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ygwin64\home\geh\11-PUBLICATION\ABC1000G\0-Genetics\3-Second_review_accepted_minor_revision\"/>
    </mc:Choice>
  </mc:AlternateContent>
  <bookViews>
    <workbookView xWindow="0" yWindow="0" windowWidth="22530" windowHeight="6900" tabRatio="915"/>
  </bookViews>
  <sheets>
    <sheet name="Table S3A" sheetId="17" r:id="rId1"/>
    <sheet name="Table S3B" sheetId="18" r:id="rId2"/>
    <sheet name="Table S3C" sheetId="16" r:id="rId3"/>
    <sheet name="AFR-ESN" sheetId="2" r:id="rId4"/>
    <sheet name="AFR-GWD" sheetId="3" r:id="rId5"/>
    <sheet name="AFR-LWK" sheetId="4" r:id="rId6"/>
    <sheet name="AFR-MSL" sheetId="5" r:id="rId7"/>
    <sheet name="AFR-YRI" sheetId="6" r:id="rId8"/>
    <sheet name="EUR-CEU" sheetId="7" r:id="rId9"/>
    <sheet name="EUR-FIN" sheetId="8" r:id="rId10"/>
    <sheet name="EUR-GBR" sheetId="9" r:id="rId11"/>
    <sheet name="EUR-IBS" sheetId="11" r:id="rId12"/>
    <sheet name="EUR-TSI" sheetId="10" r:id="rId13"/>
    <sheet name="ASI-CDX" sheetId="1" r:id="rId14"/>
    <sheet name="ASI-CHB" sheetId="12" r:id="rId15"/>
    <sheet name="ASI-CHS" sheetId="13" r:id="rId16"/>
    <sheet name="ASI-JPT" sheetId="14" r:id="rId17"/>
    <sheet name="ASI-KHV" sheetId="15" r:id="rId18"/>
  </sheets>
  <calcPr calcId="152511"/>
</workbook>
</file>

<file path=xl/calcChain.xml><?xml version="1.0" encoding="utf-8"?>
<calcChain xmlns="http://schemas.openxmlformats.org/spreadsheetml/2006/main">
  <c r="M12" i="18" l="1"/>
  <c r="J13" i="18" s="1"/>
  <c r="L12" i="18"/>
  <c r="M11" i="18"/>
  <c r="G13" i="18" s="1"/>
  <c r="L11" i="18"/>
  <c r="F13" i="18" s="1"/>
  <c r="Z25" i="17"/>
  <c r="Z24" i="17"/>
  <c r="Z23" i="17"/>
  <c r="Z22" i="17"/>
  <c r="Z21" i="17"/>
  <c r="Z20" i="17"/>
  <c r="Z19" i="17"/>
  <c r="Z18" i="17"/>
  <c r="Z17" i="17"/>
  <c r="Z16" i="17"/>
  <c r="Z15" i="17"/>
  <c r="Z14" i="17"/>
  <c r="Z13" i="17"/>
  <c r="Z12" i="17"/>
  <c r="Y25" i="17"/>
  <c r="Y24" i="17"/>
  <c r="Y23" i="17"/>
  <c r="Y22" i="17"/>
  <c r="Y21" i="17"/>
  <c r="Y20" i="17"/>
  <c r="Y19" i="17"/>
  <c r="Y18" i="17"/>
  <c r="Y17" i="17"/>
  <c r="Y16" i="17"/>
  <c r="Y15" i="17"/>
  <c r="Y14" i="17"/>
  <c r="Y13" i="17"/>
  <c r="Y27" i="17" s="1"/>
  <c r="Y12" i="17"/>
  <c r="J11" i="18"/>
  <c r="G12" i="18" s="1"/>
  <c r="J17" i="18"/>
  <c r="G18" i="18"/>
  <c r="I11" i="18"/>
  <c r="F12" i="18" s="1"/>
  <c r="I13" i="18"/>
  <c r="Z29" i="17"/>
  <c r="Z28" i="17"/>
  <c r="Z11" i="17"/>
  <c r="Z27" i="17" s="1"/>
  <c r="Y29" i="17"/>
  <c r="Y28" i="17"/>
  <c r="Y11" i="17"/>
  <c r="W24" i="17"/>
  <c r="W25" i="17"/>
  <c r="W11" i="17"/>
  <c r="W13" i="17"/>
  <c r="W14" i="17"/>
  <c r="V21" i="17"/>
  <c r="V24" i="17"/>
  <c r="V25" i="17"/>
  <c r="V16" i="17"/>
  <c r="V18" i="17"/>
  <c r="V19" i="17"/>
  <c r="V20" i="17"/>
  <c r="V11" i="17"/>
  <c r="V13" i="17"/>
  <c r="S21" i="17"/>
  <c r="S29" i="17" s="1"/>
  <c r="S22" i="17"/>
  <c r="S23" i="17"/>
  <c r="S24" i="17"/>
  <c r="S25" i="17"/>
  <c r="S16" i="17"/>
  <c r="S17" i="17"/>
  <c r="S18" i="17"/>
  <c r="S19" i="17"/>
  <c r="S20" i="17"/>
  <c r="S28" i="17"/>
  <c r="S11" i="17"/>
  <c r="S12" i="17"/>
  <c r="S13" i="17"/>
  <c r="S14" i="17"/>
  <c r="S15" i="17"/>
  <c r="S27" i="17"/>
  <c r="R21" i="17"/>
  <c r="R22" i="17"/>
  <c r="R23" i="17"/>
  <c r="R24" i="17"/>
  <c r="R25" i="17"/>
  <c r="R29" i="17"/>
  <c r="R16" i="17"/>
  <c r="R17" i="17"/>
  <c r="R18" i="17"/>
  <c r="R19" i="17"/>
  <c r="R20" i="17"/>
  <c r="R11" i="17"/>
  <c r="R27" i="17" s="1"/>
  <c r="R12" i="17"/>
  <c r="R13" i="17"/>
  <c r="R14" i="17"/>
  <c r="R15" i="17"/>
  <c r="P24" i="17"/>
  <c r="P18" i="17"/>
  <c r="P19" i="17"/>
  <c r="P20" i="17"/>
  <c r="P11" i="17"/>
  <c r="P13" i="17"/>
  <c r="P14" i="17"/>
  <c r="P15" i="17"/>
  <c r="O21" i="17"/>
  <c r="O24" i="17"/>
  <c r="O18" i="17"/>
  <c r="O20" i="17"/>
  <c r="O11" i="17"/>
  <c r="L21" i="17"/>
  <c r="L22" i="17"/>
  <c r="L23" i="17"/>
  <c r="L24" i="17"/>
  <c r="L25" i="17"/>
  <c r="L29" i="17"/>
  <c r="L16" i="17"/>
  <c r="L17" i="17"/>
  <c r="L18" i="17"/>
  <c r="L19" i="17"/>
  <c r="L20" i="17"/>
  <c r="L28" i="17"/>
  <c r="L11" i="17"/>
  <c r="L27" i="17" s="1"/>
  <c r="L12" i="17"/>
  <c r="L13" i="17"/>
  <c r="L14" i="17"/>
  <c r="L15" i="17"/>
  <c r="K21" i="17"/>
  <c r="K22" i="17"/>
  <c r="K23" i="17"/>
  <c r="K24" i="17"/>
  <c r="K25" i="17"/>
  <c r="K29" i="17"/>
  <c r="K16" i="17"/>
  <c r="K28" i="17" s="1"/>
  <c r="K17" i="17"/>
  <c r="K18" i="17"/>
  <c r="K19" i="17"/>
  <c r="K20" i="17"/>
  <c r="K11" i="17"/>
  <c r="K12" i="17"/>
  <c r="K13" i="17"/>
  <c r="K14" i="17"/>
  <c r="K15" i="17"/>
  <c r="K27" i="17"/>
  <c r="I24" i="17"/>
  <c r="I25" i="17"/>
  <c r="I17" i="17"/>
  <c r="I18" i="17"/>
  <c r="I19" i="17"/>
  <c r="I20" i="17"/>
  <c r="I11" i="17"/>
  <c r="I12" i="17"/>
  <c r="H24" i="17"/>
  <c r="H25" i="17"/>
  <c r="H19" i="17"/>
  <c r="H11" i="17"/>
  <c r="H13" i="17"/>
  <c r="H14" i="17"/>
  <c r="X11" i="17"/>
  <c r="Q11" i="17"/>
  <c r="Q27" i="17" s="1"/>
  <c r="Q25" i="17"/>
  <c r="Q24" i="17"/>
  <c r="Q23" i="17"/>
  <c r="Q22" i="17"/>
  <c r="Q21" i="17"/>
  <c r="Q29" i="17" s="1"/>
  <c r="Q20" i="17"/>
  <c r="Q19" i="17"/>
  <c r="Q18" i="17"/>
  <c r="Q28" i="17" s="1"/>
  <c r="Q17" i="17"/>
  <c r="Q16" i="17"/>
  <c r="Q15" i="17"/>
  <c r="Q14" i="17"/>
  <c r="Q13" i="17"/>
  <c r="Q12" i="17"/>
  <c r="J25" i="17"/>
  <c r="J24" i="17"/>
  <c r="J23" i="17"/>
  <c r="J22" i="17"/>
  <c r="J21" i="17"/>
  <c r="J20" i="17"/>
  <c r="J19" i="17"/>
  <c r="J18" i="17"/>
  <c r="J17" i="17"/>
  <c r="J16" i="17"/>
  <c r="J15" i="17"/>
  <c r="J14" i="17"/>
  <c r="J13" i="17"/>
  <c r="J12" i="17"/>
  <c r="J11" i="17"/>
  <c r="D17" i="16"/>
  <c r="L17" i="16" s="1"/>
  <c r="D18" i="16"/>
  <c r="Y18" i="16" s="1"/>
  <c r="D19" i="16"/>
  <c r="D20" i="16"/>
  <c r="D23" i="16"/>
  <c r="D24" i="16"/>
  <c r="D11" i="16"/>
  <c r="Y17" i="16"/>
  <c r="Y11" i="16"/>
  <c r="V24" i="16"/>
  <c r="W24" i="16"/>
  <c r="V25" i="16"/>
  <c r="W11" i="16"/>
  <c r="V11" i="16"/>
  <c r="X21" i="17"/>
  <c r="X22" i="17"/>
  <c r="X23" i="17"/>
  <c r="X24" i="17"/>
  <c r="X25" i="17"/>
  <c r="U24" i="17"/>
  <c r="U25" i="17"/>
  <c r="X16" i="17"/>
  <c r="X17" i="17"/>
  <c r="X18" i="17"/>
  <c r="X19" i="17"/>
  <c r="X20" i="17"/>
  <c r="X28" i="17"/>
  <c r="U18" i="17"/>
  <c r="U19" i="17"/>
  <c r="U20" i="17"/>
  <c r="X12" i="17"/>
  <c r="X13" i="17"/>
  <c r="X14" i="17"/>
  <c r="X15" i="17"/>
  <c r="X27" i="17"/>
  <c r="U11" i="17"/>
  <c r="U13" i="17"/>
  <c r="U14" i="17"/>
  <c r="U15" i="17"/>
  <c r="N24" i="17"/>
  <c r="N11" i="17"/>
  <c r="N13" i="17"/>
  <c r="N14" i="17"/>
  <c r="J27" i="17"/>
  <c r="J28" i="17"/>
  <c r="J29" i="17"/>
  <c r="G21" i="17"/>
  <c r="G29" i="17" s="1"/>
  <c r="G22" i="17"/>
  <c r="G23" i="17"/>
  <c r="G24" i="17"/>
  <c r="G25" i="17"/>
  <c r="G19" i="17"/>
  <c r="G11" i="17"/>
  <c r="G13" i="17"/>
  <c r="G14" i="17"/>
  <c r="D25" i="17"/>
  <c r="E23" i="17"/>
  <c r="E24" i="17"/>
  <c r="E25" i="17"/>
  <c r="D17" i="17"/>
  <c r="D18" i="17"/>
  <c r="D19" i="17"/>
  <c r="D20" i="17"/>
  <c r="E16" i="17"/>
  <c r="E17" i="17"/>
  <c r="E18" i="17"/>
  <c r="E19" i="17"/>
  <c r="D11" i="17"/>
  <c r="E11" i="17"/>
  <c r="E11" i="16"/>
  <c r="L11" i="16"/>
  <c r="M11" i="16"/>
  <c r="O11" i="16"/>
  <c r="E13" i="16"/>
  <c r="E14" i="16"/>
  <c r="E17" i="16"/>
  <c r="E18" i="16"/>
  <c r="E22" i="16"/>
  <c r="E23" i="16"/>
  <c r="L23" i="16"/>
  <c r="E25" i="16"/>
  <c r="AA1" i="15"/>
  <c r="Z1" i="15"/>
  <c r="Y1" i="15"/>
  <c r="X1" i="15"/>
  <c r="W1" i="15"/>
  <c r="V1" i="15"/>
  <c r="U1" i="15"/>
  <c r="T1" i="15"/>
  <c r="S1" i="15"/>
  <c r="R1" i="15"/>
  <c r="Q1" i="15"/>
  <c r="P1" i="15"/>
  <c r="O1" i="15"/>
  <c r="N1" i="15"/>
  <c r="M1" i="15"/>
  <c r="L1" i="15"/>
  <c r="K1" i="15"/>
  <c r="O25" i="17" s="1"/>
  <c r="J1" i="15"/>
  <c r="I1" i="15"/>
  <c r="H1" i="15"/>
  <c r="G1" i="15"/>
  <c r="F1" i="15"/>
  <c r="E1" i="15"/>
  <c r="D25" i="16" s="1"/>
  <c r="W25" i="16" s="1"/>
  <c r="D1" i="15"/>
  <c r="C1" i="15"/>
  <c r="B1" i="15"/>
  <c r="A1" i="15"/>
  <c r="AA1" i="14"/>
  <c r="Z1" i="14"/>
  <c r="Y1" i="14"/>
  <c r="X1" i="14"/>
  <c r="W1" i="14"/>
  <c r="V1" i="14"/>
  <c r="U1" i="14"/>
  <c r="T1" i="14"/>
  <c r="S1" i="14"/>
  <c r="R1" i="14"/>
  <c r="Q1" i="14"/>
  <c r="P1" i="14"/>
  <c r="O1" i="14"/>
  <c r="N1" i="14"/>
  <c r="M1" i="14"/>
  <c r="L1" i="14"/>
  <c r="K1" i="14"/>
  <c r="J1" i="14"/>
  <c r="I1" i="14"/>
  <c r="H1" i="14"/>
  <c r="G1" i="14"/>
  <c r="F1" i="14"/>
  <c r="E1" i="14"/>
  <c r="E24" i="16" s="1"/>
  <c r="D1" i="14"/>
  <c r="C1" i="14"/>
  <c r="B1" i="14"/>
  <c r="A1" i="14"/>
  <c r="AA1" i="13"/>
  <c r="Z1" i="13"/>
  <c r="Y1" i="13"/>
  <c r="X1" i="13"/>
  <c r="W1" i="13"/>
  <c r="V1" i="13"/>
  <c r="U1" i="13"/>
  <c r="T1" i="13"/>
  <c r="S1" i="13"/>
  <c r="R1" i="13"/>
  <c r="Q1" i="13"/>
  <c r="P1" i="13"/>
  <c r="O1" i="13"/>
  <c r="N1" i="13"/>
  <c r="M1" i="13"/>
  <c r="L1" i="13"/>
  <c r="K1" i="13"/>
  <c r="J1" i="13"/>
  <c r="I1" i="13"/>
  <c r="H1" i="13"/>
  <c r="G1" i="13"/>
  <c r="F1" i="13"/>
  <c r="E1" i="13"/>
  <c r="D23" i="17" s="1"/>
  <c r="D1" i="13"/>
  <c r="C1" i="13"/>
  <c r="B1" i="13"/>
  <c r="A1" i="13"/>
  <c r="AA1" i="12"/>
  <c r="Z1" i="12"/>
  <c r="Y1" i="12"/>
  <c r="X1" i="12"/>
  <c r="W1" i="12"/>
  <c r="V1" i="12"/>
  <c r="U1" i="12"/>
  <c r="T1" i="12"/>
  <c r="S1" i="12"/>
  <c r="R1" i="12"/>
  <c r="Q1" i="12"/>
  <c r="P1" i="12"/>
  <c r="O1" i="12"/>
  <c r="N1" i="12"/>
  <c r="M1" i="12"/>
  <c r="L1" i="12"/>
  <c r="U22" i="17" s="1"/>
  <c r="K1" i="12"/>
  <c r="J1" i="12"/>
  <c r="I1" i="12"/>
  <c r="H1" i="12"/>
  <c r="G1" i="12"/>
  <c r="F1" i="12"/>
  <c r="E1" i="12"/>
  <c r="D1" i="12"/>
  <c r="C1" i="12"/>
  <c r="B1" i="12"/>
  <c r="A1" i="12"/>
  <c r="AA1" i="1"/>
  <c r="Z1" i="1"/>
  <c r="Y1" i="1"/>
  <c r="X1" i="1"/>
  <c r="W1" i="1"/>
  <c r="V1" i="1"/>
  <c r="U1" i="1"/>
  <c r="T1" i="1"/>
  <c r="S1" i="1"/>
  <c r="R1" i="1"/>
  <c r="Q1" i="1"/>
  <c r="P1" i="1"/>
  <c r="O1" i="1"/>
  <c r="N1" i="1"/>
  <c r="M1" i="1"/>
  <c r="L1" i="1"/>
  <c r="W21" i="17" s="1"/>
  <c r="K1" i="1"/>
  <c r="N21" i="17" s="1"/>
  <c r="J1" i="1"/>
  <c r="H21" i="17" s="1"/>
  <c r="I1" i="1"/>
  <c r="H1" i="1"/>
  <c r="G1" i="1"/>
  <c r="F1" i="1"/>
  <c r="E1" i="1"/>
  <c r="D1" i="1"/>
  <c r="C1" i="1"/>
  <c r="B1" i="1"/>
  <c r="A1" i="1"/>
  <c r="AA1" i="10"/>
  <c r="Z1" i="10"/>
  <c r="Y1" i="10"/>
  <c r="X1" i="10"/>
  <c r="W1" i="10"/>
  <c r="V1" i="10"/>
  <c r="U1" i="10"/>
  <c r="T1" i="10"/>
  <c r="S1" i="10"/>
  <c r="R1" i="10"/>
  <c r="Q1" i="10"/>
  <c r="P1" i="10"/>
  <c r="O1" i="10"/>
  <c r="N1" i="10"/>
  <c r="M1" i="10"/>
  <c r="L1" i="10"/>
  <c r="W20" i="17" s="1"/>
  <c r="K1" i="10"/>
  <c r="N20" i="17" s="1"/>
  <c r="J1" i="10"/>
  <c r="G20" i="17" s="1"/>
  <c r="I1" i="10"/>
  <c r="H1" i="10"/>
  <c r="G1" i="10"/>
  <c r="F1" i="10"/>
  <c r="E1" i="10"/>
  <c r="E20" i="17" s="1"/>
  <c r="D1" i="10"/>
  <c r="C1" i="10"/>
  <c r="B1" i="10"/>
  <c r="A1" i="10"/>
  <c r="AA1" i="11"/>
  <c r="Z1" i="11"/>
  <c r="Y1" i="11"/>
  <c r="X1" i="11"/>
  <c r="W1" i="11"/>
  <c r="V1" i="11"/>
  <c r="U1" i="11"/>
  <c r="T1" i="11"/>
  <c r="S1" i="11"/>
  <c r="R1" i="11"/>
  <c r="Q1" i="11"/>
  <c r="P1" i="11"/>
  <c r="O1" i="11"/>
  <c r="N1" i="11"/>
  <c r="M1" i="11"/>
  <c r="L1" i="11"/>
  <c r="W19" i="17" s="1"/>
  <c r="K1" i="11"/>
  <c r="O19" i="17" s="1"/>
  <c r="J1" i="11"/>
  <c r="I1" i="11"/>
  <c r="H1" i="11"/>
  <c r="G1" i="11"/>
  <c r="F1" i="11"/>
  <c r="E1" i="11"/>
  <c r="E19" i="16" s="1"/>
  <c r="D1" i="11"/>
  <c r="C1" i="11"/>
  <c r="B1" i="11"/>
  <c r="A1" i="11"/>
  <c r="AA1" i="9"/>
  <c r="Z1" i="9"/>
  <c r="Y1" i="9"/>
  <c r="X1" i="9"/>
  <c r="W1" i="9"/>
  <c r="V1" i="9"/>
  <c r="U1" i="9"/>
  <c r="T1" i="9"/>
  <c r="S1" i="9"/>
  <c r="R1" i="9"/>
  <c r="Q1" i="9"/>
  <c r="P1" i="9"/>
  <c r="O1" i="9"/>
  <c r="N1" i="9"/>
  <c r="M1" i="9"/>
  <c r="L1" i="9"/>
  <c r="W18" i="17" s="1"/>
  <c r="K1" i="9"/>
  <c r="N18" i="17" s="1"/>
  <c r="J1" i="9"/>
  <c r="G18" i="17" s="1"/>
  <c r="I1" i="9"/>
  <c r="H1" i="9"/>
  <c r="G1" i="9"/>
  <c r="F1" i="9"/>
  <c r="E1" i="9"/>
  <c r="D1" i="9"/>
  <c r="C1" i="9"/>
  <c r="B1" i="9"/>
  <c r="A1" i="9"/>
  <c r="AA1" i="8"/>
  <c r="Z1" i="8"/>
  <c r="Y1" i="8"/>
  <c r="X1" i="8"/>
  <c r="W1" i="8"/>
  <c r="V1" i="8"/>
  <c r="U1" i="8"/>
  <c r="T1" i="8"/>
  <c r="S1" i="8"/>
  <c r="R1" i="8"/>
  <c r="Q1" i="8"/>
  <c r="P1" i="8"/>
  <c r="O1" i="8"/>
  <c r="N1" i="8"/>
  <c r="M1" i="8"/>
  <c r="L1" i="8"/>
  <c r="K1" i="8"/>
  <c r="J1" i="8"/>
  <c r="H17" i="17" s="1"/>
  <c r="I1" i="8"/>
  <c r="H1" i="8"/>
  <c r="G1" i="8"/>
  <c r="F1" i="8"/>
  <c r="E1" i="8"/>
  <c r="D1" i="8"/>
  <c r="C1" i="8"/>
  <c r="B1" i="8"/>
  <c r="A1" i="8"/>
  <c r="AA1" i="7"/>
  <c r="Z1" i="7"/>
  <c r="Y1" i="7"/>
  <c r="X1" i="7"/>
  <c r="W1" i="7"/>
  <c r="V1" i="7"/>
  <c r="U1" i="7"/>
  <c r="T1" i="7"/>
  <c r="S1" i="7"/>
  <c r="R1" i="7"/>
  <c r="Q1" i="7"/>
  <c r="P1" i="7"/>
  <c r="O1" i="7"/>
  <c r="N1" i="7"/>
  <c r="M1" i="7"/>
  <c r="L1" i="7"/>
  <c r="K1" i="7"/>
  <c r="J1" i="7"/>
  <c r="H16" i="17" s="1"/>
  <c r="I1" i="7"/>
  <c r="H1" i="7"/>
  <c r="G1" i="7"/>
  <c r="F1" i="7"/>
  <c r="E1" i="7"/>
  <c r="D1" i="7"/>
  <c r="C1" i="7"/>
  <c r="B1" i="7"/>
  <c r="A1" i="7"/>
  <c r="AA1" i="6"/>
  <c r="Z1" i="6"/>
  <c r="Y1" i="6"/>
  <c r="X1" i="6"/>
  <c r="W1" i="6"/>
  <c r="V1" i="6"/>
  <c r="U1" i="6"/>
  <c r="T1" i="6"/>
  <c r="S1" i="6"/>
  <c r="R1" i="6"/>
  <c r="Q1" i="6"/>
  <c r="P1" i="6"/>
  <c r="O1" i="6"/>
  <c r="N1" i="6"/>
  <c r="M1" i="6"/>
  <c r="L1" i="6"/>
  <c r="V15" i="17" s="1"/>
  <c r="K1" i="6"/>
  <c r="O15" i="17" s="1"/>
  <c r="J1" i="6"/>
  <c r="I15" i="17" s="1"/>
  <c r="I1" i="6"/>
  <c r="H1" i="6"/>
  <c r="G1" i="6"/>
  <c r="F1" i="6"/>
  <c r="E1" i="6"/>
  <c r="D1" i="6"/>
  <c r="C1" i="6"/>
  <c r="B1" i="6"/>
  <c r="A1" i="6"/>
  <c r="AA1" i="5"/>
  <c r="Z1" i="5"/>
  <c r="Y1" i="5"/>
  <c r="X1" i="5"/>
  <c r="W1" i="5"/>
  <c r="V1" i="5"/>
  <c r="U1" i="5"/>
  <c r="T1" i="5"/>
  <c r="S1" i="5"/>
  <c r="R1" i="5"/>
  <c r="Q1" i="5"/>
  <c r="P1" i="5"/>
  <c r="O1" i="5"/>
  <c r="N1" i="5"/>
  <c r="M1" i="5"/>
  <c r="L1" i="5"/>
  <c r="V14" i="17" s="1"/>
  <c r="K1" i="5"/>
  <c r="O14" i="17" s="1"/>
  <c r="J1" i="5"/>
  <c r="I14" i="17" s="1"/>
  <c r="I1" i="5"/>
  <c r="H1" i="5"/>
  <c r="G1" i="5"/>
  <c r="F1" i="5"/>
  <c r="E1" i="5"/>
  <c r="D14" i="17" s="1"/>
  <c r="D1" i="5"/>
  <c r="C1" i="5"/>
  <c r="B1" i="5"/>
  <c r="A1" i="5"/>
  <c r="AA1" i="4"/>
  <c r="Z1" i="4"/>
  <c r="Y1" i="4"/>
  <c r="X1" i="4"/>
  <c r="W1" i="4"/>
  <c r="V1" i="4"/>
  <c r="U1" i="4"/>
  <c r="T1" i="4"/>
  <c r="S1" i="4"/>
  <c r="R1" i="4"/>
  <c r="Q1" i="4"/>
  <c r="P1" i="4"/>
  <c r="O1" i="4"/>
  <c r="N1" i="4"/>
  <c r="M1" i="4"/>
  <c r="L1" i="4"/>
  <c r="K1" i="4"/>
  <c r="O13" i="17" s="1"/>
  <c r="J1" i="4"/>
  <c r="I13" i="17" s="1"/>
  <c r="I1" i="4"/>
  <c r="H1" i="4"/>
  <c r="G1" i="4"/>
  <c r="F1" i="4"/>
  <c r="E1" i="4"/>
  <c r="D13" i="17" s="1"/>
  <c r="D1" i="4"/>
  <c r="C1" i="4"/>
  <c r="B1" i="4"/>
  <c r="A1" i="4"/>
  <c r="B1" i="3"/>
  <c r="C1" i="3"/>
  <c r="D1" i="3"/>
  <c r="E1" i="3"/>
  <c r="F1" i="3"/>
  <c r="G1" i="3"/>
  <c r="H1" i="3"/>
  <c r="I1" i="3"/>
  <c r="J1" i="3"/>
  <c r="K1" i="3"/>
  <c r="L1" i="3"/>
  <c r="M1" i="3"/>
  <c r="N1" i="3"/>
  <c r="O1" i="3"/>
  <c r="P1" i="3"/>
  <c r="Q1" i="3"/>
  <c r="R1" i="3"/>
  <c r="S1" i="3"/>
  <c r="T1" i="3"/>
  <c r="U1" i="3"/>
  <c r="V1" i="3"/>
  <c r="W1" i="3"/>
  <c r="X1" i="3"/>
  <c r="Y1" i="3"/>
  <c r="Z1" i="3"/>
  <c r="AA1" i="3"/>
  <c r="A1" i="3"/>
  <c r="V12" i="17" l="1"/>
  <c r="V27" i="17" s="1"/>
  <c r="W12" i="17"/>
  <c r="E16" i="16"/>
  <c r="D18" i="18"/>
  <c r="D16" i="16"/>
  <c r="D16" i="17"/>
  <c r="D28" i="17" s="1"/>
  <c r="D12" i="18"/>
  <c r="X29" i="17"/>
  <c r="I27" i="17"/>
  <c r="P12" i="17"/>
  <c r="P27" i="17" s="1"/>
  <c r="O12" i="17"/>
  <c r="O27" i="17" s="1"/>
  <c r="N12" i="17"/>
  <c r="N27" i="17" s="1"/>
  <c r="O17" i="17"/>
  <c r="N17" i="17"/>
  <c r="P17" i="17"/>
  <c r="G12" i="17"/>
  <c r="G27" i="17" s="1"/>
  <c r="H12" i="17"/>
  <c r="H27" i="17" s="1"/>
  <c r="W17" i="17"/>
  <c r="U17" i="17"/>
  <c r="D22" i="17"/>
  <c r="E22" i="17"/>
  <c r="D19" i="18"/>
  <c r="H23" i="17"/>
  <c r="I23" i="17"/>
  <c r="N23" i="17"/>
  <c r="P23" i="17"/>
  <c r="E27" i="16"/>
  <c r="V17" i="17"/>
  <c r="V28" i="17" s="1"/>
  <c r="N22" i="17"/>
  <c r="N29" i="17" s="1"/>
  <c r="P22" i="17"/>
  <c r="I16" i="17"/>
  <c r="I28" i="17" s="1"/>
  <c r="L24" i="16"/>
  <c r="M24" i="16"/>
  <c r="O24" i="16"/>
  <c r="Y24" i="16"/>
  <c r="O23" i="17"/>
  <c r="E28" i="17"/>
  <c r="M23" i="16"/>
  <c r="O23" i="16"/>
  <c r="V23" i="16"/>
  <c r="W23" i="16"/>
  <c r="Y23" i="16"/>
  <c r="O22" i="17"/>
  <c r="E21" i="16"/>
  <c r="E29" i="16" s="1"/>
  <c r="D21" i="17"/>
  <c r="E21" i="17"/>
  <c r="U12" i="17"/>
  <c r="U27" i="17" s="1"/>
  <c r="D22" i="16"/>
  <c r="O29" i="17"/>
  <c r="W23" i="17"/>
  <c r="U23" i="17"/>
  <c r="V23" i="17"/>
  <c r="R28" i="17"/>
  <c r="M25" i="16"/>
  <c r="L25" i="16"/>
  <c r="O25" i="16"/>
  <c r="Y25" i="16"/>
  <c r="D21" i="16"/>
  <c r="E27" i="17"/>
  <c r="O16" i="17"/>
  <c r="O28" i="17" s="1"/>
  <c r="N16" i="17"/>
  <c r="P16" i="17"/>
  <c r="D13" i="18"/>
  <c r="D12" i="16"/>
  <c r="D27" i="16" s="1"/>
  <c r="D12" i="17"/>
  <c r="E12" i="17"/>
  <c r="E12" i="16"/>
  <c r="W16" i="17"/>
  <c r="U16" i="17"/>
  <c r="H22" i="17"/>
  <c r="H29" i="17" s="1"/>
  <c r="I22" i="17"/>
  <c r="M20" i="16"/>
  <c r="O20" i="16"/>
  <c r="V20" i="16"/>
  <c r="W20" i="16"/>
  <c r="L20" i="16"/>
  <c r="Y20" i="16"/>
  <c r="V19" i="16"/>
  <c r="W19" i="16"/>
  <c r="L19" i="16"/>
  <c r="M19" i="16"/>
  <c r="O19" i="16"/>
  <c r="Y19" i="16"/>
  <c r="G17" i="17"/>
  <c r="G16" i="17"/>
  <c r="G28" i="17" s="1"/>
  <c r="L18" i="18"/>
  <c r="F19" i="18" s="1"/>
  <c r="D15" i="17"/>
  <c r="D11" i="18"/>
  <c r="L17" i="18" s="1"/>
  <c r="I19" i="18" s="1"/>
  <c r="D15" i="16"/>
  <c r="D17" i="18"/>
  <c r="E15" i="17"/>
  <c r="E15" i="16"/>
  <c r="N15" i="17"/>
  <c r="E20" i="16"/>
  <c r="I21" i="17"/>
  <c r="I29" i="17" s="1"/>
  <c r="P25" i="17"/>
  <c r="H15" i="17"/>
  <c r="W15" i="17"/>
  <c r="M17" i="18"/>
  <c r="J19" i="18" s="1"/>
  <c r="H20" i="17"/>
  <c r="O18" i="16"/>
  <c r="D24" i="17"/>
  <c r="M18" i="16"/>
  <c r="W18" i="16"/>
  <c r="H18" i="17"/>
  <c r="H28" i="17" s="1"/>
  <c r="L18" i="16"/>
  <c r="E14" i="17"/>
  <c r="N19" i="17"/>
  <c r="V18" i="16"/>
  <c r="M18" i="18"/>
  <c r="G19" i="18" s="1"/>
  <c r="E13" i="17"/>
  <c r="W17" i="16"/>
  <c r="P21" i="17"/>
  <c r="O17" i="16"/>
  <c r="V17" i="16"/>
  <c r="V22" i="17"/>
  <c r="V29" i="17" s="1"/>
  <c r="M17" i="16"/>
  <c r="U21" i="17"/>
  <c r="U29" i="17" s="1"/>
  <c r="W22" i="17"/>
  <c r="W29" i="17" s="1"/>
  <c r="G15" i="17"/>
  <c r="D14" i="16"/>
  <c r="D13" i="16"/>
  <c r="N25" i="17"/>
  <c r="Y27" i="16" l="1"/>
  <c r="W27" i="16"/>
  <c r="L27" i="16"/>
  <c r="M27" i="16"/>
  <c r="O27" i="16"/>
  <c r="V27" i="16"/>
  <c r="I17" i="18"/>
  <c r="F18" i="18" s="1"/>
  <c r="P29" i="17"/>
  <c r="E29" i="17"/>
  <c r="U28" i="17"/>
  <c r="D29" i="17"/>
  <c r="W28" i="17"/>
  <c r="M15" i="16"/>
  <c r="O15" i="16"/>
  <c r="V15" i="16"/>
  <c r="W15" i="16"/>
  <c r="L15" i="16"/>
  <c r="Y15" i="16"/>
  <c r="W22" i="16"/>
  <c r="Y22" i="16"/>
  <c r="V22" i="16"/>
  <c r="M22" i="16"/>
  <c r="O22" i="16"/>
  <c r="L22" i="16"/>
  <c r="W12" i="16"/>
  <c r="M12" i="16"/>
  <c r="O12" i="16"/>
  <c r="L12" i="16"/>
  <c r="V12" i="16"/>
  <c r="Y12" i="16"/>
  <c r="L16" i="16"/>
  <c r="M16" i="16"/>
  <c r="O16" i="16"/>
  <c r="V16" i="16"/>
  <c r="W16" i="16"/>
  <c r="D28" i="16"/>
  <c r="Y16" i="16"/>
  <c r="D29" i="16"/>
  <c r="W21" i="16"/>
  <c r="Y21" i="16"/>
  <c r="V21" i="16"/>
  <c r="M21" i="16"/>
  <c r="L21" i="16"/>
  <c r="O21" i="16"/>
  <c r="V13" i="16"/>
  <c r="W13" i="16"/>
  <c r="O13" i="16"/>
  <c r="Y13" i="16"/>
  <c r="L13" i="16"/>
  <c r="M13" i="16"/>
  <c r="E28" i="16"/>
  <c r="D27" i="17"/>
  <c r="W14" i="16"/>
  <c r="V14" i="16"/>
  <c r="L14" i="16"/>
  <c r="M14" i="16"/>
  <c r="O14" i="16"/>
  <c r="Y14" i="16"/>
  <c r="W27" i="17"/>
  <c r="P28" i="17"/>
  <c r="N28" i="17"/>
  <c r="Y29" i="16" l="1"/>
  <c r="L29" i="16"/>
  <c r="W29" i="16"/>
  <c r="V29" i="16"/>
  <c r="M29" i="16"/>
  <c r="O29" i="16"/>
  <c r="Y28" i="16"/>
  <c r="V28" i="16"/>
  <c r="L28" i="16"/>
  <c r="M28" i="16"/>
  <c r="O28" i="16"/>
  <c r="W28" i="16"/>
</calcChain>
</file>

<file path=xl/sharedStrings.xml><?xml version="1.0" encoding="utf-8"?>
<sst xmlns="http://schemas.openxmlformats.org/spreadsheetml/2006/main" count="4521" uniqueCount="2870">
  <si>
    <t>AFR_sharing</t>
  </si>
  <si>
    <t>EUR_sharing</t>
  </si>
  <si>
    <t>ASI_sharing</t>
  </si>
  <si>
    <t>Share_ESN</t>
  </si>
  <si>
    <t>Share_GWD</t>
  </si>
  <si>
    <t>Share_LWK</t>
  </si>
  <si>
    <t>Share_MSL</t>
  </si>
  <si>
    <t>Share_YRI</t>
  </si>
  <si>
    <t>Share_CEU</t>
  </si>
  <si>
    <t>Share_FIN</t>
  </si>
  <si>
    <t>Share_GBR</t>
  </si>
  <si>
    <t>Share_IBS</t>
  </si>
  <si>
    <t>Share_TSI</t>
  </si>
  <si>
    <t>Share_CDX</t>
  </si>
  <si>
    <t>Share_CHB</t>
  </si>
  <si>
    <t>Share_CHS</t>
  </si>
  <si>
    <t>Share_JPT</t>
  </si>
  <si>
    <t>Share_KHV</t>
  </si>
  <si>
    <t>MXRA8;AURKAIP1;NDUFB4P8;CCNL2;MRPL20;</t>
  </si>
  <si>
    <t>NPHP4;ACOT7;</t>
  </si>
  <si>
    <t>RERE;</t>
  </si>
  <si>
    <t>MTOR;ANGPTL7;UBIAD1;</t>
  </si>
  <si>
    <t>UQCRHL;FLJ37453;</t>
  </si>
  <si>
    <t>ARID1A;ZDHHC18;</t>
  </si>
  <si>
    <t>CCDC30;</t>
  </si>
  <si>
    <t>CDKN2C;</t>
  </si>
  <si>
    <t>RP4-782L23.2;HOOK1;CYP2J2;</t>
  </si>
  <si>
    <t>LRRIQ3;FPGT;TNNI3K;</t>
  </si>
  <si>
    <t>ACADM;RABGGTB;MSH4;ASB17;RP11-550H2.1;RP11-550H2.2;ST6GALNAC3;</t>
  </si>
  <si>
    <t>ADGRL4;</t>
  </si>
  <si>
    <t>ODF2L;</t>
  </si>
  <si>
    <t>EVI5;</t>
  </si>
  <si>
    <t>COL11A1;</t>
  </si>
  <si>
    <t>RP11-110F24.1;MTATP6P14;</t>
  </si>
  <si>
    <t>OR6Y1;OR6P1;</t>
  </si>
  <si>
    <t>LINC00970;NME7;BLZF1;CCDC181;</t>
  </si>
  <si>
    <t>FAM163A;RP11-12M5.4;TOR1AIP2;TOR1AIP1;RP11-533E19.2;</t>
  </si>
  <si>
    <t>ERVMER61-1;SLC4A1APP2;RP5-925F19.1;</t>
  </si>
  <si>
    <t>RP11-21J7.1;RP11-98G13.1;RPL23AP22;</t>
  </si>
  <si>
    <t>CRB1;</t>
  </si>
  <si>
    <t>MIR181A1HG;RP11-16L9.1;</t>
  </si>
  <si>
    <t>LPGAT1;RP11-552D8.1;INTS7;</t>
  </si>
  <si>
    <t>TATDN3;RP11-348H3.2;SPATA45;</t>
  </si>
  <si>
    <t>DNAH14;</t>
  </si>
  <si>
    <t>U8;IRF2BP2;LINC00184;RP4-781K5.9;RP4-781K5.4;RP4-781K5.5;RP4-781K5.6;</t>
  </si>
  <si>
    <t>MIR7515HG;</t>
  </si>
  <si>
    <t>ASAP2;ADAM17;RP11-214N9.1;YWHAQ;</t>
  </si>
  <si>
    <t>RN7SKP168;ZFYVE9P2;PSMC1P10;RAD51AP2;VSNL1;SMC6;</t>
  </si>
  <si>
    <t>TDRD15;</t>
  </si>
  <si>
    <t>LINC01317;</t>
  </si>
  <si>
    <t>MAP4K3;</t>
  </si>
  <si>
    <t>THADA;Y_RNA;PLEKHH2;</t>
  </si>
  <si>
    <t>EFEMP1;</t>
  </si>
  <si>
    <t>WDPCP;</t>
  </si>
  <si>
    <t>AC114752.1;MIR4433B;AC114752.3;RPL23AP37;</t>
  </si>
  <si>
    <t>AC010105.1;</t>
  </si>
  <si>
    <t>KDM3A;</t>
  </si>
  <si>
    <t>GMCL1P2;SULT1C4;SMIM12P1;GCC2;LIMS1;AC010095.6;RPL10P5;RANBP2;CCDC138;EDAR;</t>
  </si>
  <si>
    <t>WDR33;Y_RNA;POLR2D;AMMECR1L;</t>
  </si>
  <si>
    <t>ARL6IP6;</t>
  </si>
  <si>
    <t>AC079150.3;RPL23AP29;AC012501.3;</t>
  </si>
  <si>
    <t>GALNT13;</t>
  </si>
  <si>
    <t>PKP4;</t>
  </si>
  <si>
    <t>AC092684.1;COBLL1;</t>
  </si>
  <si>
    <t>XIRP2;</t>
  </si>
  <si>
    <t>METTL8;DCAF17;DAP3P2;AC007969.4;</t>
  </si>
  <si>
    <t>AC092162.1;AC073636.1;RNU6-187P;AC079305.11;</t>
  </si>
  <si>
    <t>PDE11A;</t>
  </si>
  <si>
    <t>CCDC141;SESTD1;</t>
  </si>
  <si>
    <t>COL5A2;</t>
  </si>
  <si>
    <t>HECW2;CCDC150;GTF3C3;C2orf66;PGAP1;</t>
  </si>
  <si>
    <t>AC005235.1;</t>
  </si>
  <si>
    <t>ERBB4;</t>
  </si>
  <si>
    <t>USP37;CNOT9;STK36;TTLL4;CYP27A1;</t>
  </si>
  <si>
    <t>CUL3;</t>
  </si>
  <si>
    <t>SP140L;SP100;</t>
  </si>
  <si>
    <t>SUMF1;</t>
  </si>
  <si>
    <t>MKRN2OS;RAF1;</t>
  </si>
  <si>
    <t>TPRXL;</t>
  </si>
  <si>
    <t>TBC1D5;</t>
  </si>
  <si>
    <t>TBC1D5;SATB1-AS1;</t>
  </si>
  <si>
    <t>EFHB;HSPA8P18;RAB5A;</t>
  </si>
  <si>
    <t>RARB;CFL1P7;RNA5SP126;</t>
  </si>
  <si>
    <t>RPEP2;</t>
  </si>
  <si>
    <t>NEK10;MINOS1P3;SLC4A7;RPS20P15;AC099535.4;</t>
  </si>
  <si>
    <t>RBM6;</t>
  </si>
  <si>
    <t>ERC2;</t>
  </si>
  <si>
    <t>FHIT;</t>
  </si>
  <si>
    <t>CADPS;</t>
  </si>
  <si>
    <t>ADGRG7;</t>
  </si>
  <si>
    <t>CBLB;</t>
  </si>
  <si>
    <t>BBX;</t>
  </si>
  <si>
    <t>IGSF11;C3orf30;</t>
  </si>
  <si>
    <t>GOLGB1;IQCB1;EAF2;</t>
  </si>
  <si>
    <t>NPHP3-AS1;</t>
  </si>
  <si>
    <t>EPHB1;</t>
  </si>
  <si>
    <t>MRPS22;COPB2;RP11-319G6.1;RBP2;</t>
  </si>
  <si>
    <t>ZBTB38;KRT18P35;RASA2;</t>
  </si>
  <si>
    <t>RP11-290K4.2;RSRC1;GPR79;</t>
  </si>
  <si>
    <t>IFT80;SMC4;</t>
  </si>
  <si>
    <t>BCHE;</t>
  </si>
  <si>
    <t>CBX1P5;RP11-12K11.2;RP11-12K11.1;RP11-440K22.1;</t>
  </si>
  <si>
    <t>CPN2;LRRC15;GP5;ATP13A3;</t>
  </si>
  <si>
    <t>UBXN7;AC117490.2;RNF168;</t>
  </si>
  <si>
    <t>MELTF;DLG1;</t>
  </si>
  <si>
    <t>STK32B;</t>
  </si>
  <si>
    <t>CRMP1;MIR378D1;C4orf50;</t>
  </si>
  <si>
    <t>RN7SL101P;MESTP3;RP11-292B1.2;</t>
  </si>
  <si>
    <t>snoU13;</t>
  </si>
  <si>
    <t>LIMCH1;</t>
  </si>
  <si>
    <t>CLOCK;EXOC1;CEP135;PPAT;</t>
  </si>
  <si>
    <t>RP11-1267H10.3;</t>
  </si>
  <si>
    <t>C4orf22;</t>
  </si>
  <si>
    <t>RP11-8L2.1;</t>
  </si>
  <si>
    <t>FAM13A;TIGD2;RP11-84C13.2;RNU6-907P;</t>
  </si>
  <si>
    <t>EIF4E;RP11-696N14.1;ADH6;ADH1A;ADH1C;ADH7;C4orf17;TRMT10A;MTTP;</t>
  </si>
  <si>
    <t>BDH2;CENPE;</t>
  </si>
  <si>
    <t>PPA2;</t>
  </si>
  <si>
    <t>AC107399.2;AC113617.1;RPSAP35;LINC01378;</t>
  </si>
  <si>
    <t>RP13-884E18.4;RP11-793B23.1;</t>
  </si>
  <si>
    <t>AC097467.2;RP11-27G13.1;</t>
  </si>
  <si>
    <t>Y_RNA;RP11-312A15.1;</t>
  </si>
  <si>
    <t>RP11-215I16.1;</t>
  </si>
  <si>
    <t>CDH18;</t>
  </si>
  <si>
    <t>LINC01021;</t>
  </si>
  <si>
    <t>CTD-2010I22.2;</t>
  </si>
  <si>
    <t>CCL28;TMEM267;NNT-AS1;</t>
  </si>
  <si>
    <t>FGF10;</t>
  </si>
  <si>
    <t>PDE4D;CTD-2254N19.1;</t>
  </si>
  <si>
    <t>CENPK;PPWD1;TRIM23;CTC-534A2.2;TRAPPC13;SGTB;</t>
  </si>
  <si>
    <t>ACOT12;SSBP2;</t>
  </si>
  <si>
    <t>XRCC4;</t>
  </si>
  <si>
    <t>RP11-138J23.1;</t>
  </si>
  <si>
    <t>CTD-2374C24.1;RP11-6N13.1;</t>
  </si>
  <si>
    <t>FBXL17;LINC01023;FER;</t>
  </si>
  <si>
    <t>TMEM232;</t>
  </si>
  <si>
    <t>CTD-2281M20.1;</t>
  </si>
  <si>
    <t>FBN2;CTC-573M9.1;</t>
  </si>
  <si>
    <t>FAM13B;RP11-325L7.1;</t>
  </si>
  <si>
    <t>DIAPH1;</t>
  </si>
  <si>
    <t>SH3TC2;RP11-44B19.1;</t>
  </si>
  <si>
    <t>MFAP3;GALNT10;</t>
  </si>
  <si>
    <t>CTC-447K7.1;</t>
  </si>
  <si>
    <t>HMMR;HMMR-AS1;MAT2B;</t>
  </si>
  <si>
    <t>CDYL;</t>
  </si>
  <si>
    <t>BLOC1S5-TXNDC5;</t>
  </si>
  <si>
    <t>RP11-209A2.1;PRSS16;XXbac-BPGBPG24O18.1;</t>
  </si>
  <si>
    <t>OR2B3;OR2J1;OR2J3;XXbac-BCX196D17.5;</t>
  </si>
  <si>
    <t>MICC;TMPOP1;SUCLA2P1;</t>
  </si>
  <si>
    <t>XXbac-BPG248L24.10;HLA-B;HSPA1L;TNXB;ATF6B;</t>
  </si>
  <si>
    <t>CD2AP;</t>
  </si>
  <si>
    <t>TRAM2;</t>
  </si>
  <si>
    <t>FAM83B;RP3-523K23.2;</t>
  </si>
  <si>
    <t>COL21A1;RP11-323I14__A.1;RP3-445N2.1;</t>
  </si>
  <si>
    <t>RP11-406O16.1;ADGRB3;</t>
  </si>
  <si>
    <t>RP11-354K4.1;</t>
  </si>
  <si>
    <t>Y_RNA;RP3-508D13.1;RP1-232L24.2;</t>
  </si>
  <si>
    <t>UBE3D;</t>
  </si>
  <si>
    <t>ATF1P1;</t>
  </si>
  <si>
    <t>RP11-436D23.1;</t>
  </si>
  <si>
    <t>RP3-467N11.2;</t>
  </si>
  <si>
    <t>LIN28B;BVES;BVES-AS1;POPDC3;</t>
  </si>
  <si>
    <t>RP11-557H15.3;RP11-557H15.4;FAM8A6P;RP11-557H15.5;</t>
  </si>
  <si>
    <t>CYP2W1;C7orf50;</t>
  </si>
  <si>
    <t>RNF216;</t>
  </si>
  <si>
    <t>AC006000.5;AC011288.2;</t>
  </si>
  <si>
    <t>CREB5;</t>
  </si>
  <si>
    <t>SCRN1;AC007285.6;FKBP14;PLEKHA8;</t>
  </si>
  <si>
    <t>ADCYAP1R1;</t>
  </si>
  <si>
    <t>HERPUD2;</t>
  </si>
  <si>
    <t>DDC;</t>
  </si>
  <si>
    <t>PSPHP1;RNU6-1126P;</t>
  </si>
  <si>
    <t>RP5-945F2.3;</t>
  </si>
  <si>
    <t>GTF2IRD2B;</t>
  </si>
  <si>
    <t>GRM3;</t>
  </si>
  <si>
    <t>CUX1;</t>
  </si>
  <si>
    <t>POT1-AS1;RP11-3B12.5;RP11-3B12.4;RP11-3B12.2;</t>
  </si>
  <si>
    <t>GRM8;PRELID3BP10;ZNF800;AC000123.4;AC000124.1;SND1;</t>
  </si>
  <si>
    <t>AC009784.3;AC009541.1;</t>
  </si>
  <si>
    <t>WBP1LP1;TRBJ2-6;TRBC2;TRBV30;EPHB6;</t>
  </si>
  <si>
    <t>XKR6;FAM167A-AS1;BLK;LINC00208;GATA4;</t>
  </si>
  <si>
    <t>RP11-436P7.1;RP11-436P7.2;RP11-480O10.1;</t>
  </si>
  <si>
    <t>GSR;UBXN8;PPP2CB;TEX15;RP5-1009N12.1;</t>
  </si>
  <si>
    <t>ADAM3A;RP11-122L4.2;ADAM18;</t>
  </si>
  <si>
    <t>SNTG1;</t>
  </si>
  <si>
    <t>PCMTD1;RP11-110G21.1;</t>
  </si>
  <si>
    <t>NCOA2;</t>
  </si>
  <si>
    <t>KCNB2;RP11-531A24.3;</t>
  </si>
  <si>
    <t>RP11-586K2.1;RNA5SP272;RP11-69I13.1;</t>
  </si>
  <si>
    <t>RIMS2;</t>
  </si>
  <si>
    <t>DSCC1;</t>
  </si>
  <si>
    <t>RP11-238K6.1;</t>
  </si>
  <si>
    <t>DOCK8;</t>
  </si>
  <si>
    <t>RN7SKP120;</t>
  </si>
  <si>
    <t>RP11-375O18.2;</t>
  </si>
  <si>
    <t>IARS;</t>
  </si>
  <si>
    <t>ERCC6L2;</t>
  </si>
  <si>
    <t>DENND1A;</t>
  </si>
  <si>
    <t>LINC00702;</t>
  </si>
  <si>
    <t>FAM188A;</t>
  </si>
  <si>
    <t>LUZP4P1;RP11-275N1.1;</t>
  </si>
  <si>
    <t>GPR158;</t>
  </si>
  <si>
    <t>ANKRD26;</t>
  </si>
  <si>
    <t>CCDC7;AL356053.1;</t>
  </si>
  <si>
    <t>SGMS1;</t>
  </si>
  <si>
    <t>PCDH15;AMFR;</t>
  </si>
  <si>
    <t>RP11-252C24.2;</t>
  </si>
  <si>
    <t>CTNNA3;</t>
  </si>
  <si>
    <t>TET1;</t>
  </si>
  <si>
    <t>DNAJB12;MICU1;</t>
  </si>
  <si>
    <t>LINC01519;</t>
  </si>
  <si>
    <t>MIR4679-2;RP11-341B24.3;LIPA;IFIT2;</t>
  </si>
  <si>
    <t>EXOC6;CYP26C1;CYP26A1;NIP7P1;</t>
  </si>
  <si>
    <t>ENTPD1-AS1;RNU6-271P;ZNF518A;</t>
  </si>
  <si>
    <t>SORCS3;</t>
  </si>
  <si>
    <t>YWHAZP5;RP11-45P22.2;</t>
  </si>
  <si>
    <t>LINC01435;</t>
  </si>
  <si>
    <t>PDCD4;BBIP1;SHOC2;</t>
  </si>
  <si>
    <t>TCF7L2;</t>
  </si>
  <si>
    <t>MGMT;</t>
  </si>
  <si>
    <t>NAP1L4;CTC-343N3.1;CARS;</t>
  </si>
  <si>
    <t>MRVI1;</t>
  </si>
  <si>
    <t>UEVLD;</t>
  </si>
  <si>
    <t>THEM7P;RP1-65P5.5;</t>
  </si>
  <si>
    <t>ARFGAP2;PACSIN3;RP11-390K5.1;DDB2;ACP2;NR1H3;MADD;CELF1;</t>
  </si>
  <si>
    <t>OR4X2;OR4X1;OR4S1;OR4C3;OR4C4P;OR4A45P;</t>
  </si>
  <si>
    <t>OR4A21P;OR4C1P;OR4C14P;OR5F2P;</t>
  </si>
  <si>
    <t>OR9G1;RP11-100N3.2;OR9G3P;OR9G4;OR9G2P;OR5G1P;OR5G4P;OR5G5P;</t>
  </si>
  <si>
    <t>OR5BD1P;</t>
  </si>
  <si>
    <t>KDM2A;</t>
  </si>
  <si>
    <t>GRM5;</t>
  </si>
  <si>
    <t>RP11-94P11.4;RP11-94P11.3;</t>
  </si>
  <si>
    <t>CWF19L2;</t>
  </si>
  <si>
    <t>KIRREL3;</t>
  </si>
  <si>
    <t>ERC1;</t>
  </si>
  <si>
    <t>AEBP2;</t>
  </si>
  <si>
    <t>ST8SIA1;C2CD5;LRRC34P1;</t>
  </si>
  <si>
    <t>RP11-267D19.2;RP11-267D19.1;</t>
  </si>
  <si>
    <t>RP11-804F13.1;CPNE8;</t>
  </si>
  <si>
    <t>TMEM117;</t>
  </si>
  <si>
    <t>TMBIM6;</t>
  </si>
  <si>
    <t>RP11-58A17.4;</t>
  </si>
  <si>
    <t>IFNG-AS1;</t>
  </si>
  <si>
    <t>RP11-166B14.1;RNU6-1012P;RP11-295G12.1;RP11-711C17.1;RP11-81H3.2;VENTXP3;</t>
  </si>
  <si>
    <t>RP11-228G3.1;</t>
  </si>
  <si>
    <t>MGAT4C;</t>
  </si>
  <si>
    <t>ANKS1B;RPS4XP1;UHRF1BP1L;</t>
  </si>
  <si>
    <t>PAH;</t>
  </si>
  <si>
    <t>SLC41A2;</t>
  </si>
  <si>
    <t>TMEM116;</t>
  </si>
  <si>
    <t>RILPL1;RP11-486O12.2;TMED2;DDX55;EIF2B1;</t>
  </si>
  <si>
    <t>RP5-944M2.3;RP11-407A16.1;NDUFA5P6;</t>
  </si>
  <si>
    <t>MIPEPP3;</t>
  </si>
  <si>
    <t>VWA8;DGKH;</t>
  </si>
  <si>
    <t>DLEU1;</t>
  </si>
  <si>
    <t>RNA5SP30;</t>
  </si>
  <si>
    <t>KLHL1;</t>
  </si>
  <si>
    <t>LMO7;LMO7DN;</t>
  </si>
  <si>
    <t>EDNRB;RNF219-AS1;RN7SL810P;</t>
  </si>
  <si>
    <t>GPC5;</t>
  </si>
  <si>
    <t>DOCK9;</t>
  </si>
  <si>
    <t>RP11-214N1.1;</t>
  </si>
  <si>
    <t>RPL10L;</t>
  </si>
  <si>
    <t>FLJ22447;RP11-47I22.4;HIF1A-AS1;</t>
  </si>
  <si>
    <t>RAD51B;</t>
  </si>
  <si>
    <t>RGS6;RP3-514A23.2;DPF3;</t>
  </si>
  <si>
    <t>SNW1;</t>
  </si>
  <si>
    <t>RP11-433J8.2;VRK1;</t>
  </si>
  <si>
    <t>RP11-417P24.1;</t>
  </si>
  <si>
    <t>TRPM1;</t>
  </si>
  <si>
    <t>RP11-184D12.1;</t>
  </si>
  <si>
    <t>RP11-1008C21.1;</t>
  </si>
  <si>
    <t>RP11-624L4.1;</t>
  </si>
  <si>
    <t>DUOX2;</t>
  </si>
  <si>
    <t>FBXL22;HERC1;MIR422A;DAPK2;</t>
  </si>
  <si>
    <t>DPP8;HACD3;VWA9;SLC24A1;DENND4A;</t>
  </si>
  <si>
    <t>MAP2K5;</t>
  </si>
  <si>
    <t>WBP1LP5;AC140725.7;OR4G2P;</t>
  </si>
  <si>
    <t>XYLT1;RP11-916L7.1;</t>
  </si>
  <si>
    <t>CLUHP3;ZNF720;AC002519.8;</t>
  </si>
  <si>
    <t>NOD2;</t>
  </si>
  <si>
    <t>AMFR;NUDT21;</t>
  </si>
  <si>
    <t>RP11-467L24.1;</t>
  </si>
  <si>
    <t>RP11-293N14.1;</t>
  </si>
  <si>
    <t>CTD-2336H13.2;MIR4719;CTD-2336H13.1;</t>
  </si>
  <si>
    <t>RP11-571O6.1;</t>
  </si>
  <si>
    <t>NCOR1;UBB;</t>
  </si>
  <si>
    <t>AKAP10;RP11-209D14.2;SPECC1;CCDC144CP;SRP68P3;</t>
  </si>
  <si>
    <t>CCDC43;DBF4B;</t>
  </si>
  <si>
    <t>XYLT2;MRPL27;EME1;LRRC59;RP1-117B12.4;ACSF2;MYCBPAP;EPN3;SPATA20;CACNA1G;</t>
  </si>
  <si>
    <t>CUEDC1;</t>
  </si>
  <si>
    <t>BCAS3;</t>
  </si>
  <si>
    <t>RP11-180P8.4;RP11-180P8.5;TANC2;</t>
  </si>
  <si>
    <t>CEP112;</t>
  </si>
  <si>
    <t>FBF1;</t>
  </si>
  <si>
    <t>ZBTB7C;</t>
  </si>
  <si>
    <t>RP11-638L3.1;</t>
  </si>
  <si>
    <t>RP11-169F17.1;</t>
  </si>
  <si>
    <t>TDRD12;</t>
  </si>
  <si>
    <t>ZNF529;ZNF529-AS1;ZNF382;ZNF461;LINC01534;ZNF567;ZNF850;ZNF420;CTD-2293H3.2;CTC-454I21.3;ZNF585A;ZNF585B;ZNF569;ZNF570;ZNF793-AS1;CTD-3064H18.2;ZNF540;ZNF571;ZFP30;ZNF781;ZNF607;CTD-2528L19.6;</t>
  </si>
  <si>
    <t>NSFL1C;</t>
  </si>
  <si>
    <t>RBM12;NFS1;ROMO1;RBM39;RPF2P1;PHF20;</t>
  </si>
  <si>
    <t>LINC01524;RP4-583K8.1;</t>
  </si>
  <si>
    <t>MYT1;PCMTD2;</t>
  </si>
  <si>
    <t>MIR99AHG;</t>
  </si>
  <si>
    <t>BACE2;</t>
  </si>
  <si>
    <t>ATP6V1E1;BCL2L13;</t>
  </si>
  <si>
    <t>GRK3;</t>
  </si>
  <si>
    <t>SLC5A4;</t>
  </si>
  <si>
    <t>MYH9;RP4-633O19__A.1;RPS15AP38;Y_RNA;RP5-1119A7.14;TXN2;CSF2RB;</t>
  </si>
  <si>
    <t>MCHR1;</t>
  </si>
  <si>
    <t>MIRLET7BHG;TRMU;CELSR1;</t>
  </si>
  <si>
    <t>ZCCHC17;</t>
  </si>
  <si>
    <t>RIMS3;RP4-739H11.3;NFYC;</t>
  </si>
  <si>
    <t>C1orf185;CFL1P2;LINC01562;</t>
  </si>
  <si>
    <t>ALG6;ITGB3BP;</t>
  </si>
  <si>
    <t>RP11-424D14.1;</t>
  </si>
  <si>
    <t>LINC01362;</t>
  </si>
  <si>
    <t>GLMN;RPAP2;</t>
  </si>
  <si>
    <t>TMED5;CCDC18;</t>
  </si>
  <si>
    <t>DPYD;</t>
  </si>
  <si>
    <t>EXTL2;SLC30A7;DPH5;</t>
  </si>
  <si>
    <t>MAGI3;PHTF1;</t>
  </si>
  <si>
    <t>MAN1A2;</t>
  </si>
  <si>
    <t>IL6R;</t>
  </si>
  <si>
    <t>F11R;RP11-544M22.13;TSTD1;USF1;ARHGAP30;NECTIN4;KLHDC9;PFDN2;DEDD;ACA64;UFC1;PPOX;B4GALT3;ADAMTS4;</t>
  </si>
  <si>
    <t>ATF6;</t>
  </si>
  <si>
    <t>POU2F1;</t>
  </si>
  <si>
    <t>RP11-541F9.2;RGS18;</t>
  </si>
  <si>
    <t>LINC01032;ZNF101P2;UCHL5;</t>
  </si>
  <si>
    <t>NAV1;IPO9;</t>
  </si>
  <si>
    <t>SYT2;</t>
  </si>
  <si>
    <t>TLR5;RP11-239E10.2;RP11-239E10.3;</t>
  </si>
  <si>
    <t>ENAH;</t>
  </si>
  <si>
    <t>WNT9A;</t>
  </si>
  <si>
    <t>PRKCE;</t>
  </si>
  <si>
    <t>CFAP36;PNPT1;</t>
  </si>
  <si>
    <t>KCMF1;</t>
  </si>
  <si>
    <t>AC083899.3;</t>
  </si>
  <si>
    <t>IGKV6D-21;</t>
  </si>
  <si>
    <t>ASTL;DUSP2;</t>
  </si>
  <si>
    <t>VWA3B;AC092675.3;CNGA3;INPP4A;</t>
  </si>
  <si>
    <t>IL18R1;SDR42E1P5;</t>
  </si>
  <si>
    <t>RABL2A;RP11-395L14.17;RP11-395L14.13;AC017074.1;</t>
  </si>
  <si>
    <t>PTPN4;</t>
  </si>
  <si>
    <t>ARHGAP15;</t>
  </si>
  <si>
    <t>CBX3P6;AC092625.1;RNU6-1001P;</t>
  </si>
  <si>
    <t>UBR3;</t>
  </si>
  <si>
    <t>AC104820.2;RNU6ATAC19P;</t>
  </si>
  <si>
    <t>DNAJC10;NCKAP1;</t>
  </si>
  <si>
    <t>PCGEM1;</t>
  </si>
  <si>
    <t>AC068135.1;GLULP6;HNRNPA1P47;</t>
  </si>
  <si>
    <t>SPATS2L;</t>
  </si>
  <si>
    <t>ZDBF2;AC017081.2;HNRNPA1P51;</t>
  </si>
  <si>
    <t>NEK10;</t>
  </si>
  <si>
    <t>CCR3;CCR1;RTP3;LRRC2;TDGF1;SNORD77;ALS2CL;</t>
  </si>
  <si>
    <t>MAP4;</t>
  </si>
  <si>
    <t>CACNA2D2;HEMK1;CISH;MAPKAPK3;RP11-804H8.6;DOCK3;</t>
  </si>
  <si>
    <t>RPL29;</t>
  </si>
  <si>
    <t>MITF;</t>
  </si>
  <si>
    <t>MIR4795;CHMP2B;RP11-451B8.1;RNU6ATAC6P;</t>
  </si>
  <si>
    <t>ZPLD1;</t>
  </si>
  <si>
    <t>RP11-148O7.2;RETNLB;MORC1;</t>
  </si>
  <si>
    <t>RP11-572M11.4;RP11-572M11.3;</t>
  </si>
  <si>
    <t>RP11-174O3.1;LRRC58;RP11-174O3.3;RP11-174O3.4;NDUFB4;</t>
  </si>
  <si>
    <t>RP11-292E2.1;RP11-292E2.2;RP11-23D24.2;RP11-292E2.4;</t>
  </si>
  <si>
    <t>MIR1263;</t>
  </si>
  <si>
    <t>ATP13A4;</t>
  </si>
  <si>
    <t>ZNF718;RP11-1365D11.1;ZNF876P;RP11-478C6.6;ZNF732;</t>
  </si>
  <si>
    <t>AC006499.3;</t>
  </si>
  <si>
    <t>HSP90AB2P;RAB28;</t>
  </si>
  <si>
    <t>RP11-3J1.1;RP11-608O21.1;</t>
  </si>
  <si>
    <t>FRYL;</t>
  </si>
  <si>
    <t>RP11-61F5.1;LRRC66;SGCB;</t>
  </si>
  <si>
    <t>USP46;USP46-AS1;RP11-177B4.2;DANCR;ERVMER34-1;</t>
  </si>
  <si>
    <t>SLC4A4;</t>
  </si>
  <si>
    <t>ANKRD17;AFM;RP11-622A1.2;RP11-622A1.1;RASSF6;</t>
  </si>
  <si>
    <t>PTPN13;</t>
  </si>
  <si>
    <t>METAP1;ADH6;RP11-696N14.1;ADH1A;</t>
  </si>
  <si>
    <t>TBCK;</t>
  </si>
  <si>
    <t>ACTR6P1;</t>
  </si>
  <si>
    <t>SEC24B;</t>
  </si>
  <si>
    <t>KIAA1109;ADAD1;</t>
  </si>
  <si>
    <t>SCLT1;C4orf33;</t>
  </si>
  <si>
    <t>RP11-519M16.1;RP11-422J15.1;</t>
  </si>
  <si>
    <t>CLGN;</t>
  </si>
  <si>
    <t>Y_RNA;</t>
  </si>
  <si>
    <t>FSTL5;</t>
  </si>
  <si>
    <t>SPOCK3;</t>
  </si>
  <si>
    <t>FBXL7;</t>
  </si>
  <si>
    <t>CTD-2134P3.1;</t>
  </si>
  <si>
    <t>NNT;RP11-8L21.1;</t>
  </si>
  <si>
    <t>FCHO2;</t>
  </si>
  <si>
    <t>RP11-509M23.1;</t>
  </si>
  <si>
    <t>CTC-242N15.1;CTD-2316B1.1;</t>
  </si>
  <si>
    <t>LINC00461;CTC-470C15.1;</t>
  </si>
  <si>
    <t>SLCO6A1;</t>
  </si>
  <si>
    <t>PAM;</t>
  </si>
  <si>
    <t>RP11-756G12.1;</t>
  </si>
  <si>
    <t>MUC22;HCG22;RNU6-1133P;C6orf15;PSORS1C1;CDSN;POU5F1;PSORS1C3;OSBP2;XXbac-BPG299F13.17;HCG27;XXbac-BPG299F13.15;XXbac-BPG299F13.16;HLA-C;RPL3P2;USP8P1;WASF5P;XXbac-BPG248L24.13;XXbac-BPG248L24.10;HLA-B;DDX39B;ATP6V1G2;NFKBIL1;LTA;TNF;LTB;LST1;NCR3;AIF1;PRRC2A;BAG6;APOM;C6orf47;GPANK1;XXbac-BPG32J3.22;CSNK2B;LY6G5B;LY6G5C;XXbac-BPG32J3.20;ABHD16A;XXbac-BPG32J3.19;C6orf25;CLIC1;MSH5;SAPCD1;VWA7;VARS;LSM2;HSPA1L;XXbac-BPG116M5.17;NELFE;SKIV2L;DXO;STK19;C4A;C4B;CYP21A2;TNXB;XXbac-BPG154L12.4;C6orf10;HCG23;BTNL2;HLA-DRA;HLA-DRB9;HLA-DRB5;RNU1-61P;HLA-DRB6;HLA-DRB1;HLA-DQA1;</t>
  </si>
  <si>
    <t>HLA-DPA3;HCG24;COL11A2;</t>
  </si>
  <si>
    <t>COL19A1;</t>
  </si>
  <si>
    <t>FAM135A;</t>
  </si>
  <si>
    <t>RIMS1;</t>
  </si>
  <si>
    <t>RP11-554D15.1;</t>
  </si>
  <si>
    <t>FAM46A;RNA5SP210;</t>
  </si>
  <si>
    <t>UBE3D;DOPEY1;ME1;</t>
  </si>
  <si>
    <t>RP1-253B10.1;RP1-253B10.2;HTR1E;</t>
  </si>
  <si>
    <t>RP1-23E21.2;</t>
  </si>
  <si>
    <t>SESN1;CEP57L1;</t>
  </si>
  <si>
    <t>REV3L;TRAF3IP2-AS1;RP3-415N12.1;</t>
  </si>
  <si>
    <t>NEPNP;NUS1;</t>
  </si>
  <si>
    <t>HSF2;SERINC1;PKIB;</t>
  </si>
  <si>
    <t>TULP4;</t>
  </si>
  <si>
    <t>AC006042.7;GLCCI1;</t>
  </si>
  <si>
    <t>ITGB8;AC005251.3;LINC01162;</t>
  </si>
  <si>
    <t>STK31;</t>
  </si>
  <si>
    <t>SUGCT;</t>
  </si>
  <si>
    <t>NUDCD3;NPC1L1;DDX56;TMED4;</t>
  </si>
  <si>
    <t>ADCY1;</t>
  </si>
  <si>
    <t>RN7SL371P;RP5-942I16.1;AUTS2;</t>
  </si>
  <si>
    <t>GTF2IRD1;RP5-1186P10.2;</t>
  </si>
  <si>
    <t>AC007566.10;PEX1;RBM48;CDK6;</t>
  </si>
  <si>
    <t>IRF5;TNPO3;</t>
  </si>
  <si>
    <t>CHCHD3;</t>
  </si>
  <si>
    <t>RNF32;LMBR1;</t>
  </si>
  <si>
    <t>PPP1R3B;RP11-10A14.4;TNKS;LINC00599;</t>
  </si>
  <si>
    <t>STMN4;TRIM35;PTK2B;</t>
  </si>
  <si>
    <t>RP11-346L1.2;ZNF703;RP11-863K10.2;BAG4;DDHD2;PLPP5;WHSC1L1;</t>
  </si>
  <si>
    <t>TACC1;PLEKHA2;</t>
  </si>
  <si>
    <t>RP11-15G16.1;GOLGA7;</t>
  </si>
  <si>
    <t>LINC00293;</t>
  </si>
  <si>
    <t>RP11-769N21.2;</t>
  </si>
  <si>
    <t>RGS20;TCEA1;</t>
  </si>
  <si>
    <t>CLVS1;</t>
  </si>
  <si>
    <t>NKAIN3;</t>
  </si>
  <si>
    <t>RP11-32K4.1;LINC01289;</t>
  </si>
  <si>
    <t>MIR124-2HG;</t>
  </si>
  <si>
    <t>RP11-1102P16.1;</t>
  </si>
  <si>
    <t>RP11-758H6.1;RPL3P9;STMN2;</t>
  </si>
  <si>
    <t>RP11-99H20.1;</t>
  </si>
  <si>
    <t>SOX5P1;DCAF4L2;</t>
  </si>
  <si>
    <t>RAD54B;</t>
  </si>
  <si>
    <t>VPS13B;</t>
  </si>
  <si>
    <t>RP11-369K17.1;</t>
  </si>
  <si>
    <t>RP11-321L2.1;RP11-321L2.2;</t>
  </si>
  <si>
    <t>IZUMO3;</t>
  </si>
  <si>
    <t>ABHD17B;C9orf85;</t>
  </si>
  <si>
    <t>UBQLN1;</t>
  </si>
  <si>
    <t>SHC3;</t>
  </si>
  <si>
    <t>NOL8;CENPP;</t>
  </si>
  <si>
    <t>PTCSC2;FOXE1;TRMO;HEMGN;ANP32B;</t>
  </si>
  <si>
    <t>PTBP3;SNX30;</t>
  </si>
  <si>
    <t>RGS3;</t>
  </si>
  <si>
    <t>ASTN2;</t>
  </si>
  <si>
    <t>STRBP;</t>
  </si>
  <si>
    <t>GAPVD1;MAPKAP1;</t>
  </si>
  <si>
    <t>RP5-1051H14.2;</t>
  </si>
  <si>
    <t>WAC;</t>
  </si>
  <si>
    <t>ZNF33A;EIF3LP3;FXYD6P2;ZNF37A;RP11-508N22.12;</t>
  </si>
  <si>
    <t>A1CF;</t>
  </si>
  <si>
    <t>ANK3;ARL4AP1;</t>
  </si>
  <si>
    <t>CCSER2;</t>
  </si>
  <si>
    <t>SLC16A12;PANK1;RP11-80H5.6;RP11-80H5.9;</t>
  </si>
  <si>
    <t>TBC1D12;HELLS;</t>
  </si>
  <si>
    <t>HPSE2;</t>
  </si>
  <si>
    <t>WNT8B;SEC31B;NDUFB8;HIF1AN;</t>
  </si>
  <si>
    <t>C10orf76;</t>
  </si>
  <si>
    <t>CYP17A1;PFN1P11;BORCS7;AS3MT;RP11-724N1.1;CNNM2;NT5C2;ST13P13;RPEL1;</t>
  </si>
  <si>
    <t>PLEKHS1;</t>
  </si>
  <si>
    <t>SBF2;</t>
  </si>
  <si>
    <t>SOX6;</t>
  </si>
  <si>
    <t>RP11-587D21.4;</t>
  </si>
  <si>
    <t>FSHB;</t>
  </si>
  <si>
    <t>C11orf49;ARFGAP2;</t>
  </si>
  <si>
    <t>FNBP4;</t>
  </si>
  <si>
    <t>OR4D7P;AP000442.4;OSBP;AP000442.1;PATL1;AP000640.2;</t>
  </si>
  <si>
    <t>DDB1;TKFC;CYB561A3;TMEM138;TMEM216;CPSF7;SDHAF2;RP11-286N22.8;</t>
  </si>
  <si>
    <t>UQCC3;LBHD1;UBXN1;LRRN4CL;BSCL2;HNRNPUL2;TTC9C;ZBTB3;</t>
  </si>
  <si>
    <t>MARK2;RCOR2;NAA40;</t>
  </si>
  <si>
    <t>PAK1;</t>
  </si>
  <si>
    <t>AMOTL1;RP11-856F16.2;</t>
  </si>
  <si>
    <t>RP11-386B1.1;RP11-262A12.1;</t>
  </si>
  <si>
    <t>HNRNPA1P60;</t>
  </si>
  <si>
    <t>NXPE2;</t>
  </si>
  <si>
    <t>SRPRA;FOXRED1;</t>
  </si>
  <si>
    <t>PRB1;PRB2;</t>
  </si>
  <si>
    <t>RP11-59N23.3;KCNJ8;</t>
  </si>
  <si>
    <t>RP11-114G22.1;</t>
  </si>
  <si>
    <t>ITPR2;MED21;C12orf71;RP11-582E3.5;RP11-582E3.2;RP11-582E3.4;STK38L;</t>
  </si>
  <si>
    <t>FAR2;ERGIC2;</t>
  </si>
  <si>
    <t>IPO8;</t>
  </si>
  <si>
    <t>SLC38A1;RP11-446N19.1;OR7A19P;</t>
  </si>
  <si>
    <t>LINC01481;</t>
  </si>
  <si>
    <t>RP11-711C17.2;</t>
  </si>
  <si>
    <t>OSBPL8;RP11-20E24.1;</t>
  </si>
  <si>
    <t>SYT1;RP1-78O14.1;RP11-359M6.2;RP11-359M6.1;NOP56P3;PAWR;</t>
  </si>
  <si>
    <t>PPFIA2;</t>
  </si>
  <si>
    <t>RP11-263K4.3;TMTC2;</t>
  </si>
  <si>
    <t>RPL23AP68;</t>
  </si>
  <si>
    <t>RP11-690J15.1;</t>
  </si>
  <si>
    <t>OAS3;SDS;</t>
  </si>
  <si>
    <t>RSRC2;KNTC1;HCAR1;</t>
  </si>
  <si>
    <t>NAA16;TUBBP2;VWA8;</t>
  </si>
  <si>
    <t>SUCLA2;NUDT15;MED4;POLR2KP2;</t>
  </si>
  <si>
    <t>NEK5;NEK3;THSD1;VPS36;CKAP2;</t>
  </si>
  <si>
    <t>RN7SKP6;PRR20A;PRR20FP;MTCO2P3;SLC25A5P4;RPL31P53;PCDH17;</t>
  </si>
  <si>
    <t>NPM1P22;OR7E111P;OR7E33P;</t>
  </si>
  <si>
    <t>RP11-29G8.3;LMO7;</t>
  </si>
  <si>
    <t>SLAIN1;</t>
  </si>
  <si>
    <t>LINC00430;</t>
  </si>
  <si>
    <t>RP11-384J4.2;MIR4307HG;</t>
  </si>
  <si>
    <t>CTD-2251F13.1;</t>
  </si>
  <si>
    <t>RALGAPA1;</t>
  </si>
  <si>
    <t>Y_RNA;SEC23A;</t>
  </si>
  <si>
    <t>LINC00648;RP11-476J6.1;</t>
  </si>
  <si>
    <t>DLGAP5;RP11-698F20.3;</t>
  </si>
  <si>
    <t>EXOC5;AP5M1;RP11-932A10.1;NAA30;</t>
  </si>
  <si>
    <t>C14orf39;SALL4P7;SIX6;RP11-1042B17.3;RP11-1042B17.1;RP11-1042B17.2;SALRNA1;SIX1;SIX4;MNAT1;</t>
  </si>
  <si>
    <t>PCNX1;</t>
  </si>
  <si>
    <t>CEP128;TSHR;</t>
  </si>
  <si>
    <t>RP11-1029J19.4;RP11-1029J19.5;RP11-796G6.1;LINC00239;PPP2R5C;</t>
  </si>
  <si>
    <t>TDRD9;</t>
  </si>
  <si>
    <t>CASC4;CTDSPL2;EIF3J;SPG11;</t>
  </si>
  <si>
    <t>GALK2;</t>
  </si>
  <si>
    <t>SCAPER;PEAK1;HMG20A;RP11-307C19.1;</t>
  </si>
  <si>
    <t>RP11-255M2.1;</t>
  </si>
  <si>
    <t>PARN;BFAR;PLA2G10;</t>
  </si>
  <si>
    <t>RP11-20G6.2;USP31;SCNN1G;</t>
  </si>
  <si>
    <t>XPO6;</t>
  </si>
  <si>
    <t>LONP2;</t>
  </si>
  <si>
    <t>CNOT1;</t>
  </si>
  <si>
    <t>APOOP5;</t>
  </si>
  <si>
    <t>NFAT5;WWP2;</t>
  </si>
  <si>
    <t>TXNL4B;HP;HPR;DHX38;PMFBP1;RP11-328J14.1;LINC01572;AC004158.3;</t>
  </si>
  <si>
    <t>CMIP;</t>
  </si>
  <si>
    <t>SHPK;ITGAE;</t>
  </si>
  <si>
    <t>CA10;</t>
  </si>
  <si>
    <t>TANC2;</t>
  </si>
  <si>
    <t>PTPRM;</t>
  </si>
  <si>
    <t>RP11-57J16.1;</t>
  </si>
  <si>
    <t>RP11-244M2.1;</t>
  </si>
  <si>
    <t>LOXHD1;</t>
  </si>
  <si>
    <t>DYM;</t>
  </si>
  <si>
    <t>MBD2;POLI;STARD6;</t>
  </si>
  <si>
    <t>NETO1;</t>
  </si>
  <si>
    <t>CTC-539A10.7;SLC44A2;ILF3;DNM2;TMED1;AC007229.3;C19orf38;CARM1;</t>
  </si>
  <si>
    <t>ZNF257;</t>
  </si>
  <si>
    <t>GPI;RP11-618P17.4;PDCD2L;</t>
  </si>
  <si>
    <t>ZNF781;ZNF607;CTD-2554C21.2;AC016582.2;WDR87;SIPA1L3;PPP1R14A;SPINT2;CTB-102L5.4;C19orf33;YIF1B;KCNK6;CATSPERG;PSMD8;GGN;SPRED3;FAM98C;RASGRP4;RYR1;MAP4K1;EIF3K;ACTN4;</t>
  </si>
  <si>
    <t>FBXO46;BHMG1;</t>
  </si>
  <si>
    <t>RALGAPA2;</t>
  </si>
  <si>
    <t>NCOA6;</t>
  </si>
  <si>
    <t>PHF20;LL22NC03-86D4.1;SCAND1;</t>
  </si>
  <si>
    <t>SLC32A1;ACTR5;PPP1R16B;</t>
  </si>
  <si>
    <t>BACH1;BACH1-IT1;BACH1-IT2;</t>
  </si>
  <si>
    <t>CABP7;ZMAT5;UQCR10;ASCC2;MTMR3;</t>
  </si>
  <si>
    <t>DUSP18;OSBP2;MORC2;TUG1;RP3-430N8.11;</t>
  </si>
  <si>
    <t>LARGE1;LL22NC03-86D4.1;</t>
  </si>
  <si>
    <t>MB;CITF22-62D4.1;APOL6;RBFOX2;APOL3;MTCO1P20;MTCO2P20;MTCO3P20;MTND1P10;MTATP6P20;Z95114.7;APOL4;APOL1;MYH9;</t>
  </si>
  <si>
    <t>ANKRD54;EIF3L;MICALL1;C22orf23;</t>
  </si>
  <si>
    <t>LINC01134;</t>
  </si>
  <si>
    <t>AJAP1;</t>
  </si>
  <si>
    <t>PRDM2;</t>
  </si>
  <si>
    <t>AK2;</t>
  </si>
  <si>
    <t>MACF1;</t>
  </si>
  <si>
    <t>SCMH1;RP11-399E6.1;</t>
  </si>
  <si>
    <t>C1orf185;CFL1P2;LINC01562;RNF11;TTC39A;</t>
  </si>
  <si>
    <t>MCOLN3;WDR63;</t>
  </si>
  <si>
    <t>ZNHIT6;</t>
  </si>
  <si>
    <t>RP4-651E10.4;</t>
  </si>
  <si>
    <t>BTBD8;KIAA1107;RP4-621B10.8;RP4-775D17.1;C1orf146;GLMN;RPAP2;GFI1;</t>
  </si>
  <si>
    <t>SLC30A7;DPH5;RP11-421L21.3;</t>
  </si>
  <si>
    <t>MAGI3;RSBN1;PTPN22;</t>
  </si>
  <si>
    <t>BOLA1;SV2A;</t>
  </si>
  <si>
    <t>F11R;RP11-544M22.13;TSTD1;USF1;ARHGAP30;NECTIN4;PFDN2;NIT1;DEDD;ACA64;UFC1;PPOX;B4GALT3;ADAMTS4;</t>
  </si>
  <si>
    <t>SUCO;</t>
  </si>
  <si>
    <t>PDC;GS1-304P7.3;</t>
  </si>
  <si>
    <t>KCNH1;INTS7;DTL;</t>
  </si>
  <si>
    <t>TLR5;RP11-239E10.2;RP11-239E10.3;SUSD4;</t>
  </si>
  <si>
    <t>ACBD3;RP11-275I14.2;MIXL1;</t>
  </si>
  <si>
    <t>TTC27;</t>
  </si>
  <si>
    <t>NRXN1;</t>
  </si>
  <si>
    <t>XPO1;RP11-355B11.1;</t>
  </si>
  <si>
    <t>EXOC6B;</t>
  </si>
  <si>
    <t>AC092660.1;</t>
  </si>
  <si>
    <t>CTNNA2;LRRTM1;</t>
  </si>
  <si>
    <t>AC016908.1;ST6GALNAC2P1;</t>
  </si>
  <si>
    <t>AC083899.3;AC083899.1;</t>
  </si>
  <si>
    <t>INPP4A;</t>
  </si>
  <si>
    <t>TSGA10;</t>
  </si>
  <si>
    <t>ACOXL;</t>
  </si>
  <si>
    <t>AC114813.1;</t>
  </si>
  <si>
    <t>LRP1B;</t>
  </si>
  <si>
    <t>GTDC1;</t>
  </si>
  <si>
    <t>AC144449.1;AC007364.1;</t>
  </si>
  <si>
    <t>RBM43;</t>
  </si>
  <si>
    <t>KCNJ3;CBX3P6;AC092625.1;RNU6-1001P;MTCO1P45;MTND2P20;ATP5A1P2;</t>
  </si>
  <si>
    <t>LY75-CD302;PLA2R1;</t>
  </si>
  <si>
    <t>PSMD14;TBR1;AC009487.5;SLC4A10;</t>
  </si>
  <si>
    <t>SLC25A12;</t>
  </si>
  <si>
    <t>PDK1;</t>
  </si>
  <si>
    <t>SP3;RP11-394I13.2;</t>
  </si>
  <si>
    <t>AC007319.1;</t>
  </si>
  <si>
    <t>WDR75;AC013439.4;</t>
  </si>
  <si>
    <t>BOLL;</t>
  </si>
  <si>
    <t>FTCDNL1;AC108032.1;AC073043.1;C2orf69;TYW5;C2orf47;SPATS2L;</t>
  </si>
  <si>
    <t>ZDBF2;AC017081.2;HNRNPA1P51;ADAM23;</t>
  </si>
  <si>
    <t>SPAG16;</t>
  </si>
  <si>
    <t>PSMD1;HTR2B;</t>
  </si>
  <si>
    <t>CHRND;CHRNG;EIF4E2;</t>
  </si>
  <si>
    <t>KCNH8;</t>
  </si>
  <si>
    <t>SLC4A7;RPS20P15;</t>
  </si>
  <si>
    <t>CLASP2;</t>
  </si>
  <si>
    <t>AC018359.1;</t>
  </si>
  <si>
    <t>LARS2;FYCO1;XCR1;FLT1P1;CCR3;CCR1;UQCRC2P1;CCR2;CCR5;RP11-24F11.2;LTF;RTP3;LRRC2;LRRC2-AS1;TDGF1;SETD2;</t>
  </si>
  <si>
    <t>XXcos-LUCA11.5;CACNA2D2;HEMK1;CISH;MAPKAPK3;RP11-804H8.6;DOCK3;MANF;RAD54L2;TEX264;PCBP4;ABHD14B;ABHD14A-ACY1;RPL29;</t>
  </si>
  <si>
    <t>CCDC66;FAM208A;</t>
  </si>
  <si>
    <t>DENND6A;RP11-755B10.3;SLMAP;</t>
  </si>
  <si>
    <t>ROBO2;</t>
  </si>
  <si>
    <t>CADM2;</t>
  </si>
  <si>
    <t>FILIP1L;</t>
  </si>
  <si>
    <t>RP11-359H3.4;RP11-359H3.1;NDUFB4;</t>
  </si>
  <si>
    <t>ZNF148;</t>
  </si>
  <si>
    <t>RP11-723O4.6;KIAA1257;</t>
  </si>
  <si>
    <t>ATP2C1;</t>
  </si>
  <si>
    <t>LARP7P4;</t>
  </si>
  <si>
    <t>RP11-639B1.1;</t>
  </si>
  <si>
    <t>RSRC1;RP11-538P18.2;MLF1;MTAPP1;</t>
  </si>
  <si>
    <t>LINC01192;</t>
  </si>
  <si>
    <t>Z95704.3;ZNF718;RP11-1365D11.1;ZNF876P;RP11-478C6.6;ZNF732;</t>
  </si>
  <si>
    <t>WHSC1;</t>
  </si>
  <si>
    <t>RAB28;</t>
  </si>
  <si>
    <t>CPEB2-AS1;</t>
  </si>
  <si>
    <t>RP11-608O21.1;</t>
  </si>
  <si>
    <t>DCAF4L1;SLC30A9;</t>
  </si>
  <si>
    <t>FRYL;OCIAD1;OCIAD2;CWH43;</t>
  </si>
  <si>
    <t>LRRC66;SGCB;RP11-535C7.1;SPATA18;</t>
  </si>
  <si>
    <t>USP46;USP46-AS1;RP11-177B4.2;DANCR;RP11-177B4.1;ERVMER34-1;</t>
  </si>
  <si>
    <t>CEP135;AASDH;PPAT;</t>
  </si>
  <si>
    <t>RP11-622A1.2;</t>
  </si>
  <si>
    <t>MAPK10;PTPN13;</t>
  </si>
  <si>
    <t>TRMT10A;MTTP;RP11-766F14.1;RP11-766F14.2;</t>
  </si>
  <si>
    <t>NPNT;TBCK;</t>
  </si>
  <si>
    <t>ACTR6P1;DKK2;RNU6-551P;</t>
  </si>
  <si>
    <t>RP11-269F21.3;</t>
  </si>
  <si>
    <t>NDST3;CEP170P1;</t>
  </si>
  <si>
    <t>SPATA5;</t>
  </si>
  <si>
    <t>LINC01091;</t>
  </si>
  <si>
    <t>SCLT1;C4orf33;RP11-392L5.2;ZSWIM5P3;RP11-378N18.1;</t>
  </si>
  <si>
    <t>RP1-137K24.1;FBXL7;</t>
  </si>
  <si>
    <t>CTD-2269E23.3;</t>
  </si>
  <si>
    <t>TMEM267;C5orf34;PAIP1;NNT-AS1;AMD1P3;RP11-8L21.1;</t>
  </si>
  <si>
    <t>CTD-2013M15.1;</t>
  </si>
  <si>
    <t>PARP8;</t>
  </si>
  <si>
    <t>ITGA1;CTD-2175A23.1;ITGA2;MOCS2;CTD-2366F13.1;RP11-94D20.1;NDUFS4;</t>
  </si>
  <si>
    <t>CTD-2313F11.2;</t>
  </si>
  <si>
    <t>DDX4;</t>
  </si>
  <si>
    <t>CTD-2023N9.1;SALL4P1;</t>
  </si>
  <si>
    <t>CTD-2631K10.1;TNPO1;FCHO2;</t>
  </si>
  <si>
    <t>CTC-242N15.1;RASA1;CCNH;RNU6-727P;CTD-2316B1.1;TMEM161B;TMEM161B-AS1;LINC00430;SNORA70;CTC-498M16.2;CTC-498M16.4;LINC00461;CTC-470C15.1;CTC-467M3.1;CTC-467M3.3;MEF2C;</t>
  </si>
  <si>
    <t>RP11-348J24.2;</t>
  </si>
  <si>
    <t>MCTP1;</t>
  </si>
  <si>
    <t>LINC01340;</t>
  </si>
  <si>
    <t>MAN2A1;</t>
  </si>
  <si>
    <t>TNFAIP8;</t>
  </si>
  <si>
    <t>SNX2;CTB-36H16.2;SNX24;</t>
  </si>
  <si>
    <t>SIL1;SNORA74;SNORA74A;MATR3;</t>
  </si>
  <si>
    <t>KCTD16;</t>
  </si>
  <si>
    <t>NMUR2;</t>
  </si>
  <si>
    <t>CPEB4;C5orf47;RPL12P22;HMP19;</t>
  </si>
  <si>
    <t>SKIV2L;DXO;STK19;C4A;C4B;HCG23;BTNL2;HLA-DRB5;RNU1-61P;HLA-DRB1;HLA-DQA1;HLA-DQB1;RALY;XXbac-BPG181M17.5;HLA-DMA;DAXX;MYL8P;LYPLA2P1;KIFC1;</t>
  </si>
  <si>
    <t>UHRF1BP1;TAF11;ANKS1A;</t>
  </si>
  <si>
    <t>DST;</t>
  </si>
  <si>
    <t>KHDRBS2;</t>
  </si>
  <si>
    <t>RP11-406O16.1;</t>
  </si>
  <si>
    <t>RP11-554D15.1;RP11-554D15.2;</t>
  </si>
  <si>
    <t>UBE3D;DOPEY1;</t>
  </si>
  <si>
    <t>TPT1P6;NT5E;SNX14;SYNCRIP;RPL7P27;</t>
  </si>
  <si>
    <t>FOXO3;</t>
  </si>
  <si>
    <t>WASF1;</t>
  </si>
  <si>
    <t>REV3L;RP3-415N12.1;TRAF3IP2-AS1;</t>
  </si>
  <si>
    <t>HEY2;NCOA7;</t>
  </si>
  <si>
    <t>HLFP1;VNN1;</t>
  </si>
  <si>
    <t>TAX1BP1;JAZF1;</t>
  </si>
  <si>
    <t>DPY19L2P1;S100A11P2;</t>
  </si>
  <si>
    <t>VPS41;</t>
  </si>
  <si>
    <t>NUDCD3;</t>
  </si>
  <si>
    <t>AC073325.1;ADCY1;</t>
  </si>
  <si>
    <t>ZNF680P1;HNRNPCP7;</t>
  </si>
  <si>
    <t>AUTS2;</t>
  </si>
  <si>
    <t>RHBDD2;</t>
  </si>
  <si>
    <t>ABCB1;RUNDC3B;SLC25A40;DBF4;</t>
  </si>
  <si>
    <t>PEX1;RBM48;</t>
  </si>
  <si>
    <t>RNU6-1328P;CASD1;SGCE;PEG10;RPS3AP25;</t>
  </si>
  <si>
    <t>SLC25A13;</t>
  </si>
  <si>
    <t>FOXP2;</t>
  </si>
  <si>
    <t>LINC01392;LINC01393;</t>
  </si>
  <si>
    <t>RP5-921G16.1;</t>
  </si>
  <si>
    <t>TNPO3;</t>
  </si>
  <si>
    <t>MKLN1;</t>
  </si>
  <si>
    <t>MTCYBP19;MTND5P41;RP11-139F9.1;RNU6-533P;</t>
  </si>
  <si>
    <t>RP11-346L1.2;ZNF703;RP11-863K10.2;RP11-863K10.7;BAG4;DDHD2;PLPP5;WHSC1L1;</t>
  </si>
  <si>
    <t>TACC1;</t>
  </si>
  <si>
    <t>CTD-2210A23.1;</t>
  </si>
  <si>
    <t>RP11-10H3.1;</t>
  </si>
  <si>
    <t>ST18;</t>
  </si>
  <si>
    <t>TCEA1;</t>
  </si>
  <si>
    <t>MYBL1;VCPIP1;</t>
  </si>
  <si>
    <t>RALYL;</t>
  </si>
  <si>
    <t>MMP16;RP11-586K2.1;</t>
  </si>
  <si>
    <t>RPS4XP10;RAD54B;</t>
  </si>
  <si>
    <t>STK3;VPS13B;</t>
  </si>
  <si>
    <t>BAALC;BAALC-AS1;</t>
  </si>
  <si>
    <t>EIF3E;</t>
  </si>
  <si>
    <t>CSMD3;</t>
  </si>
  <si>
    <t>TRPS1;</t>
  </si>
  <si>
    <t>IZUMO3;RP11-20A20.2;</t>
  </si>
  <si>
    <t>LINGO2;</t>
  </si>
  <si>
    <t>C9orf40;C9orf41-AS1;</t>
  </si>
  <si>
    <t>RP11-383M4.6;</t>
  </si>
  <si>
    <t>CENPP;IPPK;RP11-476B13.2;BICD2;</t>
  </si>
  <si>
    <t>RP11-554F20.1;</t>
  </si>
  <si>
    <t>PTBP3;</t>
  </si>
  <si>
    <t>RP11-402G3.6;ATP6V1G1;C9orf91;</t>
  </si>
  <si>
    <t>RP11-162D16.2;GGTA1P;</t>
  </si>
  <si>
    <t>RC3H2;ZBTB6;ZBTB26;RABGAP1;MIR600HG;STRBP;</t>
  </si>
  <si>
    <t>PKN3;ZDHHC12;ZER1;TBC1D13;ENDOG;C9orf114;</t>
  </si>
  <si>
    <t>CCDC7;ITGB1;RP11-462L8.1;</t>
  </si>
  <si>
    <t>JMJD1C;</t>
  </si>
  <si>
    <t>P4HA1;RP11-344N10.5;NUDT13;ECD;FAM149B1;CFAP70;ANXA7;USP54;</t>
  </si>
  <si>
    <t>PANK1;</t>
  </si>
  <si>
    <t>ENTPD1-AS1;</t>
  </si>
  <si>
    <t>BTRC;POLL;DPCD;FBXW4;</t>
  </si>
  <si>
    <t>WBP1L;CYP17A1;PFN1P11;BORCS7;AS3MT;RP11-724N1.1;CNNM2;NT5C2;ST13P13;RPEL1;</t>
  </si>
  <si>
    <t>ARMS2;HTRA1;</t>
  </si>
  <si>
    <t>SBF2;RP11-351I24.1;ADM;</t>
  </si>
  <si>
    <t>EIF3M;CCDC73;</t>
  </si>
  <si>
    <t>HNRNPKP3;TTC17;</t>
  </si>
  <si>
    <t>OR4A8;</t>
  </si>
  <si>
    <t>OR5G5P;OR5G3;AP000479.1;</t>
  </si>
  <si>
    <t>PATL1;AP000640.2;</t>
  </si>
  <si>
    <t>TMEM216;CPSF7;SDHAF2;RP11-286N22.8;</t>
  </si>
  <si>
    <t>NPM1P35;ASRGL1;RP11-831H9.11;LBHD1;UQCC3;UBXN1;LRRN4CL;BSCL2;HNRNPUL2;TTC9C;ZBTB3;POLR2G;TAF6L;TMEM179B;TMEM223;NXF1;</t>
  </si>
  <si>
    <t>MACROD1;</t>
  </si>
  <si>
    <t>RAB6A;MRPL48;</t>
  </si>
  <si>
    <t>DLG2;</t>
  </si>
  <si>
    <t>PICALM;</t>
  </si>
  <si>
    <t>RP11-25I9.3;RP11-25I9.2;RNU6-654P;</t>
  </si>
  <si>
    <t>ARHGAP20;HNRNPA1P60;</t>
  </si>
  <si>
    <t>SCN2B;JAML;MPZL3;CD3E;RP11-215H18.5;CD3D;CD3G;UBE4A;RP11-770J1.5;ATP5L;RP11-770J1.7;</t>
  </si>
  <si>
    <t>FAM118B;SRPRA;FOXRED1;TIRAP;RP11-712L6.5;DCPS;</t>
  </si>
  <si>
    <t>ITPR2;</t>
  </si>
  <si>
    <t>FAR2;ERGIC2;OVCH1-AS1;</t>
  </si>
  <si>
    <t>RP11-446N19.1;OR7A19P;MARK3P1;SLC38A4;</t>
  </si>
  <si>
    <t>LINC01481;RP11-320P7.2;</t>
  </si>
  <si>
    <t>OSBPL8;</t>
  </si>
  <si>
    <t>RP11-90C1.1;</t>
  </si>
  <si>
    <t>SYT1;NOP56P3;PAWR;PPP1R12A;</t>
  </si>
  <si>
    <t>RP11-248E9.1;CYCSP30;RP11-248E9.4;MKRN9P;RP11-248E9.5;RP11-248E9.6;RP11-248E9.7;</t>
  </si>
  <si>
    <t>USP30;UBE3B;MMAB;</t>
  </si>
  <si>
    <t>TPCN1;</t>
  </si>
  <si>
    <t>SRRM4;</t>
  </si>
  <si>
    <t>GTF2F2;</t>
  </si>
  <si>
    <t>NEK5;NEK3;</t>
  </si>
  <si>
    <t>LINC00558;LINC00458;</t>
  </si>
  <si>
    <t>PRR20A;PRR20FP;MTCO2P3;SLC25A5P4;RPL31P53;PCDH17;</t>
  </si>
  <si>
    <t>TDRD3;</t>
  </si>
  <si>
    <t>RP11-29G8.3;</t>
  </si>
  <si>
    <t>MIR3665;SLAIN1;</t>
  </si>
  <si>
    <t>LINC00433;</t>
  </si>
  <si>
    <t>RP11-129M6.1;</t>
  </si>
  <si>
    <t>KRT8P2;</t>
  </si>
  <si>
    <t>MAP4K5;ATL1;</t>
  </si>
  <si>
    <t>LINC01500;</t>
  </si>
  <si>
    <t>SIX1;SIX4;MNAT1;</t>
  </si>
  <si>
    <t>LINC00644;RP11-355I22.8;</t>
  </si>
  <si>
    <t>CEP128;</t>
  </si>
  <si>
    <t>MTND4P33;MTND5P35;MTCYBP27;</t>
  </si>
  <si>
    <t>FAM227B;ATP8B4;HDC;GABPB1;CTD-3110H11.1;GABPB1-AS1;</t>
  </si>
  <si>
    <t>TCF12;</t>
  </si>
  <si>
    <t>TIPIN;RPL9P25;MAP2K1;</t>
  </si>
  <si>
    <t>FBXO22;NRG4;</t>
  </si>
  <si>
    <t>PEAK1;HMG20A;</t>
  </si>
  <si>
    <t>SAXO2;</t>
  </si>
  <si>
    <t>CHD2;</t>
  </si>
  <si>
    <t>TBC1D24;RP11-20I23.1;RP11-20I23.3;AMDHD2;CEMP1;PDPK1;</t>
  </si>
  <si>
    <t>RBFOX1;</t>
  </si>
  <si>
    <t>NDE1;</t>
  </si>
  <si>
    <t>GTF3C1;KIAA0556;</t>
  </si>
  <si>
    <t>FGFR3P5;RP11-488I20.8;AGGF1P8;</t>
  </si>
  <si>
    <t>LONP2;SIAH1;</t>
  </si>
  <si>
    <t>ZNF423;</t>
  </si>
  <si>
    <t>TAT;MARVELD3;PHLPP2;AP1G1;RP11-417N10.3;ATXN1L;ZNF821;IST1;DHODH;TXNL4B;HP;HPR;PMFBP1;RP11-328J14.1;LINC01572;AC004158.3;</t>
  </si>
  <si>
    <t>RP11-235E17.2;SHPK;CTNS;TAX1BP3;</t>
  </si>
  <si>
    <t>SPECC1;</t>
  </si>
  <si>
    <t>NLK;</t>
  </si>
  <si>
    <t>ITGB3;RP11-290H9.2;EFCAB13;</t>
  </si>
  <si>
    <t>SS18;RPS24P18;PSMA8;</t>
  </si>
  <si>
    <t>RP11-510D21.1;</t>
  </si>
  <si>
    <t>CCDC178;</t>
  </si>
  <si>
    <t>LINC01478;</t>
  </si>
  <si>
    <t>SMAD2;</t>
  </si>
  <si>
    <t>RP11-567M16.3;CTDP1;</t>
  </si>
  <si>
    <t>CTC-539A10.7;SLC44A2;ILF3;QTRT1;DNM2;TMED1;AC007229.3;C19orf38;CARM1;YIPF2;C19orf52;SMARCA4;</t>
  </si>
  <si>
    <t>ZNF254;</t>
  </si>
  <si>
    <t>AC005780.1;AC093074.1;AC005307.1;</t>
  </si>
  <si>
    <t>KIAA0355;GPI;RP11-618P17.4;PDCD2L;UBA2;</t>
  </si>
  <si>
    <t>ZNF569;ZNF570;AC016582.2;WDR87;PPP1R14A;SPINT2;CTB-102L5.4;C19orf33;YIF1B;KCNK6;CATSPERG;PSMD8;GGN;SPRED3;FAM98C;RASGRP4;EIF3K;ACTN4;</t>
  </si>
  <si>
    <t>RPS19;GRIK5;</t>
  </si>
  <si>
    <t>ZNF541;</t>
  </si>
  <si>
    <t>PLEKHA4;PPP1R15A;TULP2;</t>
  </si>
  <si>
    <t>OTOR;</t>
  </si>
  <si>
    <t>RALGAPA2;LLPHP1;KIZ;KIZ-AS1;RP5-872K7.7;RPS15AP1;</t>
  </si>
  <si>
    <t>RALY;EIF2S2;RPS2P1;</t>
  </si>
  <si>
    <t>SPAG4;CPNE1;RBM12;NFS1;PHF20;SCAND1;CNBD2;</t>
  </si>
  <si>
    <t>SLC32A1;ACTR5;PPP1R16B;FAM83D;DHX35;</t>
  </si>
  <si>
    <t>RNU2-52P;TOP1;PLCG1;ZHX3;</t>
  </si>
  <si>
    <t>PTPRT;</t>
  </si>
  <si>
    <t>LINC00189;BACH1;BACH1-IT1;BACH1-IT2;</t>
  </si>
  <si>
    <t>WDR4;NDUFV3;</t>
  </si>
  <si>
    <t>CABP7;ZMAT5;UQCR10;ASCC2;MTMR3;HORMAD2;</t>
  </si>
  <si>
    <t>MB;CITF22-62D4.1;APOL6;RP1-41P2.7;RBFOX2;</t>
  </si>
  <si>
    <t>DHDDS;HMGN2;</t>
  </si>
  <si>
    <t>WDTC1;</t>
  </si>
  <si>
    <t>PTAFR;</t>
  </si>
  <si>
    <t>GAPDHP20;RP11-395N6.4;LRRC37A12P;</t>
  </si>
  <si>
    <t>C1orf185;</t>
  </si>
  <si>
    <t>ALG6;ITGB3BP;EFCAB7;DLEU2L;</t>
  </si>
  <si>
    <t>LEPR;</t>
  </si>
  <si>
    <t>RPAP2;</t>
  </si>
  <si>
    <t>MTF2;TMED5;CCDC18;</t>
  </si>
  <si>
    <t>EXTL2;SLC30A7;DPH5;RP11-421L21.3;</t>
  </si>
  <si>
    <t>SLC25A24P1;NBPF6;</t>
  </si>
  <si>
    <t>RAP1A;</t>
  </si>
  <si>
    <t>MAGI3;RSBN1;PTPN22;BCL2L15;</t>
  </si>
  <si>
    <t>ADAM30;RP5-1042I8.7;NOTCH2;</t>
  </si>
  <si>
    <t>PRPF3;RPRD2;TARS2;</t>
  </si>
  <si>
    <t>BRINP3;</t>
  </si>
  <si>
    <t>LINC00862;ZNF281;</t>
  </si>
  <si>
    <t>SYT14;</t>
  </si>
  <si>
    <t>LPGAT1;INTS7;DTL;</t>
  </si>
  <si>
    <t>DNAH14;LBR;RP11-496N12.6;ENAH;</t>
  </si>
  <si>
    <t>ARID4B;GGPS1;RP11-382D8.5;TBCE;</t>
  </si>
  <si>
    <t>AC092155.1;PSAT1P2;RSL24D1P2;</t>
  </si>
  <si>
    <t>AC096664.1;WDPCP;AC096664.2;</t>
  </si>
  <si>
    <t>REEP1;</t>
  </si>
  <si>
    <t>TGFBRAP1;C2orf49;FHL2;</t>
  </si>
  <si>
    <t>ERCC3;MAP3K2;</t>
  </si>
  <si>
    <t>ARHGAP15;GTDC1;</t>
  </si>
  <si>
    <t>RPL7P61;</t>
  </si>
  <si>
    <t>GALNT3;AC009495.2;AC009495.4;AC009495.3;TTC21B;</t>
  </si>
  <si>
    <t>CHN1;ATF2;ATP5G3;AC096649.3;EXTL2P1;</t>
  </si>
  <si>
    <t>AC104820.2;</t>
  </si>
  <si>
    <t>PDE1A;</t>
  </si>
  <si>
    <t>PCGEM1;AC092638.1;AC092638.2;AC074290.1;AC068135.1;GLULP6;</t>
  </si>
  <si>
    <t>FTCDNL1;AC108032.1;AC073043.1;</t>
  </si>
  <si>
    <t>BICD1P1;CLK1;</t>
  </si>
  <si>
    <t>ZDBF2;</t>
  </si>
  <si>
    <t>LINC01107;</t>
  </si>
  <si>
    <t>SYN2;ACTG1P12;</t>
  </si>
  <si>
    <t>TOP2B;CRIP1P2;</t>
  </si>
  <si>
    <t>CTDSPL;</t>
  </si>
  <si>
    <t>SETD2;KIF9-AS1;KLHL18;RP11-708J19.1;PTPN23;CSPG5;SMARCC1;MAP4;CAMP;ZNF589;Y_RNA;NME6;SPINK8;</t>
  </si>
  <si>
    <t>CISH;MAPKAPK3;RP11-804H8.6;DOCK3;</t>
  </si>
  <si>
    <t>ROBO1;</t>
  </si>
  <si>
    <t>TBC1D23;</t>
  </si>
  <si>
    <t>RP11-281P11.1;</t>
  </si>
  <si>
    <t>NDUFB4;</t>
  </si>
  <si>
    <t>CPNE4;</t>
  </si>
  <si>
    <t>PPP2R3A;</t>
  </si>
  <si>
    <t>GRK7;</t>
  </si>
  <si>
    <t>PPM1L;</t>
  </si>
  <si>
    <t>KCNMB2;ZNF639;RP11-255C15.3;MFN1;GNB4;</t>
  </si>
  <si>
    <t>SOX2-OT;RP11-262M14.2;RNU6-4P;FAUP2;</t>
  </si>
  <si>
    <t>ZNF732;</t>
  </si>
  <si>
    <t>HTT;</t>
  </si>
  <si>
    <t>PCDH7;</t>
  </si>
  <si>
    <t>ARAP2;RP11-431M7.3;DTHD1;</t>
  </si>
  <si>
    <t>KCTD8;</t>
  </si>
  <si>
    <t>RP11-270L13.1;RNU6-931P;</t>
  </si>
  <si>
    <t>LRRC66;SGCB;SPATA18;USP46;USP46-AS1;RP11-177B4.2;DANCR;ERVMER34-1;</t>
  </si>
  <si>
    <t>UGT2B17;</t>
  </si>
  <si>
    <t>ANKRD17;</t>
  </si>
  <si>
    <t>MAPK10;MIR4452;PTPN13;</t>
  </si>
  <si>
    <t>NPNT;RP11-710F7.3;TBCK;</t>
  </si>
  <si>
    <t>NDST3;</t>
  </si>
  <si>
    <t>RP11-93I21.3;</t>
  </si>
  <si>
    <t>SCLT1;C4orf33;RP11-392L5.2;ZSWIM5P3;</t>
  </si>
  <si>
    <t>RP11-314N14.1;</t>
  </si>
  <si>
    <t>IL15;</t>
  </si>
  <si>
    <t>ZNF827;Y_RNA;</t>
  </si>
  <si>
    <t>MIR548G;</t>
  </si>
  <si>
    <t>KLHL2;</t>
  </si>
  <si>
    <t>CTD-2215L10.1;</t>
  </si>
  <si>
    <t>RP11-124N3.3;</t>
  </si>
  <si>
    <t>TMEM267;C5orf34;PAIP1;NNT-AS1;RP11-8L21.1;</t>
  </si>
  <si>
    <t>RP11-317O24.3;RP11-317O24.2;CTD-2089N3.1;CTD-2089N3.3;CTD-2089N3.2;</t>
  </si>
  <si>
    <t>NDUFS4;</t>
  </si>
  <si>
    <t>SLC38A9;DDX4;</t>
  </si>
  <si>
    <t>RP11-434D9.1;RP11-83M16.1;BCL9P1;RP11-83M16.5;</t>
  </si>
  <si>
    <t>AP3B1;</t>
  </si>
  <si>
    <t>CTC-242N15.1;RASA1;CTD-2316B1.1;</t>
  </si>
  <si>
    <t>SLCO6A1;PAM;GIN1;</t>
  </si>
  <si>
    <t>PLAC8L1;LARS;RBM27;</t>
  </si>
  <si>
    <t>RNF145;</t>
  </si>
  <si>
    <t>ADRA1B;</t>
  </si>
  <si>
    <t>HLA-DRA;HLA-DRB9;HLA-DRB5;RNU1-61P;HLA-DRB6;HLA-DRB1;HLA-DQA1;HLA-DQB1;HLA-DPA3;HCG24;COL11A2;</t>
  </si>
  <si>
    <t>MTRNR2L9;KHDRBS2;</t>
  </si>
  <si>
    <t>ADGRB3;LMBRD1;COL19A1;</t>
  </si>
  <si>
    <t>ME1;</t>
  </si>
  <si>
    <t>RP1-253B10.1;HTR1E;</t>
  </si>
  <si>
    <t>RPS4XP9;</t>
  </si>
  <si>
    <t>THEMIS;</t>
  </si>
  <si>
    <t>SAMD3;TMEM200A;</t>
  </si>
  <si>
    <t>TNFAIP3;</t>
  </si>
  <si>
    <t>CCDC170;</t>
  </si>
  <si>
    <t>GNA12;</t>
  </si>
  <si>
    <t>ITGB8;</t>
  </si>
  <si>
    <t>MALSU1;IGF2BP3;</t>
  </si>
  <si>
    <t>UBE2D4;NUDCD3;</t>
  </si>
  <si>
    <t>AC010971.1;DDX43P2;</t>
  </si>
  <si>
    <t>VKORC1L1;GUSB;</t>
  </si>
  <si>
    <t>GTF2IP23;RNU6-1254P;</t>
  </si>
  <si>
    <t>RP5-942I16.1;AUTS2;</t>
  </si>
  <si>
    <t>RNU6-849P;</t>
  </si>
  <si>
    <t>ERVW-1;AC007566.10;PEX1;RBM48;FAM133B;CDK6;</t>
  </si>
  <si>
    <t>ZCWPW1;</t>
  </si>
  <si>
    <t>NAMPT;</t>
  </si>
  <si>
    <t>MDFIC;LINC01392;LINC01393;</t>
  </si>
  <si>
    <t>NUP205;</t>
  </si>
  <si>
    <t>AGK;KIAA1147;</t>
  </si>
  <si>
    <t>TNKS;</t>
  </si>
  <si>
    <t>RBPMS;</t>
  </si>
  <si>
    <t>RNU6-663P;</t>
  </si>
  <si>
    <t>RP11-346L1.2;ZNF703;RP11-863K10.2;RPL12P48;EIF4EBP1;BAG4;DDHD2;PLPP5;WHSC1L1;LETM2;FGFR1;TACC1;</t>
  </si>
  <si>
    <t>RP11-122L4.2;ADAM18;</t>
  </si>
  <si>
    <t>FNTA;POMK;</t>
  </si>
  <si>
    <t>HSPA8P13;</t>
  </si>
  <si>
    <t>CTD-2210A23.1;RNU6-295P;RPL29P19;</t>
  </si>
  <si>
    <t>RN7SKP294;</t>
  </si>
  <si>
    <t>PPP1R42;RP11-409C19.2;COPS5;CSPP1;</t>
  </si>
  <si>
    <t>RP11-1102P16.1;RP11-1144P22.1;</t>
  </si>
  <si>
    <t>RP11-586K2.1;RP11-642C5.1;</t>
  </si>
  <si>
    <t>KCNV1;</t>
  </si>
  <si>
    <t>CSMD3;RP11-67H2.1;</t>
  </si>
  <si>
    <t>RP11-321L2.2;</t>
  </si>
  <si>
    <t>UNC13B;</t>
  </si>
  <si>
    <t>C9orf85;</t>
  </si>
  <si>
    <t>PTCSC2;FOXE1;TRMO;HEMGN;</t>
  </si>
  <si>
    <t>TMEM38B;</t>
  </si>
  <si>
    <t>ZBTB34;RALGPS1;GARNL3;STXBP1;</t>
  </si>
  <si>
    <t>ZNF25;RP11-393J16.4;Y_RNA;ZNF33A;EIF3LP3;FXYD6P2;ZNF37A;RP11-508N22.12;</t>
  </si>
  <si>
    <t>FAM35A;</t>
  </si>
  <si>
    <t>RNLS;</t>
  </si>
  <si>
    <t>SLC16A12;PANK1;RP11-80H5.6;</t>
  </si>
  <si>
    <t>RP11-15K3.1;RP11-94M14.2;</t>
  </si>
  <si>
    <t>PLCE1;NOC3L;</t>
  </si>
  <si>
    <t>BLNK;RP11-35J23.1;DNTT;</t>
  </si>
  <si>
    <t>WBP1L;CYP17A1;PFN1P11;BORCS7;AS3MT;RP11-724N1.1;CNNM2;NT5C2;</t>
  </si>
  <si>
    <t>GPAM;</t>
  </si>
  <si>
    <t>INPP5A;</t>
  </si>
  <si>
    <t>RP11-108K14.8;SPRN;</t>
  </si>
  <si>
    <t>RP11-2F20.1;</t>
  </si>
  <si>
    <t>LGR4;RP11-159H22.1;</t>
  </si>
  <si>
    <t>RP11-115J23.1;</t>
  </si>
  <si>
    <t>DAGLA;MYRF;FADS1;</t>
  </si>
  <si>
    <t>UQCC3;LBHD1;UBXN1;LRRN4CL;BSCL2;HNRNPUL2;TTC9C;ZBTB3;POLR2G;TAF6L;</t>
  </si>
  <si>
    <t>RAB6A;</t>
  </si>
  <si>
    <t>P4HA3;RP11-632K5.3;PGM2L1;</t>
  </si>
  <si>
    <t>DLG2;TMEM126B;TMEM126A;PICALM;</t>
  </si>
  <si>
    <t>DCUN1D5;DYNC2H1;</t>
  </si>
  <si>
    <t>RP11-25I9.2;RNU6-654P;RP11-708B6.2;RP11-386B1.1;</t>
  </si>
  <si>
    <t>ARHGAP20;HNRNPA1P60;RP11-97I14.1;RP11-89C3.4;RP11-89C3.2;RPS17P15;</t>
  </si>
  <si>
    <t>RP11-174G6.1;RP11-174G6.5;</t>
  </si>
  <si>
    <t>ANO6;</t>
  </si>
  <si>
    <t>OR6C74;</t>
  </si>
  <si>
    <t>USP15;</t>
  </si>
  <si>
    <t>RP11-754N21.1;</t>
  </si>
  <si>
    <t>SYT1;RP11-359M6.2;RP1-78O14.1;RP11-359M6.1;NOP56P3;PAWR;</t>
  </si>
  <si>
    <t>METTL25;RP11-263K4.5;RP11-263K4.4;RP11-263K4.3;TMTC2;</t>
  </si>
  <si>
    <t>RP11-408B11.2;</t>
  </si>
  <si>
    <t>CEP83;</t>
  </si>
  <si>
    <t>DDX54;RITA1;IQCD;TPCN1;PLBD2;SDS;SDSL;LHX5;</t>
  </si>
  <si>
    <t>RP11-503G7.1;RP11-503G7.2;FBRSL1;</t>
  </si>
  <si>
    <t>LINC00572;LINC00544;</t>
  </si>
  <si>
    <t>DCLK1;</t>
  </si>
  <si>
    <t>LINC00458;</t>
  </si>
  <si>
    <t>PRR20A;SLC25A5P4;</t>
  </si>
  <si>
    <t>RPL29P29;LINC00433;</t>
  </si>
  <si>
    <t>MBIP;</t>
  </si>
  <si>
    <t>LINC00871;</t>
  </si>
  <si>
    <t>LGALS3;DLGAP5;RP11-698F20.3;</t>
  </si>
  <si>
    <t>RTN1;LRRC9;DHRS7;PSMA3P;RPL17P2;CTD-2184C24.2;PPM1A;CTD-2568P8.1;C14orf39;RBM8B;GNRHR2P1;SALL4P7;SIX6;RP11-1042B17.3;RP11-1042B17.1;RP11-1042B17.2;SALRNA1;SIX1;SIX4;MNAT1;TRMT5;SLC38A6;</t>
  </si>
  <si>
    <t>SIPA1L1;</t>
  </si>
  <si>
    <t>NRXN3;</t>
  </si>
  <si>
    <t>TSHR;</t>
  </si>
  <si>
    <t>RP11-22K10.1;RP11-353P15.1;</t>
  </si>
  <si>
    <t>RP11-1029J19.5;RP11-796G6.1;LINC00239;PPP2R5C;</t>
  </si>
  <si>
    <t>VPS39;TMEM87A;</t>
  </si>
  <si>
    <t>TTBK2;UBR1;RPS3AP47;TMEM62;SPCS2P1;EPB42;TGM5;</t>
  </si>
  <si>
    <t>CASC4;CTDSPL2;</t>
  </si>
  <si>
    <t>DRAIC;WWP2;PCAT29;</t>
  </si>
  <si>
    <t>NEO1;REC114;</t>
  </si>
  <si>
    <t>PEAK1;HMG20A;RP11-307C19.1;</t>
  </si>
  <si>
    <t>RP11-561C5.7;ADAMTS7P4;AKAP13;</t>
  </si>
  <si>
    <t>RP11-20G6.2;USP31;</t>
  </si>
  <si>
    <t>XPO6;RP11-159J3.1;</t>
  </si>
  <si>
    <t>CTD-2144E22.8;CTD-2144E22.5;CCNYL3;NAMPTP3;VPS35P1;VN1R68P;UBE2MP1;SLC25A1P4;RP11-244B22.7;RP11-488I20.9;RP11-488I20.8;RARRES2P5;FGFR3P5;AGGF1P8;TP53TG3HP;</t>
  </si>
  <si>
    <t>RP11-523L20.1;ABCC11;LONP2;SIAH1;</t>
  </si>
  <si>
    <t>CDH8;</t>
  </si>
  <si>
    <t>SNTB2;NFAT5;NOB1;WWP2;</t>
  </si>
  <si>
    <t>PMFBP1;RP11-328J14.1;</t>
  </si>
  <si>
    <t>RPS8P3;</t>
  </si>
  <si>
    <t>LMNB2;</t>
  </si>
  <si>
    <t>SLC44A2;ILF3;</t>
  </si>
  <si>
    <t>KIAA0355;GPI;RP11-618P17.4;PDCD2L;UBA2;SCGB2B2;ZNF302;</t>
  </si>
  <si>
    <t>LRFN3;AF038458.3;AF038458.5;</t>
  </si>
  <si>
    <t>ZNF569;CTD-2554C21.2;AC016582.2;WDR87;PPP1R14A;SPINT2;CTB-102L5.4;C19orf33;YIF1B;KCNK6;CATSPERG;PSMD8;GGN;SPRED3;FAM98C;RASGRP4;RYR1;MAP4K1;EIF3K;ACTN4;</t>
  </si>
  <si>
    <t>XRN2;NKX2-4;RN7SKP140;</t>
  </si>
  <si>
    <t>RBM12;PHF20;SCAND1;</t>
  </si>
  <si>
    <t>PPP1R16B;FAM83D;DHX35;</t>
  </si>
  <si>
    <t>FITM2;</t>
  </si>
  <si>
    <t>SEMG1;SEMG2;</t>
  </si>
  <si>
    <t>AP000253.1;SOD1;SCAF4;</t>
  </si>
  <si>
    <t>NF2;RP1-76B20.11;CABP7;ZMAT5;UQCR10;ASCC2;</t>
  </si>
  <si>
    <t>SYN3;</t>
  </si>
  <si>
    <t>RBFOX2;</t>
  </si>
  <si>
    <t>EIF3L;MICALL1;C22orf23;</t>
  </si>
  <si>
    <t>ENTHD1;</t>
  </si>
  <si>
    <t>RIMS3;</t>
  </si>
  <si>
    <t>LINC01562;</t>
  </si>
  <si>
    <t>HOOK1;</t>
  </si>
  <si>
    <t>CLCA4;RP4-651E10.4;CLCA3P;</t>
  </si>
  <si>
    <t>RP4-775D17.1;C1orf146;GLMN;RPAP2;</t>
  </si>
  <si>
    <t>MAGI3;PHTF1;RSBN1;PTPN22;</t>
  </si>
  <si>
    <t>RPRD2;</t>
  </si>
  <si>
    <t>TSTD1;USF1;ARHGAP30;NECTIN4;KLHDC9;PFDN2;NIT1;DEDD;ACA64;UFC1;USP21;PPOX;B4GALT3;ADAMTS4;</t>
  </si>
  <si>
    <t>IPO9;</t>
  </si>
  <si>
    <t>LPGAT1;</t>
  </si>
  <si>
    <t>KCNK2;</t>
  </si>
  <si>
    <t>RP11-496N12.6;ENAH;</t>
  </si>
  <si>
    <t>ACBD3;</t>
  </si>
  <si>
    <t>PLD5;</t>
  </si>
  <si>
    <t>CFAP36;RP11-554J4.1;PNPT1;</t>
  </si>
  <si>
    <t>AC092675.3;CNGA3;</t>
  </si>
  <si>
    <t>UGGT1;</t>
  </si>
  <si>
    <t>CDK7PS;</t>
  </si>
  <si>
    <t>WDSUB1;</t>
  </si>
  <si>
    <t>SLC4A10;AC009487.6;snoU13;AC062022.1;KRT18P46;</t>
  </si>
  <si>
    <t>SLC25A12;HAT1;METAP1D;</t>
  </si>
  <si>
    <t>SP3;RP11-394I13.2;OLA1;</t>
  </si>
  <si>
    <t>ATF2;</t>
  </si>
  <si>
    <t>EXTL2P1;</t>
  </si>
  <si>
    <t>AC104820.2;ITGA4;CERKL;RNU6ATAC19P;</t>
  </si>
  <si>
    <t>PCGEM1;AC092638.1;AC074290.1;AC068135.1;GLULP6;</t>
  </si>
  <si>
    <t>AC018717.1;</t>
  </si>
  <si>
    <t>FTCDNL1;AC108032.1;AC073043.1;C2orf69;TYW5;C2orf47;</t>
  </si>
  <si>
    <t>ALS2;CDK15;</t>
  </si>
  <si>
    <t>STT3B;</t>
  </si>
  <si>
    <t>FYCO1;FLT1P1;CCR3;CCR1;TDGF1;SNORD77;ALS2CL;</t>
  </si>
  <si>
    <t>CAMP;</t>
  </si>
  <si>
    <t>MON1A;RBM6;RBM5;SEMA3F-AS1;CACNA2D2;C3orf18;HEMK1;CISH;MAPKAPK3;RP11-804H8.6;DOCK3;MANF;DCAF1;RAD54L2;POC1A;</t>
  </si>
  <si>
    <t>RP11-359H3.1;NDUFB4;</t>
  </si>
  <si>
    <t>ARHGEF26;DHX36;</t>
  </si>
  <si>
    <t>RP11-16N11.2;PPM1L;</t>
  </si>
  <si>
    <t>KCNMB2;</t>
  </si>
  <si>
    <t>RP11-1365D11.1;ZNF876P;RP11-478C6.6;ZNF732;</t>
  </si>
  <si>
    <t>DTHD1;</t>
  </si>
  <si>
    <t>GABRA2;COX7B2;GABRA4;</t>
  </si>
  <si>
    <t>TEC;SLAIN2;FRYL;OCIAD1;OCIAD2;</t>
  </si>
  <si>
    <t>AASDH;PPAT;</t>
  </si>
  <si>
    <t>RP11-257A22.1;</t>
  </si>
  <si>
    <t>EFTUD1P2;</t>
  </si>
  <si>
    <t>AFF1;KLHL8;</t>
  </si>
  <si>
    <t>RP11-710F7.3;TBCK;</t>
  </si>
  <si>
    <t>SEC24B-AS1;CDC42P4;SETP20;</t>
  </si>
  <si>
    <t>RP11-502M1.2;</t>
  </si>
  <si>
    <t>RP11-124N3.3;HSPD1P15;</t>
  </si>
  <si>
    <t>TMEM267;C5orf34;PAIP1;NNT;RP11-8L21.1;</t>
  </si>
  <si>
    <t>SLC38A9;DDX4;HNRNPH1P3;</t>
  </si>
  <si>
    <t>TNPO1;FCHO2;</t>
  </si>
  <si>
    <t>CCNH;RNU6-727P;CTD-2316B1.1;TMEM161B;TMEM161B-AS1;CTC-498M16.4;LINC00461;CTC-470C15.1;</t>
  </si>
  <si>
    <t>SNX24;</t>
  </si>
  <si>
    <t>CTNNA1;AC034243.1;</t>
  </si>
  <si>
    <t>SNORA74A;</t>
  </si>
  <si>
    <t>MUC21;</t>
  </si>
  <si>
    <t>MSH5;SAPCD1;VWA7;VARS;LSM2;HSPA1L;HSPA1B;C6orf48;NELFE;SKIV2L;DXO;STK19;C4A;C4B;CYP21A2;TNXB;RNA5SP206;ATF6B;FKBPL;PRRT1;PPT2;EGFL8;AGPAT1;RNF5;AGER;PBX2;GPSM3;NOTCH4;XXbac-BPG154L12.4;C6orf10;HLA-DRB9;HLA-DRB5;RNU1-61P;HLA-DRB6;HLA-DRB1;HLA-DQA1;HLA-DPB2;HLA-DPA3;HCG24;COL11A2;RXRB;HSD17B8;RING1;ZNF70P1;LYPLA2P1;KIFC1;PHF1;CUTA;SYNGAP1;LEMD2;MLN;</t>
  </si>
  <si>
    <t>DST;RNU6-626P;BEND6;ZNF451;</t>
  </si>
  <si>
    <t>LGSN;</t>
  </si>
  <si>
    <t>DOPEY1;</t>
  </si>
  <si>
    <t>GRIK2;</t>
  </si>
  <si>
    <t>PKIB;</t>
  </si>
  <si>
    <t>VIM2P;RPS4XP9;</t>
  </si>
  <si>
    <t>FAM183BP;VPS41;</t>
  </si>
  <si>
    <t>CRCP;RP5-1132H15.1;TPST1;GS1-124K5.2;GS1-124K5.12;SAPCD2P3;GTF2IP23;RNU6-1254P;RP11-458F8.4;RP11-458F8.3;TMEM248;</t>
  </si>
  <si>
    <t>AC003984.1;AC074183.4;HNRNPA1P8;SEMA3D;</t>
  </si>
  <si>
    <t>PEG10;RPS3AP25;RNU6-956P;ATP5F1P2;GRPEL2P3;RN7SKP129;</t>
  </si>
  <si>
    <t>RP4-630C24.3;TMEM229A;RP5-921G16.1;</t>
  </si>
  <si>
    <t>EXOC4;</t>
  </si>
  <si>
    <t>ASH2L;</t>
  </si>
  <si>
    <t>LINC01301;</t>
  </si>
  <si>
    <t>SGK3;</t>
  </si>
  <si>
    <t>HNF4G;</t>
  </si>
  <si>
    <t>STMN2;</t>
  </si>
  <si>
    <t>SLC7A13;CTD-2284J15.1;WWP1;</t>
  </si>
  <si>
    <t>CPQ;</t>
  </si>
  <si>
    <t>ZFPM2;ZFPM2-AS1;</t>
  </si>
  <si>
    <t>PTPRD;</t>
  </si>
  <si>
    <t>RP11-361M4.1;</t>
  </si>
  <si>
    <t>NOL8;CENPP;OGN;RP11-476B13.2;BICD2;</t>
  </si>
  <si>
    <t>PPP6C;RPSAP76;RABEPK;HSPA5;GAPVD1;</t>
  </si>
  <si>
    <t>NUP214;</t>
  </si>
  <si>
    <t>AL356053.1;ITGB1;RP11-462L8.1;</t>
  </si>
  <si>
    <t>TBC1D12;</t>
  </si>
  <si>
    <t>RP11-310E22.5;PAWRP1;</t>
  </si>
  <si>
    <t>ERLIN1;CHUK;CWF19L1;HIF1AN;</t>
  </si>
  <si>
    <t>RP11-63D14.1;RP11-277K23.1;LINC01493;</t>
  </si>
  <si>
    <t>OR4A8;OR4A2P;</t>
  </si>
  <si>
    <t>PATL1;AP000640.2;RN7SKP192;OR10V1;STX3;OR10Y1P;OR10V3P;</t>
  </si>
  <si>
    <t>TMEM216;CPSF7;SDHAF2;</t>
  </si>
  <si>
    <t>AHNAK;EEF1G;</t>
  </si>
  <si>
    <t>NADSYN1;RP11-684B2.3;KRTAP5-7;</t>
  </si>
  <si>
    <t>UBE4A;RP11-770J1.5;ATP5L;RP11-770J1.7;</t>
  </si>
  <si>
    <t>FOXRED1;TIRAP;</t>
  </si>
  <si>
    <t>ARHGAP32;</t>
  </si>
  <si>
    <t>EPS8;RP11-6B19.3;</t>
  </si>
  <si>
    <t>C12orf71;RP11-582E3.5;RP11-582E3.2;RP11-582E3.4;</t>
  </si>
  <si>
    <t>RP11-946L16.1;FAR2;ERGIC2;OVCH1-AS1;</t>
  </si>
  <si>
    <t>ABCD2;C12orf40;</t>
  </si>
  <si>
    <t>RP11-446N19.1;OR7A19P;</t>
  </si>
  <si>
    <t>DIP2B;</t>
  </si>
  <si>
    <t>LEMD3;MSRB3;</t>
  </si>
  <si>
    <t>SYT1;RP1-78O14.1;RP11-359M6.2;RP11-359M6.1;NOP56P3;PAWR;RP11-530C5.1;PPP1R12A;RP11-84G21.1;</t>
  </si>
  <si>
    <t>MGAT4C;RPL23AP68;</t>
  </si>
  <si>
    <t>NAA16;VWA8;</t>
  </si>
  <si>
    <t>SUCLA2;SUCLA2-AS1;NUDT15;MED4;POLR2KP2;</t>
  </si>
  <si>
    <t>NPM1P22;OR7E111P;</t>
  </si>
  <si>
    <t>SPTLC1P5;MIR3665;SLAIN1;</t>
  </si>
  <si>
    <t>GPC6;</t>
  </si>
  <si>
    <t>Metazoa_SRP;CASC4;CTDSPL2;EIF3J;SPG11;PATL2;Y_RNA;</t>
  </si>
  <si>
    <t>ATP8B4;SLC27A2;</t>
  </si>
  <si>
    <t>PARN;</t>
  </si>
  <si>
    <t>NDE1;MYH11;</t>
  </si>
  <si>
    <t>SLC25A1P4;RP11-244B22.7;RP11-488I20.9;RP11-488I20.8;AGGF1P8;</t>
  </si>
  <si>
    <t>RP11-523L20.2;RP11-523L20.1;LONP2;</t>
  </si>
  <si>
    <t>NFAT5;NQO1;WWP2;</t>
  </si>
  <si>
    <t>PHLPP2;AP1G1;RP11-417N10.3;ATXN1L;ZNF821;IST1;PMFBP1;RP11-328J14.1;LINC01572;AC004158.3;</t>
  </si>
  <si>
    <t>RP11-235E17.2;SHPK;CTNS;TAX1BP3;ITGAE;</t>
  </si>
  <si>
    <t>RNU6-655P;</t>
  </si>
  <si>
    <t>SLC44A2;ILF3;C19orf38;CARM1;YIPF2;C19orf52;SMARCA4;</t>
  </si>
  <si>
    <t>GATAD2A;</t>
  </si>
  <si>
    <t>CTD-3030D20.1;VN1R83P;ZNF708;</t>
  </si>
  <si>
    <t>GPI;RP11-618P17.4;PDCD2L;UBA2;SCGB2B2;ZNF302;</t>
  </si>
  <si>
    <t>ZNF569;ZNF570;AC016582.2;WDR87;SIPA1L3;PPP1R14A;SPINT2;CTB-102L5.4;C19orf33;YIF1B;KCNK6;CATSPERG;PSMD8;GGN;SPRED3;FAM98C;RASGRP4;EIF3K;ACTN4;</t>
  </si>
  <si>
    <t>SPAG4;CPNE1;RBM12;PHF20;SCAND1;</t>
  </si>
  <si>
    <t>ACTR5;PPP1R16B;FAM83D;</t>
  </si>
  <si>
    <t>VWFP1;AC005301.8;</t>
  </si>
  <si>
    <t>PISD;PRR14L;</t>
  </si>
  <si>
    <t>SNRNP40;ZCCHC17;</t>
  </si>
  <si>
    <t>RIMS3;RP4-739H11.3;NFYC;SCMH1;RP11-399E6.1;</t>
  </si>
  <si>
    <t>ALG6;</t>
  </si>
  <si>
    <t>RP11-544M22.1;ITLN2;F11R;RP11-544M22.13;TSTD1;USF1;ARHGAP30;NECTIN4;PFDN2;DEDD;ACA64;UFC1;USP21;PPOX;B4GALT3;ADAMTS4;NDUFS2;</t>
  </si>
  <si>
    <t>AC011752.1;</t>
  </si>
  <si>
    <t>VWA3B;AC092675.3;CNGA3;INPP4A;COA5;UNC50;MGAT4A;</t>
  </si>
  <si>
    <t>EIF5B;REV1;</t>
  </si>
  <si>
    <t>AC073928.2;</t>
  </si>
  <si>
    <t>BAZ2B;</t>
  </si>
  <si>
    <t>SLC4A10;AC062022.1;KRT18P46;</t>
  </si>
  <si>
    <t>AC104820.2;AC020595.1;ITGA4;RNU6ATAC19P;</t>
  </si>
  <si>
    <t>AC104058.1;</t>
  </si>
  <si>
    <t>WDR75;</t>
  </si>
  <si>
    <t>AC074290.1;AC068135.1;GLULP6;HNRNPA1P47;</t>
  </si>
  <si>
    <t>FTCDNL1;AC108032.1;AC073043.1;TYW5;SPATS2L;</t>
  </si>
  <si>
    <t>NR2C2;MRPS25;RBSN;</t>
  </si>
  <si>
    <t>TOP2B;</t>
  </si>
  <si>
    <t>LZTFL1;FYCO1;CXCR6;XCR1;FLT1P1;CCR3;CCR1;CCR2;CCR5;</t>
  </si>
  <si>
    <t>SETD2;</t>
  </si>
  <si>
    <t>CACNA2D2;CISH;MAPKAPK3;RP11-804H8.6;DOCK3;</t>
  </si>
  <si>
    <t>MIR4795;CHMP2B;</t>
  </si>
  <si>
    <t>RP11-174O3.1;LRRC58;RP11-174O3.3;RP11-174O3.4;FSTL1;RP11-359H3.1;NDUFB4;</t>
  </si>
  <si>
    <t>RP11-639B1.1;RP11-501O2.1;RP11-501O2.3;</t>
  </si>
  <si>
    <t>RP11-10O22.1;LINC01192;</t>
  </si>
  <si>
    <t>SENP5;</t>
  </si>
  <si>
    <t>ZNF876P;RP11-478C6.6;ZNF732;</t>
  </si>
  <si>
    <t>CPEB2;</t>
  </si>
  <si>
    <t>KCNIP4;</t>
  </si>
  <si>
    <t>FRYL;OCIAD1;OCIAD2;</t>
  </si>
  <si>
    <t>RP11-61F5.1;LRRC66;SGCB;RP11-535C7.1;SPATA18;</t>
  </si>
  <si>
    <t>AFM;RP11-622A1.2;RP11-622A1.1;RASSF6;</t>
  </si>
  <si>
    <t>RP11-562F9.2;</t>
  </si>
  <si>
    <t>SEPP1;CTD-2325A15.3;PRELID3BP4;PRELID3BP5;</t>
  </si>
  <si>
    <t>TMEM267;NNT;RP11-8L21.1;</t>
  </si>
  <si>
    <t>ITGA2;RP11-94D20.1;</t>
  </si>
  <si>
    <t>MAP3K1;</t>
  </si>
  <si>
    <t>TMEM161B;TMEM161B-AS1;LINC00461;</t>
  </si>
  <si>
    <t>SLF1;</t>
  </si>
  <si>
    <t>PAM;EIF3KP1;GIN1;</t>
  </si>
  <si>
    <t>HLA-C;RPL3P2;USP8P1;WASF5P;XXbac-BPG248L24.13;OSBP2;</t>
  </si>
  <si>
    <t>C2;XXbac-BPG116M5.17;NELFE;SKIV2L;DXO;STK19;C4A;C4B;HLA-DRA;HLA-DRB9;HLA-DRB5;RNU1-61P;HLA-DRB6;HLA-DRB1;HLA-DQA1;HLA-DPB2;HLA-DPA3;HCG24;COL11A2;RXRB;SLC39A7;HSD17B8;RING1;ZNF70P1;KIFC1;ITPR3;UQCC2;IP6K3;LEMD2;MLN;</t>
  </si>
  <si>
    <t>ZNF451;</t>
  </si>
  <si>
    <t>LMBRD1;COL19A1;COL9A1;FAM135A;</t>
  </si>
  <si>
    <t>FAM46A;</t>
  </si>
  <si>
    <t>SNX14;RP11-321N4.5;</t>
  </si>
  <si>
    <t>PARK2;PACRG;</t>
  </si>
  <si>
    <t>VKORC1L1;</t>
  </si>
  <si>
    <t>AC003988.1;RN7SL35P;AC004862.6;CD36;SEMA3C;</t>
  </si>
  <si>
    <t>AC003984.1;</t>
  </si>
  <si>
    <t>ABCB1;RUNDC3B;ADAM22;</t>
  </si>
  <si>
    <t>LRRD1;CYP51A1-AS1;KRIT1;ANKIB1;ERVW-1;AC007566.10;PEX1;RBM48;FAM133B;</t>
  </si>
  <si>
    <t>PEG10;RPS3AP25;RNU6-956P;</t>
  </si>
  <si>
    <t>ZKSCAN1;ZSCAN21;ZNF3;MCM7;AP4M1;TAF6;</t>
  </si>
  <si>
    <t>TNPO3;RP11-128A6.3;</t>
  </si>
  <si>
    <t>LRGUK;</t>
  </si>
  <si>
    <t>ZNF703;RP11-863K10.2;BAG4;DDHD2;PLPP5;WHSC1L1;</t>
  </si>
  <si>
    <t>GOLGA7;</t>
  </si>
  <si>
    <t>CTD-2210A23.1;RNU6-295P;RP11-770E5.1;EFCAB1;RP11-10H3.1;RN7SKP294;</t>
  </si>
  <si>
    <t>ATP6V1H;</t>
  </si>
  <si>
    <t>MYBL1;VCPIP1;SGK3;MCMDC2;</t>
  </si>
  <si>
    <t>KCNB2;</t>
  </si>
  <si>
    <t>SOX5P1;DCAF4L2;MMP16;RP11-586K2.1;</t>
  </si>
  <si>
    <t>VPS13B;PTCSC2;</t>
  </si>
  <si>
    <t>ZFPM2-AS1;</t>
  </si>
  <si>
    <t>NUDCD1;ENY2;</t>
  </si>
  <si>
    <t>RP11-30J20.1;</t>
  </si>
  <si>
    <t>MIR4290HG;</t>
  </si>
  <si>
    <t>CDK5RAP2;</t>
  </si>
  <si>
    <t>RC3H2;</t>
  </si>
  <si>
    <t>GAPVD1;</t>
  </si>
  <si>
    <t>ZNF248;ZNF37CP;ZNF33CP;ZNF25;RP11-393J16.4;Y_RNA;ZNF33A;EIF3LP3;FXYD6P2;ZNF37A;RP11-508N22.12;</t>
  </si>
  <si>
    <t>RP11-15K3.1;</t>
  </si>
  <si>
    <t>RP11-400G3.3;CYP2C9;</t>
  </si>
  <si>
    <t>CHUK;CWF19L1;SCD;OLMALINC;RP11-1029J19.5;Y_RNA;RP11-285F16.1;WNT8B;SEC31B;NDUFB8;HIF1AN;</t>
  </si>
  <si>
    <t>CASP7;</t>
  </si>
  <si>
    <t>RP11-277K23.1;LINC01493;</t>
  </si>
  <si>
    <t>C11orf49;ARFGAP2;PACSIN3;</t>
  </si>
  <si>
    <t>OR4D9;OR4D7P;AP000442.4;OSBP;AP000442.1;PATL1;AP000640.2;RN7SKP192;OR10V1;STX3;OR10Y1P;OR10V3P;OR10V2P;MRPL16;</t>
  </si>
  <si>
    <t>DGAT2;RP11-535A19.1;RP11-535A19.2;UVRAG;</t>
  </si>
  <si>
    <t>TRPC6;</t>
  </si>
  <si>
    <t>RP11-25I9.2;RNU6-654P;</t>
  </si>
  <si>
    <t>ATP5L;RP11-770J1.7;</t>
  </si>
  <si>
    <t>RP11-582E3.5;RP11-582E3.2;RP11-582E3.4;STK38L;</t>
  </si>
  <si>
    <t>ARID2;</t>
  </si>
  <si>
    <t>RP11-446N19.1;</t>
  </si>
  <si>
    <t>PLBD2;SDS;</t>
  </si>
  <si>
    <t>IFT88;</t>
  </si>
  <si>
    <t>VWA8;</t>
  </si>
  <si>
    <t>NUDT15;MED4;POLR2KP2;</t>
  </si>
  <si>
    <t>DLEU1;RPL34P26;</t>
  </si>
  <si>
    <t>NPM1P22;</t>
  </si>
  <si>
    <t>HS6ST3;</t>
  </si>
  <si>
    <t>KRT8P2;RP11-557C9.1;RP11-305B6.3;</t>
  </si>
  <si>
    <t>MIR548Y;LINC00648;RP11-476J6.1;</t>
  </si>
  <si>
    <t>RP11-2G1.1;</t>
  </si>
  <si>
    <t>RP11-1029J19.4;RP11-1029J19.5;RP11-796G6.1;LINC00239;PPP2R5C;RP11-1017G21.5;RP11-1017G21.6;MOK;</t>
  </si>
  <si>
    <t>UBR1;RPS3AP47;TMEM62;SPCS2P1;CCNDBP1;EPB42;</t>
  </si>
  <si>
    <t>Metazoa_SRP;CASC4;CTDSPL2;EIF3J;SPG11;PATL2;</t>
  </si>
  <si>
    <t>GALK2;FAM227B;</t>
  </si>
  <si>
    <t>REC114;</t>
  </si>
  <si>
    <t>TSPAN3;PEAK1;HMG20A;RP11-307C19.1;</t>
  </si>
  <si>
    <t>C16orf59;TBC1D24;RP11-20I23.1;RP11-20I23.3;AMDHD2;CEMP1;PDPK1;</t>
  </si>
  <si>
    <t>PARN;BFAR;PLA2G10;PDXDC1;NTAN1;RRN3;NDE1;</t>
  </si>
  <si>
    <t>SLC25A1P4;RP11-244B22.7;RP11-488I20.9;RP11-488I20.8;FGFR3P5;AGGF1P8;</t>
  </si>
  <si>
    <t>RP11-523L20.2;RP11-523L20.1;LONP2;SIAH1;</t>
  </si>
  <si>
    <t>SNTB2;NFAT5;WWP2;</t>
  </si>
  <si>
    <t>PMFBP1;LINC01572;AC004158.3;</t>
  </si>
  <si>
    <t>RP11-235E17.2;SHPK;CTNS;TAX1BP3;P2RX5;ITGAE;NCBP3;</t>
  </si>
  <si>
    <t>RP11-846C15.2;</t>
  </si>
  <si>
    <t>KCNG2;PQLC1;</t>
  </si>
  <si>
    <t>SLC44A2;ILF3;C19orf38;</t>
  </si>
  <si>
    <t>KIAA0355;GPI;RP11-618P17.4;PDCD2L;SCGB2B2;ZNF302;</t>
  </si>
  <si>
    <t>ZNF420;HKR1;ZNF527;ZNF569;ZNF540;ZNF571;ZFP30;ZNF573;CTD-2554C21.1;CTD-2554C21.2;AC016582.2;WDR87;SIPA1L3;PPP1R14A;SPINT2;CTB-102L5.4;C19orf33;YIF1B;KCNK6;CATSPERG;PSMD8;GGN;SPRED3;FAM98C;RASGRP4;RYR1;MAP4K1;EIF3K;ACTN4;</t>
  </si>
  <si>
    <t>PLCB1;</t>
  </si>
  <si>
    <t>POLR3F;</t>
  </si>
  <si>
    <t>SPAG4;CPNE1;RBM12;NFS1;PHF20;LL22NC03-86D4.1;SCAND1;CNBD2;</t>
  </si>
  <si>
    <t>SLC32A1;ACTR5;PPP1R16B;FAM83D;</t>
  </si>
  <si>
    <t>PTPRT;SCARNA15;</t>
  </si>
  <si>
    <t>SYCP2;</t>
  </si>
  <si>
    <t>AP001628.6;WDR4;</t>
  </si>
  <si>
    <t>MTMR3;HORMAD2;TBC1D10A;SF3A1;CCDC157;RNF215;SEC14L2;RP4-539M6.19;SEC14L6;DUSP18;OSBP2;MORC2-AS1;TUG1;RP3-430N8.11;</t>
  </si>
  <si>
    <t>SFI1;PISD;PRR14L;SLC5A1;AP1B1P1;</t>
  </si>
  <si>
    <t>MB;CITF22-62D4.1;APOL6;RBFOX2;</t>
  </si>
  <si>
    <t>TTLL10;FAM132A;UBE2J2;CPSF3L;CPTP;MXRA8;AURKAIP1;NDUFB4P8;CCNL2;MRPL20;ANKRD65;TMEM88B;</t>
  </si>
  <si>
    <t>ACOT7;</t>
  </si>
  <si>
    <t>UBE4B;</t>
  </si>
  <si>
    <t>ZMYM1;EFCAB14P1;ZMYM4;KIAA0319L;NCDN;TFAP2E;PSMB2;C1orf216;CLSPN;</t>
  </si>
  <si>
    <t>AGBL4;</t>
  </si>
  <si>
    <t>RAB3B;RN7SL290P;TXNDC12;KTI12;BTF3L4;</t>
  </si>
  <si>
    <t>RP11-776H12.1;</t>
  </si>
  <si>
    <t>PDE4B;</t>
  </si>
  <si>
    <t>RP11-93N20.1;</t>
  </si>
  <si>
    <t>ACADM;</t>
  </si>
  <si>
    <t>AK5;</t>
  </si>
  <si>
    <t>CCDC18;CCDC18-AS1;</t>
  </si>
  <si>
    <t>RABGAP1L;</t>
  </si>
  <si>
    <t>NPL;DHX9;</t>
  </si>
  <si>
    <t>NEK7;ATP6V1G3;MIR181A1;MIR181A1HG;RP11-16L9.2;LINC01222;</t>
  </si>
  <si>
    <t>RP11-38J22.2;RP11-38J22.3;AVPR1B;</t>
  </si>
  <si>
    <t>AC092635.1;LINC00276;</t>
  </si>
  <si>
    <t>AC018742.1;AC067959.1;</t>
  </si>
  <si>
    <t>SLC4A5;RP11-287D1.3;DCTN1;</t>
  </si>
  <si>
    <t>SUCLA2P2;</t>
  </si>
  <si>
    <t>IL18R1;</t>
  </si>
  <si>
    <t>DPP10;</t>
  </si>
  <si>
    <t>CLASP1;NIFK-AS1;RPL12P15;</t>
  </si>
  <si>
    <t>MGAT5;TMEM163;CCNT2-AS1;VDAC2P4;AC110620.1;ACMSD;MAP3K19;RAB3GAP1;ZRANB3;R3HDM1;UBXN4;LCT;MCM6;AC011999.1;DARS;DARS-AS1;AC068492.1;CXCR4;HNRNPKP2;RN7SKP141;SMC4P1;THSD7B;</t>
  </si>
  <si>
    <t>SNORA72;</t>
  </si>
  <si>
    <t>NEB;ARL5A;STAM2;</t>
  </si>
  <si>
    <t>RNU6-1001P;</t>
  </si>
  <si>
    <t>ACVR1;UPP2;</t>
  </si>
  <si>
    <t>KCNH7;</t>
  </si>
  <si>
    <t>XIRP2;RNU7-148P;</t>
  </si>
  <si>
    <t>ATF2;ATP5G3;</t>
  </si>
  <si>
    <t>AGPS;TTC30B;AC073834.3;TTC30A;</t>
  </si>
  <si>
    <t>PMS1;</t>
  </si>
  <si>
    <t>RP11-762E8.1;AC064834.2;AC064834.3;AHCYP5;SLC39A10;DNAH7;</t>
  </si>
  <si>
    <t>HECW2;</t>
  </si>
  <si>
    <t>USP37;CNOT9;PLCD4;WNT6;WNT10A;LINC01494;AC097468.7;</t>
  </si>
  <si>
    <t>AC114765.1;</t>
  </si>
  <si>
    <t>KCNE4;</t>
  </si>
  <si>
    <t>MLPH;</t>
  </si>
  <si>
    <t>AC087430.1;</t>
  </si>
  <si>
    <t>ATG7;</t>
  </si>
  <si>
    <t>EFHB;HSPA8P18;RAB5A;PP2D1;</t>
  </si>
  <si>
    <t>RP11-761N21.1;</t>
  </si>
  <si>
    <t>PRICKLE2;</t>
  </si>
  <si>
    <t>PVRL3-AS1;NECTIN3;</t>
  </si>
  <si>
    <t>SLC9C1;</t>
  </si>
  <si>
    <t>CD200R1L;</t>
  </si>
  <si>
    <t>EFCAB12;MBD4;IFT122;RHO;</t>
  </si>
  <si>
    <t>COL6A5;</t>
  </si>
  <si>
    <t>ACAD11;</t>
  </si>
  <si>
    <t>MRPS22;</t>
  </si>
  <si>
    <t>RP11-439C8.1;</t>
  </si>
  <si>
    <t>RP11-10O22.1;RP11-535I24.2;</t>
  </si>
  <si>
    <t>NAALADL2;</t>
  </si>
  <si>
    <t>ATP11B;</t>
  </si>
  <si>
    <t>EHHADH;</t>
  </si>
  <si>
    <t>AC090505.6;</t>
  </si>
  <si>
    <t>DLG1;</t>
  </si>
  <si>
    <t>POLN;HAUS3;</t>
  </si>
  <si>
    <t>PI4K2B;RP11-660M5.1;</t>
  </si>
  <si>
    <t>RP11-79E3.3;RP11-79E3.2;RP11-548L20.1;</t>
  </si>
  <si>
    <t>RNA5SP158;TLR10;TLR6;FAM114A1;</t>
  </si>
  <si>
    <t>LIMCH1;SLC30A9;BEND4;</t>
  </si>
  <si>
    <t>NPFFR2;</t>
  </si>
  <si>
    <t>C4orf22;PRKG2;</t>
  </si>
  <si>
    <t>MAPK10;</t>
  </si>
  <si>
    <t>CENPE;</t>
  </si>
  <si>
    <t>ARSJ;</t>
  </si>
  <si>
    <t>INPP4B;</t>
  </si>
  <si>
    <t>SH3D19;RP11-731D1.1;PRSS48;</t>
  </si>
  <si>
    <t>GLRB;</t>
  </si>
  <si>
    <t>RP11-75A5.1;</t>
  </si>
  <si>
    <t>HSP90AA6P;RP11-213L8.1;RNU6ATAC13P;</t>
  </si>
  <si>
    <t>RP11-287F9.2;RP11-598D14.1;</t>
  </si>
  <si>
    <t>TRIP13;</t>
  </si>
  <si>
    <t>RP11-445O3.2;</t>
  </si>
  <si>
    <t>CTD-2272G21.1;</t>
  </si>
  <si>
    <t>ADAMTS12;RXFP3;SLC45A2;</t>
  </si>
  <si>
    <t>CTD-2130F23.1;</t>
  </si>
  <si>
    <t>CTD-2244C20.1;</t>
  </si>
  <si>
    <t>PPWD1;TRIM23;CTC-534A2.2;TRAPPC13;SGTB;</t>
  </si>
  <si>
    <t>MCC;</t>
  </si>
  <si>
    <t>COMMD10;CTC-339F2.2;SEMA6A;</t>
  </si>
  <si>
    <t>SNX24;RN7SL689P;PPIC;</t>
  </si>
  <si>
    <t>FBN2;</t>
  </si>
  <si>
    <t>ADAMTS19;</t>
  </si>
  <si>
    <t>P4HA2;PDLIM4;</t>
  </si>
  <si>
    <t>AC005592.3;AC005592.1;ARHGAP26;</t>
  </si>
  <si>
    <t>PRELID2;</t>
  </si>
  <si>
    <t>TENM2;</t>
  </si>
  <si>
    <t>RP3-416J7.4;</t>
  </si>
  <si>
    <t>GMDS-AS1;</t>
  </si>
  <si>
    <t>PHACTR1;TBC1D7;</t>
  </si>
  <si>
    <t>SLC17A3;</t>
  </si>
  <si>
    <t>ZNF603P;ZNF192P2;TOB2P1;ZSCAN9;ZKSCAN4;NKAPL;ZSCAN26;PGBD1;RPSAP2;NOP56P1;LINC01623;ZNF90P2;HCG14;TRIM27;LINC01556;KRT18P1;RN7SL471P;HCG15;OR2H4P;XXbac-BPG308J9.3;OR11A1;OR2H1;UBDP1;MOG;</t>
  </si>
  <si>
    <t>XXbac-BPG299F13.15;XXbac-BPG299F13.16;HLA-C;RPL3P2;USP8P1;WASF5P;XXbac-BPG248L24.13;XXbac-BPG248L24.10;HLA-B;</t>
  </si>
  <si>
    <t>XXbac-BPG154L12.4;HLA-DRA;</t>
  </si>
  <si>
    <t>HLA-DPB2;HLA-DPA3;HCG24;COL11A2;RXRB;</t>
  </si>
  <si>
    <t>RP3-375P9.2;SNRPC;UHRF1BP1;ZNF76;DEF6;PPARD;</t>
  </si>
  <si>
    <t>ZFAND3;</t>
  </si>
  <si>
    <t>KIF6;</t>
  </si>
  <si>
    <t>RP5-1120P11.1;</t>
  </si>
  <si>
    <t>RP1-288M22.1;</t>
  </si>
  <si>
    <t>RP11-11L12.2;RP11-486E2.1;</t>
  </si>
  <si>
    <t>CYB5R4;</t>
  </si>
  <si>
    <t>BVES;BVES-AS1;POPDC3;</t>
  </si>
  <si>
    <t>SOBP;</t>
  </si>
  <si>
    <t>AK9;WASF1;</t>
  </si>
  <si>
    <t>TBC1D32;</t>
  </si>
  <si>
    <t>HSF2;</t>
  </si>
  <si>
    <t>ENPP1;RP11-69I8.2;</t>
  </si>
  <si>
    <t>ABRACL;HECA;</t>
  </si>
  <si>
    <t>UTRN;</t>
  </si>
  <si>
    <t>ARMT1;CCDC170;</t>
  </si>
  <si>
    <t>PMS2CL;RSPH10B2;</t>
  </si>
  <si>
    <t>DGKB;AC006458.3;</t>
  </si>
  <si>
    <t>ISPD;</t>
  </si>
  <si>
    <t>AC007091.1;</t>
  </si>
  <si>
    <t>RNU6-1103P;</t>
  </si>
  <si>
    <t>WBSCR17;</t>
  </si>
  <si>
    <t>MIR4650-2;</t>
  </si>
  <si>
    <t>AC002127.4;ZNF804B;C7orf62;</t>
  </si>
  <si>
    <t>ARPC1A;ARPC1B;PDAP1;BUD31;ATP5J2-PTCD1;CPSF4;ZNF789;ZNF394;ZKSCAN5;CYP3A5;</t>
  </si>
  <si>
    <t>COL26A1;</t>
  </si>
  <si>
    <t>FBXL13;DPY19L2P2;S100A11P1;PMPCB;</t>
  </si>
  <si>
    <t>KCND2;</t>
  </si>
  <si>
    <t>NRF1;</t>
  </si>
  <si>
    <t>PLXNA4;</t>
  </si>
  <si>
    <t>DGKI;</t>
  </si>
  <si>
    <t>OR9A2;OR9P1P;OR6V1;OR6W1P;PIP;</t>
  </si>
  <si>
    <t>OR2A15P;OR2A14;OR2A13P;ARHGEF35;</t>
  </si>
  <si>
    <t>RBM33;SHH;</t>
  </si>
  <si>
    <t>MSR1;MRPL49P2;</t>
  </si>
  <si>
    <t>MTUS1;RP11-156K13.1;RP11-806O11.1;FGL1;</t>
  </si>
  <si>
    <t>FAM183CP;DCTN6;RP11-51J9.6;HSPA8P11;CTD-2345M20.2;</t>
  </si>
  <si>
    <t>SMARCE1P4;</t>
  </si>
  <si>
    <t>ADAM3A;</t>
  </si>
  <si>
    <t>POLB;</t>
  </si>
  <si>
    <t>PXDNL;PCMTD1;RP11-110G21.1;RP11-546K22.3;RP11-546K22.1;</t>
  </si>
  <si>
    <t>RP11-767C6.1;RNU105C;</t>
  </si>
  <si>
    <t>RP11-756K15.2;RPL30P10;</t>
  </si>
  <si>
    <t>ASPH;</t>
  </si>
  <si>
    <t>RP11-586K2.1;</t>
  </si>
  <si>
    <t>FLJ46284;RP11-100L22.3;</t>
  </si>
  <si>
    <t>KB-1299A7.2;NDUFB9P3;LINC01608;</t>
  </si>
  <si>
    <t>RP11-393K19.1;CARSP2;</t>
  </si>
  <si>
    <t>EIF3H;</t>
  </si>
  <si>
    <t>TNFRSF11B;RNU6-12P;RP11-278I4.1;COLEC10;</t>
  </si>
  <si>
    <t>LINC00824;</t>
  </si>
  <si>
    <t>BNC2;</t>
  </si>
  <si>
    <t>MAMDC2;SMC5-AS1;</t>
  </si>
  <si>
    <t>GNA14;</t>
  </si>
  <si>
    <t>RPSAP49;SPIN1;</t>
  </si>
  <si>
    <t>NFIL3;RP11-440G5.2;ROR2;</t>
  </si>
  <si>
    <t>RP11-505C13.1;</t>
  </si>
  <si>
    <t>RSU1;</t>
  </si>
  <si>
    <t>YME1L1;</t>
  </si>
  <si>
    <t>RP11-174J11.1;</t>
  </si>
  <si>
    <t>CTNNA3;HERC4;MYPN;</t>
  </si>
  <si>
    <t>KAT6B;DUPD1;PPIAP13;DUSP13;SAMD8;</t>
  </si>
  <si>
    <t>PGGT1BP2;MBL1P;</t>
  </si>
  <si>
    <t>NRG3;</t>
  </si>
  <si>
    <t>ALDH18A1;</t>
  </si>
  <si>
    <t>LCOR;ARHGAP19-SLIT1;</t>
  </si>
  <si>
    <t>ADD3;MXI1;</t>
  </si>
  <si>
    <t>BBIP1;SHOC2;</t>
  </si>
  <si>
    <t>CCDC172;SNRPGP6;PNLIPRP3;</t>
  </si>
  <si>
    <t>STK33;</t>
  </si>
  <si>
    <t>USP47;</t>
  </si>
  <si>
    <t>RP11-124G5.3;</t>
  </si>
  <si>
    <t>KDM2A;ANKRD13D;SSH3;POLD4;CLCF1;RAD9A;PPP1CA;TBC1D10C;CARNS1;</t>
  </si>
  <si>
    <t>IGHMBP2;RP11-757G1.5;MRGPRD;</t>
  </si>
  <si>
    <t>RNF121;</t>
  </si>
  <si>
    <t>MRPL48;</t>
  </si>
  <si>
    <t>TYR;</t>
  </si>
  <si>
    <t>CNTN5;</t>
  </si>
  <si>
    <t>SIK3;</t>
  </si>
  <si>
    <t>FAM118B;SRPRA;FOXRED1;TIRAP;</t>
  </si>
  <si>
    <t>PRDM10;RP11-567M21.3;TCEB2P2;RP11-679I18.4;APLP2;</t>
  </si>
  <si>
    <t>KDM5A;</t>
  </si>
  <si>
    <t>PLEKHA5;</t>
  </si>
  <si>
    <t>C2CD5;</t>
  </si>
  <si>
    <t>RP11-630C16.2;</t>
  </si>
  <si>
    <t>ADAMTS20;</t>
  </si>
  <si>
    <t>SENP1;</t>
  </si>
  <si>
    <t>FMNL3;TMBIM6;LSM6P2;</t>
  </si>
  <si>
    <t>IGFBP6;SOAT2;VTI1BP3;HIGD1AP1;RNU6-333P;EIF4A1P4;CSAD;</t>
  </si>
  <si>
    <t>OR9K1P;OR9K2;</t>
  </si>
  <si>
    <t>LINC01481;CNOT2;</t>
  </si>
  <si>
    <t>ZFC3H1;THAP2;TMEM19;</t>
  </si>
  <si>
    <t>PTPRQ;</t>
  </si>
  <si>
    <t>VEZT;</t>
  </si>
  <si>
    <t>RMST;</t>
  </si>
  <si>
    <t>C12orf42;</t>
  </si>
  <si>
    <t>CUX2;FAM109A;RP3-473L9.4;</t>
  </si>
  <si>
    <t>ADAM1A;ADAM1B;TMEM116;ERP29;</t>
  </si>
  <si>
    <t>RPH3A;</t>
  </si>
  <si>
    <t>MTMR6;NUP58;</t>
  </si>
  <si>
    <t>RFC3;</t>
  </si>
  <si>
    <t>TPTE2P5;CYCSP34;SUGT1P3;</t>
  </si>
  <si>
    <t>CCDC122;LACC1;</t>
  </si>
  <si>
    <t>BCRP9;</t>
  </si>
  <si>
    <t>SLITRK1;VENTXP2;</t>
  </si>
  <si>
    <t>RP11-383H17.4;</t>
  </si>
  <si>
    <t>GPR183;UBAC2;</t>
  </si>
  <si>
    <t>TRAV6;TRAV7;TRAV8-1;TRAV9-1;TRAV10;TRAV11;</t>
  </si>
  <si>
    <t>DHRS4L2;</t>
  </si>
  <si>
    <t>LINC00639;RP11-506K19.2;Y_RNA;SEC23A;RP11-111A21.1;</t>
  </si>
  <si>
    <t>RP11-662J14.2;</t>
  </si>
  <si>
    <t>MDGA2;</t>
  </si>
  <si>
    <t>TXNDC16;GPR137C;</t>
  </si>
  <si>
    <t>PRKCH;RP11-47I22.4;FLJ22447;HIF1A-AS1;SNAPC1;</t>
  </si>
  <si>
    <t>RHOJ;RP11-696D21.2;U3;SGPP1;SYNE2;</t>
  </si>
  <si>
    <t>RP11-72M17.1;GPHN;FAM71D;MPP5;ATP6V1D;EIF2S1;</t>
  </si>
  <si>
    <t>MAP3K9;</t>
  </si>
  <si>
    <t>EVL;CTD-2376I20.1;</t>
  </si>
  <si>
    <t>HSP90AA1;WDR20;</t>
  </si>
  <si>
    <t>IGHV3-33-2;IGHV4-34;</t>
  </si>
  <si>
    <t>SNHG14;</t>
  </si>
  <si>
    <t>HERC2;RP11-578F21.3;HERC2P9;RP11-578F21.2;GOLGA8M;RP11-578F21.6;WHAMMP2;APBA2;</t>
  </si>
  <si>
    <t>SORD2P;Y_RNA;RNU1-119P;CTD-2014N11.1;</t>
  </si>
  <si>
    <t>RP11-208K4.1;SLC12A1;RP11-154J22.1;DUT;FBN1;</t>
  </si>
  <si>
    <t>FAM227B;</t>
  </si>
  <si>
    <t>MYO5C;MYO5A;</t>
  </si>
  <si>
    <t>RP11-209E8.1;</t>
  </si>
  <si>
    <t>SPESP1;</t>
  </si>
  <si>
    <t>MYO9A;RP11-1007O24.3;</t>
  </si>
  <si>
    <t>CYP11A1;SEMA7A;UBL7;UBL7-AS1;CLK3;EDC3;</t>
  </si>
  <si>
    <t>CTSH;</t>
  </si>
  <si>
    <t>AGBL1;</t>
  </si>
  <si>
    <t>CRAT37;</t>
  </si>
  <si>
    <t>RP11-266O8.1;</t>
  </si>
  <si>
    <t>VWA3A;SDR42E2;</t>
  </si>
  <si>
    <t>HSD11B2;ATP6V0D1;</t>
  </si>
  <si>
    <t>ADAMTS18;</t>
  </si>
  <si>
    <t>WWOX;</t>
  </si>
  <si>
    <t>LINC01229;MAFTRR;LINC01228;</t>
  </si>
  <si>
    <t>USP43;</t>
  </si>
  <si>
    <t>TVP23C-CDRT4;RP11-385D13.1;</t>
  </si>
  <si>
    <t>AP2B1;</t>
  </si>
  <si>
    <t>RP11-763E3.1;</t>
  </si>
  <si>
    <t>RGS9;</t>
  </si>
  <si>
    <t>RNU1-80P;</t>
  </si>
  <si>
    <t>SNORA48;PTPRM;</t>
  </si>
  <si>
    <t>GNAL;</t>
  </si>
  <si>
    <t>SEH1L;CEP192;</t>
  </si>
  <si>
    <t>ABHD3;</t>
  </si>
  <si>
    <t>RIOK3;C18orf8;</t>
  </si>
  <si>
    <t>RPS24P18;PSMA8;NPM1P2;</t>
  </si>
  <si>
    <t>DCC;</t>
  </si>
  <si>
    <t>ST8SIA3;</t>
  </si>
  <si>
    <t>RTTN;</t>
  </si>
  <si>
    <t>CTB-133G6.1;CTD-2207O23.3;</t>
  </si>
  <si>
    <t>CTD-2666L21.3;ZNF44;</t>
  </si>
  <si>
    <t>RHPN2;GPATCH1;WDR88;</t>
  </si>
  <si>
    <t>GMFG;SAMD4B;</t>
  </si>
  <si>
    <t>PSMC4;ZNF546;CTC-471F3.5;ZNF780B;ZNF780A;AC005614.3;</t>
  </si>
  <si>
    <t>TMX4;RP5-971N18.3;</t>
  </si>
  <si>
    <t>DSTN;RRBP1;</t>
  </si>
  <si>
    <t>ASXL1;</t>
  </si>
  <si>
    <t>FER1L4;SPAG4;CPNE1;RBM12;NFS1;ROMO1;RBM39;PHF20;SCAND1;CNBD2;</t>
  </si>
  <si>
    <t>AP000568.2;</t>
  </si>
  <si>
    <t>AF131217.1;</t>
  </si>
  <si>
    <t>GRIK1;</t>
  </si>
  <si>
    <t>RUNX1;</t>
  </si>
  <si>
    <t>TTC28;</t>
  </si>
  <si>
    <t>HORMAD2-AS1;</t>
  </si>
  <si>
    <t>TTLL10;MXRA8;AURKAIP1;NDUFB4P8;CCNL2;MRPL20;ANKRD65;TMEM88B;</t>
  </si>
  <si>
    <t>VAMP3;PER3;UTS2;</t>
  </si>
  <si>
    <t>SFPQ;Y_RNA;ZMYM4;</t>
  </si>
  <si>
    <t>SCP2;PODN;</t>
  </si>
  <si>
    <t>IL12RB2;</t>
  </si>
  <si>
    <t>HS2ST1;</t>
  </si>
  <si>
    <t>ALG14;</t>
  </si>
  <si>
    <t>SLC35A3;</t>
  </si>
  <si>
    <t>HSD3BP1;GAPDHP58;HSD3B1;GAPDHP32;HSD3BP3;GAPDHP27;HSD3BP4;</t>
  </si>
  <si>
    <t>CEP350;</t>
  </si>
  <si>
    <t>NEK7;MIR181A1HG;</t>
  </si>
  <si>
    <t>INTS7;DTL;</t>
  </si>
  <si>
    <t>CDC42BPA;</t>
  </si>
  <si>
    <t>KIDINS220;</t>
  </si>
  <si>
    <t>AC092635.1;</t>
  </si>
  <si>
    <t>SRBD1;</t>
  </si>
  <si>
    <t>IGKV4-1;IGKV5-2;IGKV7-3;PGBD4P5;IGKV2-4;IGKV1-5;IGKV3-20;IGKV6-21;IGKV1-22;IGKV2-24;IGKV3-25;IGKV1-27;</t>
  </si>
  <si>
    <t>IGKV1D-17;IGKV1D-16;IGKV3D-11;IGKV2D-10;IGKV1D-42;IGKV1D-8;</t>
  </si>
  <si>
    <t>TMEM131;</t>
  </si>
  <si>
    <t>REV1;</t>
  </si>
  <si>
    <t>MERTK;TMEM87B;</t>
  </si>
  <si>
    <t>MAP3K2;AC068282.3;</t>
  </si>
  <si>
    <t>MGAT5;TMEM163;CCNT2-AS1;VDAC2P4;AC110620.1;ACMSD;MAP3K19;RAB3GAP1;ZRANB3;R3HDM1;UBXN4;LCT;MCM6;AC011999.1;DARS;DARS-AS1;AC068492.1;HNRNPKP2;RN7SKP141;SMC4P1;THSD7B;</t>
  </si>
  <si>
    <t>STAM2;</t>
  </si>
  <si>
    <t>ACVR1;</t>
  </si>
  <si>
    <t>CTAGE14P;</t>
  </si>
  <si>
    <t>ATF2;ATP5G3;AC096649.3;</t>
  </si>
  <si>
    <t>AC073834.3;TTC30A;PDE11A;</t>
  </si>
  <si>
    <t>NCKAP1;</t>
  </si>
  <si>
    <t>ANKAR;OSGEPL1;ORMDL1;PMS1;</t>
  </si>
  <si>
    <t>USP37;CNOT9;WNT6;WNT10A;LINC01494;AC097468.7;</t>
  </si>
  <si>
    <t>DIS3L2;</t>
  </si>
  <si>
    <t>MLPH;UBE2F;UBE2F-SCLY;</t>
  </si>
  <si>
    <t>TATDN2;GHRL;SEC13;ATP2B2;</t>
  </si>
  <si>
    <t>NECTIN3;</t>
  </si>
  <si>
    <t>SLC9C1;OR7E100P;ATG3;SLC35A5;</t>
  </si>
  <si>
    <t>PPM1L;EEF1GP4;PSMC1P7;SPTSSB;</t>
  </si>
  <si>
    <t>RP11-338L18.1;</t>
  </si>
  <si>
    <t>ADGRA3;RP11-10G12.1;</t>
  </si>
  <si>
    <t>PI4K2B;RP11-660M5.1;ZCCHC4;</t>
  </si>
  <si>
    <t>RP11-472K22.1;RP11-472K22.2;</t>
  </si>
  <si>
    <t>RP11-548L20.1;</t>
  </si>
  <si>
    <t>PDS5A;</t>
  </si>
  <si>
    <t>LIMCH1;RP11-457P14.6;TMEM33;DCAF4L1;SLC30A9;</t>
  </si>
  <si>
    <t>CLOCK;</t>
  </si>
  <si>
    <t>EPGN;</t>
  </si>
  <si>
    <t>RP11-576N17.5;RP11-576N17.2;RP11-576N17.3;COQ2;</t>
  </si>
  <si>
    <t>CCSER1;</t>
  </si>
  <si>
    <t>TACR3;</t>
  </si>
  <si>
    <t>INTS12;GSTCD;</t>
  </si>
  <si>
    <t>PRDM5;</t>
  </si>
  <si>
    <t>PDGFC;GLRB;RP11-392C20.1;</t>
  </si>
  <si>
    <t>TMA16;MARCH1;</t>
  </si>
  <si>
    <t>PALLD;CBR4;</t>
  </si>
  <si>
    <t>HSP90AA6P;RP11-213L8.1;</t>
  </si>
  <si>
    <t>GALNTL6;</t>
  </si>
  <si>
    <t>UFSP2;</t>
  </si>
  <si>
    <t>C5orf17;CTD-2015B23.2;</t>
  </si>
  <si>
    <t>EMB;</t>
  </si>
  <si>
    <t>TRIM23;CTC-534A2.2;TRAPPC13;SGTB;</t>
  </si>
  <si>
    <t>HOMER1;</t>
  </si>
  <si>
    <t>LINC01340;RP11-72K17.1;RP11-455B3.1;</t>
  </si>
  <si>
    <t>FER;</t>
  </si>
  <si>
    <t>CTD-3179P9.1;</t>
  </si>
  <si>
    <t>AC005592.1;ARHGAP26;</t>
  </si>
  <si>
    <t>DCDC2;</t>
  </si>
  <si>
    <t>OR2W4P;U3;IQCB2P;OR2B8P;OR1F12;ZNF165;ZSCAN12P1;ZNF602P;ZSCAN16-AS1;ZKSCAN8;ZNF192P1;ZNF603P;ZNF192P2;TOB2P1;ZSCAN9;ZKSCAN4;NKAPL;ZSCAN26;PGBD1;RP5-874C20.6;ZSCAN31;ZKSCAN3;RNU2-45P;COX11P1;OR2E1P;GPX5;ZBED9;RP5-1186N24.3;RP11-373N24.2;LINC00533;RPSAP2;NOP56P1;LINC01623;ZNF90P2;HCG14;TRIM27;LINC01556;KRT18P1;RN7SL471P;HCG15;HCG16;ZNF311;OR2AD1P;OR2J2;OR2J4P;OR2H4P;XXbac-BPG308J9.3;OR2U2P;OR2B4P;OR14J1;HLA-F-AS1;MICE;</t>
  </si>
  <si>
    <t>HLA-DQA1;HLA-DQB1;HLA-DPB2;HLA-DPA3;HCG24;COL11A2;</t>
  </si>
  <si>
    <t>RP3-375P9.2;SNRPC;</t>
  </si>
  <si>
    <t>GTPBP2;MAD2L1BP;RSPH9;MRPS18A;RP5-1120P11.1;</t>
  </si>
  <si>
    <t>ADGRF5;</t>
  </si>
  <si>
    <t>KCNQ5;</t>
  </si>
  <si>
    <t>FAXC;Y_RNA;</t>
  </si>
  <si>
    <t>WASF1;DDO;SLC22A16;</t>
  </si>
  <si>
    <t>ULBP1;</t>
  </si>
  <si>
    <t>WDR27;C6orf120;PHF10;RP1-266L20.4;TCTE3;ERMARD;</t>
  </si>
  <si>
    <t>RADIL;PAPOLB;</t>
  </si>
  <si>
    <t>BBS9;</t>
  </si>
  <si>
    <t>NPM1P18;AC007349.7;ELMO1;</t>
  </si>
  <si>
    <t>SEMA3A;</t>
  </si>
  <si>
    <t>IFT22;COL26A1;</t>
  </si>
  <si>
    <t>DPY19L2P2;S100A11P1;</t>
  </si>
  <si>
    <t>SRPK2;</t>
  </si>
  <si>
    <t>RP11-328J2.1;</t>
  </si>
  <si>
    <t>HIPK2;</t>
  </si>
  <si>
    <t>SHH;</t>
  </si>
  <si>
    <t>DCTN6;RP11-51J9.6;HSPA8P11;CTD-2345M20.2;</t>
  </si>
  <si>
    <t>CHRNB3;CHRNA6;</t>
  </si>
  <si>
    <t>CTD-2210A23.1;RNU6-295P;RP11-567J20.3;</t>
  </si>
  <si>
    <t>LINC01592;</t>
  </si>
  <si>
    <t>ANGPT1;</t>
  </si>
  <si>
    <t>KB-1299A7.2;NDUFB9P3;</t>
  </si>
  <si>
    <t>RP11-1101K5.1;</t>
  </si>
  <si>
    <t>EIF3H;UTP23;RP11-654G14.1;SLC30A8;</t>
  </si>
  <si>
    <t>TSNARE1;</t>
  </si>
  <si>
    <t>CNTLN;</t>
  </si>
  <si>
    <t>UBAP1;KIF24;NUDT2;KIAA1161;</t>
  </si>
  <si>
    <t>DCAF10;RP11-613M10.9;PAICSP1;SLC25A51;</t>
  </si>
  <si>
    <t>RPSAP49;</t>
  </si>
  <si>
    <t>C9orf3;</t>
  </si>
  <si>
    <t>CTNNAL1;</t>
  </si>
  <si>
    <t>SVEP1;</t>
  </si>
  <si>
    <t>SETX;TTF1;</t>
  </si>
  <si>
    <t>PTER;C1QL3;</t>
  </si>
  <si>
    <t>HERC4;</t>
  </si>
  <si>
    <t>RP11-262I2.2;H2AFY2;</t>
  </si>
  <si>
    <t>P4HA1;NUDT13;ECD;FAM149B1;DNAJC9;CFAP70;PPP3CB;USP54;</t>
  </si>
  <si>
    <t>KAT6B;</t>
  </si>
  <si>
    <t>LCOR;</t>
  </si>
  <si>
    <t>CYP2E1;SPRN;SYCE1;</t>
  </si>
  <si>
    <t>RP11-124G5.3;LINC01499;RP11-375D13.4;RP11-375D13.3;</t>
  </si>
  <si>
    <t>EXT2;</t>
  </si>
  <si>
    <t>IGHMBP2;RP11-757G1.5;</t>
  </si>
  <si>
    <t>FLJ42102;</t>
  </si>
  <si>
    <t>RP11-849H4.2;RNF121;IL18BP;NUMA1;</t>
  </si>
  <si>
    <t>RP11-563P16.1;</t>
  </si>
  <si>
    <t>OAF;POU2F3;</t>
  </si>
  <si>
    <t>APLP2;</t>
  </si>
  <si>
    <t>LMNTD1;RASSF8;</t>
  </si>
  <si>
    <t>FMNL3;TMBIM6;</t>
  </si>
  <si>
    <t>SLC11A2;</t>
  </si>
  <si>
    <t>OR9K1P;</t>
  </si>
  <si>
    <t>RP11-366L20.2;HMGA2;</t>
  </si>
  <si>
    <t>FRS2;</t>
  </si>
  <si>
    <t>CNOT2;</t>
  </si>
  <si>
    <t>OTOGL;PTPRQ;</t>
  </si>
  <si>
    <t>CCDC59;METTL25;</t>
  </si>
  <si>
    <t>KITLG;</t>
  </si>
  <si>
    <t>UBE3B;MMAB;MVK;</t>
  </si>
  <si>
    <t>ADAM1B;TMEM116;ERP29;HECTD4;</t>
  </si>
  <si>
    <t>RP11-486O12.2;TMED2;DDX55;EIF2B1;</t>
  </si>
  <si>
    <t>MRPS31;</t>
  </si>
  <si>
    <t>ENOX1;CCDC122;</t>
  </si>
  <si>
    <t>FKBP1AP3;LRCH1;</t>
  </si>
  <si>
    <t>BCRP9;NPM1P22;</t>
  </si>
  <si>
    <t>NOVA1;</t>
  </si>
  <si>
    <t>PRKCH;RP11-47I22.4;FLJ22447;HIF1A-AS1;</t>
  </si>
  <si>
    <t>RHOJ;</t>
  </si>
  <si>
    <t>RP11-72M17.1;GPHN;FAM71D;MPP5;</t>
  </si>
  <si>
    <t>FLVCR2;TTLL5;</t>
  </si>
  <si>
    <t>GALC;RNU6-835P;GPR65;</t>
  </si>
  <si>
    <t>IGHV3-33;IGHV3-33-2;IGHVII-33-1;IGHV4-34;</t>
  </si>
  <si>
    <t>GABRG3;</t>
  </si>
  <si>
    <t>GOLGA8B;</t>
  </si>
  <si>
    <t>ADAL;ZSCAN29;TUBGCP4;TP53BP1;MAP1A;</t>
  </si>
  <si>
    <t>SORD2P;RNU1-119P;CTD-2014N11.1;RNU6-1108P;</t>
  </si>
  <si>
    <t>RP11-408J6.1;SEMA6D;</t>
  </si>
  <si>
    <t>RP11-208K4.1;SLC12A1;RP11-154J22.1;DUT;</t>
  </si>
  <si>
    <t>GNB5;MYO5C;MYO5A;ARPP19;FAM214A;</t>
  </si>
  <si>
    <t>RP11-1007O24.3;PHBP20;RP11-1007O24.2;ARIH1;</t>
  </si>
  <si>
    <t>CCDC33;CYP11A1;SEMA7A;UBL7;UBL7-AS1;COX5A;</t>
  </si>
  <si>
    <t>AKAP13;</t>
  </si>
  <si>
    <t>FAM174B;</t>
  </si>
  <si>
    <t>MKL2;</t>
  </si>
  <si>
    <t>CDYL2;</t>
  </si>
  <si>
    <t>ZZEF1;</t>
  </si>
  <si>
    <t>MPRIP;</t>
  </si>
  <si>
    <t>EPN2;</t>
  </si>
  <si>
    <t>PCTP;</t>
  </si>
  <si>
    <t>HEATR6;WFDC21P;RP11-15E18.3;RP11-15E18.4;BCAS3;</t>
  </si>
  <si>
    <t>FLJ45079;RNU1-80P;</t>
  </si>
  <si>
    <t>RP11-128P17.3;LINC01255;</t>
  </si>
  <si>
    <t>RP11-370A5.1;RP11-739L10.1;RBBP8;</t>
  </si>
  <si>
    <t>RP11-244M2.1;RPL7AP66;</t>
  </si>
  <si>
    <t>SERPINB12;SERPINB13;</t>
  </si>
  <si>
    <t>RP11-638L3.1;RP11-28O3.2;RP11-638L3.4;</t>
  </si>
  <si>
    <t>MAU2;GATAD2A;TSSK6;CTC-260F20.3;</t>
  </si>
  <si>
    <t>GOLGA2P9;CTC-457E21.6;CTC-457E21.5;CTC-457E21.4;AC011516.2;</t>
  </si>
  <si>
    <t>RHPN2;GPATCH1;WDR88;CTD-2540B15.10;LRP3;</t>
  </si>
  <si>
    <t>IFNL1;LRFN1;CTC-246B18.8;GMFG;SAMD4B;</t>
  </si>
  <si>
    <t>PSMC4;ZNF546;ZNF780B;ZNF780A;</t>
  </si>
  <si>
    <t>GPCPD1;</t>
  </si>
  <si>
    <t>RP5-971N18.3;</t>
  </si>
  <si>
    <t>RP5-1004I9.1;</t>
  </si>
  <si>
    <t>PHF20;SCAND1;CNBD2;</t>
  </si>
  <si>
    <t>ELMO2;ZNF663P;RP5-981L23.2;ZNF840P;ZNF334;</t>
  </si>
  <si>
    <t>AL157359.4;</t>
  </si>
  <si>
    <t>URB1;URB1-AS1;EVA1C;</t>
  </si>
  <si>
    <t>CCDC117;XBP1;CTA-292E10.6;CTA-292E10.8;CTA-292E10.7;</t>
  </si>
  <si>
    <t>TTLL10;FAM132A;UBE2J2;SCNN1D;ACAP3;PUSL1;CPSF3L;CPTP;AURKAIP1;NDUFB4P8;CCNL2;MRPL20;</t>
  </si>
  <si>
    <t>PRDM16;</t>
  </si>
  <si>
    <t>RP3-357I16.1;</t>
  </si>
  <si>
    <t>ZMYM1;EFCAB14P1;TFAP2E;PSMB2;C1orf216;CLSPN;AGO4;AGO3;RP4-665N4.4;TEKT2;ADPRHL2;COL8A2;</t>
  </si>
  <si>
    <t>SCMH1;</t>
  </si>
  <si>
    <t>SGIP1;</t>
  </si>
  <si>
    <t>LRRC7;SGO1P1;</t>
  </si>
  <si>
    <t>LCE3D;LCE3B;LCE3A;RP1-52J10.9;LINC00302;LCE2D;</t>
  </si>
  <si>
    <t>LRRC52;</t>
  </si>
  <si>
    <t>RP11-316I3.2;</t>
  </si>
  <si>
    <t>RP11-563D10.1;</t>
  </si>
  <si>
    <t>NEK7;ATP6V1G3;</t>
  </si>
  <si>
    <t>NFASC;</t>
  </si>
  <si>
    <t>AC092635.1;LINC00276;AC016730.1;</t>
  </si>
  <si>
    <t>LINC01376;</t>
  </si>
  <si>
    <t>ANTXR1;</t>
  </si>
  <si>
    <t>AC098826.4;AC098826.5;</t>
  </si>
  <si>
    <t>ACVR2A;</t>
  </si>
  <si>
    <t>MBD5;EPC2;</t>
  </si>
  <si>
    <t>NEB;ARL5A;CACNB4;STAM2;</t>
  </si>
  <si>
    <t>RNU7-148P;CTAGE14P;</t>
  </si>
  <si>
    <t>AC074286.1;AGPS;TTC30B;AC073834.3;TTC30A;</t>
  </si>
  <si>
    <t>COL5A2;ANKAR;OSGEPL1;ORMDL1;PMS1;</t>
  </si>
  <si>
    <t>AC064834.2;DNAH7;</t>
  </si>
  <si>
    <t>AC097468.7;</t>
  </si>
  <si>
    <t>GBX2;AC079135.1;ASB18;</t>
  </si>
  <si>
    <t>COL6A3;AC112721.1;AC112721.2;MLPH;</t>
  </si>
  <si>
    <t>UBE2F-SCLY;</t>
  </si>
  <si>
    <t>GRM7;</t>
  </si>
  <si>
    <t>LINC00606;AC018495.3;SLC6A11;ATG7;</t>
  </si>
  <si>
    <t>PRSS50;PRSS46;PRSS45;</t>
  </si>
  <si>
    <t>PXK;PDHB;</t>
  </si>
  <si>
    <t>GAPDHP50;EPHA3;</t>
  </si>
  <si>
    <t>RPS18P6;</t>
  </si>
  <si>
    <t>RP11-628J14.1;TUBBP11;</t>
  </si>
  <si>
    <t>SLC9C1;BTLA;OR7E100P;ATG3;SLC35A5;CD200R1L;</t>
  </si>
  <si>
    <t>COL6A5;COL6A6;</t>
  </si>
  <si>
    <t>PLCH1;</t>
  </si>
  <si>
    <t>IQCG;</t>
  </si>
  <si>
    <t>RP11-79E3.3;RP11-548L20.1;</t>
  </si>
  <si>
    <t>APBB2;LIMCH1;RP11-457P14.5;RP11-457P14.6;TMEM33;DCAF4L1;SLC30A9;BEND4;</t>
  </si>
  <si>
    <t>AC142293.3;</t>
  </si>
  <si>
    <t>ARHGEF38;INTS12;</t>
  </si>
  <si>
    <t>NUDT6;SPATA5;</t>
  </si>
  <si>
    <t>GLRB;RNU6-582P;</t>
  </si>
  <si>
    <t>HSP90AA6P;</t>
  </si>
  <si>
    <t>GPBP1;</t>
  </si>
  <si>
    <t>ADGRV1;</t>
  </si>
  <si>
    <t>CTD-2026D23.1;</t>
  </si>
  <si>
    <t>COMMD10;SEMA6A;</t>
  </si>
  <si>
    <t>RNU7-53P;</t>
  </si>
  <si>
    <t>RP11-114H7.2;RP11-114H7.3;</t>
  </si>
  <si>
    <t>P4HA2;PDLIM4;SLC22A4;</t>
  </si>
  <si>
    <t>PPP2R2B;</t>
  </si>
  <si>
    <t>SYNPO;</t>
  </si>
  <si>
    <t>OR2W4P;U3;ZSCAN9;RPSAP2;NOP56P1;LINC01623;ZNF90P2;HCG14;TRIM27;LINC01556;XXbac-BPG308J9.3;</t>
  </si>
  <si>
    <t>RP3-375P9.2;SNRPC;UHRF1BP1;ANKS1A;DEF6;PPARD;</t>
  </si>
  <si>
    <t>EYS;</t>
  </si>
  <si>
    <t>AK9;</t>
  </si>
  <si>
    <t>LAMA2;</t>
  </si>
  <si>
    <t>EPB41L2;</t>
  </si>
  <si>
    <t>HECA;</t>
  </si>
  <si>
    <t>AIG1;</t>
  </si>
  <si>
    <t>WDR27;PHF10;</t>
  </si>
  <si>
    <t>ELMO1;</t>
  </si>
  <si>
    <t>MAGI2;</t>
  </si>
  <si>
    <t>AC093716.1;</t>
  </si>
  <si>
    <t>ZNF804B;</t>
  </si>
  <si>
    <t>MYH16;ARPC1A;ARPC1B;PDAP1;BUD31;ATP5J2-PTCD1;CPSF4;ZNF789;ZNF394;ZKSCAN5;FAM200A;ZNF655;</t>
  </si>
  <si>
    <t>COG5;</t>
  </si>
  <si>
    <t>ZNF767P;</t>
  </si>
  <si>
    <t>MSR1;</t>
  </si>
  <si>
    <t>DKK4;</t>
  </si>
  <si>
    <t>KIAA1429;</t>
  </si>
  <si>
    <t>RP11-393K19.1;</t>
  </si>
  <si>
    <t>COL22A1;</t>
  </si>
  <si>
    <t>KIF24;NUDT2;</t>
  </si>
  <si>
    <t>RP11-284G10.1;</t>
  </si>
  <si>
    <t>SETX;</t>
  </si>
  <si>
    <t>CAMK1D;</t>
  </si>
  <si>
    <t>PTER;</t>
  </si>
  <si>
    <t>AL356053.1;RP11-479G22.8;ITGB1;</t>
  </si>
  <si>
    <t>RPL17P50;P4HA1;</t>
  </si>
  <si>
    <t>C10orf11;RP11-325D15.2;</t>
  </si>
  <si>
    <t>ENTPD1;ENTPD1-AS1;</t>
  </si>
  <si>
    <t>SORCS1;</t>
  </si>
  <si>
    <t>SNRPGP6;PNLIPRP3;</t>
  </si>
  <si>
    <t>SPRN;SYCE1;</t>
  </si>
  <si>
    <t>LINC01499;RP11-375D13.4;</t>
  </si>
  <si>
    <t>RP11-45A12.2;TSPAN18;</t>
  </si>
  <si>
    <t>SSH3;POLD4;CLCF1;RAD9A;</t>
  </si>
  <si>
    <t>GRM5;TYR;NOX4;</t>
  </si>
  <si>
    <t>NDUFB11P1;FAT3;</t>
  </si>
  <si>
    <t>DDX10;</t>
  </si>
  <si>
    <t>ANO2;</t>
  </si>
  <si>
    <t>RP11-444D3.1;</t>
  </si>
  <si>
    <t>RP11-685B13.2;LMNTD1;</t>
  </si>
  <si>
    <t>RP11-630C16.1;RP11-630C16.2;</t>
  </si>
  <si>
    <t>ADAMTS20;TMEM117;</t>
  </si>
  <si>
    <t>SENP1;PFKM;</t>
  </si>
  <si>
    <t>SPATS2;FMNL3;TMBIM6;</t>
  </si>
  <si>
    <t>RP11-110A12.2;OR6C4;OR2AP1;OR6U2P;</t>
  </si>
  <si>
    <t>HMGA2;RP11-366L20.2;</t>
  </si>
  <si>
    <t>RP11-81K13.1;KCNC2;</t>
  </si>
  <si>
    <t>PPP1R12A;RP11-84G21.1;</t>
  </si>
  <si>
    <t>CUX2;FAM109A;RP3-473L9.4;SH2B3;MAPKAPK5;ADAM1A;ADAM1B;TMEM116;ERP29;HECTD4;</t>
  </si>
  <si>
    <t>XPO4;</t>
  </si>
  <si>
    <t>ATP8A2;</t>
  </si>
  <si>
    <t>POSTN;TRPC4;</t>
  </si>
  <si>
    <t>CCDC122;</t>
  </si>
  <si>
    <t>RP11-120E13.1;</t>
  </si>
  <si>
    <t>TRAV4;TRAV5;RPL4P1;TRAV6;TRAV7;TRAV8-1;TRAV9-1;TRAV10;TRAV11;</t>
  </si>
  <si>
    <t>DHRS4;DHRS4L2;</t>
  </si>
  <si>
    <t>NPAS3;</t>
  </si>
  <si>
    <t>DOCK11P1;RP11-857B24.1;RP11-857B24.5;KLHL28;</t>
  </si>
  <si>
    <t>RP11-326E7.1;</t>
  </si>
  <si>
    <t>PRKCH;RP11-47I22.4;FLJ22447;</t>
  </si>
  <si>
    <t>RHOJ;RP11-696D21.2;</t>
  </si>
  <si>
    <t>FUT8;</t>
  </si>
  <si>
    <t>RP11-72M17.1;LINC00238;GPHN;FAM71D;MPP5;ATP6V1D;EIF2S1;PLEK2;</t>
  </si>
  <si>
    <t>NUMB;</t>
  </si>
  <si>
    <t>FLVCR2;C14orf1;TTLL5;</t>
  </si>
  <si>
    <t>HERC2;HERC2P9;RP11-578F21.2;GOLGA8M;RP11-578F21.6;WHAMMP2;APBA2;</t>
  </si>
  <si>
    <t>TUBGCP4;TP53BP1;</t>
  </si>
  <si>
    <t>SORD2P;Y_RNA;RNU1-119P;CTD-2014N11.1;TERB2;</t>
  </si>
  <si>
    <t>GNB5;MYO5C;MYO5A;</t>
  </si>
  <si>
    <t>RP11-696L21.2;SPESP1;</t>
  </si>
  <si>
    <t>MYO9A;</t>
  </si>
  <si>
    <t>CYP11A1;SEMA7A;UBL7;UBL7-AS1;RP11-10O17.1;RP11-10O17.3;ARID3B;CLK3;EDC3;COX5A;RP11-817O13.1;</t>
  </si>
  <si>
    <t>IL16;STARD5;TMC3;</t>
  </si>
  <si>
    <t>RPGRIP1L;FTO;</t>
  </si>
  <si>
    <t>CES3;CES4A;ZDHHC1;HSD11B2;ATP6V0D1;</t>
  </si>
  <si>
    <t>LINC01229;</t>
  </si>
  <si>
    <t>CFAP52;USP43;</t>
  </si>
  <si>
    <t>SMURF2;RGS9;</t>
  </si>
  <si>
    <t>PRKCA;</t>
  </si>
  <si>
    <t>GPRC5C;CD300A;</t>
  </si>
  <si>
    <t>PPP4R1;RNU6-903P;PPP4R1-AS1;</t>
  </si>
  <si>
    <t>RNA5SP451;RP11-595B24.1;</t>
  </si>
  <si>
    <t>RP11-638L3.1;RP11-638L3.4;</t>
  </si>
  <si>
    <t>GOLGA2P9;CTC-457E21.4;AC011516.2;</t>
  </si>
  <si>
    <t>GPATCH1;WDR88;</t>
  </si>
  <si>
    <t>IGFLR1;U2AF1L4;PSENEN;LIN37;PROSER3;ARHGAP33;</t>
  </si>
  <si>
    <t>ZNF780B;ZNF780A;</t>
  </si>
  <si>
    <t>ZNF28;ZNF468;</t>
  </si>
  <si>
    <t>MACROD2;</t>
  </si>
  <si>
    <t>PHF20;</t>
  </si>
  <si>
    <t>AP000568.2;C1QBPP1;</t>
  </si>
  <si>
    <t>N6AMT1;</t>
  </si>
  <si>
    <t>KCNJ15;</t>
  </si>
  <si>
    <t>HSCB;CCDC117;XBP1;CTA-292E10.6;CTA-292E10.8;CTA-292E10.7;</t>
  </si>
  <si>
    <t>LINC01399;</t>
  </si>
  <si>
    <t>TTLL10;FAM132A;UBE2J2;SCNN1D;ACAP3;PUSL1;CPSF3L;CPTP;MXRA8;AURKAIP1;NDUFB4P8;CCNL2;MRPL20;ANKRD65;TMEM88B;</t>
  </si>
  <si>
    <t>ZMYM1;EFCAB14P1;ZMYM4;TFAP2E;PSMB2;C1orf216;CLSPN;</t>
  </si>
  <si>
    <t>FAM183A;EBNA1BP2;CFAP57;</t>
  </si>
  <si>
    <t>CYP4B1;CYP4Z2P;</t>
  </si>
  <si>
    <t>RP11-202K23.1;</t>
  </si>
  <si>
    <t>FMO2;RP1-127D3.4;RP1-45C12.1;FMO1;</t>
  </si>
  <si>
    <t>CEP350;RP11-502H18.2;</t>
  </si>
  <si>
    <t>RP11-563D10.1;RP11-476H20.1;</t>
  </si>
  <si>
    <t>NEK7;ATP6V1G3;MIR181A1;MIR181A1HG;RP11-16L9.2;</t>
  </si>
  <si>
    <t>OR2T35;OR14I1;XX-CR54.1;</t>
  </si>
  <si>
    <t>AC092580.4;AC092580.1;LINC00299;</t>
  </si>
  <si>
    <t>AC068490.2;</t>
  </si>
  <si>
    <t>LCLAT1;</t>
  </si>
  <si>
    <t>GFPT1;</t>
  </si>
  <si>
    <t>ALMS1;</t>
  </si>
  <si>
    <t>IGKV3D-11;IGKV2D-10;IGKV1D-42;IGKV1D-8;</t>
  </si>
  <si>
    <t>MGAT5;TMEM163;ACMSD;CCNT2-AS1;RAB3GAP1;ZRANB3;R3HDM1;UBXN4;LCT;MCM6;AC011999.1;DARS;DARS-AS1;AC068492.1;</t>
  </si>
  <si>
    <t>GALNT5;</t>
  </si>
  <si>
    <t>ACVR1;UPP2;CCDC148;</t>
  </si>
  <si>
    <t>XIRP2;AC074363.1;</t>
  </si>
  <si>
    <t>RP11-762E8.1;AC064834.2;</t>
  </si>
  <si>
    <t>PARD3B;</t>
  </si>
  <si>
    <t>CNOT9;WNT6;WNT10A;LINC01494;AC097468.7;</t>
  </si>
  <si>
    <t>AC079135.1;ASB18;IQCA1;ACKR3;</t>
  </si>
  <si>
    <t>MLPH;RNU6-1140P;PRLH;RAB17;</t>
  </si>
  <si>
    <t>FOXP1;</t>
  </si>
  <si>
    <t>GAPDHP50;</t>
  </si>
  <si>
    <t>RP11-628J14.1;</t>
  </si>
  <si>
    <t>RP11-553A10.1;PVRL3-AS1;</t>
  </si>
  <si>
    <t>ZBTB20;</t>
  </si>
  <si>
    <t>IFT122;RHO;TMCC1-AS1;RP11-93K22.6;TRH;COL6A5;</t>
  </si>
  <si>
    <t>RNA5SP141;EPHB1;</t>
  </si>
  <si>
    <t>COPB2;RP11-319G6.1;</t>
  </si>
  <si>
    <t>TOMM22P6;</t>
  </si>
  <si>
    <t>RP11-10O22.1;RP11-535I24.2;LINC01192;</t>
  </si>
  <si>
    <t>MECOM;</t>
  </si>
  <si>
    <t>EHHADH-AS1;</t>
  </si>
  <si>
    <t>TPRG1;</t>
  </si>
  <si>
    <t>RNA5SP154;SLC2A9;</t>
  </si>
  <si>
    <t>PI4K2B;</t>
  </si>
  <si>
    <t>LINC01258;TLR1;TLR6;</t>
  </si>
  <si>
    <t>SLC30A9;BEND4;</t>
  </si>
  <si>
    <t>RUFY3;</t>
  </si>
  <si>
    <t>PYURF;RP11-466G12.2;HERC3;RN7SKP244;</t>
  </si>
  <si>
    <t>FGF2;NUDT6;SPATA5;</t>
  </si>
  <si>
    <t>MND1;KIAA0922;</t>
  </si>
  <si>
    <t>RP11-27G13.1;AC097467.2;</t>
  </si>
  <si>
    <t>NPY5R;RPL35AP12;</t>
  </si>
  <si>
    <t>RP11-322J23.1;RP11-213L8.1;</t>
  </si>
  <si>
    <t>RP11-287F9.2;</t>
  </si>
  <si>
    <t>CDH12;</t>
  </si>
  <si>
    <t>C5orf17;</t>
  </si>
  <si>
    <t>NNT;</t>
  </si>
  <si>
    <t>COMMD10;</t>
  </si>
  <si>
    <t>RNU7-53P;ARL2BPP4;RP11-114H7.2;RP11-114H7.3;HINT1;LYRM7;CDC42SE2;</t>
  </si>
  <si>
    <t>P4HA2;PDLIM4;CCNI2;SEPT8;SOWAHA;</t>
  </si>
  <si>
    <t>CSNK1A1;</t>
  </si>
  <si>
    <t>NSD1;</t>
  </si>
  <si>
    <t>PHACTR1;RNU1-11P;TBC1D7;</t>
  </si>
  <si>
    <t>RNF144B;</t>
  </si>
  <si>
    <t>OR2W4P;</t>
  </si>
  <si>
    <t>GPX5;NOP56P1;</t>
  </si>
  <si>
    <t>ZNF76;DEF6;PPARD;</t>
  </si>
  <si>
    <t>TTBK1;</t>
  </si>
  <si>
    <t>RP5-1120P11.1;SPATS1;CDC5L;</t>
  </si>
  <si>
    <t>SOBP;OSTM1;</t>
  </si>
  <si>
    <t>TSPYL1;RP1-93H18.1;</t>
  </si>
  <si>
    <t>HECA;RP1-225E12.2;</t>
  </si>
  <si>
    <t>RMND1;ARMT1;CCDC170;</t>
  </si>
  <si>
    <t>RADIL;</t>
  </si>
  <si>
    <t>CYTH3;PMS2CL;RSPH10B2;RP11-740N7.3;</t>
  </si>
  <si>
    <t>RNU6-1103P;MPP6;</t>
  </si>
  <si>
    <t>MYH16;ARPC1A;ARPC1B;PDAP1;BUD31;ATP5J2-PTCD1;CPSF4;ZNF789;</t>
  </si>
  <si>
    <t>FBXL13;DPY19L2P2;S100A11P1;PMPCB;DNAJC2;PSMC2;SLC26A5;CTB-107G13.1;RELN;</t>
  </si>
  <si>
    <t>DOCK4;</t>
  </si>
  <si>
    <t>KCND2;TSPAN12;</t>
  </si>
  <si>
    <t>OR2A15P;OR2A14;OR2A13P;</t>
  </si>
  <si>
    <t>RP11-489E7.1;FAM183CP;MIR3148;HSPA8P11;CTD-2345M20.2;</t>
  </si>
  <si>
    <t>IKBKB;POLB;DKK4;</t>
  </si>
  <si>
    <t>HGSNAT;VN1R46P;RP11-726G23.11;RP11-726G23.2;RP11-726G23.3;RP11-359P18.2;AFG3L2P1;RP11-726G23.10;RP11-726G23.8;</t>
  </si>
  <si>
    <t>RP11-767C6.1;RNU105C;RN7SL250P;</t>
  </si>
  <si>
    <t>EIF3H;UTP23;</t>
  </si>
  <si>
    <t>SMARCA2;</t>
  </si>
  <si>
    <t>CCDC171;</t>
  </si>
  <si>
    <t>MTATP6P30;MTCO3P30;</t>
  </si>
  <si>
    <t>RP11-1E11.2;RPSAP49;SPIN1;RP11-317B17.3;</t>
  </si>
  <si>
    <t>SPTLC1;</t>
  </si>
  <si>
    <t>OR13C9;OR13I1P;</t>
  </si>
  <si>
    <t>PALM2;</t>
  </si>
  <si>
    <t>CREM;</t>
  </si>
  <si>
    <t>P4HA1;RP11-344N10.5;NUDT13;ECD;FAM149B1;DNAJC9;MRPS16;CFAP70;ANXA7;MSS51;PPP3CB;USP54;MYOZ1;</t>
  </si>
  <si>
    <t>KAT6B;DUPD1;</t>
  </si>
  <si>
    <t>MARK2P15;</t>
  </si>
  <si>
    <t>SHOC2;</t>
  </si>
  <si>
    <t>ATRNL1;CCDC172;SNRPGP6;PNLIPRP3;</t>
  </si>
  <si>
    <t>CD44;</t>
  </si>
  <si>
    <t>TRIM44;</t>
  </si>
  <si>
    <t>CTD-2572N17.1;</t>
  </si>
  <si>
    <t>FADS1;</t>
  </si>
  <si>
    <t>KDM2A;SSH3;POLD4;CLCF1;</t>
  </si>
  <si>
    <t>MRPL48;COA4;PAAF1;</t>
  </si>
  <si>
    <t>RP11-679I18.4;APLP2;</t>
  </si>
  <si>
    <t>SLC6A13;RP11-283I3.6;KDM5A;</t>
  </si>
  <si>
    <t>LMNTD1;RP11-685B13.2;</t>
  </si>
  <si>
    <t>RP11-776A13.2;</t>
  </si>
  <si>
    <t>ANO6;RP11-438E8.2;</t>
  </si>
  <si>
    <t>SPRYD3;IGFBP6;SOAT2;VTI1BP3;HIGD1AP1;RNU6-333P;EIF4A1P4;CSAD;</t>
  </si>
  <si>
    <t>OR9K1P;OR9K2;OR9R1P;</t>
  </si>
  <si>
    <t>RP11-221N13.4;</t>
  </si>
  <si>
    <t>LGR5;ZFC3H1;THAP2;TMEM19;RP11-498M15.1;RP11-2H8.3;TBC1D15;</t>
  </si>
  <si>
    <t>PPP1R12A;RP11-84G21.1;SNRPGP20;</t>
  </si>
  <si>
    <t>METTL25;</t>
  </si>
  <si>
    <t>RP11-328J6.1;</t>
  </si>
  <si>
    <t>UBE3B;MMAB;</t>
  </si>
  <si>
    <t>CUX2;FAM109A;RP3-473L9.4;SH2B3;MAPKAPK5;ADAM1A;ADAM1B;TMEM116;ERP29;HECTD4;RPH3A;</t>
  </si>
  <si>
    <t>RNF34;KDM2B;</t>
  </si>
  <si>
    <t>MIR3169;</t>
  </si>
  <si>
    <t>LINC00395;</t>
  </si>
  <si>
    <t>CLN5;FBXL3;</t>
  </si>
  <si>
    <t>UBAC2;GPR18;GPR183;</t>
  </si>
  <si>
    <t>TRAV6;TRAV7;TRAV8-1;</t>
  </si>
  <si>
    <t>RP11-506K19.2;Y_RNA;SEC23A;</t>
  </si>
  <si>
    <t>RHOJ;PPP2R5E;CTD-2302E22.1;</t>
  </si>
  <si>
    <t>EML5;</t>
  </si>
  <si>
    <t>RP11-436M15.1;RP11-436M15.3;EVL;CTD-2376I20.1;</t>
  </si>
  <si>
    <t>HERC2P9;RP11-578F21.2;GOLGA8M;RP11-578F21.6;WHAMMP2;APBA2;</t>
  </si>
  <si>
    <t>KATNBL1;EMC4;SLC12A6;</t>
  </si>
  <si>
    <t>SORD2P;Y_RNA;RNU1-119P;CTD-2014N11.1;TERB2;RNU1-78P;</t>
  </si>
  <si>
    <t>SLC12A1;RP11-154J22.1;DUT;FBN1;</t>
  </si>
  <si>
    <t>GNB5;MYO5C;MYO5A;ONECUT1;RP11-209K10.2;RP11-209E8.1;</t>
  </si>
  <si>
    <t>MYO1E;</t>
  </si>
  <si>
    <t>ANP32A;RP11-696L21.2;SPESP1;</t>
  </si>
  <si>
    <t>RP11-1007O24.3;</t>
  </si>
  <si>
    <t>IREB2;MORF4L1;RNU6-415P;CTSH;RASGRF1;</t>
  </si>
  <si>
    <t>C16orf70;LRRC36;HSD11B2;ATP6V0D1;FAM65A;CTD-2012K14.6;</t>
  </si>
  <si>
    <t>TVP23C-CDRT4;RP11-385D13.1;TRIM16;</t>
  </si>
  <si>
    <t>HEATR6;CTD-2319I12.2;WFDC21P;USP32;C17orf64;RPL12P38;RP11-15E18.3;RP11-15E18.4;BCAS3;</t>
  </si>
  <si>
    <t>SMURF2;RGS9;CRAT40;</t>
  </si>
  <si>
    <t>LINC00868;MGAT5B;</t>
  </si>
  <si>
    <t>TTC39C;CABYR;</t>
  </si>
  <si>
    <t>SERPINB2;</t>
  </si>
  <si>
    <t>GOLGA2P9;CTC-457E21.6;CTC-457E21.5;CTC-457E21.4;AC011516.2;ZNF492;</t>
  </si>
  <si>
    <t>CTC-461H2.3;GPATCH1;WDR88;</t>
  </si>
  <si>
    <t>ZNF780B;ZNF780A;AC005614.3;</t>
  </si>
  <si>
    <t>SPAG4;CPNE1;RBM12;NFS1;ROMO1;RBM39;PHF20;</t>
  </si>
  <si>
    <t>MIR646HG;</t>
  </si>
  <si>
    <t>USP25;</t>
  </si>
  <si>
    <t>MIR155HG;MRPL39;</t>
  </si>
  <si>
    <t>MTMR3;</t>
  </si>
  <si>
    <t>PRR14L;DEPDC5;</t>
  </si>
  <si>
    <t>ZMYM1;EFCAB14P1;</t>
  </si>
  <si>
    <t>CAP1;</t>
  </si>
  <si>
    <t>JAK1;LINC01359;RP4-535B20.4;RNU6-1176P;MIR3671;RP4-535B20.1;</t>
  </si>
  <si>
    <t>CCDC18;</t>
  </si>
  <si>
    <t>RP11-710N8.3;RN7SL420P;SNORA42;VANGL1;</t>
  </si>
  <si>
    <t>FLG;FLG-AS1;FLG2;</t>
  </si>
  <si>
    <t>RP1-127D3.4;</t>
  </si>
  <si>
    <t>RP11-563D10.1;RP11-476H20.1;RNU6-983P;</t>
  </si>
  <si>
    <t>RP11-38J22.2;RP11-38J22.3;</t>
  </si>
  <si>
    <t>SMYD3;</t>
  </si>
  <si>
    <t>OR2L13;</t>
  </si>
  <si>
    <t>LINC00299;</t>
  </si>
  <si>
    <t>ATAD2B;</t>
  </si>
  <si>
    <t>ALK;</t>
  </si>
  <si>
    <t>AC007682.1;</t>
  </si>
  <si>
    <t>CFAP36;</t>
  </si>
  <si>
    <t>GFPT1;NFU1;</t>
  </si>
  <si>
    <t>SLC4A5;M1AP;</t>
  </si>
  <si>
    <t>DNAH6;</t>
  </si>
  <si>
    <t>NPAS2;</t>
  </si>
  <si>
    <t>NEB;ARL5A;CACNB4;</t>
  </si>
  <si>
    <t>RNU7-148P;</t>
  </si>
  <si>
    <t>AGPS;TTC30B;AC073834.3;TTC30A;PDE11A;</t>
  </si>
  <si>
    <t>CNOT9;PLCD4;WNT6;WNT10A;LINC01494;AC097468.7;CDK5R2;FEV;</t>
  </si>
  <si>
    <t>RP11-553A10.1;PVRL3-AS1;NECTIN3;</t>
  </si>
  <si>
    <t>EFCAB12;MBD4;IFT122;RHO;RP11-263I1.1;TMCC1;TMCC1-AS1;RP11-93K22.6;TRH;COL6A5;COL6A6;</t>
  </si>
  <si>
    <t>RP11-501O2.5;</t>
  </si>
  <si>
    <t>RP11-95L3.2;</t>
  </si>
  <si>
    <t>LINC00504;</t>
  </si>
  <si>
    <t>RP11-79E3.3;RP11-79E3.2;RP11-548L20.1;RP11-725M22.1;</t>
  </si>
  <si>
    <t>TLR1;TLR6;</t>
  </si>
  <si>
    <t>RP11-457P14.6;TMEM33;DCAF4L1;SLC30A9;BEND4;</t>
  </si>
  <si>
    <t>UBA6;</t>
  </si>
  <si>
    <t>PYURF;RP11-466G12.2;HERC3;RN7SKP244;NAP1L5;</t>
  </si>
  <si>
    <t>BMPR1B;</t>
  </si>
  <si>
    <t>RP11-362M19.1;</t>
  </si>
  <si>
    <t>RP11-521E5.1;</t>
  </si>
  <si>
    <t>AC097467.2;</t>
  </si>
  <si>
    <t>Y_RNA;GLRB;</t>
  </si>
  <si>
    <t>ZDHHC11;TRIP13;</t>
  </si>
  <si>
    <t>CTNND2;</t>
  </si>
  <si>
    <t>CTD-2011G17.1;</t>
  </si>
  <si>
    <t>RXFP3;</t>
  </si>
  <si>
    <t>CTC-347C20.1;Y_RNA;CTD-2631K10.1;TNPO1;</t>
  </si>
  <si>
    <t>PAPD4;</t>
  </si>
  <si>
    <t>RP11-414H23.2;RP11-414H23.3;</t>
  </si>
  <si>
    <t>EPB41L4A;</t>
  </si>
  <si>
    <t>CTD-2287O16.4;COMMD10;CTC-339F2.2;SEMA6A;</t>
  </si>
  <si>
    <t>LYRM7;CDC42SE2;CTC-432M15.3;</t>
  </si>
  <si>
    <t>TBC1D7;</t>
  </si>
  <si>
    <t>SLC17A1;SLC17A3;HIST1H2APS2;SLC17A2;TRIM38;</t>
  </si>
  <si>
    <t>HIST1H4J;HIST1H2BN;HIST1H1B;HIST1H3J;RNU7-26P;OR2B2;RPLP2P1;OR2W4P;U3;IQCB2P;OR2B8P;OR1F12;ZNF165;ZSCAN12P1;ZNF602P;ZSCAN16-AS1;ZKSCAN8;ZNF192P1;ZNF603P;ZNF192P2;TOB2P1;ZSCAN9;ZKSCAN4;NKAPL;ZSCAN26;PGBD1;RP5-874C20.6;ZSCAN31;ZKSCAN3;RNU2-45P;ZSCAN23;RPSAP2;NOP56P1;LINC01623;ZNF90P2;HCG14;TRIM27;LINC01556;KRT18P1;RN7SL471P;HCG15;HCG16;OR2H4P;XXbac-BPG308J9.3;OR2U2P;OR2B4P;OR14J1;DDX6P1;OR5V1;OR10C1;OR11A1;OR2H1;UBDP1;MAS1LP1;</t>
  </si>
  <si>
    <t>CDC5L;</t>
  </si>
  <si>
    <t>RP11-474L11.3;RNU6-1338P;SENP6;</t>
  </si>
  <si>
    <t>SNAP91;CYB5R4;</t>
  </si>
  <si>
    <t>SOBP;RP1-111B22.3;OSTM1;</t>
  </si>
  <si>
    <t>CBX3;</t>
  </si>
  <si>
    <t>FAM188B;RP5-877J2.1;AQP1;</t>
  </si>
  <si>
    <t>ZNF619P1;</t>
  </si>
  <si>
    <t>MIR4650-2;RP11-535E8.2;</t>
  </si>
  <si>
    <t>GSAP;</t>
  </si>
  <si>
    <t>ZNF804B;C7orf62;</t>
  </si>
  <si>
    <t>MYH16;ARPC1A;ARPC1B;PDAP1;BUD31;ATP5J2-PTCD1;CPSF4;ZNF789;ZNF394;ZKSCAN5;</t>
  </si>
  <si>
    <t>DPY19L2P2;S100A11P1;PMPCB;DNAJC2;PSMC2;SLC26A5;</t>
  </si>
  <si>
    <t>RP11-458K10.2;</t>
  </si>
  <si>
    <t>KCND2;TSPAN12;ING3;RNA5SP240;CPED1;</t>
  </si>
  <si>
    <t>RP11-155G14.1;RNU7-54P;</t>
  </si>
  <si>
    <t>ZC3HAV1;TTC26;RP11-365F18.6;</t>
  </si>
  <si>
    <t>OR9P1P;OR6V1;OR6W1P;</t>
  </si>
  <si>
    <t>ACTR3C;</t>
  </si>
  <si>
    <t>LEPROTL1;MBOAT4;RP11-51J9.5;DCTN6;RP11-51J9.6;HSPA8P11;CTD-2345M20.2;</t>
  </si>
  <si>
    <t>IKBKB;POLB;DKK4;VDAC3;SLC20A2;</t>
  </si>
  <si>
    <t>RP11-726G23.11;RP11-726G23.2;RP11-726G23.3;RP11-359P18.2;AFG3L2P1;RP11-726G23.10;RP11-726G23.8;POTEA;RP11-726G23.6;U3;</t>
  </si>
  <si>
    <t>SNTG1;RP11-139G7.1;</t>
  </si>
  <si>
    <t>FAM110B;</t>
  </si>
  <si>
    <t>UBAP1;KIF24;NUDT2;</t>
  </si>
  <si>
    <t>RP11-344B5.4;</t>
  </si>
  <si>
    <t>RSU1;CUBN;</t>
  </si>
  <si>
    <t>NPM1P30;C10orf113;NEBL;NEBL-AS1;</t>
  </si>
  <si>
    <t>CTNNA3;HERC4;</t>
  </si>
  <si>
    <t>RPL17P50;P4HA1;RP11-344N10.5;ECD;FAM149B1;DNAJC9;MRPS16;ANXA7;PPP3CB;USP54;</t>
  </si>
  <si>
    <t>KIF20B;</t>
  </si>
  <si>
    <t>HECTD2;</t>
  </si>
  <si>
    <t>RP11-375D13.4;</t>
  </si>
  <si>
    <t>MRPL48;PAAF1;</t>
  </si>
  <si>
    <t>FAT3;</t>
  </si>
  <si>
    <t>SRPRA;FOXRED1;TIRAP;</t>
  </si>
  <si>
    <t>SPRYD3;IGFBP6;SOAT2;VTI1BP3;HIGD1AP1;RNU6-333P;EIF4A1P4;CSAD;ZNF740;</t>
  </si>
  <si>
    <t>OR9K1P;OR6U2P;</t>
  </si>
  <si>
    <t>RP11-230G5.2;RP11-221N13.4;PCNPP3;HMGA2;</t>
  </si>
  <si>
    <t>RAB3IP;AC025263.3;LINC01481;RP11-320P7.2;CNOT2;</t>
  </si>
  <si>
    <t>LGR5;ZFC3H1;THAP2;TMEM19;</t>
  </si>
  <si>
    <t>CUX2;FAM109A;RP3-473L9.4;SH2B3;ATXN2;ACAD10;RP11-162P23.2;ALDH2;MAPKAPK5-AS1;ADAM1A;ADAM1B;TMEM116;ERP29;HECTD4;RPH3A;</t>
  </si>
  <si>
    <t>UBAC2;</t>
  </si>
  <si>
    <t>TRAV4;TRAV5;RPL4P1;TRAV6;TRAV7;TRAV8-1;TRAV9-1;TRAV10;TRAV11;TRAV12-1;</t>
  </si>
  <si>
    <t>RHOJ;RP11-696D21.2;GPHB5;PPP2R5E;</t>
  </si>
  <si>
    <t>RP11-72M17.1;GPHN;FAM71D;MPP5;ATP6V1D;EIF2S1;PLEK2;</t>
  </si>
  <si>
    <t>LINC00521;OTUB2;</t>
  </si>
  <si>
    <t>IGHV3-33;IGHV3-33-2;IGHVII-33-1;IGHV4-34;IGHV3-35;IGHV3-36;</t>
  </si>
  <si>
    <t>SNORD109B;SNHG14;UBE3A;</t>
  </si>
  <si>
    <t>HERC2P9;RP11-578F21.2;GOLGA8M;RP11-578F21.6;APBA2;</t>
  </si>
  <si>
    <t>DPH6;</t>
  </si>
  <si>
    <t>SORD2P;Y_RNA;CTD-2014N11.1;TERB2;RNU1-78P;</t>
  </si>
  <si>
    <t>LINC01491;RP11-208K4.1;SLC12A1;RP11-154J22.1;DUT;FBN1;</t>
  </si>
  <si>
    <t>MYO5C;FAM214A;ONECUT1;RP11-209K10.2;RP11-209E8.1;</t>
  </si>
  <si>
    <t>ADAM10;FAM63B;</t>
  </si>
  <si>
    <t>CYP11A1;SEMA7A;UBL7;</t>
  </si>
  <si>
    <t>CRAMP1;HN1L;MAPK8IP3;NME3;EME2;SPSB3;NUBP2;</t>
  </si>
  <si>
    <t>RP11-293B20.2;</t>
  </si>
  <si>
    <t>KIAA0895L;EXOC3L1;ELMO3;LRRC29;FHOD1;ATP6V0D1;FAM65A;CTD-2012K14.6;</t>
  </si>
  <si>
    <t>STXBP4;</t>
  </si>
  <si>
    <t>TMEM100;PCTP;ANKFN1;</t>
  </si>
  <si>
    <t>HEATR6;CTD-2319I12.2;WFDC21P;CTD-2319I12.3;CTD-2319I12.4;CTD-2319I12.5;CA4;</t>
  </si>
  <si>
    <t>SMURF2;</t>
  </si>
  <si>
    <t>RGS9;CRAT40;</t>
  </si>
  <si>
    <t>AC145343.2;LINC00674;LRRC37A16P;</t>
  </si>
  <si>
    <t>LINC00868;</t>
  </si>
  <si>
    <t>RP11-370A5.1;RP11-370A5.2;RP11-739L10.1;RBBP8;</t>
  </si>
  <si>
    <t>SS18;RPS24P18;PSMA8;NPM1P2;</t>
  </si>
  <si>
    <t>CTD-2666L21.3;ZNF44;ZNF563;</t>
  </si>
  <si>
    <t>LRFN1;CTC-246B18.8;GMFG;SAMD4B;</t>
  </si>
  <si>
    <t>KPTN;NAPA;</t>
  </si>
  <si>
    <t>RN7SKP140;</t>
  </si>
  <si>
    <t>ZHX3;SNORA26;</t>
  </si>
  <si>
    <t>ADNP;DPM1;</t>
  </si>
  <si>
    <t>AP000233.4;MIR155HG;MRPL39;</t>
  </si>
  <si>
    <t>PRR14L;SC22CB-1E7.1;</t>
  </si>
  <si>
    <t>AURKAIP1;NDUFB4P8;CCNL2;MRPL20;</t>
  </si>
  <si>
    <t>NPHP4;</t>
  </si>
  <si>
    <t>DDI2;</t>
  </si>
  <si>
    <t>ARID1A;</t>
  </si>
  <si>
    <t>PCSK9;USP24;RP11-90C4.1;</t>
  </si>
  <si>
    <t>HOOK1;CYP2J2;</t>
  </si>
  <si>
    <t>KRT8P21;</t>
  </si>
  <si>
    <t>RP11-550H2.1;RP11-550H2.2;ST6GALNAC3;</t>
  </si>
  <si>
    <t>ZNF326;</t>
  </si>
  <si>
    <t>TTF2;TRIM45;RPS15AP9;VTCN1;</t>
  </si>
  <si>
    <t>TBX15;</t>
  </si>
  <si>
    <t>RP11-306I1.2;</t>
  </si>
  <si>
    <t>DPT;</t>
  </si>
  <si>
    <t>NME7;BLZF1;CCDC181;SLC19A2;RP1-206D15.6;F5;</t>
  </si>
  <si>
    <t>FAM163A;RP11-12M5.3;RP11-12M5.4;TOR1AIP2;TOR1AIP1;</t>
  </si>
  <si>
    <t>XPR1;</t>
  </si>
  <si>
    <t>TATDN3;RP11-348H3.2;SPATA45;FLVCR1;</t>
  </si>
  <si>
    <t>ASAP2;ITGB1BP1;CPSF3;IAH1;ADAM17;RP11-214N9.1;YWHAQ;</t>
  </si>
  <si>
    <t>ZFYVE9P2;PSMC1P10;RAD51AP2;VSNL1;SMC6;GEN1;</t>
  </si>
  <si>
    <t>RP11-111J6.2;NT5C1B-RDH14;</t>
  </si>
  <si>
    <t>AC067959.1;AC018742.1;</t>
  </si>
  <si>
    <t>RAB10;AC011742.5;PPIL1P1;GAREM2;HADHA;</t>
  </si>
  <si>
    <t>THADA;PLEKHH2;DYNC2LI1;ABCG5;</t>
  </si>
  <si>
    <t>REEP1;U8;SNORA19;KDM3A;</t>
  </si>
  <si>
    <t>IL18R1;SDR42E1P5;IL18RAP;SLC9A4;</t>
  </si>
  <si>
    <t>ACTP1;WASF1P1;SULT1C2;SULT1C4;SMIM12P1;GCC2;GCC2-AS1;LIMS1;AC010095.6;RPL10P5;RANBP2;CCDC138;EDAR;</t>
  </si>
  <si>
    <t>ZRANB3;R3HDM1;LCT;MCM6;AC011999.1;DARS;</t>
  </si>
  <si>
    <t>THSD7B;</t>
  </si>
  <si>
    <t>AC016710.1;</t>
  </si>
  <si>
    <t>ARL6IP6;AC009969.1;UBQLN4P2;AC079150.3;RPL23AP29;AC012501.3;DNAJA1P2;GALNT13;</t>
  </si>
  <si>
    <t>AC092162.1;</t>
  </si>
  <si>
    <t>SESTD1;</t>
  </si>
  <si>
    <t>ERBB4;AC079610.1;</t>
  </si>
  <si>
    <t>FN1;</t>
  </si>
  <si>
    <t>VIL1;USP37;CNOT9;</t>
  </si>
  <si>
    <t>INPP5D;</t>
  </si>
  <si>
    <t>MKRN2OS;RAF1;CRIP1P1;</t>
  </si>
  <si>
    <t>SATB1-AS1;</t>
  </si>
  <si>
    <t>UBE2E2;</t>
  </si>
  <si>
    <t>HMGB3P12;</t>
  </si>
  <si>
    <t>RP4-672N11.1;</t>
  </si>
  <si>
    <t>TGM4;ZDHHC3;CLEC3B;</t>
  </si>
  <si>
    <t>RP11-694I15.7;CCDC71;KLHDC8B;C3orf84;CCDC36;</t>
  </si>
  <si>
    <t>TRAIP;CAMKV;ACTBP13;MST1R;CTD-2330K9.3;MON1A;RBM6;</t>
  </si>
  <si>
    <t>MAGI1;</t>
  </si>
  <si>
    <t>SENP7;</t>
  </si>
  <si>
    <t>CHCHD6;</t>
  </si>
  <si>
    <t>RP11-469L4.1;TMEM108;</t>
  </si>
  <si>
    <t>EPHB1;RNU6-1174P;RNA5SP141;</t>
  </si>
  <si>
    <t>MRPS22;COPB2;RP11-319G6.1;RBP2;ACTG1P1;</t>
  </si>
  <si>
    <t>RP11-656A15.1;</t>
  </si>
  <si>
    <t>RP11-290K4.1;RP11-290K4.2;RSRC1;</t>
  </si>
  <si>
    <t>IFT80;</t>
  </si>
  <si>
    <t>CBX1P5;RP11-12K11.2;RP11-12K11.1;</t>
  </si>
  <si>
    <t>NLGN1;</t>
  </si>
  <si>
    <t>LINC00578;</t>
  </si>
  <si>
    <t>GP5;ATP13A3;</t>
  </si>
  <si>
    <t>ACAP2;</t>
  </si>
  <si>
    <t>UBXN7;AC117490.2;RNF168;SMCO1;AC092933.4;AC092933.3;WDR53;</t>
  </si>
  <si>
    <t>RAF1P1;AC006499.5;AC006499.4;AC006499.3;AC006499.1;AC006499.2;</t>
  </si>
  <si>
    <t>RP11-180C1.1;RN7SL101P;MESTP3;RP11-292B1.2;</t>
  </si>
  <si>
    <t>EXOC1;</t>
  </si>
  <si>
    <t>RP11-622J8.1;</t>
  </si>
  <si>
    <t>UGT2B17;RP11-1267H10.2;RP11-1267H10.3;</t>
  </si>
  <si>
    <t>CDKL2;G3BP2;USO1;</t>
  </si>
  <si>
    <t>ARHGAP24;</t>
  </si>
  <si>
    <t>EIF4E;RP11-696N14.1;ADH6;ADH1A;ADH1C;ADH7;RP11-696N14.3;C4orf17;TRMT10A;MTTP;</t>
  </si>
  <si>
    <t>SLC39A8;</t>
  </si>
  <si>
    <t>RP11-729M20.1;</t>
  </si>
  <si>
    <t>RP11-170N16.1;FGF2;SPATA5;</t>
  </si>
  <si>
    <t>RP13-884E18.4;</t>
  </si>
  <si>
    <t>TDO2;CTSO;FTH1P21;</t>
  </si>
  <si>
    <t>RNU4-79P;RXFP1;RP11-781M16.1;RP11-781M16.2;</t>
  </si>
  <si>
    <t>RAPGEF2;RP11-6C14.1;</t>
  </si>
  <si>
    <t>TMEM192;KLHL2;</t>
  </si>
  <si>
    <t>SH3RF1;</t>
  </si>
  <si>
    <t>RP11-796L2.1;</t>
  </si>
  <si>
    <t>RP11-259O2.1;RP11-259O2.3;RP11-259O2.2;</t>
  </si>
  <si>
    <t>GCSHP1;</t>
  </si>
  <si>
    <t>CCL28;TMEM267;PAIP1;NNT-AS1;</t>
  </si>
  <si>
    <t>MAST4;</t>
  </si>
  <si>
    <t>TMEM167A;XRCC4;</t>
  </si>
  <si>
    <t>RP11-6N13.1;</t>
  </si>
  <si>
    <t>RN7SKP89;</t>
  </si>
  <si>
    <t>FTMT;SRFBP1;</t>
  </si>
  <si>
    <t>PRDM6;</t>
  </si>
  <si>
    <t>FBN2;CTC-573M9.1;SLC27A6;</t>
  </si>
  <si>
    <t>PCDHGA12;</t>
  </si>
  <si>
    <t>GRIA1;</t>
  </si>
  <si>
    <t>RNU2-48P;MARK2P11;</t>
  </si>
  <si>
    <t>HMMR;MAT2B;</t>
  </si>
  <si>
    <t>KCNIP1;</t>
  </si>
  <si>
    <t>RP11-209A2.1;PRSS16;XXbac-BPGBPG24O18.1;POM121L2;</t>
  </si>
  <si>
    <t>ZSCAN26;</t>
  </si>
  <si>
    <t>PAQR8;EFHC1;</t>
  </si>
  <si>
    <t>BMP5;NPM1P36;</t>
  </si>
  <si>
    <t>SENP6;</t>
  </si>
  <si>
    <t>LCA5;RP11-342L8.2;RP11-177G23.2;</t>
  </si>
  <si>
    <t>RP11-486E2.1;</t>
  </si>
  <si>
    <t>RP1-45N11.1;</t>
  </si>
  <si>
    <t>RP11-127B16.1;U3;ATF1P1;</t>
  </si>
  <si>
    <t>TRDN;</t>
  </si>
  <si>
    <t>RP11-735G4.1;RP11-138M12.1;</t>
  </si>
  <si>
    <t>ECHDC1;</t>
  </si>
  <si>
    <t>AKAP7;</t>
  </si>
  <si>
    <t>RP11-557H15.3;RP11-557H15.4;</t>
  </si>
  <si>
    <t>RP11-95M15.1;</t>
  </si>
  <si>
    <t>ARID1B;</t>
  </si>
  <si>
    <t>SYTL3;EZR;</t>
  </si>
  <si>
    <t>PARK2;</t>
  </si>
  <si>
    <t>ZNRF2P2;</t>
  </si>
  <si>
    <t>TCP1P1;AC010132.10;</t>
  </si>
  <si>
    <t>EGFR;</t>
  </si>
  <si>
    <t>SEPHS1P1;EEF1DP4;ZNF273;RP11-797H7.5;VN1R42P;RP11-460N20.7;</t>
  </si>
  <si>
    <t>GTF2IRD1;RP5-1186P10.2;GTF2IRD2B;</t>
  </si>
  <si>
    <t>CDK14;TVP23CP1;</t>
  </si>
  <si>
    <t>COL26A1;LINC01007;</t>
  </si>
  <si>
    <t>AC002463.3;</t>
  </si>
  <si>
    <t>RP11-703P11.1;</t>
  </si>
  <si>
    <t>RP11-3B12.2;</t>
  </si>
  <si>
    <t>PRELID3BP10;ZNF800;AC000123.4;AC000124.1;AC073934.6;SND1;</t>
  </si>
  <si>
    <t>XKR6;FAM167A-AS1;BLK;LINC00208;</t>
  </si>
  <si>
    <t>UBXN8;PPP2CB;TEX15;</t>
  </si>
  <si>
    <t>NRG1;NRG1-IT3;</t>
  </si>
  <si>
    <t>PCMTD1;</t>
  </si>
  <si>
    <t>LINC01301;RAB2A;</t>
  </si>
  <si>
    <t>LINC00535;</t>
  </si>
  <si>
    <t>KB-1448A5.1;RNU6-1172P;</t>
  </si>
  <si>
    <t>TNFRSF11B;RNU6-12P;RP11-278I4.1;</t>
  </si>
  <si>
    <t>TAF2;DSCC1;RN7SL396P;DEPTOR;</t>
  </si>
  <si>
    <t>RP11-18A15.1;SNORA31;RP11-337A23.6;</t>
  </si>
  <si>
    <t>RP11-162D16.2;</t>
  </si>
  <si>
    <t>TTLL11;</t>
  </si>
  <si>
    <t>EHMT1;</t>
  </si>
  <si>
    <t>SFMBT2;</t>
  </si>
  <si>
    <t>RP11-51E20.1;MIR4675;</t>
  </si>
  <si>
    <t>PIP4K2A;</t>
  </si>
  <si>
    <t>PRKG1;</t>
  </si>
  <si>
    <t>PCDH15;</t>
  </si>
  <si>
    <t>MRPS35P3;</t>
  </si>
  <si>
    <t>RTKN2;RP11-120C12.3;</t>
  </si>
  <si>
    <t>DDIT4;DNAJB12;MICU1;</t>
  </si>
  <si>
    <t>KCNMA1;</t>
  </si>
  <si>
    <t>RP11-40F6.1;MAT1A;FAM213A;</t>
  </si>
  <si>
    <t>MIR4679-2;RP11-341B24.3;</t>
  </si>
  <si>
    <t>EXOC6;CYP26C1;CYP26A1;NIP7P1;XRCC6P1;</t>
  </si>
  <si>
    <t>RNU6-463P;RP11-45P22.2;YWHAZP5;</t>
  </si>
  <si>
    <t>RP11-282I1.2;</t>
  </si>
  <si>
    <t>RP11-432J24.5;LINC01165;</t>
  </si>
  <si>
    <t>AMPD3;MRVI1;</t>
  </si>
  <si>
    <t>COPB1;PSMA1;</t>
  </si>
  <si>
    <t>RP11-54J7.2;</t>
  </si>
  <si>
    <t>DCDC1;</t>
  </si>
  <si>
    <t>MS4A10;RP11-804A23.1;RP11-804A23.2;CCDC86;PTGDR2;ZP1;PRPF19;</t>
  </si>
  <si>
    <t>DAGLA;MYRF;FADS1;FADS2;FADS3;RAB3IL1;</t>
  </si>
  <si>
    <t>MARK2;RCOR2;NAA40;RNU6-45P;AP000721.4;OTUB1;MACROD1;</t>
  </si>
  <si>
    <t>POLD4;CLCF1;RAD9A;PPP1CA;TBC1D10C;</t>
  </si>
  <si>
    <t>MIR4300HG;RP11-876F14.1;</t>
  </si>
  <si>
    <t>RP11-819C21.1;CWF19L2;</t>
  </si>
  <si>
    <t>HSPA8P5;RP11-320N7.1;</t>
  </si>
  <si>
    <t>RP11-841C19.4;AEBP2;</t>
  </si>
  <si>
    <t>C2CD5;LRRC34P1;RP11-268P4.2;RP11-268P4.5;</t>
  </si>
  <si>
    <t>RP11-444D3.1;LINC00477;</t>
  </si>
  <si>
    <t>RASSF8;</t>
  </si>
  <si>
    <t>ERGIC2;</t>
  </si>
  <si>
    <t>CPNE8;</t>
  </si>
  <si>
    <t>GTSF1;</t>
  </si>
  <si>
    <t>RP11-150C16.1;</t>
  </si>
  <si>
    <t>RNU4-20P;SLC16A7;</t>
  </si>
  <si>
    <t>DPY19L2;</t>
  </si>
  <si>
    <t>RP11-81H3.2;</t>
  </si>
  <si>
    <t>EEA1;</t>
  </si>
  <si>
    <t>TMEM263;</t>
  </si>
  <si>
    <t>UBE3B;MMAB;GLTP;RP1-7G5.6;TCHP;GIT2;</t>
  </si>
  <si>
    <t>NDUFA5P6;</t>
  </si>
  <si>
    <t>PSPC1;ST6GALNAC4P1;ZMYM5;</t>
  </si>
  <si>
    <t>LINC00376;</t>
  </si>
  <si>
    <t>MOB1AP1;</t>
  </si>
  <si>
    <t>LINC00559;FAR1P1;</t>
  </si>
  <si>
    <t>ARHGEF7;</t>
  </si>
  <si>
    <t>RP11-384J4.2;</t>
  </si>
  <si>
    <t>AKAP6;</t>
  </si>
  <si>
    <t>RGS6;RP3-514A23.2;</t>
  </si>
  <si>
    <t>DNAL1;PNMA1;ELMSAN1;LIN52;</t>
  </si>
  <si>
    <t>NOXRED1;VIPAS39;AHSA1;ISM2;</t>
  </si>
  <si>
    <t>RP11-433J8.2;</t>
  </si>
  <si>
    <t>AL132796.1;</t>
  </si>
  <si>
    <t>OTUD7A;</t>
  </si>
  <si>
    <t>DPH6;DPH6-AS1;</t>
  </si>
  <si>
    <t>USP3;FBXL22;HERC1;MIR422A;DAPK2;</t>
  </si>
  <si>
    <t>DPP8;</t>
  </si>
  <si>
    <t>CHD2;RGMA;</t>
  </si>
  <si>
    <t>UNKL;</t>
  </si>
  <si>
    <t>SMG1P7;AARS;DDX19B;</t>
  </si>
  <si>
    <t>ADORA2B;ZSWIM7;NCOR1;</t>
  </si>
  <si>
    <t>SPECC1;CCDC144CP;SRP68P3;</t>
  </si>
  <si>
    <t>CRLF3;ATAD5;</t>
  </si>
  <si>
    <t>LINC01180;MEIOC;CCDC43;DBF4B;</t>
  </si>
  <si>
    <t>XYLT2;MRPL27;EME1;LRRC59;RP1-117B12.4;ACSF2;RSAD1;RP11-94C24.6;MYCBPAP;EPN3;SPATA20;CACNA1G;</t>
  </si>
  <si>
    <t>RP11-161I6.2;</t>
  </si>
  <si>
    <t>PSMA8;NPM1P2;</t>
  </si>
  <si>
    <t>ASXL3;</t>
  </si>
  <si>
    <t>KIAA1468;</t>
  </si>
  <si>
    <t>CTD-2050I18.1;</t>
  </si>
  <si>
    <t>ZFP30;ZNF781;ZNF607;CTD-2528L19.6;ZNF573;</t>
  </si>
  <si>
    <t>COX6B2;FAM71E2;IL11;TMEM190;TMEM238;RPL28;UBE2S;SHISA7;</t>
  </si>
  <si>
    <t>COX4I2;</t>
  </si>
  <si>
    <t>SPAG4;CPNE1;RBM12;NFS1;ROMO1;RBM39;RPF2P1;PHF20;SCAND1;CNBD2;</t>
  </si>
  <si>
    <t>PREX1;</t>
  </si>
  <si>
    <t>MIR99AHG;AP000962.2;</t>
  </si>
  <si>
    <t>MAP3K7CL;U3;AF124730.4;LINC00189;GAPDHP14;</t>
  </si>
  <si>
    <t>SLC37A1;AP001626.1;</t>
  </si>
  <si>
    <t>RP5-1119A7.14;TXN2;</t>
  </si>
  <si>
    <t>SYNGR1;TAB1;</t>
  </si>
  <si>
    <t>EFCAB6;</t>
  </si>
  <si>
    <t>LINC00899;PRR34;TRMU;CELSR1;</t>
  </si>
  <si>
    <t>AGMAT;RP4-680D5.2;RNU7-179P;DDI2;UQCRHL;FLJ37453;SPEN;</t>
  </si>
  <si>
    <t>HMGN2;RPS6KA1;RP4-785J1.1;ARID1A;RN7SL165P;GPN2;</t>
  </si>
  <si>
    <t>PHC2;</t>
  </si>
  <si>
    <t>RP11-93N20.1;SLC44A5;MSH4;ASB17;ST6GALNAC3;</t>
  </si>
  <si>
    <t>GFI1;EVI5;</t>
  </si>
  <si>
    <t>DBT;</t>
  </si>
  <si>
    <t>NOS1AP;</t>
  </si>
  <si>
    <t>LPGAT1;RP11-552D8.1;RP11-565J7.1;INTS7;</t>
  </si>
  <si>
    <t>RP11-554K11.2;</t>
  </si>
  <si>
    <t>SNTG2;</t>
  </si>
  <si>
    <t>ASAP2;CPSF3;IAH1;ADAM17;RP11-214N9.1;YWHAQ;</t>
  </si>
  <si>
    <t>LINC00276;</t>
  </si>
  <si>
    <t>NBAS;</t>
  </si>
  <si>
    <t>RN7SKP168;ZFYVE9P2;PSMC1P10;VSNL1;SMC6;GEN1;KCNS3;</t>
  </si>
  <si>
    <t>THADA;</t>
  </si>
  <si>
    <t>DYSF;</t>
  </si>
  <si>
    <t>LRRTM4;</t>
  </si>
  <si>
    <t>AC006227.1;</t>
  </si>
  <si>
    <t>LINC01593;ACTP1;WASF1P1;SULT1C2;GMCL1P2;SULT1C4;SMIM12P1;GCC2;GCC2-AS1;LIMS1;AC010095.6;RPL10P5;RANBP2;CCDC138;EDAR;</t>
  </si>
  <si>
    <t>CNTNAP5;</t>
  </si>
  <si>
    <t>ZRANB3;</t>
  </si>
  <si>
    <t>ARL6IP6;AC009969.1;UBQLN4P2;AC079150.3;RPL23AP29;AC012501.3;AC012501.2;GALNT13;</t>
  </si>
  <si>
    <t>CCDC148;PKP4;</t>
  </si>
  <si>
    <t>AC104088.1;ITGA6;</t>
  </si>
  <si>
    <t>LINC01117;AC092162.1;AC073636.1;RNU6-187P;AC079305.11;</t>
  </si>
  <si>
    <t>AC109589.1;AC005235.1;</t>
  </si>
  <si>
    <t>SLC11A1;CTDSP1;VIL1;USP37;CNOT9;</t>
  </si>
  <si>
    <t>TSEN2;MKRN2OS;RAF1;</t>
  </si>
  <si>
    <t>NEK10;SLC4A7;RPS20P15;AC099535.4;RNU1-96P;AC137675.1;</t>
  </si>
  <si>
    <t>ZDHHC3;</t>
  </si>
  <si>
    <t>LRIG1;</t>
  </si>
  <si>
    <t>NSUN3;</t>
  </si>
  <si>
    <t>CTD-2021J15.1;</t>
  </si>
  <si>
    <t>BBX;LINC00635;LINC00636;</t>
  </si>
  <si>
    <t>GUCA1C;MORC1;</t>
  </si>
  <si>
    <t>IQCB1;EAF2;</t>
  </si>
  <si>
    <t>RNA5SP141;RNU6-1174P;EPHB1;</t>
  </si>
  <si>
    <t>C3orf58;</t>
  </si>
  <si>
    <t>TIPARP-AS1;METTL15P1;</t>
  </si>
  <si>
    <t>RP11-290K4.2;RSRC1;</t>
  </si>
  <si>
    <t>IFT80;SMC4;TRIM59;</t>
  </si>
  <si>
    <t>RP11-10O22.1;</t>
  </si>
  <si>
    <t>GOLIM4;</t>
  </si>
  <si>
    <t>PEX5L;</t>
  </si>
  <si>
    <t>UBXN7;AC117490.2;RNF168;PIGZ;RPSAP69;MELTF;</t>
  </si>
  <si>
    <t>RP11-180C1.1;MESTP3;RP11-292B1.2;</t>
  </si>
  <si>
    <t>LIMCH1;LINC00682;RP11-457P14.5;RP11-457P14.6;TMEM33;DCAF4L1;SLC30A9;BEND4;</t>
  </si>
  <si>
    <t>G3BP2;</t>
  </si>
  <si>
    <t>EIF4E;RP11-696N14.1;ADH6;ADH1A;ADH1C;ADH7;RP11-696N14.3;</t>
  </si>
  <si>
    <t>EMCN;</t>
  </si>
  <si>
    <t>GAB1;RP11-58H15.3;</t>
  </si>
  <si>
    <t>AC097467.2;RP11-27G13.1;MAP9;</t>
  </si>
  <si>
    <t>CTSO;FTH1P21;</t>
  </si>
  <si>
    <t>RP11-364P22.1;Y_RNA;RP11-312A15.3;RXFP1;RNU4-79P;RP11-781M16.1;RP11-781M16.2;FNIP2;RAPGEF2;RP11-138A23.1;RP11-138A23.2;</t>
  </si>
  <si>
    <t>AC005150.1;</t>
  </si>
  <si>
    <t>LINC01612;RP11-796L2.1;</t>
  </si>
  <si>
    <t>RP11-10K16.1;GALNT7;</t>
  </si>
  <si>
    <t>EGFLAM;</t>
  </si>
  <si>
    <t>CCL28;TMEM267;C5orf34;PAIP1;NNT-AS1;</t>
  </si>
  <si>
    <t>RPL5P17;</t>
  </si>
  <si>
    <t>RN7SKP89;KCNN2;</t>
  </si>
  <si>
    <t>PRR16;</t>
  </si>
  <si>
    <t>FTMT;</t>
  </si>
  <si>
    <t>MFAP3;</t>
  </si>
  <si>
    <t>CTB-47B8.1;RNU2-48P;MARK2P11;</t>
  </si>
  <si>
    <t>KCNIP1;CTC-455F18.1;</t>
  </si>
  <si>
    <t>HMP19;</t>
  </si>
  <si>
    <t>BLOC1S5-TXNDC5;PIP5K1P1;</t>
  </si>
  <si>
    <t>HCG9;DDX39BP2;MCCD1P2;ZNRD1ASP;HCG4P3;HLA-J;</t>
  </si>
  <si>
    <t>XXbac-BPG299F13.15;XXbac-BPG299F13.16;</t>
  </si>
  <si>
    <t>MEI4;</t>
  </si>
  <si>
    <t>MRAP2;</t>
  </si>
  <si>
    <t>U3;</t>
  </si>
  <si>
    <t>RP11-735G4.1;RP11-138M12.1;HEY2;</t>
  </si>
  <si>
    <t>GRM1;</t>
  </si>
  <si>
    <t>SYTL3;</t>
  </si>
  <si>
    <t>DLL1;RP5-894D12.4;FAM120B;</t>
  </si>
  <si>
    <t>ACTB;CTB-161C1.1;AC006483.5;FSCN1;RNF216;</t>
  </si>
  <si>
    <t>AC011288.2;AC006000.5;</t>
  </si>
  <si>
    <t>GHRHR;ADCYAP1R1;</t>
  </si>
  <si>
    <t>ZPBP;</t>
  </si>
  <si>
    <t>RP11-797H7.1;SEPHS1P1;EEF1DP4;ZNF273;RP11-797H7.5;VN1R42P;RP11-460N20.7;</t>
  </si>
  <si>
    <t>ANKRD7;</t>
  </si>
  <si>
    <t>ING3;</t>
  </si>
  <si>
    <t>GRM8;ZNF800;AC000123.4;SND1;</t>
  </si>
  <si>
    <t>EPHB6;TRPV5;</t>
  </si>
  <si>
    <t>ZNF398;RP4-800G7.1;</t>
  </si>
  <si>
    <t>XKR6;AF131215.8;FAM167A-AS1;BLK;LINC00208;</t>
  </si>
  <si>
    <t>ZNF705D;FAM66D;RP11-1236K1.8;USP17L2;DEFB109P3;</t>
  </si>
  <si>
    <t>GSR;UBXN8;PPP2CB;TEX15;</t>
  </si>
  <si>
    <t>NRG1;</t>
  </si>
  <si>
    <t>SLC10A5P1;IMPA1;</t>
  </si>
  <si>
    <t>RP11-586K2.1;RNA5SP272;</t>
  </si>
  <si>
    <t>TAF2;DSCC1;DEPTOR;</t>
  </si>
  <si>
    <t>RP11-18A15.1;SNORA31;RP11-337A23.6;PLAA;</t>
  </si>
  <si>
    <t>SPIN1;</t>
  </si>
  <si>
    <t>SMC2-AS1;</t>
  </si>
  <si>
    <t>PRPF38AP1;</t>
  </si>
  <si>
    <t>PLXDC2;RP11-51E20.1;MIR4675;</t>
  </si>
  <si>
    <t>LUZP4P1;</t>
  </si>
  <si>
    <t>DNAJC1;</t>
  </si>
  <si>
    <t>KIAA1217;</t>
  </si>
  <si>
    <t>CCDC7;AL356053.1;RP11-479G22.8;ITGB1;</t>
  </si>
  <si>
    <t>RP11-57G10.8;RPL12P8;SIRT1;HERC4;</t>
  </si>
  <si>
    <t>ADK;</t>
  </si>
  <si>
    <t>RP11-40F6.1;MAT1A;ZNF519P1;</t>
  </si>
  <si>
    <t>NUTM2A-AS1;</t>
  </si>
  <si>
    <t>RNU6-463P;YWHAZP5;RP11-45P22.2;</t>
  </si>
  <si>
    <t>RP11-358H18.3;</t>
  </si>
  <si>
    <t>RP11-945A11.1;</t>
  </si>
  <si>
    <t>RP11-159D8.1;</t>
  </si>
  <si>
    <t>OR5W1P;</t>
  </si>
  <si>
    <t>MS4A10;RP11-804A23.1;RP11-804A23.2;CCDC86;PTGDR2;ZP1;</t>
  </si>
  <si>
    <t>POLD4;CLCF1;RAD9A;</t>
  </si>
  <si>
    <t>MIR4300HG;</t>
  </si>
  <si>
    <t>DISC1FP1;</t>
  </si>
  <si>
    <t>UBASH3B;</t>
  </si>
  <si>
    <t>EPS8;</t>
  </si>
  <si>
    <t>ST8SIA1;C2CD5;LRRC34P1;RP11-268P4.2;RP11-268P4.5;</t>
  </si>
  <si>
    <t>RNU6-400P;</t>
  </si>
  <si>
    <t>SLC2A13;</t>
  </si>
  <si>
    <t>PRPF40B;FMNL3;TMBIM6;</t>
  </si>
  <si>
    <t>RP11-711C17.2;RP11-81H3.2;VENTXP3;</t>
  </si>
  <si>
    <t>ANKS1B;RPS4XP1;</t>
  </si>
  <si>
    <t>WDR66;</t>
  </si>
  <si>
    <t>RILPL1;RP11-486O12.2;TMED2;DDX55;EIF2B1;GTF2H3;TCTN2;</t>
  </si>
  <si>
    <t>RP5-944M2.3;NDUFA5P6;</t>
  </si>
  <si>
    <t>MIPEPP3;LINC00539;GAPDHP52;RNA5SP25;ZDHHC20;</t>
  </si>
  <si>
    <t>DGKH;</t>
  </si>
  <si>
    <t>RNU7-88P;</t>
  </si>
  <si>
    <t>EDNRB;RNF219-AS1;</t>
  </si>
  <si>
    <t>PPP1R36;RP11-973N13.3;</t>
  </si>
  <si>
    <t>RGS6;</t>
  </si>
  <si>
    <t>ISM2;SPTLC2;</t>
  </si>
  <si>
    <t>SORD;DUOX2;</t>
  </si>
  <si>
    <t>HERC1;MIR422A;DAPK2;</t>
  </si>
  <si>
    <t>ZNF609;OAZ2;AC100830.3;RBPMS2;</t>
  </si>
  <si>
    <t>NEO1;HCN4;</t>
  </si>
  <si>
    <t>UBE2I;BAIAP3;TSR3;GNPTG;UNKL;</t>
  </si>
  <si>
    <t>CLEC16A;</t>
  </si>
  <si>
    <t>ZNF720;AC002519.8;</t>
  </si>
  <si>
    <t>ZZEF1;CYB5D2;ANKFY1;UBE2G1;</t>
  </si>
  <si>
    <t>CUEDC1;SRSF1;</t>
  </si>
  <si>
    <t>RP11-180P8.3;RP11-180P8.4;RP11-180P8.5;TANC2;CYB561;RP11-269G24.6;CTD-2501B8.5;ACE;</t>
  </si>
  <si>
    <t>WBP2;TRIM47;TRIM65;MRPL38;FBF1;ACOX1;</t>
  </si>
  <si>
    <t>TAF4B;</t>
  </si>
  <si>
    <t>CTIF;</t>
  </si>
  <si>
    <t>CCDC102B;</t>
  </si>
  <si>
    <t>TDRD12;CTD-2085J24.5;</t>
  </si>
  <si>
    <t>ZNF420;CTC-454I21.3;ZNF585A;ZNF585B;ZNF569;ZFP30;ZNF781;ZNF607;CTD-2528L19.6;ZNF573;CTD-2554C21.2;AC016582.2;WDR87;SIPA1L3;</t>
  </si>
  <si>
    <t>CRX;TPRX2P;SULT2A1;</t>
  </si>
  <si>
    <t>KMT5C;COX6B2;FAM71E2;IL11;TMEM190;TMEM238;RPL28;UBE2S;SHISA7;</t>
  </si>
  <si>
    <t>RBM39;RPF2P1;PHF20;SCAND1;CNBD2;</t>
  </si>
  <si>
    <t>AP001626.1;</t>
  </si>
  <si>
    <t>BCL2L13;</t>
  </si>
  <si>
    <t>MYH9;RP4-633O19__A.1;RPS15AP38;Y_RNA;RP5-1119A7.14;TXN2;</t>
  </si>
  <si>
    <t>SYNGR1;</t>
  </si>
  <si>
    <t>MTOR;ANGPTL7;</t>
  </si>
  <si>
    <t>DHDDS;HMGN2;DPPA2P2;RPS6KA1;</t>
  </si>
  <si>
    <t>HMGB1P45;FAF1;CDKN2C;</t>
  </si>
  <si>
    <t>CRYZ;TYW3;RP11-93N20.1;RP11-510C10.4;LHX8;SLC44A5;MSH4;RP11-550H2.1;RP11-550H2.2;ST6GALNAC3;</t>
  </si>
  <si>
    <t>PKN2-AS1;</t>
  </si>
  <si>
    <t>BTBD8;GFI1;EVI5;TMED5;</t>
  </si>
  <si>
    <t>RP11-280O1.2;LRRC52;RP11-306I1.2;</t>
  </si>
  <si>
    <t>CCDC181;</t>
  </si>
  <si>
    <t>TPR;C1orf27;</t>
  </si>
  <si>
    <t>PTPN14;</t>
  </si>
  <si>
    <t>ADCK3;CDC42BPA;</t>
  </si>
  <si>
    <t>SLC35F3;</t>
  </si>
  <si>
    <t>ASAP2;CPSF3;ADAM17;RP11-214N9.1;YWHAQ;</t>
  </si>
  <si>
    <t>RN7SKP168;ZFYVE9P2;PSMC1P10;VSNL1;SMC6;GEN1;</t>
  </si>
  <si>
    <t>GAREM2;HADHA;</t>
  </si>
  <si>
    <t>ATL2;AC016995.3;AC093822.1;</t>
  </si>
  <si>
    <t>PLEKHH2;DYNC2LI1;ABCG5;ABCG8;</t>
  </si>
  <si>
    <t>AC010967.2;</t>
  </si>
  <si>
    <t>WASF1P1;SULT1C2;GMCL1P2;SULT1C4;SMIM12P1;GCC2-AS1;LIMS1;AC010095.6;RPL10P5;RANBP2;CCDC138;AC073415.2;EDAR;</t>
  </si>
  <si>
    <t>CLASP1;</t>
  </si>
  <si>
    <t>UBXN4;LCT;MCM6;AC011999.1;DARS;</t>
  </si>
  <si>
    <t>DNAJA1P2;GALNT13;</t>
  </si>
  <si>
    <t>AC092684.1;</t>
  </si>
  <si>
    <t>AC013461.1;</t>
  </si>
  <si>
    <t>AC092162.1;FUCA1P1;AC092162.2;</t>
  </si>
  <si>
    <t>HECW2;CCDC150;GTF3C3;C2orf66;</t>
  </si>
  <si>
    <t>RN7SL40P;</t>
  </si>
  <si>
    <t>USP37;CNOT9;PLCD4;</t>
  </si>
  <si>
    <t>RARB;LINC00692;</t>
  </si>
  <si>
    <t>NEK10;SLC4A7;RPS20P15;AC099535.4;</t>
  </si>
  <si>
    <t>CLEC3B;CDCP1;</t>
  </si>
  <si>
    <t>CACNA2D3;LRTM1;</t>
  </si>
  <si>
    <t>PTPRG;</t>
  </si>
  <si>
    <t>FRMD4B;</t>
  </si>
  <si>
    <t>MTCO1P6;</t>
  </si>
  <si>
    <t>ARL13B;DHFRL1;</t>
  </si>
  <si>
    <t>IQCB1;ILDR1;</t>
  </si>
  <si>
    <t>RP11-469L4.1;</t>
  </si>
  <si>
    <t>ZIC1;</t>
  </si>
  <si>
    <t>RP11-603B13.1;HMGN2P26;GOLIM4;</t>
  </si>
  <si>
    <t>RNF168;SMCO1;</t>
  </si>
  <si>
    <t>ADGRA3;</t>
  </si>
  <si>
    <t>RP11-180C1.1;RP11-123O22.1;RN7SL101P;MESTP3;RP11-292B1.2;</t>
  </si>
  <si>
    <t>RP11-457P14.5;SLC30A9;BEND4;</t>
  </si>
  <si>
    <t>TMPRSS11E;UGT2B29P;UGT2B17;RP11-1267H10.2;RP11-1267H10.3;</t>
  </si>
  <si>
    <t>UGT2A3P7;UGT2B4;RP11-401E5.2;UGT2A1;</t>
  </si>
  <si>
    <t>G3BP2;USO1;</t>
  </si>
  <si>
    <t>FAM13A;</t>
  </si>
  <si>
    <t>STPG2;</t>
  </si>
  <si>
    <t>TSPAN5;RP11-1299A16.3;RP11-1299A16.1;BTF3P13;EIF4E;RP11-571L19.7;FAM177A1P1;METAP1;ADH5;ADH4;RP11-696N14.1;ADH6;ADH1A;ADH1C;ADH7;RP11-696N14.3;C4orf17;TRMT10A;MTTP;RP11-766F14.1;RP11-766F14.2;</t>
  </si>
  <si>
    <t>AC107399.2;AC113617.1;RPSAP35;</t>
  </si>
  <si>
    <t>FAT4;</t>
  </si>
  <si>
    <t>RP11-422J15.1;</t>
  </si>
  <si>
    <t>RXFP1;RP11-781M16.1;</t>
  </si>
  <si>
    <t>RP11-796L2.1;HSP90AA6P;</t>
  </si>
  <si>
    <t>ADAMTS6;CTD-2116N20.1;CENPK;PPWD1;TRIM23;CTC-534A2.2;TRAPPC13;SGTB;</t>
  </si>
  <si>
    <t>LINC01023;FER;</t>
  </si>
  <si>
    <t>MCC;RNU4ATAC13P;YTHDC2;</t>
  </si>
  <si>
    <t>CTD-3179P9.1;HNCAT21;CTD-2281M20.1;</t>
  </si>
  <si>
    <t>SIL1;</t>
  </si>
  <si>
    <t>CLINT1;CTB-47B8.1;</t>
  </si>
  <si>
    <t>RP11-541P9.3;HMMR;MAT2B;</t>
  </si>
  <si>
    <t>SLC17A1;SLC17A3;</t>
  </si>
  <si>
    <t>LINC01623;ZNF90P2;HCG14;TRIM27;LINC01556;KRT18P1;</t>
  </si>
  <si>
    <t>TNXB;RNA5SP206;</t>
  </si>
  <si>
    <t>DNAH8;</t>
  </si>
  <si>
    <t>ADGRB3;</t>
  </si>
  <si>
    <t>MCM9;RP11-351A11.1;</t>
  </si>
  <si>
    <t>RP11-735G4.1;</t>
  </si>
  <si>
    <t>SYTL3;EZR;OSTCP1;</t>
  </si>
  <si>
    <t>SDK1;</t>
  </si>
  <si>
    <t>COL28A1;</t>
  </si>
  <si>
    <t>HDAC9;</t>
  </si>
  <si>
    <t>SKAP2;RPL7AP38;</t>
  </si>
  <si>
    <t>GS1-124K5.10;GS1-124K5.11;GS1-124K5.12;SAPCD2P3;RPL35P5;KCTD7;</t>
  </si>
  <si>
    <t>CACNA2D1;</t>
  </si>
  <si>
    <t>IFRD1;LSMEM1;NPM1P14;AC002463.3;MIPEPP1;TMEM168;BMT2;</t>
  </si>
  <si>
    <t>AC000123.4;ZNF800;AC073934.6;SND1;</t>
  </si>
  <si>
    <t>AC009784.3;</t>
  </si>
  <si>
    <t>BRAF;</t>
  </si>
  <si>
    <t>CTD-2135J3.4;RP11-177H2.2;XKR6;FAM167A-AS1;</t>
  </si>
  <si>
    <t>LPL;</t>
  </si>
  <si>
    <t>PPP2CB;TEX15;</t>
  </si>
  <si>
    <t>RP11-446E9.1;RPS20;CTA-397H3.3;NPM1P21;MOS;SNORA3;</t>
  </si>
  <si>
    <t>KCNB2;RP11-531A24.3;TERF1;</t>
  </si>
  <si>
    <t>CTD-3118D11.3;SLC7A13;</t>
  </si>
  <si>
    <t>RP11-37B2.1;RIPK2;</t>
  </si>
  <si>
    <t>RNU6-12P;RP11-278I4.1;COLEC10;</t>
  </si>
  <si>
    <t>FBXO10;TOMM5;</t>
  </si>
  <si>
    <t>RP11-202G18.1;</t>
  </si>
  <si>
    <t>AKR1C1;</t>
  </si>
  <si>
    <t>NRBF2;JMJD1C;</t>
  </si>
  <si>
    <t>RP11-170M17.1;</t>
  </si>
  <si>
    <t>CARS;</t>
  </si>
  <si>
    <t>HSD17B12;EXT2;</t>
  </si>
  <si>
    <t>OR5BC1P;</t>
  </si>
  <si>
    <t>RP11-804A23.1;CCDC86;PTGDR2;ZP1;</t>
  </si>
  <si>
    <t>DAGLA;MYRF;TMEM258;FEN1;FADS1;FADS2;FADS3;</t>
  </si>
  <si>
    <t>RCOR2;NAA40;RNU6-45P;AP000721.4;OTUB1;</t>
  </si>
  <si>
    <t>HPRTP4;HPRT1P3;</t>
  </si>
  <si>
    <t>RP11-94P11.4;</t>
  </si>
  <si>
    <t>PDCD5P1;RP11-841C19.4;AEBP2;</t>
  </si>
  <si>
    <t>C2CD5;LRRC34P1;</t>
  </si>
  <si>
    <t>RP11-283G6.5;RP11-283G6.4;RP11-513G19.1;ITPR2;</t>
  </si>
  <si>
    <t>CNTN1;</t>
  </si>
  <si>
    <t>RP11-440G2.2;GXYLT1;</t>
  </si>
  <si>
    <t>PRPF40B;FMNL3;</t>
  </si>
  <si>
    <t>ATF7;</t>
  </si>
  <si>
    <t>TSPAN8;LGR5;</t>
  </si>
  <si>
    <t>FGD6;VEZT;</t>
  </si>
  <si>
    <t>RILPL1;RP11-486O12.2;TMED2;DDX55;EIF2B1;GTF2H3;TCTN2;ATP6V0A2;</t>
  </si>
  <si>
    <t>CHFR;RP11-46H11.2;RP11-46H11.3;ZNF605;ZNF268;</t>
  </si>
  <si>
    <t>MIPEPP3;LINC00539;</t>
  </si>
  <si>
    <t>RP11-16D22.2;</t>
  </si>
  <si>
    <t>RNY4P29;CTAGE16P;</t>
  </si>
  <si>
    <t>LINC01442;</t>
  </si>
  <si>
    <t>FAR1P1;</t>
  </si>
  <si>
    <t>RP11-624J12.1;TMEM260;</t>
  </si>
  <si>
    <t>ACTN1;ACTN1-AS1;RP11-226F19.1;DCAF5;</t>
  </si>
  <si>
    <t>LIN52;</t>
  </si>
  <si>
    <t>NOXRED1;VIPAS39;AHSA1;ISM2;SPTLC2;SNW1;C14orf178;ADCK1;</t>
  </si>
  <si>
    <t>GPR65;RP11-300J18.1;LINC01146;</t>
  </si>
  <si>
    <t>ARHGAP11B;HERC2P10;RP11-540B6.2;FAN1;MTMR10;TRPM1;OTUD7A;</t>
  </si>
  <si>
    <t>FGF7;</t>
  </si>
  <si>
    <t>RBPMS2;PLEKHO2;AC069368.3;ANKDD1A;</t>
  </si>
  <si>
    <t>ABHD17C;</t>
  </si>
  <si>
    <t>SV2B;</t>
  </si>
  <si>
    <t>OR4F15;OR4F14P;OR4F13P;WBP1LP5;AC140725.7;OR4G2P;</t>
  </si>
  <si>
    <t>UNKL;C16orf91;CCDC154;CLCN7;</t>
  </si>
  <si>
    <t>XYLT1;</t>
  </si>
  <si>
    <t>TMC7;</t>
  </si>
  <si>
    <t>ZNF720;</t>
  </si>
  <si>
    <t>LINC00922;RP11-351A20.1;RP11-351A20.2;</t>
  </si>
  <si>
    <t>SRP68P3;</t>
  </si>
  <si>
    <t>MEIOC;CCDC43;</t>
  </si>
  <si>
    <t>ACSF2;MYCBPAP;EPN3;SPATA20;CACNA1G;</t>
  </si>
  <si>
    <t>PRELID3A;RP11-861E21.2;</t>
  </si>
  <si>
    <t>TAF4B;LINC01543;</t>
  </si>
  <si>
    <t>KLHL14;</t>
  </si>
  <si>
    <t>RP11-1030E3.1;RNA5SP458;</t>
  </si>
  <si>
    <t>PSG4;CEACAMP10;PSG9;</t>
  </si>
  <si>
    <t>TMEM238;RPL28;UBE2S;SHISA7;</t>
  </si>
  <si>
    <t>DTD1;</t>
  </si>
  <si>
    <t>SPAG4;CPNE1;RBM12;NFS1;ROMO1;RBM39;PHF20;SCAND1;CNBD2;</t>
  </si>
  <si>
    <t>PREX1;ARFGEF2;</t>
  </si>
  <si>
    <t>RNU6-1326P;</t>
  </si>
  <si>
    <t>U2AF1;MRPL51P2;FRGCA;AP001631.10;CRYAA;</t>
  </si>
  <si>
    <t>RP3-333H23.8;RPL3;SYNGR1;TAB1;MGAT3;MIEF1;</t>
  </si>
  <si>
    <t>CELSR1;</t>
  </si>
  <si>
    <t>DDI2;UQCRHL;FLJ37453;SPEN;</t>
  </si>
  <si>
    <t>MSH4;ASB17;RP11-550H2.1;RP11-550H2.2;ST6GALNAC3;</t>
  </si>
  <si>
    <t>ADGRL2;ST13P20;</t>
  </si>
  <si>
    <t>TMEM56-RWDD3;RP11-57H12.5;</t>
  </si>
  <si>
    <t>SNX7;</t>
  </si>
  <si>
    <t>ERVMER61-1;</t>
  </si>
  <si>
    <t>NEK7;</t>
  </si>
  <si>
    <t>MIR181A1HG;</t>
  </si>
  <si>
    <t>INTS7;</t>
  </si>
  <si>
    <t>SPATA45;</t>
  </si>
  <si>
    <t>ZNF695;RP11-551G24.3;ZNF670-ZNF695;</t>
  </si>
  <si>
    <t>NT5C1B;</t>
  </si>
  <si>
    <t>PLEKHH2;DYNC2LI1;ABCG5;</t>
  </si>
  <si>
    <t>AC114752.1;</t>
  </si>
  <si>
    <t>SNORA19;KDM3A;</t>
  </si>
  <si>
    <t>WDR33;Y_RNA;POLR2D;AMMECR1L;RP11-395A13.2;UGGT1;</t>
  </si>
  <si>
    <t>PLEKHB2;</t>
  </si>
  <si>
    <t>AC079150.3;RPL23AP29;DNAJA1P2;GALNT13;</t>
  </si>
  <si>
    <t>KCNJ3;</t>
  </si>
  <si>
    <t>LINC01117;AC092162.1;AC073636.1;RNU6-187P;</t>
  </si>
  <si>
    <t>AC007319.1;CALCRL;</t>
  </si>
  <si>
    <t>ANKAR;OSGEPL1;ORMDL1;</t>
  </si>
  <si>
    <t>USP37;CNOT9;</t>
  </si>
  <si>
    <t>CRELD1;PRRT3;EMC3;EMC3-AS1;CIDECP;</t>
  </si>
  <si>
    <t>CX3CR1;RP11-331G2.6;CCR8;RP11-241K18.2;EEF1A1P24;SLC25A38;</t>
  </si>
  <si>
    <t>ARIH2;QRICH1;</t>
  </si>
  <si>
    <t>IP6K1;CDHR4;UBA7;TRAIP;CAMKV;ACTBP13;MST1R;RBM5;</t>
  </si>
  <si>
    <t>RP11-47P18.2;</t>
  </si>
  <si>
    <t>RP11-115H18.1;BBX;</t>
  </si>
  <si>
    <t>OSBPL11;</t>
  </si>
  <si>
    <t>ACAD9;RP11-723O4.6;KIAA1257;</t>
  </si>
  <si>
    <t>NPHP3-AS1;RP11-469L4.1;TMEM108;</t>
  </si>
  <si>
    <t>TSC22D2;</t>
  </si>
  <si>
    <t>TIPARP;METTL15P1;LINC00886;</t>
  </si>
  <si>
    <t>RSRC1;GFM1;RARRES1;</t>
  </si>
  <si>
    <t>IL12A-AS1;IFT80;SMC4;</t>
  </si>
  <si>
    <t>RP11-292B1.2;RP11-472K22.1;RP11-472K22.2;</t>
  </si>
  <si>
    <t>CLOCK;RN7SKP30;RP11-528I4.2;PDCL2;EXOC1;CEP135;</t>
  </si>
  <si>
    <t>EIF4E;ADH4;RP11-696N14.1;ADH6;ADH1A;ADH1C;ADH7;</t>
  </si>
  <si>
    <t>PPA2;GSTCD;</t>
  </si>
  <si>
    <t>RP11-19O2.2;NACAP6;</t>
  </si>
  <si>
    <t>CCL28;TMEM267;</t>
  </si>
  <si>
    <t>CTD-2281M20.1;RP11-2N5.2;RP11-2N5.1;</t>
  </si>
  <si>
    <t>SRFBP1;</t>
  </si>
  <si>
    <t>NEDD9;</t>
  </si>
  <si>
    <t>ZSCAN26;PGBD1;</t>
  </si>
  <si>
    <t>HCG14;TRIM27;LINC01556;KRT18P1;RN7SL471P;HCG15;HCG16;ZNF311;</t>
  </si>
  <si>
    <t>ITPR3;UQCC2;</t>
  </si>
  <si>
    <t>BTBD9;</t>
  </si>
  <si>
    <t>PAQR8;EFHC1;TRAM2;</t>
  </si>
  <si>
    <t>NPM1P36;COL21A1;RP3-445N2.1;</t>
  </si>
  <si>
    <t>MIR4464;RP1-45N11.1;</t>
  </si>
  <si>
    <t>U3;ATF1P1;</t>
  </si>
  <si>
    <t>RP11-735G4.1;RP11-138M12.1;RP11-624M8.1;</t>
  </si>
  <si>
    <t>CYP2W1;C7orf50;GPER1;</t>
  </si>
  <si>
    <t>FSCN1;RNF216;</t>
  </si>
  <si>
    <t>HERPUD2;RP11-379H18.1;AC018647.3;SEPT7-AS1;</t>
  </si>
  <si>
    <t>AC002066.1;CAV2;CAV1;</t>
  </si>
  <si>
    <t>POT1;POT1-AS1;RP11-3B12.5;RP11-3B12.4;RP11-3B12.2;</t>
  </si>
  <si>
    <t>GRM8;PRELID3BP10;ZNF800;AC000123.4;AC073934.6;SND1;LRRC4;</t>
  </si>
  <si>
    <t>WBP1LP1;TRBJ2-6;TRBC2;TRBV30;EPHB6;TRPV5;KEL;</t>
  </si>
  <si>
    <t>XKR6;FAM167A-AS1;BLK;LINC00208;OR7E161P;DEFB136;ZNF705D;FAM66D;RP11-1236K1.8;USP17L2;DEFB109P3;</t>
  </si>
  <si>
    <t>DNAJC5B;</t>
  </si>
  <si>
    <t>CASC9;</t>
  </si>
  <si>
    <t>RP11-1C8.5;RP11-1C8.7;RP11-1C8.4;RIMS2;</t>
  </si>
  <si>
    <t>TRAPPC9;</t>
  </si>
  <si>
    <t>RP11-18A15.1;</t>
  </si>
  <si>
    <t>C2orf27AP2;</t>
  </si>
  <si>
    <t>ZCCHC7;</t>
  </si>
  <si>
    <t>TMC1;</t>
  </si>
  <si>
    <t>CTNNAL1;TMEM245;</t>
  </si>
  <si>
    <t>RALGPS1;</t>
  </si>
  <si>
    <t>RP11-445K13.2;BEND7;</t>
  </si>
  <si>
    <t>MIR3924;</t>
  </si>
  <si>
    <t>CHST3;DNAJB12;MICU1;</t>
  </si>
  <si>
    <t>OR10AF1P;OR10AK1P;</t>
  </si>
  <si>
    <t>RP11-100N3.2;OR9G3P;OR9G4;OR9G2P;OR5G1P;OR5G4P;</t>
  </si>
  <si>
    <t>RP11-804A23.1;RP11-804A23.2;CCDC86;</t>
  </si>
  <si>
    <t>EMSY;</t>
  </si>
  <si>
    <t>ST8SIA1;</t>
  </si>
  <si>
    <t>ERGIC2;OVCH1-AS1;</t>
  </si>
  <si>
    <t>RNU6-400P;Y_RNA;RP11-847H18.3;</t>
  </si>
  <si>
    <t>RP11-630C16.1;</t>
  </si>
  <si>
    <t>SP1;AMHR2;PRR13;ATF7;</t>
  </si>
  <si>
    <t>RP11-1022B3.1;</t>
  </si>
  <si>
    <t>RP11-295G12.1;RP11-711C17.1;RP11-711C17.2;RP11-81H3.2;</t>
  </si>
  <si>
    <t>ANKS1B;RPS4XP1;ACTR6;DEPDC4;</t>
  </si>
  <si>
    <t>TPCN1;SLC8B1;</t>
  </si>
  <si>
    <t>PSPC1;</t>
  </si>
  <si>
    <t>MICU2;</t>
  </si>
  <si>
    <t>LINC01047;</t>
  </si>
  <si>
    <t>MNAT1;</t>
  </si>
  <si>
    <t>SNW1;C14orf178;ADCK1;</t>
  </si>
  <si>
    <t>TRPM1;OTUD7A;</t>
  </si>
  <si>
    <t>HERC1;CEP112;MIR422A;DAPK2;</t>
  </si>
  <si>
    <t>LRRK1;</t>
  </si>
  <si>
    <t>SNX20;NOD2;CYLD;</t>
  </si>
  <si>
    <t>MEIOC;CCDC43;DBF4B;</t>
  </si>
  <si>
    <t>LRRC59;RP1-117B12.4;ACSF2;RSAD1;EPN3;SPATA20;CACNA1G;</t>
  </si>
  <si>
    <t>RP11-60A24.3;MRPS23;CUEDC1;</t>
  </si>
  <si>
    <t>RP11-180P8.5;TANC2;</t>
  </si>
  <si>
    <t>TRIM47;TRIM65;MRPL38;FBF1;</t>
  </si>
  <si>
    <t>CTC-457E21.9;VN1R87P;ZNF99;</t>
  </si>
  <si>
    <t>ZNF420;CTC-454I21.3;ZNF585A;ZNF569;ZNF793-AS1;CTD-3064H18.2;ZNF540;ZFP30;ZNF781;ZNF607;CTD-2528L19.6;</t>
  </si>
  <si>
    <t>TPRX2P;SULT2A1;</t>
  </si>
  <si>
    <t>RPL28;UBE2S;SHISA7;</t>
  </si>
  <si>
    <t>HCK;</t>
  </si>
  <si>
    <t>IGLL5;IGLC2;IGLC3;IGLC4;IGLC5;IGLC6;IGLC7;AP000361.2;AP000362.1;</t>
  </si>
  <si>
    <t>MYH9;RP4-633O19__A.1;RPS15AP38;Y_RNA;RP5-1119A7.14;TXN2;FOXRED2;CSF2RB;</t>
  </si>
  <si>
    <t>GAPDHP37;MCHR1;</t>
  </si>
  <si>
    <t>NAGA;FAM109B;SMDT1;NDUFA6;NDUFA6-AS1;CYP2D6;RP4-669P10.16;TCF20;CTA-126B4.7;</t>
  </si>
  <si>
    <t>Block</t>
  </si>
  <si>
    <t>Chrsme</t>
  </si>
  <si>
    <t>Begin</t>
  </si>
  <si>
    <t>End</t>
  </si>
  <si>
    <t>Size (Kb)</t>
  </si>
  <si>
    <t>Genes</t>
  </si>
  <si>
    <t>wth_sharing</t>
  </si>
  <si>
    <t>btw_sharing</t>
  </si>
  <si>
    <t>number of populations belonging to the same continent sharing the selection signal with the population</t>
  </si>
  <si>
    <t>number of populations belonging to different continents sharing the selection signal with the population</t>
  </si>
  <si>
    <t>wth_sharing:</t>
  </si>
  <si>
    <t>btw_sharing:</t>
  </si>
  <si>
    <t>CONT_sharing</t>
  </si>
  <si>
    <t>wth_sharing=CONT_sharing when the current popualtion belongs to he continent CONT</t>
  </si>
  <si>
    <t>number of populations, excluding the current one, belonging to the continent labelled CONT and sharing the selection signal, CONT=AFR, EUR or ASI</t>
  </si>
  <si>
    <t>Share_POP</t>
  </si>
  <si>
    <t>1=selection signal shared with the population labelled 'POP', 0 otherwise</t>
  </si>
  <si>
    <t>max CSS</t>
  </si>
  <si>
    <t>Population</t>
  </si>
  <si>
    <t>ESN</t>
  </si>
  <si>
    <t>GWD</t>
  </si>
  <si>
    <t>LWK</t>
  </si>
  <si>
    <t>MSL</t>
  </si>
  <si>
    <t>YRI</t>
  </si>
  <si>
    <t>Africa</t>
  </si>
  <si>
    <t>Europe</t>
  </si>
  <si>
    <t>CEU</t>
  </si>
  <si>
    <t>FIN</t>
  </si>
  <si>
    <t>GBR</t>
  </si>
  <si>
    <t>IBS</t>
  </si>
  <si>
    <t>TSI</t>
  </si>
  <si>
    <t>CDX</t>
  </si>
  <si>
    <t>CHB</t>
  </si>
  <si>
    <t>CHS</t>
  </si>
  <si>
    <t>JPT</t>
  </si>
  <si>
    <t>KHV</t>
  </si>
  <si>
    <t>Continent</t>
  </si>
  <si>
    <t>Size(Mb)</t>
  </si>
  <si>
    <t>Size (MB)</t>
  </si>
  <si>
    <t>X</t>
  </si>
  <si>
    <t>-</t>
  </si>
  <si>
    <t>upper</t>
  </si>
  <si>
    <t>lower</t>
  </si>
  <si>
    <t>%</t>
  </si>
  <si>
    <t>mean</t>
  </si>
  <si>
    <t>95%CI</t>
  </si>
  <si>
    <t>Incomplete sweeps</t>
  </si>
  <si>
    <t>ABC estimates of X obtained with the ORs averaged across chromosomes (Table 1)</t>
  </si>
  <si>
    <t>Top 50</t>
  </si>
  <si>
    <t>All</t>
  </si>
  <si>
    <t>#selected</t>
  </si>
  <si>
    <t>min-max</t>
  </si>
  <si>
    <t>selected regions shared with Africa</t>
  </si>
  <si>
    <t>selected regions shared with Europe</t>
  </si>
  <si>
    <t>selected regions shared with Asia</t>
  </si>
  <si>
    <t>% in common with YRI</t>
  </si>
  <si>
    <t>% in common with CEU</t>
  </si>
  <si>
    <t>% in common with CHB</t>
  </si>
  <si>
    <t># in common with YRI</t>
  </si>
  <si>
    <t># in common with CEU</t>
  </si>
  <si>
    <t># in common with CHB</t>
  </si>
  <si>
    <t xml:space="preserve"># in common </t>
  </si>
  <si>
    <t>number of selected regions found in common with the corresponding population</t>
  </si>
  <si>
    <t xml:space="preserve">% in common </t>
  </si>
  <si>
    <t>% of selected regions found in common with the corresponding population</t>
  </si>
  <si>
    <t>the regions are ranked by the highest combined selection scores found in the region, denoted by 'max CSS'</t>
  </si>
  <si>
    <t>all the regions identified</t>
  </si>
  <si>
    <t>same numbers computed across the 50 regions with the highest combined selection scores (max CSS, see the Table AFR-ESN)</t>
  </si>
  <si>
    <t>the 50 regions with the highest combined selection scores (max CSS, see the Table AFR-ESN)</t>
  </si>
  <si>
    <t>X as a percentage of the number of selected regions</t>
  </si>
  <si>
    <t>The PLEK2 region highlighted in main text. The eQTLs regulating PLEK2 being located on the left side of the gene, the selection signal present in all European populations does not necessarily encompass PLEK2</t>
  </si>
  <si>
    <t>number of times a given selected region is identified in another population of the corresponding continent (average, min and max) across all the identified regions</t>
  </si>
  <si>
    <t>number of genomic regions significantly enriched in candidate SNPs of selection</t>
  </si>
  <si>
    <t>Table S3B. Shared selection between the YRI, CEU and CHB populations</t>
  </si>
  <si>
    <r>
      <t xml:space="preserve">Table S3C. ABC estimations of </t>
    </r>
    <r>
      <rPr>
        <b/>
        <i/>
        <sz val="11"/>
        <color theme="1"/>
        <rFont val="Calibri"/>
        <family val="2"/>
        <scheme val="minor"/>
      </rPr>
      <t>X</t>
    </r>
    <r>
      <rPr>
        <b/>
        <sz val="11"/>
        <color theme="1"/>
        <rFont val="Calibri"/>
        <family val="2"/>
        <scheme val="minor"/>
      </rPr>
      <t xml:space="preserve"> compared to the numbers of genomic regions significantly enriched in candidate SNPs of selection </t>
    </r>
  </si>
  <si>
    <t xml:space="preserve">Genomic regions significantly enriched in candidate SNPs of selection </t>
  </si>
  <si>
    <t>East Asia</t>
  </si>
  <si>
    <t>total size of the selected regions (note that the size of regions corresponding to a single SNP was set = 0)</t>
  </si>
  <si>
    <t>Table S3A. Overview of the genomic regions significantly enriched in candidate SNPs of selection</t>
  </si>
  <si>
    <t>Sweeps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</si>
</sst>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0"/>
      <color theme="1"/>
      <name val="Calibri"/>
      <family val="2"/>
      <scheme val="minor"/>
    </font>
    <font>
      <sz val="10"/>
      <color theme="1"/>
      <name val="Calibri"/>
      <family val="2"/>
      <scheme val="minor"/>
    </font>
    <font>
      <b/>
      <i/>
      <sz val="11"/>
      <color theme="1"/>
      <name val="Calibri"/>
      <family val="2"/>
      <scheme val="minor"/>
    </font>
    <font>
      <b/>
      <sz val="10"/>
      <color rgb="FFFF0000"/>
      <name val="Calibri"/>
      <family val="2"/>
      <scheme val="minor"/>
    </font>
    <font>
      <b/>
      <sz val="10"/>
      <name val="Calibri"/>
      <family val="2"/>
      <scheme val="minor"/>
    </font>
    <font>
      <sz val="10"/>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5" tint="0.59999389629810485"/>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5">
    <xf numFmtId="0" fontId="0" fillId="0" borderId="0" xfId="0"/>
    <xf numFmtId="0" fontId="16" fillId="0" borderId="0" xfId="0" applyFont="1"/>
    <xf numFmtId="0" fontId="0" fillId="0" borderId="0" xfId="0" applyAlignment="1">
      <alignment horizontal="center"/>
    </xf>
    <xf numFmtId="0" fontId="16" fillId="0" borderId="0" xfId="0" applyFont="1" applyAlignment="1">
      <alignment horizontal="center"/>
    </xf>
    <xf numFmtId="0" fontId="16" fillId="33" borderId="0" xfId="0" applyFont="1" applyFill="1" applyAlignment="1">
      <alignment horizontal="center"/>
    </xf>
    <xf numFmtId="0" fontId="0" fillId="0" borderId="0" xfId="0" applyFont="1" applyFill="1" applyAlignment="1">
      <alignment horizontal="left"/>
    </xf>
    <xf numFmtId="0" fontId="16" fillId="0" borderId="0" xfId="0" applyFont="1" applyFill="1" applyAlignment="1">
      <alignment horizontal="center"/>
    </xf>
    <xf numFmtId="0" fontId="0" fillId="0" borderId="0" xfId="0" applyFill="1" applyAlignment="1">
      <alignment horizontal="center"/>
    </xf>
    <xf numFmtId="0" fontId="18" fillId="0" borderId="0" xfId="0" applyFont="1" applyFill="1" applyAlignment="1">
      <alignment horizontal="left"/>
    </xf>
    <xf numFmtId="0" fontId="16" fillId="0" borderId="0" xfId="0" applyFont="1" applyFill="1" applyAlignment="1">
      <alignment horizontal="left"/>
    </xf>
    <xf numFmtId="0" fontId="0" fillId="34" borderId="0" xfId="0" applyFill="1" applyAlignment="1">
      <alignment horizontal="center"/>
    </xf>
    <xf numFmtId="0" fontId="16" fillId="34" borderId="0" xfId="0" applyFont="1" applyFill="1" applyAlignment="1">
      <alignment horizontal="center"/>
    </xf>
    <xf numFmtId="0" fontId="0" fillId="34" borderId="0" xfId="0" applyFill="1"/>
    <xf numFmtId="0" fontId="20" fillId="0" borderId="0" xfId="0" applyFont="1" applyFill="1" applyAlignment="1">
      <alignment horizontal="center"/>
    </xf>
    <xf numFmtId="0" fontId="21" fillId="0" borderId="0" xfId="0" applyFont="1" applyAlignment="1">
      <alignment horizontal="center"/>
    </xf>
    <xf numFmtId="0" fontId="21" fillId="0" borderId="0" xfId="0" applyFont="1" applyFill="1" applyAlignment="1">
      <alignment horizontal="left"/>
    </xf>
    <xf numFmtId="0" fontId="21" fillId="0" borderId="0" xfId="0" applyFont="1" applyFill="1" applyAlignment="1">
      <alignment horizontal="center"/>
    </xf>
    <xf numFmtId="0" fontId="20" fillId="33" borderId="0" xfId="0" applyFont="1" applyFill="1" applyAlignment="1">
      <alignment horizontal="center"/>
    </xf>
    <xf numFmtId="0" fontId="21" fillId="0" borderId="0" xfId="0" applyFont="1"/>
    <xf numFmtId="0" fontId="21" fillId="34" borderId="0" xfId="0" applyFont="1" applyFill="1" applyAlignment="1">
      <alignment horizontal="center"/>
    </xf>
    <xf numFmtId="0" fontId="0" fillId="0" borderId="0" xfId="0" applyFont="1" applyAlignment="1">
      <alignment horizontal="center"/>
    </xf>
    <xf numFmtId="0" fontId="16" fillId="0" borderId="12" xfId="0" applyFont="1" applyBorder="1" applyAlignment="1">
      <alignment horizontal="center"/>
    </xf>
    <xf numFmtId="0" fontId="16" fillId="0" borderId="10" xfId="0" applyFont="1" applyFill="1" applyBorder="1" applyAlignment="1">
      <alignment horizontal="center"/>
    </xf>
    <xf numFmtId="0" fontId="16" fillId="33" borderId="10" xfId="0" applyFont="1" applyFill="1" applyBorder="1" applyAlignment="1">
      <alignment horizontal="center"/>
    </xf>
    <xf numFmtId="0" fontId="16" fillId="33" borderId="0" xfId="0" applyFont="1" applyFill="1" applyBorder="1" applyAlignment="1">
      <alignment horizontal="center"/>
    </xf>
    <xf numFmtId="0" fontId="0" fillId="0" borderId="0" xfId="0" applyFill="1" applyBorder="1" applyAlignment="1">
      <alignment horizontal="center"/>
    </xf>
    <xf numFmtId="0" fontId="16" fillId="33" borderId="14" xfId="0" applyFont="1" applyFill="1" applyBorder="1" applyAlignment="1">
      <alignment horizontal="center"/>
    </xf>
    <xf numFmtId="0" fontId="0" fillId="0" borderId="0" xfId="0" applyFont="1" applyFill="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12" xfId="0" applyBorder="1" applyAlignment="1">
      <alignment horizontal="center"/>
    </xf>
    <xf numFmtId="0" fontId="0" fillId="0" borderId="18" xfId="0" applyFont="1" applyBorder="1" applyAlignment="1">
      <alignment horizontal="center"/>
    </xf>
    <xf numFmtId="0" fontId="0" fillId="0" borderId="20" xfId="0" applyFont="1" applyBorder="1" applyAlignment="1">
      <alignment horizontal="center"/>
    </xf>
    <xf numFmtId="0" fontId="0" fillId="0" borderId="11" xfId="0" applyFont="1" applyBorder="1" applyAlignment="1">
      <alignment horizontal="center"/>
    </xf>
    <xf numFmtId="0" fontId="0" fillId="0" borderId="11" xfId="0"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2" xfId="0" applyFill="1" applyBorder="1" applyAlignment="1">
      <alignment horizontal="center"/>
    </xf>
    <xf numFmtId="0" fontId="16" fillId="33" borderId="12" xfId="0" applyFont="1" applyFill="1" applyBorder="1" applyAlignment="1">
      <alignment horizontal="center"/>
    </xf>
    <xf numFmtId="0" fontId="16" fillId="33" borderId="15" xfId="0" applyFont="1" applyFill="1" applyBorder="1" applyAlignment="1">
      <alignment horizontal="center"/>
    </xf>
    <xf numFmtId="0" fontId="16" fillId="33" borderId="17" xfId="0" applyFont="1" applyFill="1" applyBorder="1" applyAlignment="1">
      <alignment horizontal="center"/>
    </xf>
    <xf numFmtId="0" fontId="16" fillId="33" borderId="11" xfId="0" applyFont="1" applyFill="1" applyBorder="1" applyAlignment="1">
      <alignment horizontal="center"/>
    </xf>
    <xf numFmtId="0" fontId="16" fillId="33" borderId="16" xfId="0" applyFont="1" applyFill="1" applyBorder="1" applyAlignment="1">
      <alignment horizontal="center"/>
    </xf>
    <xf numFmtId="0" fontId="0" fillId="33" borderId="16" xfId="0" applyFill="1" applyBorder="1" applyAlignment="1">
      <alignment horizontal="center"/>
    </xf>
    <xf numFmtId="1" fontId="16" fillId="33" borderId="11" xfId="0" applyNumberFormat="1" applyFont="1" applyFill="1" applyBorder="1" applyAlignment="1">
      <alignment horizontal="center"/>
    </xf>
    <xf numFmtId="0" fontId="0" fillId="33" borderId="11" xfId="0" applyFill="1" applyBorder="1" applyAlignment="1">
      <alignment horizontal="center"/>
    </xf>
    <xf numFmtId="0" fontId="0" fillId="33" borderId="16" xfId="0" applyFont="1" applyFill="1" applyBorder="1" applyAlignment="1">
      <alignment horizontal="center"/>
    </xf>
    <xf numFmtId="0" fontId="0" fillId="33" borderId="20" xfId="0" applyFont="1" applyFill="1" applyBorder="1" applyAlignment="1">
      <alignment horizontal="center"/>
    </xf>
    <xf numFmtId="0" fontId="0" fillId="33" borderId="0" xfId="0" applyFill="1" applyBorder="1" applyAlignment="1">
      <alignment horizontal="center"/>
    </xf>
    <xf numFmtId="1" fontId="16" fillId="33" borderId="12" xfId="0" applyNumberFormat="1" applyFont="1" applyFill="1" applyBorder="1" applyAlignment="1">
      <alignment horizontal="center"/>
    </xf>
    <xf numFmtId="0" fontId="0" fillId="33" borderId="12" xfId="0" applyFill="1" applyBorder="1" applyAlignment="1">
      <alignment horizontal="center"/>
    </xf>
    <xf numFmtId="0" fontId="0" fillId="33" borderId="0" xfId="0" applyFont="1" applyFill="1" applyBorder="1" applyAlignment="1">
      <alignment horizontal="center"/>
    </xf>
    <xf numFmtId="0" fontId="0" fillId="33" borderId="18" xfId="0" applyFont="1" applyFill="1" applyBorder="1" applyAlignment="1">
      <alignment horizontal="center"/>
    </xf>
    <xf numFmtId="0" fontId="16" fillId="33" borderId="13" xfId="0" applyFont="1" applyFill="1" applyBorder="1" applyAlignment="1">
      <alignment horizontal="center"/>
    </xf>
    <xf numFmtId="0" fontId="0" fillId="33" borderId="14" xfId="0" applyFill="1" applyBorder="1" applyAlignment="1">
      <alignment horizontal="center"/>
    </xf>
    <xf numFmtId="1" fontId="16" fillId="33" borderId="13" xfId="0" applyNumberFormat="1" applyFont="1" applyFill="1" applyBorder="1" applyAlignment="1">
      <alignment horizontal="center"/>
    </xf>
    <xf numFmtId="0" fontId="0" fillId="33" borderId="13" xfId="0" applyFill="1" applyBorder="1" applyAlignment="1">
      <alignment horizontal="center"/>
    </xf>
    <xf numFmtId="0" fontId="0" fillId="33" borderId="14" xfId="0" applyFont="1" applyFill="1" applyBorder="1" applyAlignment="1">
      <alignment horizontal="center"/>
    </xf>
    <xf numFmtId="0" fontId="0" fillId="33" borderId="19"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23" fillId="0" borderId="0" xfId="0" applyFont="1" applyFill="1" applyAlignment="1">
      <alignment horizontal="center"/>
    </xf>
    <xf numFmtId="0" fontId="23" fillId="0" borderId="0" xfId="0" applyFont="1" applyFill="1" applyAlignment="1">
      <alignment horizontal="left"/>
    </xf>
    <xf numFmtId="0" fontId="0" fillId="0" borderId="0" xfId="0" applyFont="1"/>
    <xf numFmtId="0" fontId="16" fillId="33" borderId="15" xfId="0" applyFont="1" applyFill="1" applyBorder="1" applyAlignment="1">
      <alignment horizontal="center"/>
    </xf>
    <xf numFmtId="0" fontId="16" fillId="33" borderId="15" xfId="0" applyFont="1" applyFill="1" applyBorder="1" applyAlignment="1">
      <alignment horizontal="center"/>
    </xf>
    <xf numFmtId="0" fontId="16" fillId="0" borderId="21"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6" fillId="0" borderId="23" xfId="0" applyFont="1" applyBorder="1" applyAlignment="1">
      <alignment horizontal="center"/>
    </xf>
    <xf numFmtId="0" fontId="0" fillId="0" borderId="18" xfId="0" applyBorder="1" applyAlignment="1">
      <alignment horizontal="center"/>
    </xf>
    <xf numFmtId="0" fontId="0" fillId="0" borderId="0" xfId="0" applyFont="1" applyFill="1" applyAlignment="1">
      <alignment horizontal="center"/>
    </xf>
    <xf numFmtId="0" fontId="16" fillId="33" borderId="10" xfId="0" applyFont="1" applyFill="1" applyBorder="1" applyAlignment="1">
      <alignment horizontal="center"/>
    </xf>
    <xf numFmtId="0" fontId="16" fillId="33" borderId="10" xfId="0" applyFont="1" applyFill="1" applyBorder="1" applyAlignment="1">
      <alignment horizontal="center"/>
    </xf>
    <xf numFmtId="0" fontId="16" fillId="33" borderId="15" xfId="0" applyFont="1"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2" fontId="16"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0" fillId="33" borderId="12" xfId="0" applyNumberFormat="1" applyFill="1" applyBorder="1" applyAlignment="1">
      <alignment horizontal="center"/>
    </xf>
    <xf numFmtId="2" fontId="16" fillId="33" borderId="12" xfId="0" applyNumberFormat="1" applyFont="1" applyFill="1" applyBorder="1" applyAlignment="1">
      <alignment horizontal="center"/>
    </xf>
    <xf numFmtId="0" fontId="0" fillId="0" borderId="19" xfId="0" applyBorder="1" applyAlignment="1">
      <alignment horizontal="center"/>
    </xf>
    <xf numFmtId="2" fontId="0" fillId="33" borderId="13" xfId="0" applyNumberFormat="1" applyFill="1" applyBorder="1" applyAlignment="1">
      <alignment horizontal="center"/>
    </xf>
    <xf numFmtId="0" fontId="0" fillId="0" borderId="14" xfId="0" applyFill="1" applyBorder="1" applyAlignment="1">
      <alignment horizontal="center"/>
    </xf>
    <xf numFmtId="2" fontId="16" fillId="33" borderId="13" xfId="0" applyNumberFormat="1" applyFont="1" applyFill="1" applyBorder="1" applyAlignment="1">
      <alignment horizontal="center"/>
    </xf>
    <xf numFmtId="0" fontId="16" fillId="0" borderId="0" xfId="0" applyFont="1" applyFill="1" applyBorder="1" applyAlignment="1">
      <alignment horizontal="center"/>
    </xf>
    <xf numFmtId="0" fontId="25" fillId="33" borderId="10" xfId="0" applyFont="1" applyFill="1" applyBorder="1" applyAlignment="1">
      <alignment horizontal="center"/>
    </xf>
    <xf numFmtId="0" fontId="25" fillId="0" borderId="0" xfId="0" applyFont="1" applyFill="1" applyAlignment="1">
      <alignment horizontal="center"/>
    </xf>
    <xf numFmtId="164" fontId="0" fillId="0" borderId="0" xfId="0" applyNumberFormat="1" applyFont="1" applyFill="1" applyBorder="1" applyAlignment="1">
      <alignment horizontal="center"/>
    </xf>
    <xf numFmtId="164" fontId="0" fillId="0" borderId="20" xfId="0" applyNumberFormat="1" applyFont="1" applyBorder="1" applyAlignment="1">
      <alignment horizontal="center"/>
    </xf>
    <xf numFmtId="164" fontId="0" fillId="0" borderId="18" xfId="0" applyNumberFormat="1" applyFont="1" applyBorder="1" applyAlignment="1">
      <alignment horizontal="center"/>
    </xf>
    <xf numFmtId="164" fontId="0" fillId="0" borderId="0" xfId="0" applyNumberFormat="1" applyFont="1" applyBorder="1" applyAlignment="1">
      <alignment horizontal="center"/>
    </xf>
    <xf numFmtId="164" fontId="0" fillId="33" borderId="0" xfId="0" applyNumberFormat="1" applyFont="1" applyFill="1" applyBorder="1" applyAlignment="1">
      <alignment horizontal="center"/>
    </xf>
    <xf numFmtId="164" fontId="0" fillId="33" borderId="14" xfId="0" applyNumberFormat="1" applyFont="1" applyFill="1" applyBorder="1" applyAlignment="1">
      <alignment horizontal="center"/>
    </xf>
    <xf numFmtId="0" fontId="0" fillId="0" borderId="24" xfId="0" applyBorder="1" applyAlignment="1">
      <alignment horizontal="center"/>
    </xf>
    <xf numFmtId="164" fontId="16" fillId="33" borderId="0" xfId="0" applyNumberFormat="1" applyFont="1" applyFill="1" applyBorder="1" applyAlignment="1">
      <alignment horizontal="center"/>
    </xf>
    <xf numFmtId="164" fontId="16" fillId="0" borderId="13" xfId="0" applyNumberFormat="1" applyFont="1"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Fill="1" applyBorder="1" applyAlignment="1">
      <alignment horizontal="center"/>
    </xf>
    <xf numFmtId="164" fontId="0" fillId="0" borderId="19" xfId="0" applyNumberFormat="1" applyFont="1" applyBorder="1" applyAlignment="1">
      <alignment horizontal="center"/>
    </xf>
    <xf numFmtId="164" fontId="16" fillId="33" borderId="14" xfId="0" applyNumberFormat="1" applyFont="1"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164" fontId="16" fillId="33" borderId="20" xfId="0" applyNumberFormat="1" applyFont="1" applyFill="1" applyBorder="1" applyAlignment="1">
      <alignment horizontal="center"/>
    </xf>
    <xf numFmtId="164" fontId="16" fillId="33" borderId="18" xfId="0" applyNumberFormat="1" applyFont="1" applyFill="1" applyBorder="1" applyAlignment="1">
      <alignment horizontal="center"/>
    </xf>
    <xf numFmtId="164" fontId="16" fillId="33" borderId="19" xfId="0" applyNumberFormat="1" applyFont="1" applyFill="1" applyBorder="1" applyAlignment="1">
      <alignment horizontal="center"/>
    </xf>
    <xf numFmtId="0" fontId="14" fillId="34" borderId="0" xfId="0" applyFont="1" applyFill="1" applyAlignment="1">
      <alignment horizontal="left"/>
    </xf>
    <xf numFmtId="0" fontId="0" fillId="34" borderId="0" xfId="0" applyFont="1" applyFill="1" applyAlignment="1">
      <alignment horizontal="center"/>
    </xf>
    <xf numFmtId="2" fontId="0" fillId="33" borderId="0" xfId="0" applyNumberFormat="1" applyFill="1" applyBorder="1" applyAlignment="1">
      <alignment horizontal="center"/>
    </xf>
    <xf numFmtId="2" fontId="0" fillId="33" borderId="14" xfId="0" applyNumberFormat="1" applyFill="1" applyBorder="1" applyAlignment="1">
      <alignment horizontal="center"/>
    </xf>
    <xf numFmtId="1" fontId="16" fillId="0" borderId="0" xfId="0" applyNumberFormat="1" applyFont="1" applyAlignment="1">
      <alignment horizontal="center"/>
    </xf>
    <xf numFmtId="1" fontId="0" fillId="0" borderId="0" xfId="0" applyNumberFormat="1" applyAlignment="1">
      <alignment horizontal="center"/>
    </xf>
    <xf numFmtId="1" fontId="0" fillId="0" borderId="0" xfId="0" applyNumberFormat="1" applyFont="1" applyAlignment="1">
      <alignment horizontal="center"/>
    </xf>
    <xf numFmtId="1" fontId="0" fillId="0" borderId="20" xfId="0" applyNumberFormat="1" applyFont="1" applyBorder="1" applyAlignment="1">
      <alignment horizontal="center"/>
    </xf>
    <xf numFmtId="1" fontId="0" fillId="0" borderId="18" xfId="0" applyNumberFormat="1" applyFont="1" applyBorder="1" applyAlignment="1">
      <alignment horizontal="center"/>
    </xf>
    <xf numFmtId="1" fontId="16" fillId="0" borderId="18" xfId="0" applyNumberFormat="1" applyFont="1" applyBorder="1" applyAlignment="1">
      <alignment horizontal="center"/>
    </xf>
    <xf numFmtId="2" fontId="16" fillId="0" borderId="11" xfId="0" applyNumberFormat="1" applyFont="1" applyBorder="1" applyAlignment="1">
      <alignment horizontal="center"/>
    </xf>
    <xf numFmtId="2" fontId="16" fillId="0" borderId="12" xfId="0" applyNumberFormat="1" applyFont="1" applyBorder="1" applyAlignment="1">
      <alignment horizontal="center"/>
    </xf>
    <xf numFmtId="2" fontId="0" fillId="0" borderId="12" xfId="0" applyNumberFormat="1" applyBorder="1" applyAlignment="1">
      <alignment horizontal="center"/>
    </xf>
    <xf numFmtId="1" fontId="0" fillId="0" borderId="0" xfId="0" applyNumberFormat="1" applyFont="1" applyBorder="1" applyAlignment="1">
      <alignment horizontal="center"/>
    </xf>
    <xf numFmtId="1" fontId="16" fillId="0" borderId="0" xfId="0" applyNumberFormat="1" applyFont="1" applyBorder="1" applyAlignment="1">
      <alignment horizontal="center"/>
    </xf>
    <xf numFmtId="2" fontId="16" fillId="33" borderId="11" xfId="0" applyNumberFormat="1" applyFont="1" applyFill="1" applyBorder="1" applyAlignment="1">
      <alignment horizontal="center"/>
    </xf>
    <xf numFmtId="2" fontId="0" fillId="33" borderId="11" xfId="0" applyNumberFormat="1" applyFill="1" applyBorder="1" applyAlignment="1">
      <alignment horizontal="center"/>
    </xf>
    <xf numFmtId="2" fontId="0" fillId="33" borderId="16" xfId="0" applyNumberFormat="1" applyFill="1" applyBorder="1" applyAlignment="1">
      <alignment horizontal="center"/>
    </xf>
    <xf numFmtId="1" fontId="0" fillId="33" borderId="0" xfId="0" applyNumberFormat="1" applyFill="1" applyBorder="1" applyAlignment="1">
      <alignment horizontal="center"/>
    </xf>
    <xf numFmtId="1" fontId="0" fillId="33" borderId="14" xfId="0" applyNumberFormat="1" applyFill="1" applyBorder="1" applyAlignment="1">
      <alignment horizontal="center"/>
    </xf>
    <xf numFmtId="1" fontId="0" fillId="33" borderId="16" xfId="0" applyNumberFormat="1" applyFont="1" applyFill="1" applyBorder="1" applyAlignment="1">
      <alignment horizontal="center"/>
    </xf>
    <xf numFmtId="1" fontId="0" fillId="33" borderId="20" xfId="0" applyNumberFormat="1" applyFont="1" applyFill="1" applyBorder="1" applyAlignment="1">
      <alignment horizontal="center"/>
    </xf>
    <xf numFmtId="1" fontId="0" fillId="33" borderId="0" xfId="0" applyNumberFormat="1" applyFont="1" applyFill="1" applyBorder="1" applyAlignment="1">
      <alignment horizontal="center"/>
    </xf>
    <xf numFmtId="1" fontId="0" fillId="33" borderId="18" xfId="0" applyNumberFormat="1" applyFont="1" applyFill="1" applyBorder="1" applyAlignment="1">
      <alignment horizontal="center"/>
    </xf>
    <xf numFmtId="1" fontId="0" fillId="33" borderId="14" xfId="0" applyNumberFormat="1" applyFont="1" applyFill="1" applyBorder="1" applyAlignment="1">
      <alignment horizontal="center"/>
    </xf>
    <xf numFmtId="1" fontId="0" fillId="33" borderId="19" xfId="0" applyNumberFormat="1" applyFont="1" applyFill="1" applyBorder="1" applyAlignment="1">
      <alignment horizontal="center"/>
    </xf>
    <xf numFmtId="2" fontId="0" fillId="0" borderId="12" xfId="0" applyNumberFormat="1" applyFont="1" applyBorder="1" applyAlignment="1">
      <alignment horizontal="center"/>
    </xf>
    <xf numFmtId="0" fontId="22" fillId="0" borderId="0" xfId="0" applyFont="1" applyFill="1" applyBorder="1" applyAlignment="1">
      <alignment horizontal="center"/>
    </xf>
    <xf numFmtId="0" fontId="22" fillId="0" borderId="0" xfId="0" applyFont="1" applyAlignment="1">
      <alignment horizontal="left"/>
    </xf>
    <xf numFmtId="0" fontId="23" fillId="0" borderId="0" xfId="0" applyFont="1" applyAlignment="1">
      <alignment horizontal="center"/>
    </xf>
    <xf numFmtId="0" fontId="22" fillId="0" borderId="0" xfId="0" applyFont="1" applyAlignment="1">
      <alignment horizontal="center"/>
    </xf>
    <xf numFmtId="1" fontId="0" fillId="33" borderId="16" xfId="0" applyNumberFormat="1" applyFill="1" applyBorder="1" applyAlignment="1">
      <alignment horizontal="center"/>
    </xf>
    <xf numFmtId="0" fontId="16" fillId="33" borderId="21" xfId="0" applyFont="1" applyFill="1" applyBorder="1" applyAlignment="1">
      <alignment horizontal="center"/>
    </xf>
    <xf numFmtId="1" fontId="16" fillId="0" borderId="22" xfId="0" applyNumberFormat="1" applyFont="1" applyBorder="1" applyAlignment="1">
      <alignment horizontal="center"/>
    </xf>
    <xf numFmtId="1" fontId="0" fillId="0" borderId="23" xfId="0" applyNumberFormat="1" applyFill="1" applyBorder="1" applyAlignment="1">
      <alignment horizontal="center"/>
    </xf>
    <xf numFmtId="1" fontId="0" fillId="0" borderId="22" xfId="0" applyNumberFormat="1" applyFont="1" applyBorder="1" applyAlignment="1">
      <alignment horizontal="center"/>
    </xf>
    <xf numFmtId="1" fontId="0" fillId="0" borderId="12" xfId="0" applyNumberFormat="1" applyBorder="1" applyAlignment="1">
      <alignment horizontal="center"/>
    </xf>
    <xf numFmtId="1" fontId="0" fillId="0" borderId="23" xfId="0" applyNumberFormat="1" applyFont="1" applyBorder="1" applyAlignment="1">
      <alignment horizontal="center"/>
    </xf>
    <xf numFmtId="1" fontId="0" fillId="0" borderId="13" xfId="0" applyNumberFormat="1" applyBorder="1" applyAlignment="1">
      <alignment horizontal="center"/>
    </xf>
    <xf numFmtId="1" fontId="0" fillId="0" borderId="24" xfId="0" applyNumberFormat="1" applyFill="1" applyBorder="1" applyAlignment="1">
      <alignment horizontal="center"/>
    </xf>
    <xf numFmtId="1" fontId="0" fillId="0" borderId="14" xfId="0" applyNumberFormat="1" applyBorder="1" applyAlignment="1">
      <alignment horizontal="center"/>
    </xf>
    <xf numFmtId="164" fontId="16" fillId="0" borderId="22" xfId="0" applyNumberFormat="1" applyFont="1" applyBorder="1" applyAlignment="1">
      <alignment horizontal="center"/>
    </xf>
    <xf numFmtId="164" fontId="16" fillId="0" borderId="0" xfId="0" applyNumberFormat="1" applyFont="1" applyAlignment="1">
      <alignment horizontal="center"/>
    </xf>
    <xf numFmtId="164" fontId="0" fillId="0" borderId="0" xfId="0" applyNumberFormat="1" applyAlignment="1">
      <alignment horizontal="center"/>
    </xf>
    <xf numFmtId="164" fontId="0" fillId="0" borderId="12" xfId="0" applyNumberFormat="1" applyBorder="1" applyAlignment="1">
      <alignment horizontal="center"/>
    </xf>
    <xf numFmtId="164" fontId="0" fillId="0" borderId="23" xfId="0" applyNumberFormat="1" applyFont="1" applyBorder="1" applyAlignment="1">
      <alignment horizontal="center"/>
    </xf>
    <xf numFmtId="164" fontId="16" fillId="0" borderId="23" xfId="0" applyNumberFormat="1" applyFont="1"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1" fontId="0" fillId="0" borderId="14" xfId="0" applyNumberFormat="1" applyFont="1" applyBorder="1" applyAlignment="1">
      <alignment horizontal="center"/>
    </xf>
    <xf numFmtId="1" fontId="16" fillId="0" borderId="24" xfId="0" applyNumberFormat="1" applyFont="1" applyBorder="1" applyAlignment="1">
      <alignment horizontal="center"/>
    </xf>
    <xf numFmtId="164" fontId="16" fillId="0" borderId="24" xfId="0" applyNumberFormat="1" applyFont="1" applyBorder="1" applyAlignment="1">
      <alignment horizontal="center"/>
    </xf>
    <xf numFmtId="164" fontId="0" fillId="0" borderId="12" xfId="0" applyNumberFormat="1" applyFill="1" applyBorder="1" applyAlignment="1">
      <alignment horizontal="center"/>
    </xf>
    <xf numFmtId="164" fontId="0" fillId="0" borderId="13" xfId="0" applyNumberFormat="1" applyFill="1" applyBorder="1" applyAlignment="1">
      <alignment horizontal="center"/>
    </xf>
    <xf numFmtId="164" fontId="0" fillId="0" borderId="0" xfId="0" applyNumberFormat="1" applyFill="1" applyBorder="1" applyAlignment="1">
      <alignment horizontal="center"/>
    </xf>
    <xf numFmtId="164" fontId="0" fillId="0" borderId="14" xfId="0" applyNumberFormat="1" applyFill="1" applyBorder="1" applyAlignment="1">
      <alignment horizontal="center"/>
    </xf>
    <xf numFmtId="164" fontId="0" fillId="0" borderId="22" xfId="0" applyNumberFormat="1" applyFont="1" applyBorder="1" applyAlignment="1">
      <alignment horizontal="center"/>
    </xf>
    <xf numFmtId="164" fontId="0" fillId="0" borderId="24" xfId="0" applyNumberFormat="1" applyFont="1" applyBorder="1" applyAlignment="1">
      <alignment horizontal="center"/>
    </xf>
    <xf numFmtId="0" fontId="26" fillId="33" borderId="10" xfId="0" applyFont="1" applyFill="1" applyBorder="1" applyAlignment="1">
      <alignment horizontal="center"/>
    </xf>
    <xf numFmtId="0" fontId="27" fillId="0" borderId="0" xfId="0" applyFont="1" applyFill="1" applyAlignment="1">
      <alignment horizontal="center"/>
    </xf>
    <xf numFmtId="0" fontId="19" fillId="33" borderId="11" xfId="0" applyFont="1" applyFill="1" applyBorder="1" applyAlignment="1">
      <alignment horizontal="center"/>
    </xf>
    <xf numFmtId="0" fontId="19" fillId="33" borderId="12" xfId="0" applyFont="1" applyFill="1" applyBorder="1" applyAlignment="1">
      <alignment horizontal="center"/>
    </xf>
    <xf numFmtId="0" fontId="19" fillId="33" borderId="13" xfId="0" applyFont="1" applyFill="1" applyBorder="1" applyAlignment="1">
      <alignment horizontal="center"/>
    </xf>
    <xf numFmtId="164" fontId="19" fillId="33" borderId="0" xfId="0" applyNumberFormat="1" applyFont="1" applyFill="1" applyBorder="1" applyAlignment="1">
      <alignment horizontal="center"/>
    </xf>
    <xf numFmtId="164" fontId="19" fillId="33" borderId="14" xfId="0" applyNumberFormat="1" applyFont="1" applyFill="1" applyBorder="1" applyAlignment="1">
      <alignment horizontal="center"/>
    </xf>
    <xf numFmtId="164" fontId="19" fillId="0" borderId="22" xfId="0" applyNumberFormat="1" applyFont="1" applyBorder="1" applyAlignment="1">
      <alignment horizontal="center"/>
    </xf>
    <xf numFmtId="164" fontId="19" fillId="0" borderId="23" xfId="0" applyNumberFormat="1" applyFont="1" applyBorder="1" applyAlignment="1">
      <alignment horizontal="center"/>
    </xf>
    <xf numFmtId="2" fontId="19" fillId="33" borderId="14" xfId="0" applyNumberFormat="1" applyFont="1" applyFill="1" applyBorder="1" applyAlignment="1">
      <alignment horizontal="center"/>
    </xf>
    <xf numFmtId="2" fontId="19" fillId="33" borderId="0" xfId="0" applyNumberFormat="1" applyFont="1" applyFill="1" applyBorder="1" applyAlignment="1">
      <alignment horizontal="center"/>
    </xf>
    <xf numFmtId="2" fontId="19" fillId="33" borderId="16" xfId="0" applyNumberFormat="1" applyFont="1" applyFill="1" applyBorder="1" applyAlignment="1">
      <alignment horizontal="center"/>
    </xf>
    <xf numFmtId="0" fontId="0" fillId="34" borderId="0" xfId="0" applyFill="1" applyAlignment="1">
      <alignment horizontal="left"/>
    </xf>
    <xf numFmtId="0" fontId="16" fillId="0" borderId="0" xfId="0" applyFont="1" applyAlignment="1">
      <alignment horizontal="left"/>
    </xf>
    <xf numFmtId="0" fontId="16" fillId="33" borderId="13" xfId="0" applyFont="1" applyFill="1" applyBorder="1" applyAlignment="1">
      <alignment horizontal="center"/>
    </xf>
    <xf numFmtId="0" fontId="19" fillId="33" borderId="10" xfId="0" applyFont="1" applyFill="1" applyBorder="1" applyAlignment="1">
      <alignment horizontal="center"/>
    </xf>
    <xf numFmtId="0" fontId="19" fillId="33" borderId="15" xfId="0" applyFont="1" applyFill="1" applyBorder="1" applyAlignment="1">
      <alignment horizontal="center"/>
    </xf>
    <xf numFmtId="0" fontId="19" fillId="33" borderId="17" xfId="0" applyFont="1" applyFill="1" applyBorder="1" applyAlignment="1">
      <alignment horizontal="center"/>
    </xf>
    <xf numFmtId="0" fontId="16" fillId="33" borderId="13" xfId="0" applyFont="1" applyFill="1" applyBorder="1" applyAlignment="1">
      <alignment horizontal="center"/>
    </xf>
    <xf numFmtId="0" fontId="16" fillId="33" borderId="14" xfId="0" applyFont="1" applyFill="1" applyBorder="1" applyAlignment="1">
      <alignment horizontal="center"/>
    </xf>
    <xf numFmtId="0" fontId="16" fillId="33" borderId="10" xfId="0" applyFont="1" applyFill="1" applyBorder="1" applyAlignment="1">
      <alignment horizontal="center"/>
    </xf>
    <xf numFmtId="0" fontId="16" fillId="33" borderId="15" xfId="0" applyFont="1" applyFill="1" applyBorder="1" applyAlignment="1">
      <alignment horizontal="center"/>
    </xf>
    <xf numFmtId="0" fontId="16" fillId="33" borderId="17" xfId="0" applyFont="1" applyFill="1" applyBorder="1" applyAlignment="1">
      <alignment horizontal="center"/>
    </xf>
    <xf numFmtId="0" fontId="20" fillId="33" borderId="10" xfId="0" applyFont="1" applyFill="1" applyBorder="1" applyAlignment="1">
      <alignment horizontal="center"/>
    </xf>
    <xf numFmtId="0" fontId="20" fillId="33" borderId="15" xfId="0" applyFont="1" applyFill="1" applyBorder="1" applyAlignment="1">
      <alignment horizontal="center"/>
    </xf>
    <xf numFmtId="0" fontId="20" fillId="33" borderId="17" xfId="0" applyFont="1" applyFill="1" applyBorder="1" applyAlignment="1">
      <alignment horizontal="center"/>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tabSelected="1" zoomScale="90" zoomScaleNormal="90" workbookViewId="0">
      <selection activeCell="X4" sqref="X4"/>
    </sheetView>
  </sheetViews>
  <sheetFormatPr baseColWidth="10" defaultColWidth="11.42578125" defaultRowHeight="15" x14ac:dyDescent="0.25"/>
  <cols>
    <col min="1" max="1" width="14.7109375" style="2" customWidth="1"/>
    <col min="2" max="3" width="11.42578125" style="2"/>
    <col min="4" max="4" width="14.5703125" style="2" customWidth="1"/>
    <col min="5" max="5" width="11.42578125" style="2"/>
    <col min="6" max="6" width="4.140625" style="3" customWidth="1"/>
    <col min="7" max="7" width="11.42578125" style="2" customWidth="1"/>
    <col min="8" max="9" width="3.85546875" style="2" customWidth="1"/>
    <col min="10" max="10" width="10.7109375" style="2" customWidth="1"/>
    <col min="11" max="12" width="3.85546875" style="2" customWidth="1"/>
    <col min="13" max="13" width="3.42578125" style="7" customWidth="1"/>
    <col min="14" max="14" width="11.42578125" style="2" customWidth="1"/>
    <col min="15" max="16" width="3.85546875" style="2" customWidth="1"/>
    <col min="17" max="17" width="10.7109375" style="2" customWidth="1"/>
    <col min="18" max="19" width="3.85546875" style="2" customWidth="1"/>
    <col min="20" max="20" width="3.42578125" style="7" customWidth="1"/>
    <col min="21" max="21" width="11.42578125" style="2" customWidth="1"/>
    <col min="22" max="23" width="3.85546875" style="2" customWidth="1"/>
    <col min="24" max="24" width="10.7109375" style="2" customWidth="1"/>
    <col min="25" max="26" width="3.85546875" style="2" customWidth="1"/>
    <col min="27" max="16384" width="11.42578125" style="2"/>
  </cols>
  <sheetData>
    <row r="1" spans="1:28" s="6" customFormat="1" x14ac:dyDescent="0.25">
      <c r="A1" s="9" t="s">
        <v>2868</v>
      </c>
      <c r="B1" s="9"/>
    </row>
    <row r="3" spans="1:28" s="5" customFormat="1" x14ac:dyDescent="0.25">
      <c r="A3" s="89" t="s">
        <v>2840</v>
      </c>
      <c r="B3" s="61" t="s">
        <v>2862</v>
      </c>
      <c r="C3" s="9"/>
      <c r="D3" s="9"/>
      <c r="E3" s="9"/>
      <c r="F3" s="9"/>
    </row>
    <row r="4" spans="1:28" s="20" customFormat="1" x14ac:dyDescent="0.25">
      <c r="A4" s="62" t="s">
        <v>2827</v>
      </c>
      <c r="B4" s="63" t="s">
        <v>2867</v>
      </c>
      <c r="C4" s="5"/>
      <c r="D4" s="5"/>
      <c r="E4" s="5"/>
      <c r="F4" s="5"/>
      <c r="M4" s="72"/>
      <c r="T4" s="72"/>
    </row>
    <row r="5" spans="1:28" s="138" customFormat="1" ht="12.75" x14ac:dyDescent="0.2">
      <c r="A5" s="136" t="s">
        <v>2839</v>
      </c>
      <c r="B5" s="137" t="s">
        <v>2861</v>
      </c>
      <c r="F5" s="139"/>
      <c r="M5" s="62"/>
      <c r="T5" s="62"/>
      <c r="U5" s="62"/>
      <c r="V5" s="62"/>
      <c r="W5" s="62"/>
      <c r="X5" s="62"/>
      <c r="Y5" s="62"/>
      <c r="Z5" s="62"/>
      <c r="AA5" s="62"/>
      <c r="AB5" s="62"/>
    </row>
    <row r="6" spans="1:28" s="138" customFormat="1" ht="12.75" x14ac:dyDescent="0.2">
      <c r="A6" s="60" t="s">
        <v>2838</v>
      </c>
      <c r="B6" s="137" t="s">
        <v>2857</v>
      </c>
      <c r="C6" s="63"/>
      <c r="D6" s="63"/>
      <c r="E6" s="63"/>
      <c r="F6" s="63"/>
      <c r="M6" s="62"/>
      <c r="T6" s="62"/>
    </row>
    <row r="7" spans="1:28" x14ac:dyDescent="0.25">
      <c r="A7" s="60"/>
    </row>
    <row r="8" spans="1:28" s="6" customFormat="1" x14ac:dyDescent="0.25">
      <c r="A8" s="60"/>
      <c r="D8" s="87"/>
      <c r="E8" s="87"/>
      <c r="F8" s="87"/>
      <c r="G8" s="184" t="s">
        <v>2842</v>
      </c>
      <c r="H8" s="185"/>
      <c r="I8" s="185"/>
      <c r="J8" s="185"/>
      <c r="K8" s="185"/>
      <c r="L8" s="186"/>
      <c r="M8" s="67"/>
      <c r="N8" s="184" t="s">
        <v>2843</v>
      </c>
      <c r="O8" s="185"/>
      <c r="P8" s="185"/>
      <c r="Q8" s="185"/>
      <c r="R8" s="185"/>
      <c r="S8" s="186"/>
      <c r="T8" s="22"/>
      <c r="U8" s="184" t="s">
        <v>2844</v>
      </c>
      <c r="V8" s="185"/>
      <c r="W8" s="185"/>
      <c r="X8" s="185"/>
      <c r="Y8" s="185"/>
      <c r="Z8" s="186"/>
      <c r="AB8" s="113"/>
    </row>
    <row r="9" spans="1:28" s="6" customFormat="1" x14ac:dyDescent="0.25">
      <c r="A9" s="60"/>
      <c r="D9" s="87"/>
      <c r="E9" s="87"/>
      <c r="F9" s="87"/>
      <c r="G9" s="189" t="s">
        <v>2839</v>
      </c>
      <c r="H9" s="190"/>
      <c r="I9" s="190"/>
      <c r="J9" s="189" t="s">
        <v>2838</v>
      </c>
      <c r="K9" s="190"/>
      <c r="L9" s="191"/>
      <c r="M9" s="67"/>
      <c r="N9" s="189" t="s">
        <v>2839</v>
      </c>
      <c r="O9" s="190"/>
      <c r="P9" s="190"/>
      <c r="Q9" s="189" t="s">
        <v>2838</v>
      </c>
      <c r="R9" s="190"/>
      <c r="S9" s="191"/>
      <c r="T9" s="67"/>
      <c r="U9" s="187" t="s">
        <v>2839</v>
      </c>
      <c r="V9" s="188"/>
      <c r="W9" s="188"/>
      <c r="X9" s="189" t="s">
        <v>2838</v>
      </c>
      <c r="Y9" s="190"/>
      <c r="Z9" s="191"/>
      <c r="AB9" s="113"/>
    </row>
    <row r="10" spans="1:28" x14ac:dyDescent="0.25">
      <c r="B10" s="23" t="s">
        <v>2826</v>
      </c>
      <c r="C10" s="65" t="s">
        <v>2808</v>
      </c>
      <c r="D10" s="88" t="s">
        <v>2840</v>
      </c>
      <c r="E10" s="66" t="s">
        <v>2828</v>
      </c>
      <c r="F10" s="67"/>
      <c r="G10" s="73" t="s">
        <v>2834</v>
      </c>
      <c r="H10" s="190" t="s">
        <v>2841</v>
      </c>
      <c r="I10" s="190"/>
      <c r="J10" s="73" t="s">
        <v>2834</v>
      </c>
      <c r="K10" s="190" t="s">
        <v>2841</v>
      </c>
      <c r="L10" s="190"/>
      <c r="M10" s="67"/>
      <c r="N10" s="73" t="s">
        <v>2834</v>
      </c>
      <c r="O10" s="190" t="s">
        <v>2841</v>
      </c>
      <c r="P10" s="191"/>
      <c r="Q10" s="66" t="s">
        <v>2834</v>
      </c>
      <c r="R10" s="190" t="s">
        <v>2841</v>
      </c>
      <c r="S10" s="190"/>
      <c r="T10" s="67"/>
      <c r="U10" s="73" t="s">
        <v>2834</v>
      </c>
      <c r="V10" s="190" t="s">
        <v>2841</v>
      </c>
      <c r="W10" s="190"/>
      <c r="X10" s="73" t="s">
        <v>2834</v>
      </c>
      <c r="Y10" s="190" t="s">
        <v>2841</v>
      </c>
      <c r="Z10" s="191"/>
      <c r="AB10" s="113"/>
    </row>
    <row r="11" spans="1:28" x14ac:dyDescent="0.25">
      <c r="A11" s="6"/>
      <c r="B11" s="34" t="s">
        <v>2814</v>
      </c>
      <c r="C11" s="20" t="s">
        <v>2809</v>
      </c>
      <c r="D11" s="34">
        <f>COUNTIF('AFR-ESN'!E:E,"&gt;-1")</f>
        <v>286</v>
      </c>
      <c r="E11" s="2">
        <f xml:space="preserve"> ROUND(  SUM('AFR-ESN'!E:E) / 1000, 3 )</f>
        <v>41.655000000000001</v>
      </c>
      <c r="F11" s="68"/>
      <c r="G11" s="78">
        <f>AVERAGE('AFR-ESN'!J:J)</f>
        <v>2.0139860139860142</v>
      </c>
      <c r="H11" s="115">
        <f>MIN('AFR-ESN'!J:J)</f>
        <v>0</v>
      </c>
      <c r="I11" s="115">
        <f>MAX('AFR-ESN'!J:J)</f>
        <v>4</v>
      </c>
      <c r="J11" s="119">
        <f>AVERAGE('AFR-ESN'!J$11:J$60)</f>
        <v>3.44</v>
      </c>
      <c r="K11" s="115">
        <f>MIN('AFR-ESN'!J$11:J$60)</f>
        <v>1</v>
      </c>
      <c r="L11" s="115">
        <f>MAX('AFR-ESN'!J$11:J$60)</f>
        <v>4</v>
      </c>
      <c r="M11" s="76"/>
      <c r="N11" s="80">
        <f>AVERAGE('AFR-ESN'!K:K)</f>
        <v>0.17132867132867133</v>
      </c>
      <c r="O11" s="122">
        <f>MIN('AFR-ESN'!K:K)</f>
        <v>0</v>
      </c>
      <c r="P11" s="117">
        <f>MAX('AFR-ESN'!K:K)</f>
        <v>5</v>
      </c>
      <c r="Q11" s="80">
        <f>AVERAGE('AFR-ESN'!K$11:K$60)</f>
        <v>0.2</v>
      </c>
      <c r="R11" s="115">
        <f>MIN('AFR-ESN'!K$11:K$60)</f>
        <v>0</v>
      </c>
      <c r="S11" s="115">
        <f>MAX('AFR-ESN'!K$11:K$60)</f>
        <v>3</v>
      </c>
      <c r="T11" s="76"/>
      <c r="U11" s="80">
        <f>AVERAGE('AFR-ESN'!L:L)</f>
        <v>0.22377622377622378</v>
      </c>
      <c r="V11" s="115">
        <f>MIN('AFR-ESN'!L:L)</f>
        <v>0</v>
      </c>
      <c r="W11" s="116">
        <f>MAX('AFR-ESN'!L:L)</f>
        <v>5</v>
      </c>
      <c r="X11" s="135">
        <f>AVERAGE('AFR-ESN'!L$11:L$60)</f>
        <v>0.34</v>
      </c>
      <c r="Y11" s="122">
        <f>MIN('AFR-ESN'!L$11:L$60)</f>
        <v>0</v>
      </c>
      <c r="Z11" s="117">
        <f>MAX('AFR-ESN'!L$11:L$60)</f>
        <v>5</v>
      </c>
      <c r="AB11" s="113"/>
    </row>
    <row r="12" spans="1:28" x14ac:dyDescent="0.25">
      <c r="A12" s="6"/>
      <c r="B12" s="30" t="s">
        <v>2814</v>
      </c>
      <c r="C12" s="20" t="s">
        <v>2810</v>
      </c>
      <c r="D12" s="30">
        <f>COUNTIF('AFR-GWD'!E:E,"&gt;-1")</f>
        <v>351</v>
      </c>
      <c r="E12" s="2">
        <f xml:space="preserve"> ROUND(  SUM('AFR-GWD'!E:E) / 1000, 3 )</f>
        <v>53.404000000000003</v>
      </c>
      <c r="F12" s="69"/>
      <c r="G12" s="78">
        <f>AVERAGE('AFR-GWD'!J:J)</f>
        <v>1.6752136752136753</v>
      </c>
      <c r="H12" s="115">
        <f>MIN('AFR-GWD'!J:J)</f>
        <v>0</v>
      </c>
      <c r="I12" s="115">
        <f>MAX('AFR-GWD'!J:J)</f>
        <v>4</v>
      </c>
      <c r="J12" s="120">
        <f>AVERAGE('AFR-GWD'!J$2:J$51)</f>
        <v>3.24</v>
      </c>
      <c r="K12" s="115">
        <f>MIN('AFR-GWD'!J$2:J$51)</f>
        <v>0</v>
      </c>
      <c r="L12" s="115">
        <f>MAX('AFR-GWD'!J$2:J$51)</f>
        <v>4</v>
      </c>
      <c r="M12" s="76"/>
      <c r="N12" s="80">
        <f>AVERAGE('AFR-GWD'!K:K)</f>
        <v>0.26495726495726496</v>
      </c>
      <c r="O12" s="122">
        <f>MIN('AFR-GWD'!K:K)</f>
        <v>0</v>
      </c>
      <c r="P12" s="117">
        <f>MAX('AFR-GWD'!K:K)</f>
        <v>5</v>
      </c>
      <c r="Q12" s="80">
        <f>AVERAGE('AFR-GWD'!K$2:K$51)</f>
        <v>0.32</v>
      </c>
      <c r="R12" s="115">
        <f>MIN('AFR-GWD'!K$2:K$51)</f>
        <v>0</v>
      </c>
      <c r="S12" s="115">
        <f>MAX('AFR-GWD'!K$2:K$51)</f>
        <v>3</v>
      </c>
      <c r="T12" s="76"/>
      <c r="U12" s="80">
        <f>AVERAGE('AFR-GWD'!L:L)</f>
        <v>0.26780626780626782</v>
      </c>
      <c r="V12" s="115">
        <f>MIN('AFR-GWD'!L:L)</f>
        <v>0</v>
      </c>
      <c r="W12" s="117">
        <f>MAX('AFR-GWD'!L:L)</f>
        <v>5</v>
      </c>
      <c r="X12" s="135">
        <f>AVERAGE('AFR-GWD'!L2:L51)</f>
        <v>0.48</v>
      </c>
      <c r="Y12" s="122">
        <f>MIN('AFR-GWD'!L2:L51)</f>
        <v>0</v>
      </c>
      <c r="Z12" s="117">
        <f>MAX('AFR-GWD'!L2:L51)</f>
        <v>5</v>
      </c>
      <c r="AB12" s="113"/>
    </row>
    <row r="13" spans="1:28" x14ac:dyDescent="0.25">
      <c r="B13" s="30" t="s">
        <v>2814</v>
      </c>
      <c r="C13" s="20" t="s">
        <v>2811</v>
      </c>
      <c r="D13" s="30">
        <f>COUNTIF('AFR-LWK'!E:E,"&gt;-1")</f>
        <v>295</v>
      </c>
      <c r="E13" s="2">
        <f xml:space="preserve"> ROUND(  SUM('AFR-LWK'!E:E) / 1000, 3 )</f>
        <v>47.255000000000003</v>
      </c>
      <c r="F13" s="69"/>
      <c r="G13" s="78">
        <f>AVERAGE('AFR-LWK'!J:J)</f>
        <v>1.688135593220339</v>
      </c>
      <c r="H13" s="115">
        <f>MIN('AFR-LWK'!J:J)</f>
        <v>0</v>
      </c>
      <c r="I13" s="115">
        <f>MAX('AFR-LWK'!J:J)</f>
        <v>4</v>
      </c>
      <c r="J13" s="120">
        <f>AVERAGE('AFR-LWK'!J$2:J$51)</f>
        <v>3.34</v>
      </c>
      <c r="K13" s="115">
        <f>MIN('AFR-LWK'!J$2:J$51)</f>
        <v>0</v>
      </c>
      <c r="L13" s="115">
        <f>MAX('AFR-LWK'!J$2:J$51)</f>
        <v>4</v>
      </c>
      <c r="M13" s="76"/>
      <c r="N13" s="80">
        <f>AVERAGE('AFR-LWK'!K:K)</f>
        <v>0.16949152542372881</v>
      </c>
      <c r="O13" s="122">
        <f>MIN('AFR-LWK'!K:K)</f>
        <v>0</v>
      </c>
      <c r="P13" s="117">
        <f>MAX('AFR-LWK'!K:K)</f>
        <v>5</v>
      </c>
      <c r="Q13" s="80">
        <f>AVERAGE('AFR-LWK'!K$2:K$51)</f>
        <v>0.2</v>
      </c>
      <c r="R13" s="115">
        <f>MIN('AFR-LWK'!K$2:K$51)</f>
        <v>0</v>
      </c>
      <c r="S13" s="115">
        <f>MAX('AFR-LWK'!K$2:K$51)</f>
        <v>2</v>
      </c>
      <c r="T13" s="76"/>
      <c r="U13" s="80">
        <f>AVERAGE('AFR-LWK'!L:L)</f>
        <v>0.15593220338983052</v>
      </c>
      <c r="V13" s="115">
        <f>MIN('AFR-LWK'!L:L)</f>
        <v>0</v>
      </c>
      <c r="W13" s="117">
        <f>MAX('AFR-LWK'!L:L)</f>
        <v>5</v>
      </c>
      <c r="X13" s="135">
        <f>AVERAGE('AFR-LWK'!L2:L51)</f>
        <v>0.28000000000000003</v>
      </c>
      <c r="Y13" s="122">
        <f>MIN('AFR-LWK'!L2:L51)</f>
        <v>0</v>
      </c>
      <c r="Z13" s="117">
        <f>MAX('AFR-LWK'!L2:L51)</f>
        <v>5</v>
      </c>
    </row>
    <row r="14" spans="1:28" x14ac:dyDescent="0.25">
      <c r="B14" s="30" t="s">
        <v>2814</v>
      </c>
      <c r="C14" s="20" t="s">
        <v>2812</v>
      </c>
      <c r="D14" s="30">
        <f>COUNTIF('AFR-MSL'!E:E,"&gt;-1")</f>
        <v>275</v>
      </c>
      <c r="E14" s="2">
        <f xml:space="preserve"> ROUND(  SUM('AFR-MSL'!E:E) / 1000, 3 )</f>
        <v>47.741999999999997</v>
      </c>
      <c r="F14" s="69"/>
      <c r="G14" s="78">
        <f>AVERAGE('AFR-MSL'!J:J)</f>
        <v>2.0509090909090908</v>
      </c>
      <c r="H14" s="115">
        <f>MIN('AFR-MSL'!J:J)</f>
        <v>0</v>
      </c>
      <c r="I14" s="115">
        <f>MAX('AFR-MSL'!J:J)</f>
        <v>4</v>
      </c>
      <c r="J14" s="120">
        <f>AVERAGE('AFR-MSL'!J$2:J$51)</f>
        <v>3.48</v>
      </c>
      <c r="K14" s="115">
        <f>MIN('AFR-MSL'!J$2:J$51)</f>
        <v>0</v>
      </c>
      <c r="L14" s="115">
        <f>MAX('AFR-MSL'!J$2:J$51)</f>
        <v>4</v>
      </c>
      <c r="M14" s="76"/>
      <c r="N14" s="80">
        <f>AVERAGE('AFR-MSL'!K:K)</f>
        <v>0.19272727272727272</v>
      </c>
      <c r="O14" s="122">
        <f>MIN('AFR-MSL'!K:K)</f>
        <v>0</v>
      </c>
      <c r="P14" s="117">
        <f>MAX('AFR-MSL'!K:K)</f>
        <v>5</v>
      </c>
      <c r="Q14" s="80">
        <f>AVERAGE('AFR-MSL'!K$2:K$51)</f>
        <v>0.3</v>
      </c>
      <c r="R14" s="115">
        <f>MIN('AFR-MSL'!K$2:K$51)</f>
        <v>0</v>
      </c>
      <c r="S14" s="115">
        <f>MAX('AFR-MSL'!K$2:K$51)</f>
        <v>3</v>
      </c>
      <c r="T14" s="76"/>
      <c r="U14" s="80">
        <f>AVERAGE('AFR-MSL'!L:L)</f>
        <v>0.28000000000000003</v>
      </c>
      <c r="V14" s="115">
        <f>MIN('AFR-MSL'!L:L)</f>
        <v>0</v>
      </c>
      <c r="W14" s="117">
        <f>MAX('AFR-MSL'!L:L)</f>
        <v>5</v>
      </c>
      <c r="X14" s="135">
        <f>AVERAGE('AFR-MSL'!L2:L51)</f>
        <v>0.38</v>
      </c>
      <c r="Y14" s="122">
        <f>MIN('AFR-MSL'!L2:L51)</f>
        <v>0</v>
      </c>
      <c r="Z14" s="117">
        <f>MAX('AFR-MSL'!L2:L51)</f>
        <v>5</v>
      </c>
    </row>
    <row r="15" spans="1:28" x14ac:dyDescent="0.25">
      <c r="B15" s="30" t="s">
        <v>2814</v>
      </c>
      <c r="C15" s="20" t="s">
        <v>2813</v>
      </c>
      <c r="D15" s="30">
        <f>COUNTIF('AFR-YRI'!E:E,"&gt;-1")</f>
        <v>293</v>
      </c>
      <c r="E15" s="2">
        <f xml:space="preserve"> ROUND(  SUM('AFR-YRI'!E:E) / 1000, 3 )</f>
        <v>46.639000000000003</v>
      </c>
      <c r="F15" s="69"/>
      <c r="G15" s="78">
        <f>AVERAGE('AFR-YRI'!J:J)</f>
        <v>2.0614334470989761</v>
      </c>
      <c r="H15" s="115">
        <f>MIN('AFR-YRI'!J:J)</f>
        <v>0</v>
      </c>
      <c r="I15" s="115">
        <f>MAX('AFR-YRI'!J:J)</f>
        <v>4</v>
      </c>
      <c r="J15" s="120">
        <f>AVERAGE('AFR-YRI'!J$2:J$51)</f>
        <v>3.48</v>
      </c>
      <c r="K15" s="115">
        <f>MIN('AFR-YRI'!J$2:J$51)</f>
        <v>1</v>
      </c>
      <c r="L15" s="115">
        <f>MAX('AFR-YRI'!J$2:J$51)</f>
        <v>4</v>
      </c>
      <c r="M15" s="76"/>
      <c r="N15" s="80">
        <f>AVERAGE('AFR-YRI'!K:K)</f>
        <v>0.24232081911262798</v>
      </c>
      <c r="O15" s="122">
        <f>MIN('AFR-YRI'!K:K)</f>
        <v>0</v>
      </c>
      <c r="P15" s="117">
        <f>MAX('AFR-YRI'!K:K)</f>
        <v>5</v>
      </c>
      <c r="Q15" s="80">
        <f>AVERAGE('AFR-YRI'!K$2:K$51)</f>
        <v>0.38</v>
      </c>
      <c r="R15" s="115">
        <f>MIN('AFR-YRI'!K$2:K$51)</f>
        <v>0</v>
      </c>
      <c r="S15" s="115">
        <f>MAX('AFR-YRI'!K$2:K$51)</f>
        <v>5</v>
      </c>
      <c r="T15" s="76"/>
      <c r="U15" s="80">
        <f>AVERAGE('AFR-YRI'!L:L)</f>
        <v>0.24914675767918087</v>
      </c>
      <c r="V15" s="115">
        <f>MIN('AFR-YRI'!L:L)</f>
        <v>0</v>
      </c>
      <c r="W15" s="117">
        <f>MAX('AFR-YRI'!L:L)</f>
        <v>5</v>
      </c>
      <c r="X15" s="135">
        <f>AVERAGE('AFR-YRI'!L2:L51)</f>
        <v>0.4</v>
      </c>
      <c r="Y15" s="122">
        <f>MIN('AFR-YRI'!L2:L51)</f>
        <v>0</v>
      </c>
      <c r="Z15" s="117">
        <f>MAX('AFR-YRI'!L2:L51)</f>
        <v>5</v>
      </c>
    </row>
    <row r="16" spans="1:28" x14ac:dyDescent="0.25">
      <c r="B16" s="30" t="s">
        <v>2815</v>
      </c>
      <c r="C16" s="20" t="s">
        <v>2816</v>
      </c>
      <c r="D16" s="30">
        <f>COUNTIF('EUR-CEU'!E:E,"&gt;-1")</f>
        <v>322</v>
      </c>
      <c r="E16" s="2">
        <f xml:space="preserve"> ROUND(  SUM('EUR-CEU'!E:E) / 1000, 3 )</f>
        <v>45.06</v>
      </c>
      <c r="F16" s="69"/>
      <c r="G16" s="79">
        <f>AVERAGE('EUR-CEU'!J:J)</f>
        <v>0.20186335403726707</v>
      </c>
      <c r="H16" s="114">
        <f>MIN('EUR-CEU'!J:J)</f>
        <v>0</v>
      </c>
      <c r="I16" s="114">
        <f>MAX('EUR-CEU'!J:J)</f>
        <v>5</v>
      </c>
      <c r="J16" s="121">
        <f>AVERAGE('EUR-CEU'!J$2:J$51)</f>
        <v>0.26</v>
      </c>
      <c r="K16" s="115">
        <f>MIN('EUR-CEU'!J$2:J$51)</f>
        <v>0</v>
      </c>
      <c r="L16" s="115">
        <f>MAX('EUR-CEU'!J$2:J$51)</f>
        <v>5</v>
      </c>
      <c r="M16" s="76"/>
      <c r="N16" s="78">
        <f>AVERAGE('EUR-CEU'!K:K)</f>
        <v>2.1956521739130435</v>
      </c>
      <c r="O16" s="123">
        <f>MIN('EUR-CEU'!K:K)</f>
        <v>0</v>
      </c>
      <c r="P16" s="118">
        <f>MAX('EUR-CEU'!K:K)</f>
        <v>4</v>
      </c>
      <c r="Q16" s="78">
        <f>AVERAGE('EUR-CEU'!K$2:K$51)</f>
        <v>3.46</v>
      </c>
      <c r="R16" s="115">
        <f>MIN('EUR-CEU'!K$2:K$51)</f>
        <v>0</v>
      </c>
      <c r="S16" s="115">
        <f>MAX('EUR-CEU'!K$2:K$51)</f>
        <v>4</v>
      </c>
      <c r="T16" s="76"/>
      <c r="U16" s="80">
        <f>AVERAGE('EUR-CEU'!L:L)</f>
        <v>0.51863354037267084</v>
      </c>
      <c r="V16" s="115">
        <f>MIN('EUR-CEU'!L:L)</f>
        <v>0</v>
      </c>
      <c r="W16" s="117">
        <f>MAX('EUR-CEU'!L:L)</f>
        <v>5</v>
      </c>
      <c r="X16" s="135">
        <f>AVERAGE('EUR-CEU'!L2:L51)</f>
        <v>0.74</v>
      </c>
      <c r="Y16" s="122">
        <f>MIN('EUR-CEU'!L2:L51)</f>
        <v>0</v>
      </c>
      <c r="Z16" s="117">
        <f>MAX('EUR-CEU'!L2:L51)</f>
        <v>5</v>
      </c>
    </row>
    <row r="17" spans="2:26" x14ac:dyDescent="0.25">
      <c r="B17" s="30" t="s">
        <v>2815</v>
      </c>
      <c r="C17" s="20" t="s">
        <v>2817</v>
      </c>
      <c r="D17" s="30">
        <f>COUNTIF('EUR-FIN'!E:E,"&gt;-1")</f>
        <v>290</v>
      </c>
      <c r="E17" s="2">
        <f xml:space="preserve"> ROUND(  SUM('EUR-FIN'!E:E) / 1000, 3 )</f>
        <v>40.453000000000003</v>
      </c>
      <c r="F17" s="69"/>
      <c r="G17" s="79">
        <f>AVERAGE('EUR-FIN'!J:J)</f>
        <v>0.18275862068965518</v>
      </c>
      <c r="H17" s="114">
        <f>MIN('EUR-FIN'!J:J)</f>
        <v>0</v>
      </c>
      <c r="I17" s="114">
        <f>MAX('EUR-FIN'!J:J)</f>
        <v>5</v>
      </c>
      <c r="J17" s="121">
        <f>AVERAGE('EUR-FIN'!J$2:J$51)</f>
        <v>0.42</v>
      </c>
      <c r="K17" s="114">
        <f>MIN('EUR-FIN'!J$2:J$51)</f>
        <v>0</v>
      </c>
      <c r="L17" s="114">
        <f>MAX('EUR-FIN'!J$2:J$51)</f>
        <v>5</v>
      </c>
      <c r="M17" s="76"/>
      <c r="N17" s="78">
        <f>AVERAGE('EUR-FIN'!K:K)</f>
        <v>1.9103448275862069</v>
      </c>
      <c r="O17" s="123">
        <f>MIN('EUR-FIN'!K:K)</f>
        <v>0</v>
      </c>
      <c r="P17" s="118">
        <f>MAX('EUR-FIN'!K:K)</f>
        <v>4</v>
      </c>
      <c r="Q17" s="78">
        <f>AVERAGE('EUR-FIN'!K$2:K$51)</f>
        <v>3.08</v>
      </c>
      <c r="R17" s="115">
        <f>MIN('EUR-FIN'!K$2:K$51)</f>
        <v>0</v>
      </c>
      <c r="S17" s="115">
        <f>MAX('EUR-FIN'!K$2:K$51)</f>
        <v>4</v>
      </c>
      <c r="T17" s="76"/>
      <c r="U17" s="80">
        <f>AVERAGE('EUR-FIN'!L:L)</f>
        <v>0.47931034482758622</v>
      </c>
      <c r="V17" s="115">
        <f>MIN('EUR-FIN'!L:L)</f>
        <v>0</v>
      </c>
      <c r="W17" s="117">
        <f>MAX('EUR-FIN'!L:L)</f>
        <v>5</v>
      </c>
      <c r="X17" s="135">
        <f>AVERAGE('EUR-FIN'!L2:L51)</f>
        <v>0.7</v>
      </c>
      <c r="Y17" s="122">
        <f>MIN('EUR-FIN'!L2:L51)</f>
        <v>0</v>
      </c>
      <c r="Z17" s="117">
        <f>MAX('EUR-FIN'!L2:L51)</f>
        <v>5</v>
      </c>
    </row>
    <row r="18" spans="2:26" x14ac:dyDescent="0.25">
      <c r="B18" s="30" t="s">
        <v>2815</v>
      </c>
      <c r="C18" s="20" t="s">
        <v>2818</v>
      </c>
      <c r="D18" s="30">
        <f>COUNTIF('EUR-GBR'!E:E,"&gt;-1")</f>
        <v>338</v>
      </c>
      <c r="E18" s="2">
        <f xml:space="preserve"> ROUND(  SUM('EUR-GBR'!E:E) / 1000, 3 )</f>
        <v>45.097999999999999</v>
      </c>
      <c r="F18" s="69"/>
      <c r="G18" s="79">
        <f>AVERAGE('EUR-GBR'!J:J)</f>
        <v>0.17751479289940827</v>
      </c>
      <c r="H18" s="114">
        <f>MIN('EUR-GBR'!J:J)</f>
        <v>0</v>
      </c>
      <c r="I18" s="114">
        <f>MAX('EUR-GBR'!J:J)</f>
        <v>5</v>
      </c>
      <c r="J18" s="121">
        <f>AVERAGE('EUR-GBR'!J$2:J$51)</f>
        <v>0.24</v>
      </c>
      <c r="K18" s="114">
        <f>MIN('EUR-GBR'!J$2:J$51)</f>
        <v>0</v>
      </c>
      <c r="L18" s="114">
        <f>MAX('EUR-GBR'!J$2:J$51)</f>
        <v>3</v>
      </c>
      <c r="M18" s="76"/>
      <c r="N18" s="78">
        <f>AVERAGE('EUR-GBR'!K:K)</f>
        <v>2.0562130177514795</v>
      </c>
      <c r="O18" s="123">
        <f>MIN('EUR-GBR'!K:K)</f>
        <v>0</v>
      </c>
      <c r="P18" s="118">
        <f>MAX('EUR-GBR'!K:K)</f>
        <v>4</v>
      </c>
      <c r="Q18" s="78">
        <f>AVERAGE('EUR-GBR'!K$2:K$51)</f>
        <v>3.38</v>
      </c>
      <c r="R18" s="115">
        <f>MIN('EUR-GBR'!K$2:K$51)</f>
        <v>0</v>
      </c>
      <c r="S18" s="115">
        <f>MAX('EUR-GBR'!K$2:K$51)</f>
        <v>4</v>
      </c>
      <c r="T18" s="76"/>
      <c r="U18" s="80">
        <f>AVERAGE('EUR-GBR'!L:L)</f>
        <v>0.39644970414201186</v>
      </c>
      <c r="V18" s="115">
        <f>MIN('EUR-GBR'!L:L)</f>
        <v>0</v>
      </c>
      <c r="W18" s="117">
        <f>MAX('EUR-GBR'!L:L)</f>
        <v>5</v>
      </c>
      <c r="X18" s="135">
        <f>AVERAGE('EUR-GBR'!L2:L51)</f>
        <v>0.8</v>
      </c>
      <c r="Y18" s="122">
        <f>MIN('EUR-GBR'!L2:L51)</f>
        <v>0</v>
      </c>
      <c r="Z18" s="117">
        <f>MAX('EUR-GBR'!L2:L51)</f>
        <v>5</v>
      </c>
    </row>
    <row r="19" spans="2:26" x14ac:dyDescent="0.25">
      <c r="B19" s="30" t="s">
        <v>2815</v>
      </c>
      <c r="C19" s="20" t="s">
        <v>2819</v>
      </c>
      <c r="D19" s="30">
        <f>COUNTIF('EUR-IBS'!E:E,"&gt;-1")</f>
        <v>321</v>
      </c>
      <c r="E19" s="2">
        <f xml:space="preserve"> ROUND(  SUM('EUR-IBS'!E:E) / 1000, 3 )</f>
        <v>46.978999999999999</v>
      </c>
      <c r="F19" s="69"/>
      <c r="G19" s="79">
        <f>AVERAGE('EUR-IBS'!J:J)</f>
        <v>0.2087227414330218</v>
      </c>
      <c r="H19" s="114">
        <f>MIN('EUR-IBS'!J:J)</f>
        <v>0</v>
      </c>
      <c r="I19" s="114">
        <f>MAX('EUR-IBS'!J:J)</f>
        <v>5</v>
      </c>
      <c r="J19" s="121">
        <f>AVERAGE('EUR-IBS'!J$2:J$51)</f>
        <v>0.22</v>
      </c>
      <c r="K19" s="114">
        <f>MIN('EUR-IBS'!J$2:J$51)</f>
        <v>0</v>
      </c>
      <c r="L19" s="114">
        <f>MAX('EUR-IBS'!J$2:J$51)</f>
        <v>3</v>
      </c>
      <c r="M19" s="76"/>
      <c r="N19" s="78">
        <f>AVERAGE('EUR-IBS'!K:K)</f>
        <v>2.133956386292835</v>
      </c>
      <c r="O19" s="123">
        <f>MIN('EUR-IBS'!K:K)</f>
        <v>0</v>
      </c>
      <c r="P19" s="118">
        <f>MAX('EUR-IBS'!K:K)</f>
        <v>4</v>
      </c>
      <c r="Q19" s="78">
        <f>AVERAGE('EUR-IBS'!K$2:K$51)</f>
        <v>3.48</v>
      </c>
      <c r="R19" s="115">
        <f>MIN('EUR-IBS'!K$2:K$51)</f>
        <v>1</v>
      </c>
      <c r="S19" s="115">
        <f>MAX('EUR-IBS'!K$2:K$51)</f>
        <v>4</v>
      </c>
      <c r="T19" s="76"/>
      <c r="U19" s="80">
        <f>AVERAGE('EUR-IBS'!L:L)</f>
        <v>0.43613707165109034</v>
      </c>
      <c r="V19" s="115">
        <f>MIN('EUR-IBS'!L:L)</f>
        <v>0</v>
      </c>
      <c r="W19" s="117">
        <f>MAX('EUR-IBS'!L:L)</f>
        <v>5</v>
      </c>
      <c r="X19" s="135">
        <f>AVERAGE('EUR-IBS'!L2:L51)</f>
        <v>0.54</v>
      </c>
      <c r="Y19" s="122">
        <f>MIN('EUR-IBS'!L2:L51)</f>
        <v>0</v>
      </c>
      <c r="Z19" s="117">
        <f>MAX('EUR-IBS'!L2:L51)</f>
        <v>4</v>
      </c>
    </row>
    <row r="20" spans="2:26" x14ac:dyDescent="0.25">
      <c r="B20" s="30" t="s">
        <v>2815</v>
      </c>
      <c r="C20" s="20" t="s">
        <v>2820</v>
      </c>
      <c r="D20" s="30">
        <f>COUNTIF('EUR-TSI'!E:E,"&gt;-1")</f>
        <v>331</v>
      </c>
      <c r="E20" s="2">
        <f xml:space="preserve"> ROUND(  SUM('EUR-TSI'!E:E) / 1000, 3 )</f>
        <v>46.56</v>
      </c>
      <c r="F20" s="69"/>
      <c r="G20" s="79">
        <f>AVERAGE('EUR-TSI'!J:J)</f>
        <v>0.22658610271903323</v>
      </c>
      <c r="H20" s="114">
        <f>MIN('EUR-TSI'!J:J)</f>
        <v>0</v>
      </c>
      <c r="I20" s="114">
        <f>MAX('EUR-TSI'!J:J)</f>
        <v>5</v>
      </c>
      <c r="J20" s="121">
        <f>AVERAGE('EUR-TSI'!J$2:J$51)</f>
        <v>0.32</v>
      </c>
      <c r="K20" s="114">
        <f>MIN('EUR-TSI'!J$2:J$51)</f>
        <v>0</v>
      </c>
      <c r="L20" s="114">
        <f>MAX('EUR-TSI'!J$2:J$51)</f>
        <v>5</v>
      </c>
      <c r="M20" s="76"/>
      <c r="N20" s="78">
        <f>AVERAGE('EUR-TSI'!K:K)</f>
        <v>1.9818731117824773</v>
      </c>
      <c r="O20" s="123">
        <f>MIN('EUR-TSI'!K:K)</f>
        <v>0</v>
      </c>
      <c r="P20" s="118">
        <f>MAX('EUR-TSI'!K:K)</f>
        <v>4</v>
      </c>
      <c r="Q20" s="78">
        <f>AVERAGE('EUR-TSI'!K$2:K$51)</f>
        <v>3.5</v>
      </c>
      <c r="R20" s="115">
        <f>MIN('EUR-TSI'!K$2:K$51)</f>
        <v>0</v>
      </c>
      <c r="S20" s="115">
        <f>MAX('EUR-TSI'!K$2:K$51)</f>
        <v>4</v>
      </c>
      <c r="T20" s="76"/>
      <c r="U20" s="80">
        <f>AVERAGE('EUR-TSI'!L:L)</f>
        <v>0.3595166163141994</v>
      </c>
      <c r="V20" s="115">
        <f>MIN('EUR-TSI'!L:L)</f>
        <v>0</v>
      </c>
      <c r="W20" s="117">
        <f>MAX('EUR-TSI'!L:L)</f>
        <v>5</v>
      </c>
      <c r="X20" s="135">
        <f>AVERAGE('EUR-TSI'!L2:L51)</f>
        <v>0.64</v>
      </c>
      <c r="Y20" s="122">
        <f>MIN('EUR-TSI'!L2:L51)</f>
        <v>0</v>
      </c>
      <c r="Z20" s="117">
        <f>MAX('EUR-TSI'!L2:L51)</f>
        <v>5</v>
      </c>
    </row>
    <row r="21" spans="2:26" x14ac:dyDescent="0.25">
      <c r="B21" s="30" t="s">
        <v>2866</v>
      </c>
      <c r="C21" s="20" t="s">
        <v>2821</v>
      </c>
      <c r="D21" s="30">
        <f>COUNTIF('ASI-CDX'!E:E,"&gt;-1")</f>
        <v>356</v>
      </c>
      <c r="E21" s="2">
        <f xml:space="preserve"> ROUND(  SUM('ASI-CDX'!E:E) / 1000, 3 )</f>
        <v>44.103999999999999</v>
      </c>
      <c r="F21" s="69"/>
      <c r="G21" s="79">
        <f>AVERAGE('ASI-CDX'!J:J)</f>
        <v>0.199438202247191</v>
      </c>
      <c r="H21" s="114">
        <f>MIN('ASI-CDX'!J:J)</f>
        <v>0</v>
      </c>
      <c r="I21" s="114">
        <f>MAX('ASI-CDX'!J:J)</f>
        <v>5</v>
      </c>
      <c r="J21" s="121">
        <f>AVERAGE('ASI-CDX'!J$2:J$51)</f>
        <v>0.48</v>
      </c>
      <c r="K21" s="114">
        <f>MIN('ASI-CDX'!J$2:J$51)</f>
        <v>0</v>
      </c>
      <c r="L21" s="114">
        <f>MAX('ASI-CDX'!J$2:J$51)</f>
        <v>5</v>
      </c>
      <c r="M21" s="76"/>
      <c r="N21" s="80">
        <f>AVERAGE('ASI-CDX'!K:K)</f>
        <v>0.4044943820224719</v>
      </c>
      <c r="O21" s="122">
        <f>MIN('ASI-CDX'!K:K)</f>
        <v>0</v>
      </c>
      <c r="P21" s="117">
        <f>MAX('ASI-CDX'!K:K)</f>
        <v>5</v>
      </c>
      <c r="Q21" s="80">
        <f>AVERAGE('ASI-CDX'!K$2:K$51)</f>
        <v>0.52</v>
      </c>
      <c r="R21" s="115">
        <f>MIN('ASI-CDX'!K$2:K$51)</f>
        <v>0</v>
      </c>
      <c r="S21" s="115">
        <f>MAX('ASI-CDX'!K$2:K$51)</f>
        <v>5</v>
      </c>
      <c r="T21" s="76"/>
      <c r="U21" s="78">
        <f>AVERAGE('ASI-CDX'!L:L)</f>
        <v>1.8764044943820224</v>
      </c>
      <c r="V21" s="115">
        <f>MIN('ASI-CDX'!L:L)</f>
        <v>0</v>
      </c>
      <c r="W21" s="117">
        <f>MAX('ASI-CDX'!L:L)</f>
        <v>4</v>
      </c>
      <c r="X21" s="120">
        <f>AVERAGE('ASI-CDX'!L2:L51)</f>
        <v>3.32</v>
      </c>
      <c r="Y21" s="122">
        <f>MIN('ASI-CDX'!L2:L51)</f>
        <v>0</v>
      </c>
      <c r="Z21" s="117">
        <f>MAX('ASI-CDX'!L2:L51)</f>
        <v>4</v>
      </c>
    </row>
    <row r="22" spans="2:26" x14ac:dyDescent="0.25">
      <c r="B22" s="30" t="s">
        <v>2866</v>
      </c>
      <c r="C22" s="20" t="s">
        <v>2822</v>
      </c>
      <c r="D22" s="30">
        <f>COUNTIF('ASI-CHB'!E:E,"&gt;-1")</f>
        <v>358</v>
      </c>
      <c r="E22" s="2">
        <f xml:space="preserve"> ROUND(  SUM('ASI-CHB'!E:E) / 1000, 3 )</f>
        <v>42.564</v>
      </c>
      <c r="F22" s="69"/>
      <c r="G22" s="79">
        <f>AVERAGE('ASI-CHB'!J:J)</f>
        <v>0.2011173184357542</v>
      </c>
      <c r="H22" s="114">
        <f>MIN('ASI-CHB'!J:J)</f>
        <v>0</v>
      </c>
      <c r="I22" s="114">
        <f>MAX('ASI-CHB'!J:J)</f>
        <v>5</v>
      </c>
      <c r="J22" s="121">
        <f>AVERAGE('ASI-CHB'!J$2:J$51)</f>
        <v>0.38</v>
      </c>
      <c r="K22" s="114">
        <f>MIN('ASI-CHB'!J$2:J$51)</f>
        <v>0</v>
      </c>
      <c r="L22" s="114">
        <f>MAX('ASI-CHB'!J$2:J$51)</f>
        <v>5</v>
      </c>
      <c r="M22" s="76"/>
      <c r="N22" s="80">
        <f>AVERAGE('ASI-CHB'!K:K)</f>
        <v>0.35474860335195529</v>
      </c>
      <c r="O22" s="122">
        <f>MIN('ASI-CHB'!K:K)</f>
        <v>0</v>
      </c>
      <c r="P22" s="117">
        <f>MAX('ASI-CHB'!K:K)</f>
        <v>5</v>
      </c>
      <c r="Q22" s="80">
        <f>AVERAGE('ASI-CHB'!K$2:K$51)</f>
        <v>0.44</v>
      </c>
      <c r="R22" s="115">
        <f>MIN('ASI-CHB'!K$2:K$51)</f>
        <v>0</v>
      </c>
      <c r="S22" s="115">
        <f>MAX('ASI-CHB'!K$2:K$51)</f>
        <v>5</v>
      </c>
      <c r="T22" s="76"/>
      <c r="U22" s="78">
        <f>AVERAGE('ASI-CHB'!L:L)</f>
        <v>2.069832402234637</v>
      </c>
      <c r="V22" s="115">
        <f>MIN('ASI-CHB'!L:L)</f>
        <v>0</v>
      </c>
      <c r="W22" s="117">
        <f>MAX('ASI-CHB'!L:L)</f>
        <v>4</v>
      </c>
      <c r="X22" s="120">
        <f>AVERAGE('ASI-CHB'!L2:L51)</f>
        <v>3.56</v>
      </c>
      <c r="Y22" s="122">
        <f>MIN('ASI-CHB'!L2:L51)</f>
        <v>1</v>
      </c>
      <c r="Z22" s="117">
        <f>MAX('ASI-CHB'!L2:L51)</f>
        <v>4</v>
      </c>
    </row>
    <row r="23" spans="2:26" x14ac:dyDescent="0.25">
      <c r="B23" s="30" t="s">
        <v>2866</v>
      </c>
      <c r="C23" s="20" t="s">
        <v>2823</v>
      </c>
      <c r="D23" s="30">
        <f>COUNTIF('ASI-CHS'!E:E,"&gt;-1")</f>
        <v>357</v>
      </c>
      <c r="E23" s="2">
        <f xml:space="preserve"> ROUND(  SUM('ASI-CHS'!E:E) / 1000, 3 )</f>
        <v>48.118000000000002</v>
      </c>
      <c r="F23" s="69"/>
      <c r="G23" s="79">
        <f>AVERAGE('ASI-CHS'!J:J)</f>
        <v>0.17927170868347339</v>
      </c>
      <c r="H23" s="114">
        <f>MIN('ASI-CHS'!J:J)</f>
        <v>0</v>
      </c>
      <c r="I23" s="114">
        <f>MAX('ASI-CHS'!J:J)</f>
        <v>5</v>
      </c>
      <c r="J23" s="121">
        <f>AVERAGE('ASI-CHS'!J$2:J$51)</f>
        <v>0.38</v>
      </c>
      <c r="K23" s="114">
        <f>MIN('ASI-CHS'!J$2:J$51)</f>
        <v>0</v>
      </c>
      <c r="L23" s="114">
        <f>MAX('ASI-CHS'!J$2:J$51)</f>
        <v>5</v>
      </c>
      <c r="M23" s="76"/>
      <c r="N23" s="80">
        <f>AVERAGE('ASI-CHS'!K:K)</f>
        <v>0.38655462184873951</v>
      </c>
      <c r="O23" s="122">
        <f>MIN('ASI-CHS'!K:K)</f>
        <v>0</v>
      </c>
      <c r="P23" s="117">
        <f>MAX('ASI-CHS'!K:K)</f>
        <v>5</v>
      </c>
      <c r="Q23" s="80">
        <f>AVERAGE('ASI-CHS'!K$2:K$51)</f>
        <v>0.54</v>
      </c>
      <c r="R23" s="115">
        <f>MIN('ASI-CHS'!K$2:K$51)</f>
        <v>0</v>
      </c>
      <c r="S23" s="115">
        <f>MAX('ASI-CHS'!K$2:K$51)</f>
        <v>5</v>
      </c>
      <c r="T23" s="76"/>
      <c r="U23" s="78">
        <f>AVERAGE('ASI-CHS'!L:L)</f>
        <v>2.1260504201680672</v>
      </c>
      <c r="V23" s="115">
        <f>MIN('ASI-CHS'!L:L)</f>
        <v>0</v>
      </c>
      <c r="W23" s="117">
        <f>MAX('ASI-CHS'!L:L)</f>
        <v>4</v>
      </c>
      <c r="X23" s="120">
        <f>AVERAGE('ASI-CHS'!L2:L51)</f>
        <v>3.58</v>
      </c>
      <c r="Y23" s="122">
        <f>MIN('ASI-CHS'!L2:L51)</f>
        <v>0</v>
      </c>
      <c r="Z23" s="117">
        <f>MAX('ASI-CHS'!L2:L51)</f>
        <v>4</v>
      </c>
    </row>
    <row r="24" spans="2:26" x14ac:dyDescent="0.25">
      <c r="B24" s="30" t="s">
        <v>2866</v>
      </c>
      <c r="C24" s="20" t="s">
        <v>2824</v>
      </c>
      <c r="D24" s="30">
        <f>COUNTIF('ASI-JPT'!E:E,"&gt;-1")</f>
        <v>338</v>
      </c>
      <c r="E24" s="2">
        <f xml:space="preserve"> ROUND(  SUM('ASI-JPT'!E:E) / 1000, 3 )</f>
        <v>42.177</v>
      </c>
      <c r="F24" s="69"/>
      <c r="G24" s="79">
        <f>AVERAGE('ASI-JPT'!J:J)</f>
        <v>0.21301775147928995</v>
      </c>
      <c r="H24" s="114">
        <f>MIN('ASI-JPT'!J:J)</f>
        <v>0</v>
      </c>
      <c r="I24" s="114">
        <f>MAX('ASI-JPT'!J:J)</f>
        <v>5</v>
      </c>
      <c r="J24" s="121">
        <f>AVERAGE('ASI-JPT'!J$2:J$51)</f>
        <v>0.42</v>
      </c>
      <c r="K24" s="114">
        <f>MIN('ASI-JPT'!J$2:J$51)</f>
        <v>0</v>
      </c>
      <c r="L24" s="114">
        <f>MAX('ASI-JPT'!J$2:J$51)</f>
        <v>5</v>
      </c>
      <c r="M24" s="76"/>
      <c r="N24" s="80">
        <f>AVERAGE('ASI-JPT'!K:K)</f>
        <v>0.39053254437869822</v>
      </c>
      <c r="O24" s="122">
        <f>MIN('ASI-JPT'!K:K)</f>
        <v>0</v>
      </c>
      <c r="P24" s="117">
        <f>MAX('ASI-JPT'!K:K)</f>
        <v>5</v>
      </c>
      <c r="Q24" s="80">
        <f>AVERAGE('ASI-JPT'!K$2:K$51)</f>
        <v>0.82</v>
      </c>
      <c r="R24" s="115">
        <f>MIN('ASI-JPT'!K$2:K$51)</f>
        <v>0</v>
      </c>
      <c r="S24" s="115">
        <f>MAX('ASI-JPT'!K$2:K$51)</f>
        <v>5</v>
      </c>
      <c r="T24" s="76"/>
      <c r="U24" s="78">
        <f>AVERAGE('ASI-JPT'!L:L)</f>
        <v>1.8402366863905326</v>
      </c>
      <c r="V24" s="115">
        <f>MIN('ASI-JPT'!L:L)</f>
        <v>0</v>
      </c>
      <c r="W24" s="117">
        <f>MAX('ASI-JPT'!L:L)</f>
        <v>4</v>
      </c>
      <c r="X24" s="120">
        <f>AVERAGE('ASI-JPT'!L2:L51)</f>
        <v>3.14</v>
      </c>
      <c r="Y24" s="122">
        <f>MIN('ASI-JPT'!L2:L51)</f>
        <v>0</v>
      </c>
      <c r="Z24" s="117">
        <f>MAX('ASI-JPT'!L2:L51)</f>
        <v>4</v>
      </c>
    </row>
    <row r="25" spans="2:26" x14ac:dyDescent="0.25">
      <c r="B25" s="30" t="s">
        <v>2866</v>
      </c>
      <c r="C25" s="29" t="s">
        <v>2825</v>
      </c>
      <c r="D25" s="30">
        <f>COUNTIF('ASI-KHV'!E:E,"&gt;-1")</f>
        <v>356</v>
      </c>
      <c r="E25" s="28">
        <f xml:space="preserve"> ROUND(  SUM('ASI-KHV'!E:E) / 1000, 3 )</f>
        <v>45.37</v>
      </c>
      <c r="F25" s="69"/>
      <c r="G25" s="79">
        <f>AVERAGE('ASI-KHV'!J:J)</f>
        <v>0.20224719101123595</v>
      </c>
      <c r="H25" s="114">
        <f>MIN('ASI-KHV'!J:J)</f>
        <v>0</v>
      </c>
      <c r="I25" s="114">
        <f>MAX('ASI-KHV'!J:J)</f>
        <v>5</v>
      </c>
      <c r="J25" s="121">
        <f>AVERAGE('ASI-KHV'!J$2:J$51)</f>
        <v>0.32</v>
      </c>
      <c r="K25" s="114">
        <f>MIN('ASI-KHV'!J$2:J$51)</f>
        <v>0</v>
      </c>
      <c r="L25" s="114">
        <f>MAX('ASI-KHV'!J$2:J$51)</f>
        <v>5</v>
      </c>
      <c r="M25" s="76"/>
      <c r="N25" s="80">
        <f>AVERAGE('ASI-KHV'!K:K)</f>
        <v>0.45786516853932585</v>
      </c>
      <c r="O25" s="122">
        <f>MIN('ASI-KHV'!K:K)</f>
        <v>0</v>
      </c>
      <c r="P25" s="117">
        <f>MAX('ASI-KHV'!K:K)</f>
        <v>5</v>
      </c>
      <c r="Q25" s="80">
        <f>AVERAGE('ASI-KHV'!K$2:K$51)</f>
        <v>0.66</v>
      </c>
      <c r="R25" s="115">
        <f>MIN('ASI-KHV'!K$2:K$51)</f>
        <v>0</v>
      </c>
      <c r="S25" s="115">
        <f>MAX('ASI-KHV'!K$2:K$51)</f>
        <v>5</v>
      </c>
      <c r="T25" s="76"/>
      <c r="U25" s="78">
        <f>AVERAGE('ASI-KHV'!L:L)</f>
        <v>2.0758426966292136</v>
      </c>
      <c r="V25" s="115">
        <f>MIN('ASI-KHV'!L:L)</f>
        <v>0</v>
      </c>
      <c r="W25" s="117">
        <f>MAX('ASI-KHV'!L:L)</f>
        <v>4</v>
      </c>
      <c r="X25" s="120">
        <f>AVERAGE('ASI-KHV'!L2:L51)</f>
        <v>3.3</v>
      </c>
      <c r="Y25" s="122">
        <f>MIN('ASI-KHV'!L2:L51)</f>
        <v>0</v>
      </c>
      <c r="Z25" s="117">
        <f>MAX('ASI-KHV'!L2:L51)</f>
        <v>4</v>
      </c>
    </row>
    <row r="26" spans="2:26" x14ac:dyDescent="0.25">
      <c r="B26" s="31"/>
      <c r="D26" s="31"/>
      <c r="F26" s="70"/>
      <c r="G26" s="31"/>
      <c r="H26" s="28"/>
      <c r="I26" s="28"/>
      <c r="J26" s="31"/>
      <c r="K26" s="28"/>
      <c r="L26" s="28"/>
      <c r="M26" s="77"/>
      <c r="N26" s="28"/>
      <c r="O26" s="28"/>
      <c r="P26" s="71"/>
      <c r="Q26" s="28"/>
      <c r="R26" s="28"/>
      <c r="S26" s="28"/>
      <c r="T26" s="77"/>
      <c r="U26" s="28"/>
      <c r="V26" s="28"/>
      <c r="W26" s="71"/>
      <c r="X26" s="28"/>
      <c r="Y26" s="28"/>
      <c r="Z26" s="83"/>
    </row>
    <row r="27" spans="2:26" x14ac:dyDescent="0.25">
      <c r="B27" s="42" t="s">
        <v>2814</v>
      </c>
      <c r="C27" s="43" t="s">
        <v>2834</v>
      </c>
      <c r="D27" s="42">
        <f>AVERAGE(D11:D15)</f>
        <v>300</v>
      </c>
      <c r="E27" s="44">
        <f>AVERAGE(E11:E15)</f>
        <v>47.338999999999999</v>
      </c>
      <c r="F27" s="42"/>
      <c r="G27" s="124">
        <f t="shared" ref="G27:L27" si="0">AVERAGE(G11:G15)</f>
        <v>1.897935564085619</v>
      </c>
      <c r="H27" s="129">
        <f t="shared" si="0"/>
        <v>0</v>
      </c>
      <c r="I27" s="130">
        <f t="shared" si="0"/>
        <v>4</v>
      </c>
      <c r="J27" s="180">
        <f t="shared" si="0"/>
        <v>3.3959999999999999</v>
      </c>
      <c r="K27" s="129">
        <f t="shared" si="0"/>
        <v>0.4</v>
      </c>
      <c r="L27" s="130">
        <f t="shared" si="0"/>
        <v>4</v>
      </c>
      <c r="M27" s="25"/>
      <c r="N27" s="125">
        <f t="shared" ref="N27:S27" si="1">AVERAGE(N11:N15)</f>
        <v>0.20816511070991317</v>
      </c>
      <c r="O27" s="129">
        <f t="shared" si="1"/>
        <v>0</v>
      </c>
      <c r="P27" s="130">
        <f t="shared" si="1"/>
        <v>5</v>
      </c>
      <c r="Q27" s="126">
        <f t="shared" si="1"/>
        <v>0.27999999999999997</v>
      </c>
      <c r="R27" s="129">
        <f t="shared" si="1"/>
        <v>0</v>
      </c>
      <c r="S27" s="130">
        <f t="shared" si="1"/>
        <v>3.2</v>
      </c>
      <c r="T27" s="25"/>
      <c r="U27" s="125">
        <f t="shared" ref="U27:Z27" si="2">AVERAGE(U11:U15)</f>
        <v>0.23533229053030058</v>
      </c>
      <c r="V27" s="129">
        <f t="shared" si="2"/>
        <v>0</v>
      </c>
      <c r="W27" s="130">
        <f t="shared" si="2"/>
        <v>5</v>
      </c>
      <c r="X27" s="126">
        <f t="shared" si="2"/>
        <v>0.376</v>
      </c>
      <c r="Y27" s="129">
        <f t="shared" si="2"/>
        <v>0</v>
      </c>
      <c r="Z27" s="130">
        <f t="shared" si="2"/>
        <v>5</v>
      </c>
    </row>
    <row r="28" spans="2:26" x14ac:dyDescent="0.25">
      <c r="B28" s="39" t="s">
        <v>2815</v>
      </c>
      <c r="C28" s="24" t="s">
        <v>2834</v>
      </c>
      <c r="D28" s="39">
        <f>AVERAGE(D16:D20)</f>
        <v>320.39999999999998</v>
      </c>
      <c r="E28" s="49">
        <f>AVERAGE(E16:E20)</f>
        <v>44.83</v>
      </c>
      <c r="F28" s="39"/>
      <c r="G28" s="81">
        <f t="shared" ref="G28:L28" si="3">AVERAGE(G16:G20)</f>
        <v>0.19948912235567712</v>
      </c>
      <c r="H28" s="131">
        <f t="shared" si="3"/>
        <v>0</v>
      </c>
      <c r="I28" s="132">
        <f t="shared" si="3"/>
        <v>5</v>
      </c>
      <c r="J28" s="111">
        <f t="shared" si="3"/>
        <v>0.29199999999999998</v>
      </c>
      <c r="K28" s="131">
        <f t="shared" si="3"/>
        <v>0</v>
      </c>
      <c r="L28" s="132">
        <f t="shared" si="3"/>
        <v>4.2</v>
      </c>
      <c r="M28" s="25"/>
      <c r="N28" s="82">
        <f t="shared" ref="N28:S28" si="4">AVERAGE(N16:N20)</f>
        <v>2.0556079034652086</v>
      </c>
      <c r="O28" s="131">
        <f t="shared" si="4"/>
        <v>0</v>
      </c>
      <c r="P28" s="132">
        <f t="shared" si="4"/>
        <v>4</v>
      </c>
      <c r="Q28" s="179">
        <f t="shared" si="4"/>
        <v>3.38</v>
      </c>
      <c r="R28" s="131">
        <f t="shared" si="4"/>
        <v>0.2</v>
      </c>
      <c r="S28" s="132">
        <f t="shared" si="4"/>
        <v>4</v>
      </c>
      <c r="T28" s="25"/>
      <c r="U28" s="81">
        <f t="shared" ref="U28:Z28" si="5">AVERAGE(U16:U20)</f>
        <v>0.43800945546151182</v>
      </c>
      <c r="V28" s="131">
        <f t="shared" si="5"/>
        <v>0</v>
      </c>
      <c r="W28" s="132">
        <f t="shared" si="5"/>
        <v>5</v>
      </c>
      <c r="X28" s="111">
        <f t="shared" si="5"/>
        <v>0.68400000000000005</v>
      </c>
      <c r="Y28" s="131">
        <f t="shared" si="5"/>
        <v>0</v>
      </c>
      <c r="Z28" s="132">
        <f t="shared" si="5"/>
        <v>4.8</v>
      </c>
    </row>
    <row r="29" spans="2:26" x14ac:dyDescent="0.25">
      <c r="B29" s="54" t="s">
        <v>2866</v>
      </c>
      <c r="C29" s="26" t="s">
        <v>2834</v>
      </c>
      <c r="D29" s="54">
        <f>AVERAGE(D21:D25)</f>
        <v>353</v>
      </c>
      <c r="E29" s="55">
        <f>AVERAGE(E21:E25)</f>
        <v>44.4666</v>
      </c>
      <c r="F29" s="54"/>
      <c r="G29" s="84">
        <f t="shared" ref="G29:L29" si="6">AVERAGE(G21:G25)</f>
        <v>0.19901843437138891</v>
      </c>
      <c r="H29" s="133">
        <f t="shared" si="6"/>
        <v>0</v>
      </c>
      <c r="I29" s="134">
        <f t="shared" si="6"/>
        <v>5</v>
      </c>
      <c r="J29" s="112">
        <f t="shared" si="6"/>
        <v>0.39600000000000002</v>
      </c>
      <c r="K29" s="133">
        <f t="shared" si="6"/>
        <v>0</v>
      </c>
      <c r="L29" s="134">
        <f t="shared" si="6"/>
        <v>5</v>
      </c>
      <c r="M29" s="85"/>
      <c r="N29" s="84">
        <f t="shared" ref="N29:S29" si="7">AVERAGE(N21:N25)</f>
        <v>0.3988390640282381</v>
      </c>
      <c r="O29" s="133">
        <f t="shared" si="7"/>
        <v>0</v>
      </c>
      <c r="P29" s="134">
        <f t="shared" si="7"/>
        <v>5</v>
      </c>
      <c r="Q29" s="112">
        <f t="shared" si="7"/>
        <v>0.59599999999999997</v>
      </c>
      <c r="R29" s="133">
        <f t="shared" si="7"/>
        <v>0</v>
      </c>
      <c r="S29" s="134">
        <f t="shared" si="7"/>
        <v>5</v>
      </c>
      <c r="T29" s="85"/>
      <c r="U29" s="86">
        <f t="shared" ref="U29:Z29" si="8">AVERAGE(U21:U25)</f>
        <v>1.9976733399608946</v>
      </c>
      <c r="V29" s="133">
        <f t="shared" si="8"/>
        <v>0</v>
      </c>
      <c r="W29" s="134">
        <f t="shared" si="8"/>
        <v>4</v>
      </c>
      <c r="X29" s="178">
        <f t="shared" si="8"/>
        <v>3.3800000000000003</v>
      </c>
      <c r="Y29" s="133">
        <f t="shared" si="8"/>
        <v>0.2</v>
      </c>
      <c r="Z29" s="134">
        <f t="shared" si="8"/>
        <v>4</v>
      </c>
    </row>
  </sheetData>
  <mergeCells count="15">
    <mergeCell ref="G8:L8"/>
    <mergeCell ref="N8:S8"/>
    <mergeCell ref="H10:I10"/>
    <mergeCell ref="G9:I9"/>
    <mergeCell ref="J9:L9"/>
    <mergeCell ref="K10:L10"/>
    <mergeCell ref="N9:P9"/>
    <mergeCell ref="Q9:S9"/>
    <mergeCell ref="U8:Z8"/>
    <mergeCell ref="U9:W9"/>
    <mergeCell ref="X9:Z9"/>
    <mergeCell ref="O10:P10"/>
    <mergeCell ref="R10:S10"/>
    <mergeCell ref="V10:W10"/>
    <mergeCell ref="Y10:Z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1"/>
  <sheetViews>
    <sheetView zoomScale="85" zoomScaleNormal="85" workbookViewId="0">
      <selection activeCell="G2" sqref="G2"/>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2</v>
      </c>
      <c r="B2" s="2">
        <v>15</v>
      </c>
      <c r="C2" s="2">
        <v>134775.67800000001</v>
      </c>
      <c r="D2" s="2">
        <v>137582.905</v>
      </c>
      <c r="E2" s="2">
        <v>2807.2269999999799</v>
      </c>
      <c r="F2" s="3">
        <v>37.145244029019302</v>
      </c>
      <c r="G2" s="14" t="s">
        <v>1571</v>
      </c>
      <c r="H2" s="2">
        <v>3</v>
      </c>
      <c r="I2" s="2">
        <v>3</v>
      </c>
      <c r="J2" s="2">
        <v>0</v>
      </c>
      <c r="K2" s="2">
        <v>3</v>
      </c>
      <c r="L2" s="2">
        <v>3</v>
      </c>
      <c r="M2" s="2">
        <v>0</v>
      </c>
      <c r="N2" s="2">
        <v>0</v>
      </c>
      <c r="O2" s="2">
        <v>0</v>
      </c>
      <c r="P2" s="2">
        <v>0</v>
      </c>
      <c r="Q2" s="2">
        <v>0</v>
      </c>
      <c r="R2" s="2">
        <v>1</v>
      </c>
      <c r="S2" s="2">
        <v>0</v>
      </c>
      <c r="T2" s="2">
        <v>1</v>
      </c>
      <c r="U2" s="2">
        <v>1</v>
      </c>
      <c r="V2" s="2">
        <v>0</v>
      </c>
      <c r="W2" s="2">
        <v>0</v>
      </c>
      <c r="X2" s="2">
        <v>1</v>
      </c>
      <c r="Y2" s="2">
        <v>1</v>
      </c>
      <c r="Z2" s="2">
        <v>1</v>
      </c>
      <c r="AA2" s="2">
        <v>0</v>
      </c>
    </row>
    <row r="3" spans="1:27" x14ac:dyDescent="0.25">
      <c r="A3" s="2">
        <v>19</v>
      </c>
      <c r="B3" s="2">
        <v>3</v>
      </c>
      <c r="C3" s="2">
        <v>33516.440999999999</v>
      </c>
      <c r="D3" s="2">
        <v>33689.978000000003</v>
      </c>
      <c r="E3" s="2">
        <v>173.53700000000401</v>
      </c>
      <c r="F3" s="3">
        <v>34.529666322332197</v>
      </c>
      <c r="G3" s="14" t="s">
        <v>1717</v>
      </c>
      <c r="H3" s="2">
        <v>4</v>
      </c>
      <c r="I3" s="2">
        <v>0</v>
      </c>
      <c r="J3" s="2">
        <v>0</v>
      </c>
      <c r="K3" s="2">
        <v>4</v>
      </c>
      <c r="L3" s="2">
        <v>0</v>
      </c>
      <c r="M3" s="2">
        <v>0</v>
      </c>
      <c r="N3" s="2">
        <v>0</v>
      </c>
      <c r="O3" s="2">
        <v>0</v>
      </c>
      <c r="P3" s="2">
        <v>0</v>
      </c>
      <c r="Q3" s="2">
        <v>0</v>
      </c>
      <c r="R3" s="2">
        <v>1</v>
      </c>
      <c r="S3" s="2">
        <v>0</v>
      </c>
      <c r="T3" s="2">
        <v>1</v>
      </c>
      <c r="U3" s="2">
        <v>1</v>
      </c>
      <c r="V3" s="2">
        <v>1</v>
      </c>
      <c r="W3" s="2">
        <v>0</v>
      </c>
      <c r="X3" s="2">
        <v>0</v>
      </c>
      <c r="Y3" s="2">
        <v>0</v>
      </c>
      <c r="Z3" s="2">
        <v>0</v>
      </c>
      <c r="AA3" s="2">
        <v>0</v>
      </c>
    </row>
    <row r="4" spans="1:27" x14ac:dyDescent="0.25">
      <c r="A4" s="2">
        <v>15</v>
      </c>
      <c r="B4" s="2">
        <v>1</v>
      </c>
      <c r="C4" s="2">
        <v>28472.614000000001</v>
      </c>
      <c r="D4" s="2">
        <v>29361.304</v>
      </c>
      <c r="E4" s="2">
        <v>888.68999999999903</v>
      </c>
      <c r="F4" s="3">
        <v>34.341441545511998</v>
      </c>
      <c r="G4" s="14" t="s">
        <v>1501</v>
      </c>
      <c r="H4" s="2">
        <v>4</v>
      </c>
      <c r="I4" s="2">
        <v>0</v>
      </c>
      <c r="J4" s="2">
        <v>0</v>
      </c>
      <c r="K4" s="2">
        <v>4</v>
      </c>
      <c r="L4" s="2">
        <v>0</v>
      </c>
      <c r="M4" s="2">
        <v>0</v>
      </c>
      <c r="N4" s="2">
        <v>0</v>
      </c>
      <c r="O4" s="2">
        <v>0</v>
      </c>
      <c r="P4" s="2">
        <v>0</v>
      </c>
      <c r="Q4" s="2">
        <v>0</v>
      </c>
      <c r="R4" s="2">
        <v>1</v>
      </c>
      <c r="S4" s="2">
        <v>0</v>
      </c>
      <c r="T4" s="2">
        <v>1</v>
      </c>
      <c r="U4" s="2">
        <v>1</v>
      </c>
      <c r="V4" s="2">
        <v>1</v>
      </c>
      <c r="W4" s="2">
        <v>0</v>
      </c>
      <c r="X4" s="2">
        <v>0</v>
      </c>
      <c r="Y4" s="2">
        <v>0</v>
      </c>
      <c r="Z4" s="2">
        <v>0</v>
      </c>
      <c r="AA4" s="2">
        <v>0</v>
      </c>
    </row>
    <row r="5" spans="1:27" x14ac:dyDescent="0.25">
      <c r="A5" s="2">
        <v>21</v>
      </c>
      <c r="B5" s="2">
        <v>3</v>
      </c>
      <c r="C5" s="2">
        <v>36527.1</v>
      </c>
      <c r="D5" s="2">
        <v>36640.775000000001</v>
      </c>
      <c r="E5" s="2">
        <v>113.675000000003</v>
      </c>
      <c r="F5" s="3">
        <v>32.182273801190597</v>
      </c>
      <c r="G5" s="14" t="s">
        <v>1546</v>
      </c>
      <c r="H5" s="2">
        <v>4</v>
      </c>
      <c r="I5" s="2">
        <v>0</v>
      </c>
      <c r="J5" s="2">
        <v>0</v>
      </c>
      <c r="K5" s="2">
        <v>4</v>
      </c>
      <c r="L5" s="2">
        <v>0</v>
      </c>
      <c r="M5" s="2">
        <v>0</v>
      </c>
      <c r="N5" s="2">
        <v>0</v>
      </c>
      <c r="O5" s="2">
        <v>0</v>
      </c>
      <c r="P5" s="2">
        <v>0</v>
      </c>
      <c r="Q5" s="2">
        <v>0</v>
      </c>
      <c r="R5" s="2">
        <v>1</v>
      </c>
      <c r="S5" s="2">
        <v>0</v>
      </c>
      <c r="T5" s="2">
        <v>1</v>
      </c>
      <c r="U5" s="2">
        <v>1</v>
      </c>
      <c r="V5" s="2">
        <v>1</v>
      </c>
      <c r="W5" s="2">
        <v>0</v>
      </c>
      <c r="X5" s="2">
        <v>0</v>
      </c>
      <c r="Y5" s="2">
        <v>0</v>
      </c>
      <c r="Z5" s="2">
        <v>0</v>
      </c>
      <c r="AA5" s="2">
        <v>0</v>
      </c>
    </row>
    <row r="6" spans="1:27" x14ac:dyDescent="0.25">
      <c r="A6" s="2">
        <v>15</v>
      </c>
      <c r="B6" s="2">
        <v>6</v>
      </c>
      <c r="C6" s="2">
        <v>48314.527000000002</v>
      </c>
      <c r="D6" s="2">
        <v>48629.883999999998</v>
      </c>
      <c r="E6" s="2">
        <v>315.35699999999599</v>
      </c>
      <c r="F6" s="3">
        <v>30.044944721315701</v>
      </c>
      <c r="G6" s="14" t="s">
        <v>1696</v>
      </c>
      <c r="H6" s="2">
        <v>4</v>
      </c>
      <c r="I6" s="2">
        <v>0</v>
      </c>
      <c r="J6" s="2">
        <v>0</v>
      </c>
      <c r="K6" s="2">
        <v>4</v>
      </c>
      <c r="L6" s="2">
        <v>0</v>
      </c>
      <c r="M6" s="2">
        <v>0</v>
      </c>
      <c r="N6" s="2">
        <v>0</v>
      </c>
      <c r="O6" s="2">
        <v>0</v>
      </c>
      <c r="P6" s="2">
        <v>0</v>
      </c>
      <c r="Q6" s="2">
        <v>0</v>
      </c>
      <c r="R6" s="2">
        <v>1</v>
      </c>
      <c r="S6" s="2">
        <v>0</v>
      </c>
      <c r="T6" s="2">
        <v>1</v>
      </c>
      <c r="U6" s="2">
        <v>1</v>
      </c>
      <c r="V6" s="2">
        <v>1</v>
      </c>
      <c r="W6" s="2">
        <v>0</v>
      </c>
      <c r="X6" s="2">
        <v>0</v>
      </c>
      <c r="Y6" s="2">
        <v>0</v>
      </c>
      <c r="Z6" s="2">
        <v>0</v>
      </c>
      <c r="AA6" s="2">
        <v>0</v>
      </c>
    </row>
    <row r="7" spans="1:27" x14ac:dyDescent="0.25">
      <c r="A7" s="2">
        <v>17</v>
      </c>
      <c r="B7" s="2">
        <v>6</v>
      </c>
      <c r="C7" s="2">
        <v>63141.811000000002</v>
      </c>
      <c r="D7" s="2">
        <v>63394.21</v>
      </c>
      <c r="E7" s="2">
        <v>252.39899999999801</v>
      </c>
      <c r="F7" s="3">
        <v>30.0224590358923</v>
      </c>
      <c r="G7" s="14" t="s">
        <v>1523</v>
      </c>
      <c r="H7" s="2">
        <v>4</v>
      </c>
      <c r="I7" s="2">
        <v>0</v>
      </c>
      <c r="J7" s="2">
        <v>0</v>
      </c>
      <c r="K7" s="2">
        <v>4</v>
      </c>
      <c r="L7" s="2">
        <v>0</v>
      </c>
      <c r="M7" s="2">
        <v>0</v>
      </c>
      <c r="N7" s="2">
        <v>0</v>
      </c>
      <c r="O7" s="2">
        <v>0</v>
      </c>
      <c r="P7" s="2">
        <v>0</v>
      </c>
      <c r="Q7" s="2">
        <v>0</v>
      </c>
      <c r="R7" s="2">
        <v>1</v>
      </c>
      <c r="S7" s="2">
        <v>0</v>
      </c>
      <c r="T7" s="2">
        <v>1</v>
      </c>
      <c r="U7" s="2">
        <v>1</v>
      </c>
      <c r="V7" s="2">
        <v>1</v>
      </c>
      <c r="W7" s="2">
        <v>0</v>
      </c>
      <c r="X7" s="2">
        <v>0</v>
      </c>
      <c r="Y7" s="2">
        <v>0</v>
      </c>
      <c r="Z7" s="2">
        <v>0</v>
      </c>
      <c r="AA7" s="2">
        <v>0</v>
      </c>
    </row>
    <row r="8" spans="1:27" x14ac:dyDescent="0.25">
      <c r="A8" s="2">
        <v>2</v>
      </c>
      <c r="B8" s="2">
        <v>13</v>
      </c>
      <c r="C8" s="2">
        <v>122390.46799999999</v>
      </c>
      <c r="D8" s="2">
        <v>122460.595</v>
      </c>
      <c r="E8" s="2">
        <v>70.127000000007698</v>
      </c>
      <c r="F8" s="3">
        <v>30.0098105518938</v>
      </c>
      <c r="G8" s="14" t="s">
        <v>1304</v>
      </c>
      <c r="H8" s="2">
        <v>4</v>
      </c>
      <c r="I8" s="2">
        <v>0</v>
      </c>
      <c r="J8" s="2">
        <v>0</v>
      </c>
      <c r="K8" s="2">
        <v>4</v>
      </c>
      <c r="L8" s="2">
        <v>0</v>
      </c>
      <c r="M8" s="2">
        <v>0</v>
      </c>
      <c r="N8" s="2">
        <v>0</v>
      </c>
      <c r="O8" s="2">
        <v>0</v>
      </c>
      <c r="P8" s="2">
        <v>0</v>
      </c>
      <c r="Q8" s="2">
        <v>0</v>
      </c>
      <c r="R8" s="2">
        <v>1</v>
      </c>
      <c r="S8" s="2">
        <v>0</v>
      </c>
      <c r="T8" s="2">
        <v>1</v>
      </c>
      <c r="U8" s="2">
        <v>1</v>
      </c>
      <c r="V8" s="2">
        <v>1</v>
      </c>
      <c r="W8" s="2">
        <v>0</v>
      </c>
      <c r="X8" s="2">
        <v>0</v>
      </c>
      <c r="Y8" s="2">
        <v>0</v>
      </c>
      <c r="Z8" s="2">
        <v>0</v>
      </c>
      <c r="AA8" s="2">
        <v>0</v>
      </c>
    </row>
    <row r="9" spans="1:27" x14ac:dyDescent="0.25">
      <c r="A9" s="2">
        <v>5</v>
      </c>
      <c r="B9" s="2">
        <v>9</v>
      </c>
      <c r="C9" s="2">
        <v>109628.174</v>
      </c>
      <c r="D9" s="2">
        <v>109796.586</v>
      </c>
      <c r="E9" s="2">
        <v>168.41199999999699</v>
      </c>
      <c r="F9" s="3">
        <v>29.079949471511199</v>
      </c>
      <c r="G9" s="14" t="s">
        <v>135</v>
      </c>
      <c r="H9" s="2">
        <v>4</v>
      </c>
      <c r="I9" s="2">
        <v>1</v>
      </c>
      <c r="J9" s="2">
        <v>0</v>
      </c>
      <c r="K9" s="2">
        <v>4</v>
      </c>
      <c r="L9" s="2">
        <v>1</v>
      </c>
      <c r="M9" s="2">
        <v>0</v>
      </c>
      <c r="N9" s="2">
        <v>0</v>
      </c>
      <c r="O9" s="2">
        <v>0</v>
      </c>
      <c r="P9" s="2">
        <v>0</v>
      </c>
      <c r="Q9" s="2">
        <v>0</v>
      </c>
      <c r="R9" s="2">
        <v>1</v>
      </c>
      <c r="S9" s="2">
        <v>0</v>
      </c>
      <c r="T9" s="2">
        <v>1</v>
      </c>
      <c r="U9" s="2">
        <v>1</v>
      </c>
      <c r="V9" s="2">
        <v>1</v>
      </c>
      <c r="W9" s="2">
        <v>1</v>
      </c>
      <c r="X9" s="2">
        <v>0</v>
      </c>
      <c r="Y9" s="2">
        <v>0</v>
      </c>
      <c r="Z9" s="2">
        <v>0</v>
      </c>
      <c r="AA9" s="2">
        <v>0</v>
      </c>
    </row>
    <row r="10" spans="1:27" x14ac:dyDescent="0.25">
      <c r="A10" s="2">
        <v>12</v>
      </c>
      <c r="B10" s="2">
        <v>0</v>
      </c>
      <c r="C10" s="2">
        <v>19285.633999999998</v>
      </c>
      <c r="D10" s="2">
        <v>19517.453000000001</v>
      </c>
      <c r="E10" s="2">
        <v>231.819000000003</v>
      </c>
      <c r="F10" s="3">
        <v>28.0731142673277</v>
      </c>
      <c r="G10" s="14" t="s">
        <v>1462</v>
      </c>
      <c r="H10" s="2">
        <v>4</v>
      </c>
      <c r="I10" s="2">
        <v>0</v>
      </c>
      <c r="J10" s="2">
        <v>0</v>
      </c>
      <c r="K10" s="2">
        <v>4</v>
      </c>
      <c r="L10" s="2">
        <v>0</v>
      </c>
      <c r="M10" s="2">
        <v>0</v>
      </c>
      <c r="N10" s="2">
        <v>0</v>
      </c>
      <c r="O10" s="2">
        <v>0</v>
      </c>
      <c r="P10" s="2">
        <v>0</v>
      </c>
      <c r="Q10" s="2">
        <v>0</v>
      </c>
      <c r="R10" s="2">
        <v>1</v>
      </c>
      <c r="S10" s="2">
        <v>0</v>
      </c>
      <c r="T10" s="2">
        <v>1</v>
      </c>
      <c r="U10" s="2">
        <v>1</v>
      </c>
      <c r="V10" s="2">
        <v>1</v>
      </c>
      <c r="W10" s="2">
        <v>0</v>
      </c>
      <c r="X10" s="2">
        <v>0</v>
      </c>
      <c r="Y10" s="2">
        <v>0</v>
      </c>
      <c r="Z10" s="2">
        <v>0</v>
      </c>
      <c r="AA10" s="2">
        <v>0</v>
      </c>
    </row>
    <row r="11" spans="1:27" x14ac:dyDescent="0.25">
      <c r="A11" s="2">
        <v>4</v>
      </c>
      <c r="B11" s="2">
        <v>3</v>
      </c>
      <c r="C11" s="2">
        <v>34228.805</v>
      </c>
      <c r="D11" s="2">
        <v>34390.978999999999</v>
      </c>
      <c r="E11" s="2">
        <v>162.17399999999901</v>
      </c>
      <c r="F11" s="3">
        <v>27.1000234064844</v>
      </c>
      <c r="G11" s="14" t="s">
        <v>1590</v>
      </c>
      <c r="H11" s="2">
        <v>4</v>
      </c>
      <c r="I11" s="2">
        <v>1</v>
      </c>
      <c r="J11" s="2">
        <v>1</v>
      </c>
      <c r="K11" s="2">
        <v>4</v>
      </c>
      <c r="L11" s="2">
        <v>0</v>
      </c>
      <c r="M11" s="2">
        <v>0</v>
      </c>
      <c r="N11" s="2">
        <v>1</v>
      </c>
      <c r="O11" s="2">
        <v>0</v>
      </c>
      <c r="P11" s="2">
        <v>0</v>
      </c>
      <c r="Q11" s="2">
        <v>0</v>
      </c>
      <c r="R11" s="2">
        <v>1</v>
      </c>
      <c r="S11" s="2">
        <v>0</v>
      </c>
      <c r="T11" s="2">
        <v>1</v>
      </c>
      <c r="U11" s="2">
        <v>1</v>
      </c>
      <c r="V11" s="2">
        <v>1</v>
      </c>
      <c r="W11" s="2">
        <v>0</v>
      </c>
      <c r="X11" s="2">
        <v>0</v>
      </c>
      <c r="Y11" s="2">
        <v>0</v>
      </c>
      <c r="Z11" s="2">
        <v>0</v>
      </c>
      <c r="AA11" s="2">
        <v>0</v>
      </c>
    </row>
    <row r="12" spans="1:27" x14ac:dyDescent="0.25">
      <c r="A12" s="2">
        <v>4</v>
      </c>
      <c r="B12" s="2">
        <v>12</v>
      </c>
      <c r="C12" s="2">
        <v>81351.038</v>
      </c>
      <c r="D12" s="2">
        <v>82113.194000000003</v>
      </c>
      <c r="E12" s="2">
        <v>762.15600000000302</v>
      </c>
      <c r="F12" s="3">
        <v>27.014079613549701</v>
      </c>
      <c r="G12" s="14" t="s">
        <v>1346</v>
      </c>
      <c r="H12" s="2">
        <v>4</v>
      </c>
      <c r="I12" s="2">
        <v>2</v>
      </c>
      <c r="J12" s="2">
        <v>0</v>
      </c>
      <c r="K12" s="2">
        <v>4</v>
      </c>
      <c r="L12" s="2">
        <v>2</v>
      </c>
      <c r="M12" s="2">
        <v>0</v>
      </c>
      <c r="N12" s="2">
        <v>0</v>
      </c>
      <c r="O12" s="2">
        <v>0</v>
      </c>
      <c r="P12" s="2">
        <v>0</v>
      </c>
      <c r="Q12" s="2">
        <v>0</v>
      </c>
      <c r="R12" s="2">
        <v>1</v>
      </c>
      <c r="S12" s="2">
        <v>0</v>
      </c>
      <c r="T12" s="2">
        <v>1</v>
      </c>
      <c r="U12" s="2">
        <v>1</v>
      </c>
      <c r="V12" s="2">
        <v>1</v>
      </c>
      <c r="W12" s="2">
        <v>1</v>
      </c>
      <c r="X12" s="2">
        <v>0</v>
      </c>
      <c r="Y12" s="2">
        <v>0</v>
      </c>
      <c r="Z12" s="2">
        <v>0</v>
      </c>
      <c r="AA12" s="2">
        <v>1</v>
      </c>
    </row>
    <row r="13" spans="1:27" x14ac:dyDescent="0.25">
      <c r="A13" s="2">
        <v>2</v>
      </c>
      <c r="B13" s="2">
        <v>23</v>
      </c>
      <c r="C13" s="2">
        <v>175941.394</v>
      </c>
      <c r="D13" s="2">
        <v>176322.489</v>
      </c>
      <c r="E13" s="2">
        <v>381.09500000000099</v>
      </c>
      <c r="F13" s="3">
        <v>26.937093728885699</v>
      </c>
      <c r="G13" s="14" t="s">
        <v>1575</v>
      </c>
      <c r="H13" s="2">
        <v>3</v>
      </c>
      <c r="I13" s="2">
        <v>3</v>
      </c>
      <c r="J13" s="2">
        <v>3</v>
      </c>
      <c r="K13" s="2">
        <v>3</v>
      </c>
      <c r="L13" s="2">
        <v>0</v>
      </c>
      <c r="M13" s="2">
        <v>0</v>
      </c>
      <c r="N13" s="2">
        <v>0</v>
      </c>
      <c r="O13" s="2">
        <v>1</v>
      </c>
      <c r="P13" s="2">
        <v>1</v>
      </c>
      <c r="Q13" s="2">
        <v>1</v>
      </c>
      <c r="R13" s="2">
        <v>1</v>
      </c>
      <c r="S13" s="2">
        <v>0</v>
      </c>
      <c r="T13" s="2">
        <v>1</v>
      </c>
      <c r="U13" s="2">
        <v>1</v>
      </c>
      <c r="V13" s="2">
        <v>0</v>
      </c>
      <c r="W13" s="2">
        <v>0</v>
      </c>
      <c r="X13" s="2">
        <v>0</v>
      </c>
      <c r="Y13" s="2">
        <v>0</v>
      </c>
      <c r="Z13" s="2">
        <v>0</v>
      </c>
      <c r="AA13" s="2">
        <v>0</v>
      </c>
    </row>
    <row r="14" spans="1:27" x14ac:dyDescent="0.25">
      <c r="A14" s="2">
        <v>8</v>
      </c>
      <c r="B14" s="2">
        <v>14</v>
      </c>
      <c r="C14" s="2">
        <v>129308.75199999999</v>
      </c>
      <c r="D14" s="2">
        <v>129481.921</v>
      </c>
      <c r="E14" s="2">
        <v>173.16900000000899</v>
      </c>
      <c r="F14" s="3">
        <v>26.594248507093202</v>
      </c>
      <c r="G14" s="14" t="s">
        <v>1430</v>
      </c>
      <c r="H14" s="2">
        <v>2</v>
      </c>
      <c r="I14" s="2">
        <v>0</v>
      </c>
      <c r="J14" s="2">
        <v>0</v>
      </c>
      <c r="K14" s="2">
        <v>2</v>
      </c>
      <c r="L14" s="2">
        <v>0</v>
      </c>
      <c r="M14" s="2">
        <v>0</v>
      </c>
      <c r="N14" s="2">
        <v>0</v>
      </c>
      <c r="O14" s="2">
        <v>0</v>
      </c>
      <c r="P14" s="2">
        <v>0</v>
      </c>
      <c r="Q14" s="2">
        <v>0</v>
      </c>
      <c r="R14" s="2">
        <v>1</v>
      </c>
      <c r="S14" s="2">
        <v>0</v>
      </c>
      <c r="T14" s="2">
        <v>0</v>
      </c>
      <c r="U14" s="2">
        <v>0</v>
      </c>
      <c r="V14" s="2">
        <v>1</v>
      </c>
      <c r="W14" s="2">
        <v>0</v>
      </c>
      <c r="X14" s="2">
        <v>0</v>
      </c>
      <c r="Y14" s="2">
        <v>0</v>
      </c>
      <c r="Z14" s="2">
        <v>0</v>
      </c>
      <c r="AA14" s="2">
        <v>0</v>
      </c>
    </row>
    <row r="15" spans="1:27" x14ac:dyDescent="0.25">
      <c r="A15" s="2">
        <v>18</v>
      </c>
      <c r="B15" s="2">
        <v>3</v>
      </c>
      <c r="C15" s="2">
        <v>30624.628000000001</v>
      </c>
      <c r="D15" s="2">
        <v>30944.008999999998</v>
      </c>
      <c r="E15" s="2">
        <v>319.38099999999798</v>
      </c>
      <c r="F15" s="3">
        <v>26.4315199125116</v>
      </c>
      <c r="G15" s="14" t="s">
        <v>800</v>
      </c>
      <c r="H15" s="2">
        <v>0</v>
      </c>
      <c r="I15" s="2">
        <v>1</v>
      </c>
      <c r="J15" s="2">
        <v>1</v>
      </c>
      <c r="K15" s="2">
        <v>0</v>
      </c>
      <c r="L15" s="2">
        <v>0</v>
      </c>
      <c r="M15" s="2">
        <v>0</v>
      </c>
      <c r="N15" s="2">
        <v>1</v>
      </c>
      <c r="O15" s="2">
        <v>0</v>
      </c>
      <c r="P15" s="2">
        <v>0</v>
      </c>
      <c r="Q15" s="2">
        <v>0</v>
      </c>
      <c r="R15" s="2">
        <v>0</v>
      </c>
      <c r="S15" s="2">
        <v>0</v>
      </c>
      <c r="T15" s="2">
        <v>0</v>
      </c>
      <c r="U15" s="2">
        <v>0</v>
      </c>
      <c r="V15" s="2">
        <v>0</v>
      </c>
      <c r="W15" s="2">
        <v>0</v>
      </c>
      <c r="X15" s="2">
        <v>0</v>
      </c>
      <c r="Y15" s="2">
        <v>0</v>
      </c>
      <c r="Z15" s="2">
        <v>0</v>
      </c>
      <c r="AA15" s="2">
        <v>0</v>
      </c>
    </row>
    <row r="16" spans="1:27" x14ac:dyDescent="0.25">
      <c r="A16" s="2">
        <v>17</v>
      </c>
      <c r="B16" s="2">
        <v>1</v>
      </c>
      <c r="C16" s="2">
        <v>15383.769</v>
      </c>
      <c r="D16" s="2">
        <v>15554.278</v>
      </c>
      <c r="E16" s="2">
        <v>170.50899999999999</v>
      </c>
      <c r="F16" s="3">
        <v>26.090002864761399</v>
      </c>
      <c r="G16" s="14" t="s">
        <v>1520</v>
      </c>
      <c r="H16" s="2">
        <v>4</v>
      </c>
      <c r="I16" s="2">
        <v>0</v>
      </c>
      <c r="J16" s="2">
        <v>0</v>
      </c>
      <c r="K16" s="2">
        <v>4</v>
      </c>
      <c r="L16" s="2">
        <v>0</v>
      </c>
      <c r="M16" s="2">
        <v>0</v>
      </c>
      <c r="N16" s="2">
        <v>0</v>
      </c>
      <c r="O16" s="2">
        <v>0</v>
      </c>
      <c r="P16" s="2">
        <v>0</v>
      </c>
      <c r="Q16" s="2">
        <v>0</v>
      </c>
      <c r="R16" s="2">
        <v>1</v>
      </c>
      <c r="S16" s="2">
        <v>0</v>
      </c>
      <c r="T16" s="2">
        <v>1</v>
      </c>
      <c r="U16" s="2">
        <v>1</v>
      </c>
      <c r="V16" s="2">
        <v>1</v>
      </c>
      <c r="W16" s="2">
        <v>0</v>
      </c>
      <c r="X16" s="2">
        <v>0</v>
      </c>
      <c r="Y16" s="2">
        <v>0</v>
      </c>
      <c r="Z16" s="2">
        <v>0</v>
      </c>
      <c r="AA16" s="2">
        <v>0</v>
      </c>
    </row>
    <row r="17" spans="1:27" x14ac:dyDescent="0.25">
      <c r="A17" s="2">
        <v>12</v>
      </c>
      <c r="B17" s="2">
        <v>14</v>
      </c>
      <c r="C17" s="2">
        <v>82730.822</v>
      </c>
      <c r="D17" s="2">
        <v>82839.701000000001</v>
      </c>
      <c r="E17" s="2">
        <v>108.879000000001</v>
      </c>
      <c r="F17" s="3">
        <v>25.554587627372701</v>
      </c>
      <c r="G17" s="14" t="s">
        <v>1675</v>
      </c>
      <c r="H17" s="2">
        <v>1</v>
      </c>
      <c r="I17" s="2">
        <v>1</v>
      </c>
      <c r="J17" s="2">
        <v>1</v>
      </c>
      <c r="K17" s="2">
        <v>1</v>
      </c>
      <c r="L17" s="2">
        <v>0</v>
      </c>
      <c r="M17" s="2">
        <v>0</v>
      </c>
      <c r="N17" s="2">
        <v>0</v>
      </c>
      <c r="O17" s="2">
        <v>1</v>
      </c>
      <c r="P17" s="2">
        <v>0</v>
      </c>
      <c r="Q17" s="2">
        <v>0</v>
      </c>
      <c r="R17" s="2">
        <v>0</v>
      </c>
      <c r="S17" s="2">
        <v>0</v>
      </c>
      <c r="T17" s="2">
        <v>0</v>
      </c>
      <c r="U17" s="2">
        <v>1</v>
      </c>
      <c r="V17" s="2">
        <v>0</v>
      </c>
      <c r="W17" s="2">
        <v>0</v>
      </c>
      <c r="X17" s="2">
        <v>0</v>
      </c>
      <c r="Y17" s="2">
        <v>0</v>
      </c>
      <c r="Z17" s="2">
        <v>0</v>
      </c>
      <c r="AA17" s="2">
        <v>0</v>
      </c>
    </row>
    <row r="18" spans="1:27" x14ac:dyDescent="0.25">
      <c r="A18" s="2">
        <v>10</v>
      </c>
      <c r="B18" s="2">
        <v>12</v>
      </c>
      <c r="C18" s="2">
        <v>112647.19500000001</v>
      </c>
      <c r="D18" s="2">
        <v>112746.735</v>
      </c>
      <c r="E18" s="2">
        <v>99.539999999993597</v>
      </c>
      <c r="F18" s="3">
        <v>25.311778058672001</v>
      </c>
      <c r="G18" s="14" t="s">
        <v>217</v>
      </c>
      <c r="H18" s="2">
        <v>4</v>
      </c>
      <c r="I18" s="2">
        <v>1</v>
      </c>
      <c r="J18" s="2">
        <v>0</v>
      </c>
      <c r="K18" s="2">
        <v>4</v>
      </c>
      <c r="L18" s="2">
        <v>1</v>
      </c>
      <c r="M18" s="2">
        <v>0</v>
      </c>
      <c r="N18" s="2">
        <v>0</v>
      </c>
      <c r="O18" s="2">
        <v>0</v>
      </c>
      <c r="P18" s="2">
        <v>0</v>
      </c>
      <c r="Q18" s="2">
        <v>0</v>
      </c>
      <c r="R18" s="2">
        <v>1</v>
      </c>
      <c r="S18" s="2">
        <v>0</v>
      </c>
      <c r="T18" s="2">
        <v>1</v>
      </c>
      <c r="U18" s="2">
        <v>1</v>
      </c>
      <c r="V18" s="2">
        <v>1</v>
      </c>
      <c r="W18" s="2">
        <v>1</v>
      </c>
      <c r="X18" s="2">
        <v>0</v>
      </c>
      <c r="Y18" s="2">
        <v>0</v>
      </c>
      <c r="Z18" s="2">
        <v>0</v>
      </c>
      <c r="AA18" s="2">
        <v>0</v>
      </c>
    </row>
    <row r="19" spans="1:27" x14ac:dyDescent="0.25">
      <c r="A19" s="2">
        <v>5</v>
      </c>
      <c r="B19" s="2">
        <v>8</v>
      </c>
      <c r="C19" s="2">
        <v>108079.67200000001</v>
      </c>
      <c r="D19" s="2">
        <v>108204.01300000001</v>
      </c>
      <c r="E19" s="2">
        <v>124.34099999999999</v>
      </c>
      <c r="F19" s="3">
        <v>25.302133927787398</v>
      </c>
      <c r="G19" s="14" t="s">
        <v>1611</v>
      </c>
      <c r="H19" s="2">
        <v>0</v>
      </c>
      <c r="I19" s="2">
        <v>5</v>
      </c>
      <c r="J19" s="2">
        <v>0</v>
      </c>
      <c r="K19" s="2">
        <v>0</v>
      </c>
      <c r="L19" s="2">
        <v>5</v>
      </c>
      <c r="M19" s="2">
        <v>0</v>
      </c>
      <c r="N19" s="2">
        <v>0</v>
      </c>
      <c r="O19" s="2">
        <v>0</v>
      </c>
      <c r="P19" s="2">
        <v>0</v>
      </c>
      <c r="Q19" s="2">
        <v>0</v>
      </c>
      <c r="R19" s="2">
        <v>0</v>
      </c>
      <c r="S19" s="2">
        <v>0</v>
      </c>
      <c r="T19" s="2">
        <v>0</v>
      </c>
      <c r="U19" s="2">
        <v>0</v>
      </c>
      <c r="V19" s="2">
        <v>0</v>
      </c>
      <c r="W19" s="2">
        <v>1</v>
      </c>
      <c r="X19" s="2">
        <v>1</v>
      </c>
      <c r="Y19" s="2">
        <v>1</v>
      </c>
      <c r="Z19" s="2">
        <v>1</v>
      </c>
      <c r="AA19" s="2">
        <v>1</v>
      </c>
    </row>
    <row r="20" spans="1:27" x14ac:dyDescent="0.25">
      <c r="A20" s="2">
        <v>7</v>
      </c>
      <c r="B20" s="2">
        <v>15</v>
      </c>
      <c r="C20" s="2">
        <v>120042.13099999999</v>
      </c>
      <c r="D20" s="2">
        <v>120164.465</v>
      </c>
      <c r="E20" s="2">
        <v>122.334000000003</v>
      </c>
      <c r="F20" s="3">
        <v>25.049399674702201</v>
      </c>
      <c r="G20" s="14" t="s">
        <v>1407</v>
      </c>
      <c r="H20" s="2">
        <v>4</v>
      </c>
      <c r="I20" s="2">
        <v>0</v>
      </c>
      <c r="J20" s="2">
        <v>0</v>
      </c>
      <c r="K20" s="2">
        <v>4</v>
      </c>
      <c r="L20" s="2">
        <v>0</v>
      </c>
      <c r="M20" s="2">
        <v>0</v>
      </c>
      <c r="N20" s="2">
        <v>0</v>
      </c>
      <c r="O20" s="2">
        <v>0</v>
      </c>
      <c r="P20" s="2">
        <v>0</v>
      </c>
      <c r="Q20" s="2">
        <v>0</v>
      </c>
      <c r="R20" s="2">
        <v>1</v>
      </c>
      <c r="S20" s="2">
        <v>0</v>
      </c>
      <c r="T20" s="2">
        <v>1</v>
      </c>
      <c r="U20" s="2">
        <v>1</v>
      </c>
      <c r="V20" s="2">
        <v>1</v>
      </c>
      <c r="W20" s="2">
        <v>0</v>
      </c>
      <c r="X20" s="2">
        <v>0</v>
      </c>
      <c r="Y20" s="2">
        <v>0</v>
      </c>
      <c r="Z20" s="2">
        <v>0</v>
      </c>
      <c r="AA20" s="2">
        <v>0</v>
      </c>
    </row>
    <row r="21" spans="1:27" x14ac:dyDescent="0.25">
      <c r="A21" s="2">
        <v>10</v>
      </c>
      <c r="B21" s="2">
        <v>10</v>
      </c>
      <c r="C21" s="2">
        <v>98646.717000000004</v>
      </c>
      <c r="D21" s="2">
        <v>98750.024999999994</v>
      </c>
      <c r="E21" s="2">
        <v>103.30799999999</v>
      </c>
      <c r="F21" s="3">
        <v>25.006596931412499</v>
      </c>
      <c r="G21" s="14" t="s">
        <v>1657</v>
      </c>
      <c r="H21" s="2">
        <v>4</v>
      </c>
      <c r="I21" s="2">
        <v>0</v>
      </c>
      <c r="J21" s="2">
        <v>0</v>
      </c>
      <c r="K21" s="2">
        <v>4</v>
      </c>
      <c r="L21" s="2">
        <v>0</v>
      </c>
      <c r="M21" s="2">
        <v>0</v>
      </c>
      <c r="N21" s="2">
        <v>0</v>
      </c>
      <c r="O21" s="2">
        <v>0</v>
      </c>
      <c r="P21" s="2">
        <v>0</v>
      </c>
      <c r="Q21" s="2">
        <v>0</v>
      </c>
      <c r="R21" s="2">
        <v>1</v>
      </c>
      <c r="S21" s="2">
        <v>0</v>
      </c>
      <c r="T21" s="2">
        <v>1</v>
      </c>
      <c r="U21" s="2">
        <v>1</v>
      </c>
      <c r="V21" s="2">
        <v>1</v>
      </c>
      <c r="W21" s="2">
        <v>0</v>
      </c>
      <c r="X21" s="2">
        <v>0</v>
      </c>
      <c r="Y21" s="2">
        <v>0</v>
      </c>
      <c r="Z21" s="2">
        <v>0</v>
      </c>
      <c r="AA21" s="2">
        <v>0</v>
      </c>
    </row>
    <row r="22" spans="1:27" x14ac:dyDescent="0.25">
      <c r="A22" s="2">
        <v>20</v>
      </c>
      <c r="B22" s="2">
        <v>4</v>
      </c>
      <c r="C22" s="2">
        <v>34432.67</v>
      </c>
      <c r="D22" s="2">
        <v>34571.845999999998</v>
      </c>
      <c r="E22" s="2">
        <v>139.17599999999899</v>
      </c>
      <c r="F22" s="3">
        <v>24.926717354352999</v>
      </c>
      <c r="G22" s="14" t="s">
        <v>1723</v>
      </c>
      <c r="H22" s="2">
        <v>4</v>
      </c>
      <c r="I22" s="2">
        <v>10</v>
      </c>
      <c r="J22" s="2">
        <v>5</v>
      </c>
      <c r="K22" s="2">
        <v>4</v>
      </c>
      <c r="L22" s="2">
        <v>5</v>
      </c>
      <c r="M22" s="2">
        <v>1</v>
      </c>
      <c r="N22" s="2">
        <v>1</v>
      </c>
      <c r="O22" s="2">
        <v>1</v>
      </c>
      <c r="P22" s="2">
        <v>1</v>
      </c>
      <c r="Q22" s="2">
        <v>1</v>
      </c>
      <c r="R22" s="2">
        <v>1</v>
      </c>
      <c r="S22" s="2">
        <v>0</v>
      </c>
      <c r="T22" s="2">
        <v>1</v>
      </c>
      <c r="U22" s="2">
        <v>1</v>
      </c>
      <c r="V22" s="2">
        <v>1</v>
      </c>
      <c r="W22" s="2">
        <v>1</v>
      </c>
      <c r="X22" s="2">
        <v>1</v>
      </c>
      <c r="Y22" s="2">
        <v>1</v>
      </c>
      <c r="Z22" s="2">
        <v>1</v>
      </c>
      <c r="AA22" s="2">
        <v>1</v>
      </c>
    </row>
    <row r="23" spans="1:27" x14ac:dyDescent="0.25">
      <c r="A23" s="2">
        <v>8</v>
      </c>
      <c r="B23" s="2">
        <v>12</v>
      </c>
      <c r="C23" s="2">
        <v>117636.329</v>
      </c>
      <c r="D23" s="2">
        <v>118170.47500000001</v>
      </c>
      <c r="E23" s="2">
        <v>534.14600000000803</v>
      </c>
      <c r="F23" s="3">
        <v>24.9235665622525</v>
      </c>
      <c r="G23" s="14" t="s">
        <v>1642</v>
      </c>
      <c r="H23" s="2">
        <v>4</v>
      </c>
      <c r="I23" s="2">
        <v>0</v>
      </c>
      <c r="J23" s="2">
        <v>0</v>
      </c>
      <c r="K23" s="2">
        <v>4</v>
      </c>
      <c r="L23" s="2">
        <v>0</v>
      </c>
      <c r="M23" s="2">
        <v>0</v>
      </c>
      <c r="N23" s="2">
        <v>0</v>
      </c>
      <c r="O23" s="2">
        <v>0</v>
      </c>
      <c r="P23" s="2">
        <v>0</v>
      </c>
      <c r="Q23" s="2">
        <v>0</v>
      </c>
      <c r="R23" s="2">
        <v>1</v>
      </c>
      <c r="S23" s="2">
        <v>0</v>
      </c>
      <c r="T23" s="2">
        <v>1</v>
      </c>
      <c r="U23" s="2">
        <v>1</v>
      </c>
      <c r="V23" s="2">
        <v>1</v>
      </c>
      <c r="W23" s="2">
        <v>0</v>
      </c>
      <c r="X23" s="2">
        <v>0</v>
      </c>
      <c r="Y23" s="2">
        <v>0</v>
      </c>
      <c r="Z23" s="2">
        <v>0</v>
      </c>
      <c r="AA23" s="2">
        <v>0</v>
      </c>
    </row>
    <row r="24" spans="1:27" x14ac:dyDescent="0.25">
      <c r="A24" s="2">
        <v>4</v>
      </c>
      <c r="B24" s="2">
        <v>1</v>
      </c>
      <c r="C24" s="2">
        <v>25206.347000000002</v>
      </c>
      <c r="D24" s="2">
        <v>25342.606</v>
      </c>
      <c r="E24" s="2">
        <v>136.258999999998</v>
      </c>
      <c r="F24" s="3">
        <v>24.852472800178699</v>
      </c>
      <c r="G24" s="14" t="s">
        <v>1588</v>
      </c>
      <c r="H24" s="2">
        <v>3</v>
      </c>
      <c r="I24" s="2">
        <v>0</v>
      </c>
      <c r="J24" s="2">
        <v>0</v>
      </c>
      <c r="K24" s="2">
        <v>3</v>
      </c>
      <c r="L24" s="2">
        <v>0</v>
      </c>
      <c r="M24" s="2">
        <v>0</v>
      </c>
      <c r="N24" s="2">
        <v>0</v>
      </c>
      <c r="O24" s="2">
        <v>0</v>
      </c>
      <c r="P24" s="2">
        <v>0</v>
      </c>
      <c r="Q24" s="2">
        <v>0</v>
      </c>
      <c r="R24" s="2">
        <v>1</v>
      </c>
      <c r="S24" s="2">
        <v>0</v>
      </c>
      <c r="T24" s="2">
        <v>1</v>
      </c>
      <c r="U24" s="2">
        <v>1</v>
      </c>
      <c r="V24" s="2">
        <v>0</v>
      </c>
      <c r="W24" s="2">
        <v>0</v>
      </c>
      <c r="X24" s="2">
        <v>0</v>
      </c>
      <c r="Y24" s="2">
        <v>0</v>
      </c>
      <c r="Z24" s="2">
        <v>0</v>
      </c>
      <c r="AA24" s="2">
        <v>0</v>
      </c>
    </row>
    <row r="25" spans="1:27" x14ac:dyDescent="0.25">
      <c r="A25" s="2">
        <v>15</v>
      </c>
      <c r="B25" s="2">
        <v>3</v>
      </c>
      <c r="C25" s="2">
        <v>43637.985000000001</v>
      </c>
      <c r="D25" s="2">
        <v>43817.406000000003</v>
      </c>
      <c r="E25" s="2">
        <v>179.42100000000201</v>
      </c>
      <c r="F25" s="3">
        <v>24.441319434036998</v>
      </c>
      <c r="G25" s="14" t="s">
        <v>1693</v>
      </c>
      <c r="H25" s="2">
        <v>1</v>
      </c>
      <c r="I25" s="2">
        <v>0</v>
      </c>
      <c r="J25" s="2">
        <v>0</v>
      </c>
      <c r="K25" s="2">
        <v>1</v>
      </c>
      <c r="L25" s="2">
        <v>0</v>
      </c>
      <c r="M25" s="2">
        <v>0</v>
      </c>
      <c r="N25" s="2">
        <v>0</v>
      </c>
      <c r="O25" s="2">
        <v>0</v>
      </c>
      <c r="P25" s="2">
        <v>0</v>
      </c>
      <c r="Q25" s="2">
        <v>0</v>
      </c>
      <c r="R25" s="2">
        <v>0</v>
      </c>
      <c r="S25" s="2">
        <v>0</v>
      </c>
      <c r="T25" s="2">
        <v>1</v>
      </c>
      <c r="U25" s="2">
        <v>0</v>
      </c>
      <c r="V25" s="2">
        <v>0</v>
      </c>
      <c r="W25" s="2">
        <v>0</v>
      </c>
      <c r="X25" s="2">
        <v>0</v>
      </c>
      <c r="Y25" s="2">
        <v>0</v>
      </c>
      <c r="Z25" s="2">
        <v>0</v>
      </c>
      <c r="AA25" s="2">
        <v>0</v>
      </c>
    </row>
    <row r="26" spans="1:27" x14ac:dyDescent="0.25">
      <c r="A26" s="2">
        <v>4</v>
      </c>
      <c r="B26" s="2">
        <v>21</v>
      </c>
      <c r="C26" s="2">
        <v>157672.679</v>
      </c>
      <c r="D26" s="2">
        <v>158634.769</v>
      </c>
      <c r="E26" s="2">
        <v>962.08999999999696</v>
      </c>
      <c r="F26" s="3">
        <v>24.395807850529401</v>
      </c>
      <c r="G26" s="14" t="s">
        <v>1600</v>
      </c>
      <c r="H26" s="2">
        <v>4</v>
      </c>
      <c r="I26" s="2">
        <v>5</v>
      </c>
      <c r="J26" s="2">
        <v>3</v>
      </c>
      <c r="K26" s="2">
        <v>4</v>
      </c>
      <c r="L26" s="2">
        <v>2</v>
      </c>
      <c r="M26" s="2">
        <v>0</v>
      </c>
      <c r="N26" s="2">
        <v>1</v>
      </c>
      <c r="O26" s="2">
        <v>0</v>
      </c>
      <c r="P26" s="2">
        <v>1</v>
      </c>
      <c r="Q26" s="2">
        <v>1</v>
      </c>
      <c r="R26" s="2">
        <v>1</v>
      </c>
      <c r="S26" s="2">
        <v>0</v>
      </c>
      <c r="T26" s="2">
        <v>1</v>
      </c>
      <c r="U26" s="2">
        <v>1</v>
      </c>
      <c r="V26" s="2">
        <v>1</v>
      </c>
      <c r="W26" s="2">
        <v>0</v>
      </c>
      <c r="X26" s="2">
        <v>0</v>
      </c>
      <c r="Y26" s="2">
        <v>1</v>
      </c>
      <c r="Z26" s="2">
        <v>1</v>
      </c>
      <c r="AA26" s="2">
        <v>0</v>
      </c>
    </row>
    <row r="27" spans="1:27" x14ac:dyDescent="0.25">
      <c r="A27" s="2">
        <v>10</v>
      </c>
      <c r="B27" s="2">
        <v>2</v>
      </c>
      <c r="C27" s="2">
        <v>32844.796000000002</v>
      </c>
      <c r="D27" s="2">
        <v>33135.951999999997</v>
      </c>
      <c r="E27" s="2">
        <v>291.155999999995</v>
      </c>
      <c r="F27" s="3">
        <v>24.207336003877501</v>
      </c>
      <c r="G27" s="14" t="s">
        <v>203</v>
      </c>
      <c r="H27" s="2">
        <v>1</v>
      </c>
      <c r="I27" s="2">
        <v>7</v>
      </c>
      <c r="J27" s="2">
        <v>2</v>
      </c>
      <c r="K27" s="2">
        <v>1</v>
      </c>
      <c r="L27" s="2">
        <v>5</v>
      </c>
      <c r="M27" s="2">
        <v>0</v>
      </c>
      <c r="N27" s="2">
        <v>1</v>
      </c>
      <c r="O27" s="2">
        <v>0</v>
      </c>
      <c r="P27" s="2">
        <v>1</v>
      </c>
      <c r="Q27" s="2">
        <v>0</v>
      </c>
      <c r="R27" s="2">
        <v>0</v>
      </c>
      <c r="S27" s="2">
        <v>0</v>
      </c>
      <c r="T27" s="2">
        <v>1</v>
      </c>
      <c r="U27" s="2">
        <v>0</v>
      </c>
      <c r="V27" s="2">
        <v>0</v>
      </c>
      <c r="W27" s="2">
        <v>1</v>
      </c>
      <c r="X27" s="2">
        <v>1</v>
      </c>
      <c r="Y27" s="2">
        <v>1</v>
      </c>
      <c r="Z27" s="2">
        <v>1</v>
      </c>
      <c r="AA27" s="2">
        <v>1</v>
      </c>
    </row>
    <row r="28" spans="1:27" x14ac:dyDescent="0.25">
      <c r="A28" s="2">
        <v>6</v>
      </c>
      <c r="B28" s="2">
        <v>17</v>
      </c>
      <c r="C28" s="2">
        <v>144797.82</v>
      </c>
      <c r="D28" s="2">
        <v>145162.51199999999</v>
      </c>
      <c r="E28" s="2">
        <v>364.69199999998102</v>
      </c>
      <c r="F28" s="3">
        <v>24.085203953557599</v>
      </c>
      <c r="G28" s="14" t="s">
        <v>1394</v>
      </c>
      <c r="H28" s="2">
        <v>4</v>
      </c>
      <c r="I28" s="2">
        <v>0</v>
      </c>
      <c r="J28" s="2">
        <v>0</v>
      </c>
      <c r="K28" s="2">
        <v>4</v>
      </c>
      <c r="L28" s="2">
        <v>0</v>
      </c>
      <c r="M28" s="2">
        <v>0</v>
      </c>
      <c r="N28" s="2">
        <v>0</v>
      </c>
      <c r="O28" s="2">
        <v>0</v>
      </c>
      <c r="P28" s="2">
        <v>0</v>
      </c>
      <c r="Q28" s="2">
        <v>0</v>
      </c>
      <c r="R28" s="2">
        <v>1</v>
      </c>
      <c r="S28" s="2">
        <v>0</v>
      </c>
      <c r="T28" s="2">
        <v>1</v>
      </c>
      <c r="U28" s="2">
        <v>1</v>
      </c>
      <c r="V28" s="2">
        <v>1</v>
      </c>
      <c r="W28" s="2">
        <v>0</v>
      </c>
      <c r="X28" s="2">
        <v>0</v>
      </c>
      <c r="Y28" s="2">
        <v>0</v>
      </c>
      <c r="Z28" s="2">
        <v>0</v>
      </c>
      <c r="AA28" s="2">
        <v>0</v>
      </c>
    </row>
    <row r="29" spans="1:27" x14ac:dyDescent="0.25">
      <c r="A29" s="2">
        <v>6</v>
      </c>
      <c r="B29" s="2">
        <v>2</v>
      </c>
      <c r="C29" s="2">
        <v>27938.235000000001</v>
      </c>
      <c r="D29" s="2">
        <v>29710.832999999999</v>
      </c>
      <c r="E29" s="2">
        <v>1772.598</v>
      </c>
      <c r="F29" s="3">
        <v>23.863538140164302</v>
      </c>
      <c r="G29" s="14" t="s">
        <v>1615</v>
      </c>
      <c r="H29" s="2">
        <v>4</v>
      </c>
      <c r="I29" s="2">
        <v>4</v>
      </c>
      <c r="J29" s="2">
        <v>0</v>
      </c>
      <c r="K29" s="2">
        <v>4</v>
      </c>
      <c r="L29" s="2">
        <v>4</v>
      </c>
      <c r="M29" s="2">
        <v>0</v>
      </c>
      <c r="N29" s="2">
        <v>0</v>
      </c>
      <c r="O29" s="2">
        <v>0</v>
      </c>
      <c r="P29" s="2">
        <v>0</v>
      </c>
      <c r="Q29" s="2">
        <v>0</v>
      </c>
      <c r="R29" s="2">
        <v>1</v>
      </c>
      <c r="S29" s="2">
        <v>0</v>
      </c>
      <c r="T29" s="2">
        <v>1</v>
      </c>
      <c r="U29" s="2">
        <v>1</v>
      </c>
      <c r="V29" s="2">
        <v>1</v>
      </c>
      <c r="W29" s="2">
        <v>1</v>
      </c>
      <c r="X29" s="2">
        <v>1</v>
      </c>
      <c r="Y29" s="2">
        <v>0</v>
      </c>
      <c r="Z29" s="2">
        <v>1</v>
      </c>
      <c r="AA29" s="2">
        <v>1</v>
      </c>
    </row>
    <row r="30" spans="1:27" x14ac:dyDescent="0.25">
      <c r="A30" s="2">
        <v>2</v>
      </c>
      <c r="B30" s="2">
        <v>7</v>
      </c>
      <c r="C30" s="2">
        <v>90112.744999999995</v>
      </c>
      <c r="D30" s="2">
        <v>90260.191000000006</v>
      </c>
      <c r="E30" s="2">
        <v>147.446000000011</v>
      </c>
      <c r="F30" s="3">
        <v>23.859940653364401</v>
      </c>
      <c r="G30" s="14" t="s">
        <v>1566</v>
      </c>
      <c r="H30" s="2">
        <v>1</v>
      </c>
      <c r="I30" s="2">
        <v>0</v>
      </c>
      <c r="J30" s="2">
        <v>0</v>
      </c>
      <c r="K30" s="2">
        <v>1</v>
      </c>
      <c r="L30" s="2">
        <v>0</v>
      </c>
      <c r="M30" s="2">
        <v>0</v>
      </c>
      <c r="N30" s="2">
        <v>0</v>
      </c>
      <c r="O30" s="2">
        <v>0</v>
      </c>
      <c r="P30" s="2">
        <v>0</v>
      </c>
      <c r="Q30" s="2">
        <v>0</v>
      </c>
      <c r="R30" s="2">
        <v>0</v>
      </c>
      <c r="S30" s="2">
        <v>0</v>
      </c>
      <c r="T30" s="2">
        <v>0</v>
      </c>
      <c r="U30" s="2">
        <v>1</v>
      </c>
      <c r="V30" s="2">
        <v>0</v>
      </c>
      <c r="W30" s="2">
        <v>0</v>
      </c>
      <c r="X30" s="2">
        <v>0</v>
      </c>
      <c r="Y30" s="2">
        <v>0</v>
      </c>
      <c r="Z30" s="2">
        <v>0</v>
      </c>
      <c r="AA30" s="2">
        <v>0</v>
      </c>
    </row>
    <row r="31" spans="1:27" x14ac:dyDescent="0.25">
      <c r="A31" s="2">
        <v>6</v>
      </c>
      <c r="B31" s="2">
        <v>19</v>
      </c>
      <c r="C31" s="2">
        <v>151803.75399999999</v>
      </c>
      <c r="D31" s="2">
        <v>151899.39199999999</v>
      </c>
      <c r="E31" s="2">
        <v>95.638000000006301</v>
      </c>
      <c r="F31" s="3">
        <v>23.773687939903699</v>
      </c>
      <c r="G31" s="14" t="s">
        <v>916</v>
      </c>
      <c r="H31" s="2">
        <v>4</v>
      </c>
      <c r="I31" s="2">
        <v>1</v>
      </c>
      <c r="J31" s="2">
        <v>1</v>
      </c>
      <c r="K31" s="2">
        <v>4</v>
      </c>
      <c r="L31" s="2">
        <v>0</v>
      </c>
      <c r="M31" s="2">
        <v>0</v>
      </c>
      <c r="N31" s="2">
        <v>0</v>
      </c>
      <c r="O31" s="2">
        <v>1</v>
      </c>
      <c r="P31" s="2">
        <v>0</v>
      </c>
      <c r="Q31" s="2">
        <v>0</v>
      </c>
      <c r="R31" s="2">
        <v>1</v>
      </c>
      <c r="S31" s="2">
        <v>0</v>
      </c>
      <c r="T31" s="2">
        <v>1</v>
      </c>
      <c r="U31" s="2">
        <v>1</v>
      </c>
      <c r="V31" s="2">
        <v>1</v>
      </c>
      <c r="W31" s="2">
        <v>0</v>
      </c>
      <c r="X31" s="2">
        <v>0</v>
      </c>
      <c r="Y31" s="2">
        <v>0</v>
      </c>
      <c r="Z31" s="2">
        <v>0</v>
      </c>
      <c r="AA31" s="2">
        <v>0</v>
      </c>
    </row>
    <row r="32" spans="1:27" x14ac:dyDescent="0.25">
      <c r="A32" s="2">
        <v>18</v>
      </c>
      <c r="B32" s="2">
        <v>0</v>
      </c>
      <c r="C32" s="2">
        <v>7564.299</v>
      </c>
      <c r="D32" s="2">
        <v>7695.0929999999998</v>
      </c>
      <c r="E32" s="2">
        <v>130.79400000000001</v>
      </c>
      <c r="F32" s="3">
        <v>23.724719842792901</v>
      </c>
      <c r="G32" s="14" t="s">
        <v>539</v>
      </c>
      <c r="H32" s="2">
        <v>4</v>
      </c>
      <c r="I32" s="2">
        <v>0</v>
      </c>
      <c r="J32" s="2">
        <v>0</v>
      </c>
      <c r="K32" s="2">
        <v>4</v>
      </c>
      <c r="L32" s="2">
        <v>0</v>
      </c>
      <c r="M32" s="2">
        <v>0</v>
      </c>
      <c r="N32" s="2">
        <v>0</v>
      </c>
      <c r="O32" s="2">
        <v>0</v>
      </c>
      <c r="P32" s="2">
        <v>0</v>
      </c>
      <c r="Q32" s="2">
        <v>0</v>
      </c>
      <c r="R32" s="2">
        <v>1</v>
      </c>
      <c r="S32" s="2">
        <v>0</v>
      </c>
      <c r="T32" s="2">
        <v>1</v>
      </c>
      <c r="U32" s="2">
        <v>1</v>
      </c>
      <c r="V32" s="2">
        <v>1</v>
      </c>
      <c r="W32" s="2">
        <v>0</v>
      </c>
      <c r="X32" s="2">
        <v>0</v>
      </c>
      <c r="Y32" s="2">
        <v>0</v>
      </c>
      <c r="Z32" s="2">
        <v>0</v>
      </c>
      <c r="AA32" s="2">
        <v>0</v>
      </c>
    </row>
    <row r="33" spans="1:27" x14ac:dyDescent="0.25">
      <c r="A33" s="2">
        <v>3</v>
      </c>
      <c r="B33" s="2">
        <v>6</v>
      </c>
      <c r="C33" s="2">
        <v>129129.11599999999</v>
      </c>
      <c r="D33" s="2">
        <v>129253.473</v>
      </c>
      <c r="E33" s="2">
        <v>124.35700000000401</v>
      </c>
      <c r="F33" s="3">
        <v>23.6610357469139</v>
      </c>
      <c r="G33" s="14" t="s">
        <v>1329</v>
      </c>
      <c r="H33" s="2">
        <v>4</v>
      </c>
      <c r="I33" s="2">
        <v>0</v>
      </c>
      <c r="J33" s="2">
        <v>0</v>
      </c>
      <c r="K33" s="2">
        <v>4</v>
      </c>
      <c r="L33" s="2">
        <v>0</v>
      </c>
      <c r="M33" s="2">
        <v>0</v>
      </c>
      <c r="N33" s="2">
        <v>0</v>
      </c>
      <c r="O33" s="2">
        <v>0</v>
      </c>
      <c r="P33" s="2">
        <v>0</v>
      </c>
      <c r="Q33" s="2">
        <v>0</v>
      </c>
      <c r="R33" s="2">
        <v>1</v>
      </c>
      <c r="S33" s="2">
        <v>0</v>
      </c>
      <c r="T33" s="2">
        <v>1</v>
      </c>
      <c r="U33" s="2">
        <v>1</v>
      </c>
      <c r="V33" s="2">
        <v>1</v>
      </c>
      <c r="W33" s="2">
        <v>0</v>
      </c>
      <c r="X33" s="2">
        <v>0</v>
      </c>
      <c r="Y33" s="2">
        <v>0</v>
      </c>
      <c r="Z33" s="2">
        <v>0</v>
      </c>
      <c r="AA33" s="2">
        <v>0</v>
      </c>
    </row>
    <row r="34" spans="1:27" x14ac:dyDescent="0.25">
      <c r="A34" s="2">
        <v>14</v>
      </c>
      <c r="B34" s="2">
        <v>1</v>
      </c>
      <c r="C34" s="2">
        <v>39451.671999999999</v>
      </c>
      <c r="D34" s="2">
        <v>39573.402000000002</v>
      </c>
      <c r="E34" s="2">
        <v>121.730000000003</v>
      </c>
      <c r="F34" s="3">
        <v>23.569825679947101</v>
      </c>
      <c r="G34" s="14" t="s">
        <v>514</v>
      </c>
      <c r="H34" s="2">
        <v>3</v>
      </c>
      <c r="I34" s="2">
        <v>1</v>
      </c>
      <c r="J34" s="2">
        <v>1</v>
      </c>
      <c r="K34" s="2">
        <v>3</v>
      </c>
      <c r="L34" s="2">
        <v>0</v>
      </c>
      <c r="M34" s="2">
        <v>1</v>
      </c>
      <c r="N34" s="2">
        <v>0</v>
      </c>
      <c r="O34" s="2">
        <v>0</v>
      </c>
      <c r="P34" s="2">
        <v>0</v>
      </c>
      <c r="Q34" s="2">
        <v>0</v>
      </c>
      <c r="R34" s="2">
        <v>1</v>
      </c>
      <c r="S34" s="2">
        <v>0</v>
      </c>
      <c r="T34" s="2">
        <v>1</v>
      </c>
      <c r="U34" s="2">
        <v>1</v>
      </c>
      <c r="V34" s="2">
        <v>0</v>
      </c>
      <c r="W34" s="2">
        <v>0</v>
      </c>
      <c r="X34" s="2">
        <v>0</v>
      </c>
      <c r="Y34" s="2">
        <v>0</v>
      </c>
      <c r="Z34" s="2">
        <v>0</v>
      </c>
      <c r="AA34" s="2">
        <v>0</v>
      </c>
    </row>
    <row r="35" spans="1:27" x14ac:dyDescent="0.25">
      <c r="A35" s="2">
        <v>1</v>
      </c>
      <c r="B35" s="2">
        <v>15</v>
      </c>
      <c r="C35" s="2">
        <v>198137.084</v>
      </c>
      <c r="D35" s="2">
        <v>198779.99100000001</v>
      </c>
      <c r="E35" s="2">
        <v>642.90700000000697</v>
      </c>
      <c r="F35" s="3">
        <v>23.318860806083102</v>
      </c>
      <c r="G35" s="14" t="s">
        <v>1559</v>
      </c>
      <c r="H35" s="2">
        <v>4</v>
      </c>
      <c r="I35" s="2">
        <v>1</v>
      </c>
      <c r="J35" s="2">
        <v>0</v>
      </c>
      <c r="K35" s="2">
        <v>4</v>
      </c>
      <c r="L35" s="2">
        <v>1</v>
      </c>
      <c r="M35" s="2">
        <v>0</v>
      </c>
      <c r="N35" s="2">
        <v>0</v>
      </c>
      <c r="O35" s="2">
        <v>0</v>
      </c>
      <c r="P35" s="2">
        <v>0</v>
      </c>
      <c r="Q35" s="2">
        <v>0</v>
      </c>
      <c r="R35" s="2">
        <v>1</v>
      </c>
      <c r="S35" s="2">
        <v>0</v>
      </c>
      <c r="T35" s="2">
        <v>1</v>
      </c>
      <c r="U35" s="2">
        <v>1</v>
      </c>
      <c r="V35" s="2">
        <v>1</v>
      </c>
      <c r="W35" s="2">
        <v>0</v>
      </c>
      <c r="X35" s="2">
        <v>0</v>
      </c>
      <c r="Y35" s="2">
        <v>0</v>
      </c>
      <c r="Z35" s="2">
        <v>0</v>
      </c>
      <c r="AA35" s="2">
        <v>1</v>
      </c>
    </row>
    <row r="36" spans="1:27" x14ac:dyDescent="0.25">
      <c r="A36" s="2">
        <v>7</v>
      </c>
      <c r="B36" s="2">
        <v>9</v>
      </c>
      <c r="C36" s="2">
        <v>84008.534</v>
      </c>
      <c r="D36" s="2">
        <v>84126.146999999997</v>
      </c>
      <c r="E36" s="2">
        <v>117.612999999998</v>
      </c>
      <c r="F36" s="3">
        <v>23.199110770745602</v>
      </c>
      <c r="G36" s="14" t="s">
        <v>1628</v>
      </c>
      <c r="H36" s="2">
        <v>0</v>
      </c>
      <c r="I36" s="2">
        <v>1</v>
      </c>
      <c r="J36" s="2">
        <v>0</v>
      </c>
      <c r="K36" s="2">
        <v>0</v>
      </c>
      <c r="L36" s="2">
        <v>1</v>
      </c>
      <c r="M36" s="2">
        <v>0</v>
      </c>
      <c r="N36" s="2">
        <v>0</v>
      </c>
      <c r="O36" s="2">
        <v>0</v>
      </c>
      <c r="P36" s="2">
        <v>0</v>
      </c>
      <c r="Q36" s="2">
        <v>0</v>
      </c>
      <c r="R36" s="2">
        <v>0</v>
      </c>
      <c r="S36" s="2">
        <v>0</v>
      </c>
      <c r="T36" s="2">
        <v>0</v>
      </c>
      <c r="U36" s="2">
        <v>0</v>
      </c>
      <c r="V36" s="2">
        <v>0</v>
      </c>
      <c r="W36" s="2">
        <v>0</v>
      </c>
      <c r="X36" s="2">
        <v>0</v>
      </c>
      <c r="Y36" s="2">
        <v>0</v>
      </c>
      <c r="Z36" s="2">
        <v>1</v>
      </c>
      <c r="AA36" s="2">
        <v>0</v>
      </c>
    </row>
    <row r="37" spans="1:27" x14ac:dyDescent="0.25">
      <c r="A37" s="2">
        <v>7</v>
      </c>
      <c r="B37" s="2">
        <v>6</v>
      </c>
      <c r="C37" s="2">
        <v>72049.3</v>
      </c>
      <c r="D37" s="2">
        <v>72175.546000000002</v>
      </c>
      <c r="E37" s="2">
        <v>126.245999999999</v>
      </c>
      <c r="F37" s="3">
        <v>22.984914670790399</v>
      </c>
      <c r="G37" s="14" t="s">
        <v>1402</v>
      </c>
      <c r="H37" s="2">
        <v>4</v>
      </c>
      <c r="I37" s="2">
        <v>0</v>
      </c>
      <c r="J37" s="2">
        <v>0</v>
      </c>
      <c r="K37" s="2">
        <v>4</v>
      </c>
      <c r="L37" s="2">
        <v>0</v>
      </c>
      <c r="M37" s="2">
        <v>0</v>
      </c>
      <c r="N37" s="2">
        <v>0</v>
      </c>
      <c r="O37" s="2">
        <v>0</v>
      </c>
      <c r="P37" s="2">
        <v>0</v>
      </c>
      <c r="Q37" s="2">
        <v>0</v>
      </c>
      <c r="R37" s="2">
        <v>1</v>
      </c>
      <c r="S37" s="2">
        <v>0</v>
      </c>
      <c r="T37" s="2">
        <v>1</v>
      </c>
      <c r="U37" s="2">
        <v>1</v>
      </c>
      <c r="V37" s="2">
        <v>1</v>
      </c>
      <c r="W37" s="2">
        <v>0</v>
      </c>
      <c r="X37" s="2">
        <v>0</v>
      </c>
      <c r="Y37" s="2">
        <v>0</v>
      </c>
      <c r="Z37" s="2">
        <v>0</v>
      </c>
      <c r="AA37" s="2">
        <v>0</v>
      </c>
    </row>
    <row r="38" spans="1:27" x14ac:dyDescent="0.25">
      <c r="A38" s="2">
        <v>2</v>
      </c>
      <c r="B38" s="2">
        <v>5</v>
      </c>
      <c r="C38" s="2">
        <v>83234.379000000001</v>
      </c>
      <c r="D38" s="2">
        <v>83331.418999999994</v>
      </c>
      <c r="E38" s="2">
        <v>97.039999999993597</v>
      </c>
      <c r="F38" s="3">
        <v>22.9318614188082</v>
      </c>
      <c r="G38" s="14"/>
      <c r="H38" s="2">
        <v>4</v>
      </c>
      <c r="I38" s="2">
        <v>0</v>
      </c>
      <c r="J38" s="2">
        <v>0</v>
      </c>
      <c r="K38" s="2">
        <v>4</v>
      </c>
      <c r="L38" s="2">
        <v>0</v>
      </c>
      <c r="M38" s="2">
        <v>0</v>
      </c>
      <c r="N38" s="2">
        <v>0</v>
      </c>
      <c r="O38" s="2">
        <v>0</v>
      </c>
      <c r="P38" s="2">
        <v>0</v>
      </c>
      <c r="Q38" s="2">
        <v>0</v>
      </c>
      <c r="R38" s="2">
        <v>1</v>
      </c>
      <c r="S38" s="2">
        <v>0</v>
      </c>
      <c r="T38" s="2">
        <v>1</v>
      </c>
      <c r="U38" s="2">
        <v>1</v>
      </c>
      <c r="V38" s="2">
        <v>1</v>
      </c>
      <c r="W38" s="2">
        <v>0</v>
      </c>
      <c r="X38" s="2">
        <v>0</v>
      </c>
      <c r="Y38" s="2">
        <v>0</v>
      </c>
      <c r="Z38" s="2">
        <v>0</v>
      </c>
      <c r="AA38" s="2">
        <v>0</v>
      </c>
    </row>
    <row r="39" spans="1:27" x14ac:dyDescent="0.25">
      <c r="A39" s="2">
        <v>1</v>
      </c>
      <c r="B39" s="2">
        <v>7</v>
      </c>
      <c r="C39" s="2">
        <v>80317.936000000002</v>
      </c>
      <c r="D39" s="2">
        <v>80448.183000000005</v>
      </c>
      <c r="E39" s="2">
        <v>130.247000000003</v>
      </c>
      <c r="F39" s="3">
        <v>22.9219550225082</v>
      </c>
      <c r="G39" s="14"/>
      <c r="H39" s="2">
        <v>4</v>
      </c>
      <c r="I39" s="2">
        <v>0</v>
      </c>
      <c r="J39" s="2">
        <v>0</v>
      </c>
      <c r="K39" s="2">
        <v>4</v>
      </c>
      <c r="L39" s="2">
        <v>0</v>
      </c>
      <c r="M39" s="2">
        <v>0</v>
      </c>
      <c r="N39" s="2">
        <v>0</v>
      </c>
      <c r="O39" s="2">
        <v>0</v>
      </c>
      <c r="P39" s="2">
        <v>0</v>
      </c>
      <c r="Q39" s="2">
        <v>0</v>
      </c>
      <c r="R39" s="2">
        <v>1</v>
      </c>
      <c r="S39" s="2">
        <v>0</v>
      </c>
      <c r="T39" s="2">
        <v>1</v>
      </c>
      <c r="U39" s="2">
        <v>1</v>
      </c>
      <c r="V39" s="2">
        <v>1</v>
      </c>
      <c r="W39" s="2">
        <v>0</v>
      </c>
      <c r="X39" s="2">
        <v>0</v>
      </c>
      <c r="Y39" s="2">
        <v>0</v>
      </c>
      <c r="Z39" s="2">
        <v>0</v>
      </c>
      <c r="AA39" s="2">
        <v>0</v>
      </c>
    </row>
    <row r="40" spans="1:27" x14ac:dyDescent="0.25">
      <c r="A40" s="2">
        <v>13</v>
      </c>
      <c r="B40" s="2">
        <v>4</v>
      </c>
      <c r="C40" s="2">
        <v>68310.887000000002</v>
      </c>
      <c r="D40" s="2">
        <v>68403.517000000007</v>
      </c>
      <c r="E40" s="2">
        <v>92.630000000004699</v>
      </c>
      <c r="F40" s="3">
        <v>22.869835493436199</v>
      </c>
      <c r="G40" s="14" t="s">
        <v>1683</v>
      </c>
      <c r="H40" s="2">
        <v>3</v>
      </c>
      <c r="I40" s="2">
        <v>3</v>
      </c>
      <c r="J40" s="2">
        <v>1</v>
      </c>
      <c r="K40" s="2">
        <v>3</v>
      </c>
      <c r="L40" s="2">
        <v>2</v>
      </c>
      <c r="M40" s="2">
        <v>1</v>
      </c>
      <c r="N40" s="2">
        <v>0</v>
      </c>
      <c r="O40" s="2">
        <v>0</v>
      </c>
      <c r="P40" s="2">
        <v>0</v>
      </c>
      <c r="Q40" s="2">
        <v>0</v>
      </c>
      <c r="R40" s="2">
        <v>1</v>
      </c>
      <c r="S40" s="2">
        <v>0</v>
      </c>
      <c r="T40" s="2">
        <v>0</v>
      </c>
      <c r="U40" s="2">
        <v>1</v>
      </c>
      <c r="V40" s="2">
        <v>1</v>
      </c>
      <c r="W40" s="2">
        <v>0</v>
      </c>
      <c r="X40" s="2">
        <v>1</v>
      </c>
      <c r="Y40" s="2">
        <v>1</v>
      </c>
      <c r="Z40" s="2">
        <v>0</v>
      </c>
      <c r="AA40" s="2">
        <v>0</v>
      </c>
    </row>
    <row r="41" spans="1:27" x14ac:dyDescent="0.25">
      <c r="A41" s="2">
        <v>9</v>
      </c>
      <c r="B41" s="2">
        <v>10</v>
      </c>
      <c r="C41" s="2">
        <v>135167.48000000001</v>
      </c>
      <c r="D41" s="2">
        <v>135269.174</v>
      </c>
      <c r="E41" s="2">
        <v>101.693999999989</v>
      </c>
      <c r="F41" s="3">
        <v>22.847567159314998</v>
      </c>
      <c r="G41" s="14" t="s">
        <v>1651</v>
      </c>
      <c r="H41" s="2">
        <v>1</v>
      </c>
      <c r="I41" s="2">
        <v>0</v>
      </c>
      <c r="J41" s="2">
        <v>0</v>
      </c>
      <c r="K41" s="2">
        <v>1</v>
      </c>
      <c r="L41" s="2">
        <v>0</v>
      </c>
      <c r="M41" s="2">
        <v>0</v>
      </c>
      <c r="N41" s="2">
        <v>0</v>
      </c>
      <c r="O41" s="2">
        <v>0</v>
      </c>
      <c r="P41" s="2">
        <v>0</v>
      </c>
      <c r="Q41" s="2">
        <v>0</v>
      </c>
      <c r="R41" s="2">
        <v>0</v>
      </c>
      <c r="S41" s="2">
        <v>0</v>
      </c>
      <c r="T41" s="2">
        <v>1</v>
      </c>
      <c r="U41" s="2">
        <v>0</v>
      </c>
      <c r="V41" s="2">
        <v>0</v>
      </c>
      <c r="W41" s="2">
        <v>0</v>
      </c>
      <c r="X41" s="2">
        <v>0</v>
      </c>
      <c r="Y41" s="2">
        <v>0</v>
      </c>
      <c r="Z41" s="2">
        <v>0</v>
      </c>
      <c r="AA41" s="2">
        <v>0</v>
      </c>
    </row>
    <row r="42" spans="1:27" x14ac:dyDescent="0.25">
      <c r="A42" s="2">
        <v>19</v>
      </c>
      <c r="B42" s="2">
        <v>5</v>
      </c>
      <c r="C42" s="2">
        <v>40476.642</v>
      </c>
      <c r="D42" s="2">
        <v>40598.807000000001</v>
      </c>
      <c r="E42" s="2">
        <v>122.165000000001</v>
      </c>
      <c r="F42" s="3">
        <v>22.747408687397801</v>
      </c>
      <c r="G42" s="14" t="s">
        <v>1719</v>
      </c>
      <c r="H42" s="2">
        <v>4</v>
      </c>
      <c r="I42" s="2">
        <v>0</v>
      </c>
      <c r="J42" s="2">
        <v>0</v>
      </c>
      <c r="K42" s="2">
        <v>4</v>
      </c>
      <c r="L42" s="2">
        <v>0</v>
      </c>
      <c r="M42" s="2">
        <v>0</v>
      </c>
      <c r="N42" s="2">
        <v>0</v>
      </c>
      <c r="O42" s="2">
        <v>0</v>
      </c>
      <c r="P42" s="2">
        <v>0</v>
      </c>
      <c r="Q42" s="2">
        <v>0</v>
      </c>
      <c r="R42" s="2">
        <v>1</v>
      </c>
      <c r="S42" s="2">
        <v>0</v>
      </c>
      <c r="T42" s="2">
        <v>1</v>
      </c>
      <c r="U42" s="2">
        <v>1</v>
      </c>
      <c r="V42" s="2">
        <v>1</v>
      </c>
      <c r="W42" s="2">
        <v>0</v>
      </c>
      <c r="X42" s="2">
        <v>0</v>
      </c>
      <c r="Y42" s="2">
        <v>0</v>
      </c>
      <c r="Z42" s="2">
        <v>0</v>
      </c>
      <c r="AA42" s="2">
        <v>0</v>
      </c>
    </row>
    <row r="43" spans="1:27" x14ac:dyDescent="0.25">
      <c r="A43" s="2">
        <v>7</v>
      </c>
      <c r="B43" s="2">
        <v>11</v>
      </c>
      <c r="C43" s="2">
        <v>102836.609</v>
      </c>
      <c r="D43" s="2">
        <v>102909.41899999999</v>
      </c>
      <c r="E43" s="2">
        <v>72.8099999999977</v>
      </c>
      <c r="F43" s="3">
        <v>22.652552156936899</v>
      </c>
      <c r="G43" s="14" t="s">
        <v>1630</v>
      </c>
      <c r="H43" s="2">
        <v>4</v>
      </c>
      <c r="I43" s="2">
        <v>0</v>
      </c>
      <c r="J43" s="2">
        <v>0</v>
      </c>
      <c r="K43" s="2">
        <v>4</v>
      </c>
      <c r="L43" s="2">
        <v>0</v>
      </c>
      <c r="M43" s="2">
        <v>0</v>
      </c>
      <c r="N43" s="2">
        <v>0</v>
      </c>
      <c r="O43" s="2">
        <v>0</v>
      </c>
      <c r="P43" s="2">
        <v>0</v>
      </c>
      <c r="Q43" s="2">
        <v>0</v>
      </c>
      <c r="R43" s="2">
        <v>1</v>
      </c>
      <c r="S43" s="2">
        <v>0</v>
      </c>
      <c r="T43" s="2">
        <v>1</v>
      </c>
      <c r="U43" s="2">
        <v>1</v>
      </c>
      <c r="V43" s="2">
        <v>1</v>
      </c>
      <c r="W43" s="2">
        <v>0</v>
      </c>
      <c r="X43" s="2">
        <v>0</v>
      </c>
      <c r="Y43" s="2">
        <v>0</v>
      </c>
      <c r="Z43" s="2">
        <v>0</v>
      </c>
      <c r="AA43" s="2">
        <v>0</v>
      </c>
    </row>
    <row r="44" spans="1:27" x14ac:dyDescent="0.25">
      <c r="A44" s="2">
        <v>11</v>
      </c>
      <c r="B44" s="2">
        <v>4</v>
      </c>
      <c r="C44" s="2">
        <v>71629.134000000005</v>
      </c>
      <c r="D44" s="2">
        <v>71721.407000000007</v>
      </c>
      <c r="E44" s="2">
        <v>92.273000000001005</v>
      </c>
      <c r="F44" s="3">
        <v>22.5734411561223</v>
      </c>
      <c r="G44" s="14" t="s">
        <v>1663</v>
      </c>
      <c r="H44" s="2">
        <v>3</v>
      </c>
      <c r="I44" s="2">
        <v>0</v>
      </c>
      <c r="J44" s="2">
        <v>0</v>
      </c>
      <c r="K44" s="2">
        <v>3</v>
      </c>
      <c r="L44" s="2">
        <v>0</v>
      </c>
      <c r="M44" s="2">
        <v>0</v>
      </c>
      <c r="N44" s="2">
        <v>0</v>
      </c>
      <c r="O44" s="2">
        <v>0</v>
      </c>
      <c r="P44" s="2">
        <v>0</v>
      </c>
      <c r="Q44" s="2">
        <v>0</v>
      </c>
      <c r="R44" s="2">
        <v>1</v>
      </c>
      <c r="S44" s="2">
        <v>0</v>
      </c>
      <c r="T44" s="2">
        <v>1</v>
      </c>
      <c r="U44" s="2">
        <v>0</v>
      </c>
      <c r="V44" s="2">
        <v>1</v>
      </c>
      <c r="W44" s="2">
        <v>0</v>
      </c>
      <c r="X44" s="2">
        <v>0</v>
      </c>
      <c r="Y44" s="2">
        <v>0</v>
      </c>
      <c r="Z44" s="2">
        <v>0</v>
      </c>
      <c r="AA44" s="2">
        <v>0</v>
      </c>
    </row>
    <row r="45" spans="1:27" x14ac:dyDescent="0.25">
      <c r="A45" s="2">
        <v>1</v>
      </c>
      <c r="B45" s="2">
        <v>1</v>
      </c>
      <c r="C45" s="2">
        <v>6373.6980000000003</v>
      </c>
      <c r="D45" s="2">
        <v>6445.259</v>
      </c>
      <c r="E45" s="2">
        <v>71.560999999999694</v>
      </c>
      <c r="F45" s="3">
        <v>22.5548081090873</v>
      </c>
      <c r="G45" s="14" t="s">
        <v>1283</v>
      </c>
      <c r="H45" s="2">
        <v>3</v>
      </c>
      <c r="I45" s="2">
        <v>1</v>
      </c>
      <c r="J45" s="2">
        <v>0</v>
      </c>
      <c r="K45" s="2">
        <v>3</v>
      </c>
      <c r="L45" s="2">
        <v>1</v>
      </c>
      <c r="M45" s="2">
        <v>0</v>
      </c>
      <c r="N45" s="2">
        <v>0</v>
      </c>
      <c r="O45" s="2">
        <v>0</v>
      </c>
      <c r="P45" s="2">
        <v>0</v>
      </c>
      <c r="Q45" s="2">
        <v>0</v>
      </c>
      <c r="R45" s="2">
        <v>1</v>
      </c>
      <c r="S45" s="2">
        <v>0</v>
      </c>
      <c r="T45" s="2">
        <v>0</v>
      </c>
      <c r="U45" s="2">
        <v>1</v>
      </c>
      <c r="V45" s="2">
        <v>1</v>
      </c>
      <c r="W45" s="2">
        <v>1</v>
      </c>
      <c r="X45" s="2">
        <v>0</v>
      </c>
      <c r="Y45" s="2">
        <v>0</v>
      </c>
      <c r="Z45" s="2">
        <v>0</v>
      </c>
      <c r="AA45" s="2">
        <v>0</v>
      </c>
    </row>
    <row r="46" spans="1:27" x14ac:dyDescent="0.25">
      <c r="A46" s="2">
        <v>9</v>
      </c>
      <c r="B46" s="2">
        <v>0</v>
      </c>
      <c r="C46" s="2">
        <v>12604.406999999999</v>
      </c>
      <c r="D46" s="2">
        <v>12604.406999999999</v>
      </c>
      <c r="E46" s="2">
        <v>0</v>
      </c>
      <c r="F46" s="3">
        <v>22.4688701786773</v>
      </c>
      <c r="G46" s="14"/>
      <c r="H46" s="2">
        <v>1</v>
      </c>
      <c r="I46" s="2">
        <v>0</v>
      </c>
      <c r="J46" s="2">
        <v>0</v>
      </c>
      <c r="K46" s="2">
        <v>1</v>
      </c>
      <c r="L46" s="2">
        <v>0</v>
      </c>
      <c r="M46" s="2">
        <v>0</v>
      </c>
      <c r="N46" s="2">
        <v>0</v>
      </c>
      <c r="O46" s="2">
        <v>0</v>
      </c>
      <c r="P46" s="2">
        <v>0</v>
      </c>
      <c r="Q46" s="2">
        <v>0</v>
      </c>
      <c r="R46" s="2">
        <v>0</v>
      </c>
      <c r="S46" s="2">
        <v>0</v>
      </c>
      <c r="T46" s="2">
        <v>1</v>
      </c>
      <c r="U46" s="2">
        <v>0</v>
      </c>
      <c r="V46" s="2">
        <v>0</v>
      </c>
      <c r="W46" s="2">
        <v>0</v>
      </c>
      <c r="X46" s="2">
        <v>0</v>
      </c>
      <c r="Y46" s="2">
        <v>0</v>
      </c>
      <c r="Z46" s="2">
        <v>0</v>
      </c>
      <c r="AA46" s="2">
        <v>0</v>
      </c>
    </row>
    <row r="47" spans="1:27" x14ac:dyDescent="0.25">
      <c r="A47" s="2">
        <v>2</v>
      </c>
      <c r="B47" s="2">
        <v>6</v>
      </c>
      <c r="C47" s="2">
        <v>89180.013999999996</v>
      </c>
      <c r="D47" s="2">
        <v>89508.012000000002</v>
      </c>
      <c r="E47" s="2">
        <v>327.99800000000698</v>
      </c>
      <c r="F47" s="3">
        <v>22.330936881165002</v>
      </c>
      <c r="G47" s="14" t="s">
        <v>1565</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row>
    <row r="48" spans="1:27" x14ac:dyDescent="0.25">
      <c r="A48" s="2">
        <v>7</v>
      </c>
      <c r="B48" s="2">
        <v>18</v>
      </c>
      <c r="C48" s="2">
        <v>143815.861</v>
      </c>
      <c r="D48" s="2">
        <v>143896.17800000001</v>
      </c>
      <c r="E48" s="2">
        <v>80.317000000009998</v>
      </c>
      <c r="F48" s="3">
        <v>22.1160551880619</v>
      </c>
      <c r="G48" s="14" t="s">
        <v>1412</v>
      </c>
      <c r="H48" s="2">
        <v>4</v>
      </c>
      <c r="I48" s="2">
        <v>1</v>
      </c>
      <c r="J48" s="2">
        <v>0</v>
      </c>
      <c r="K48" s="2">
        <v>4</v>
      </c>
      <c r="L48" s="2">
        <v>1</v>
      </c>
      <c r="M48" s="2">
        <v>0</v>
      </c>
      <c r="N48" s="2">
        <v>0</v>
      </c>
      <c r="O48" s="2">
        <v>0</v>
      </c>
      <c r="P48" s="2">
        <v>0</v>
      </c>
      <c r="Q48" s="2">
        <v>0</v>
      </c>
      <c r="R48" s="2">
        <v>1</v>
      </c>
      <c r="S48" s="2">
        <v>0</v>
      </c>
      <c r="T48" s="2">
        <v>1</v>
      </c>
      <c r="U48" s="2">
        <v>1</v>
      </c>
      <c r="V48" s="2">
        <v>1</v>
      </c>
      <c r="W48" s="2">
        <v>0</v>
      </c>
      <c r="X48" s="2">
        <v>0</v>
      </c>
      <c r="Y48" s="2">
        <v>0</v>
      </c>
      <c r="Z48" s="2">
        <v>0</v>
      </c>
      <c r="AA48" s="2">
        <v>1</v>
      </c>
    </row>
    <row r="49" spans="1:27" x14ac:dyDescent="0.25">
      <c r="A49" s="2">
        <v>15</v>
      </c>
      <c r="B49" s="2">
        <v>7</v>
      </c>
      <c r="C49" s="2">
        <v>49544.896999999997</v>
      </c>
      <c r="D49" s="2">
        <v>49906.37</v>
      </c>
      <c r="E49" s="2">
        <v>361.47300000000502</v>
      </c>
      <c r="F49" s="3">
        <v>22.0146191005175</v>
      </c>
      <c r="G49" s="14" t="s">
        <v>1257</v>
      </c>
      <c r="H49" s="2">
        <v>4</v>
      </c>
      <c r="I49" s="2">
        <v>3</v>
      </c>
      <c r="J49" s="2">
        <v>2</v>
      </c>
      <c r="K49" s="2">
        <v>4</v>
      </c>
      <c r="L49" s="2">
        <v>1</v>
      </c>
      <c r="M49" s="2">
        <v>0</v>
      </c>
      <c r="N49" s="2">
        <v>1</v>
      </c>
      <c r="O49" s="2">
        <v>0</v>
      </c>
      <c r="P49" s="2">
        <v>0</v>
      </c>
      <c r="Q49" s="2">
        <v>1</v>
      </c>
      <c r="R49" s="2">
        <v>1</v>
      </c>
      <c r="S49" s="2">
        <v>0</v>
      </c>
      <c r="T49" s="2">
        <v>1</v>
      </c>
      <c r="U49" s="2">
        <v>1</v>
      </c>
      <c r="V49" s="2">
        <v>1</v>
      </c>
      <c r="W49" s="2">
        <v>0</v>
      </c>
      <c r="X49" s="2">
        <v>0</v>
      </c>
      <c r="Y49" s="2">
        <v>0</v>
      </c>
      <c r="Z49" s="2">
        <v>1</v>
      </c>
      <c r="AA49" s="2">
        <v>0</v>
      </c>
    </row>
    <row r="50" spans="1:27" x14ac:dyDescent="0.25">
      <c r="A50" s="2">
        <v>12</v>
      </c>
      <c r="B50" s="2">
        <v>5</v>
      </c>
      <c r="C50" s="2">
        <v>47327.800999999999</v>
      </c>
      <c r="D50" s="2">
        <v>47428.978000000003</v>
      </c>
      <c r="E50" s="2">
        <v>101.17700000000301</v>
      </c>
      <c r="F50" s="3">
        <v>21.999339138264901</v>
      </c>
      <c r="G50" s="14"/>
      <c r="H50" s="2">
        <v>1</v>
      </c>
      <c r="I50" s="2">
        <v>0</v>
      </c>
      <c r="J50" s="2">
        <v>0</v>
      </c>
      <c r="K50" s="2">
        <v>1</v>
      </c>
      <c r="L50" s="2">
        <v>0</v>
      </c>
      <c r="M50" s="2">
        <v>0</v>
      </c>
      <c r="N50" s="2">
        <v>0</v>
      </c>
      <c r="O50" s="2">
        <v>0</v>
      </c>
      <c r="P50" s="2">
        <v>0</v>
      </c>
      <c r="Q50" s="2">
        <v>0</v>
      </c>
      <c r="R50" s="2">
        <v>0</v>
      </c>
      <c r="S50" s="2">
        <v>0</v>
      </c>
      <c r="T50" s="2">
        <v>1</v>
      </c>
      <c r="U50" s="2">
        <v>0</v>
      </c>
      <c r="V50" s="2">
        <v>0</v>
      </c>
      <c r="W50" s="2">
        <v>0</v>
      </c>
      <c r="X50" s="2">
        <v>0</v>
      </c>
      <c r="Y50" s="2">
        <v>0</v>
      </c>
      <c r="Z50" s="2">
        <v>0</v>
      </c>
      <c r="AA50" s="2">
        <v>0</v>
      </c>
    </row>
    <row r="51" spans="1:27" x14ac:dyDescent="0.25">
      <c r="A51" s="2">
        <v>4</v>
      </c>
      <c r="B51" s="2">
        <v>4</v>
      </c>
      <c r="C51" s="2">
        <v>38758.622000000003</v>
      </c>
      <c r="D51" s="2">
        <v>38898.468999999997</v>
      </c>
      <c r="E51" s="2">
        <v>139.84699999999401</v>
      </c>
      <c r="F51" s="3">
        <v>21.9365012350627</v>
      </c>
      <c r="G51" s="14" t="s">
        <v>1343</v>
      </c>
      <c r="H51" s="2">
        <v>4</v>
      </c>
      <c r="I51" s="2">
        <v>0</v>
      </c>
      <c r="J51" s="2">
        <v>0</v>
      </c>
      <c r="K51" s="2">
        <v>4</v>
      </c>
      <c r="L51" s="2">
        <v>0</v>
      </c>
      <c r="M51" s="2">
        <v>0</v>
      </c>
      <c r="N51" s="2">
        <v>0</v>
      </c>
      <c r="O51" s="2">
        <v>0</v>
      </c>
      <c r="P51" s="2">
        <v>0</v>
      </c>
      <c r="Q51" s="2">
        <v>0</v>
      </c>
      <c r="R51" s="2">
        <v>1</v>
      </c>
      <c r="S51" s="2">
        <v>0</v>
      </c>
      <c r="T51" s="2">
        <v>1</v>
      </c>
      <c r="U51" s="2">
        <v>1</v>
      </c>
      <c r="V51" s="2">
        <v>1</v>
      </c>
      <c r="W51" s="2">
        <v>0</v>
      </c>
      <c r="X51" s="2">
        <v>0</v>
      </c>
      <c r="Y51" s="2">
        <v>0</v>
      </c>
      <c r="Z51" s="2">
        <v>0</v>
      </c>
      <c r="AA51" s="2">
        <v>0</v>
      </c>
    </row>
    <row r="52" spans="1:27" x14ac:dyDescent="0.25">
      <c r="A52" s="2">
        <v>2</v>
      </c>
      <c r="B52" s="2">
        <v>3</v>
      </c>
      <c r="C52" s="2">
        <v>50564.464999999997</v>
      </c>
      <c r="D52" s="2">
        <v>50682.913999999997</v>
      </c>
      <c r="E52" s="2">
        <v>118.44900000000101</v>
      </c>
      <c r="F52" s="3">
        <v>21.8977417302217</v>
      </c>
      <c r="G52" s="14" t="s">
        <v>582</v>
      </c>
      <c r="H52" s="2">
        <v>1</v>
      </c>
      <c r="I52" s="2">
        <v>0</v>
      </c>
      <c r="J52" s="2">
        <v>0</v>
      </c>
      <c r="K52" s="2">
        <v>1</v>
      </c>
      <c r="L52" s="2">
        <v>0</v>
      </c>
      <c r="M52" s="2">
        <v>0</v>
      </c>
      <c r="N52" s="2">
        <v>0</v>
      </c>
      <c r="O52" s="2">
        <v>0</v>
      </c>
      <c r="P52" s="2">
        <v>0</v>
      </c>
      <c r="Q52" s="2">
        <v>0</v>
      </c>
      <c r="R52" s="2">
        <v>0</v>
      </c>
      <c r="S52" s="2">
        <v>0</v>
      </c>
      <c r="T52" s="2">
        <v>0</v>
      </c>
      <c r="U52" s="2">
        <v>0</v>
      </c>
      <c r="V52" s="2">
        <v>1</v>
      </c>
      <c r="W52" s="2">
        <v>0</v>
      </c>
      <c r="X52" s="2">
        <v>0</v>
      </c>
      <c r="Y52" s="2">
        <v>0</v>
      </c>
      <c r="Z52" s="2">
        <v>0</v>
      </c>
      <c r="AA52" s="2">
        <v>0</v>
      </c>
    </row>
    <row r="53" spans="1:27" x14ac:dyDescent="0.25">
      <c r="A53" s="2">
        <v>11</v>
      </c>
      <c r="B53" s="2">
        <v>0</v>
      </c>
      <c r="C53" s="2">
        <v>41613.324000000001</v>
      </c>
      <c r="D53" s="2">
        <v>41901.26</v>
      </c>
      <c r="E53" s="2">
        <v>287.93600000000202</v>
      </c>
      <c r="F53" s="3">
        <v>21.836590990640101</v>
      </c>
      <c r="G53" s="14" t="s">
        <v>1659</v>
      </c>
      <c r="H53" s="2">
        <v>3</v>
      </c>
      <c r="I53" s="2">
        <v>0</v>
      </c>
      <c r="J53" s="2">
        <v>0</v>
      </c>
      <c r="K53" s="2">
        <v>3</v>
      </c>
      <c r="L53" s="2">
        <v>0</v>
      </c>
      <c r="M53" s="2">
        <v>0</v>
      </c>
      <c r="N53" s="2">
        <v>0</v>
      </c>
      <c r="O53" s="2">
        <v>0</v>
      </c>
      <c r="P53" s="2">
        <v>0</v>
      </c>
      <c r="Q53" s="2">
        <v>0</v>
      </c>
      <c r="R53" s="2">
        <v>1</v>
      </c>
      <c r="S53" s="2">
        <v>0</v>
      </c>
      <c r="T53" s="2">
        <v>1</v>
      </c>
      <c r="U53" s="2">
        <v>0</v>
      </c>
      <c r="V53" s="2">
        <v>1</v>
      </c>
      <c r="W53" s="2">
        <v>0</v>
      </c>
      <c r="X53" s="2">
        <v>0</v>
      </c>
      <c r="Y53" s="2">
        <v>0</v>
      </c>
      <c r="Z53" s="2">
        <v>0</v>
      </c>
      <c r="AA53" s="2">
        <v>0</v>
      </c>
    </row>
    <row r="54" spans="1:27" x14ac:dyDescent="0.25">
      <c r="A54" s="2">
        <v>20</v>
      </c>
      <c r="B54" s="2">
        <v>3</v>
      </c>
      <c r="C54" s="2">
        <v>22376.059000000001</v>
      </c>
      <c r="D54" s="2">
        <v>22405.162</v>
      </c>
      <c r="E54" s="2">
        <v>29.102999999999199</v>
      </c>
      <c r="F54" s="3">
        <v>21.7973372983</v>
      </c>
      <c r="G54" s="14" t="s">
        <v>1722</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row>
    <row r="55" spans="1:27" x14ac:dyDescent="0.25">
      <c r="A55" s="2">
        <v>3</v>
      </c>
      <c r="B55" s="2">
        <v>2</v>
      </c>
      <c r="C55" s="2">
        <v>64262.478999999999</v>
      </c>
      <c r="D55" s="2">
        <v>64358.748</v>
      </c>
      <c r="E55" s="2">
        <v>96.269000000000204</v>
      </c>
      <c r="F55" s="3">
        <v>21.6971815051579</v>
      </c>
      <c r="G55" s="14" t="s">
        <v>1325</v>
      </c>
      <c r="H55" s="2">
        <v>4</v>
      </c>
      <c r="I55" s="2">
        <v>0</v>
      </c>
      <c r="J55" s="2">
        <v>0</v>
      </c>
      <c r="K55" s="2">
        <v>4</v>
      </c>
      <c r="L55" s="2">
        <v>0</v>
      </c>
      <c r="M55" s="2">
        <v>0</v>
      </c>
      <c r="N55" s="2">
        <v>0</v>
      </c>
      <c r="O55" s="2">
        <v>0</v>
      </c>
      <c r="P55" s="2">
        <v>0</v>
      </c>
      <c r="Q55" s="2">
        <v>0</v>
      </c>
      <c r="R55" s="2">
        <v>1</v>
      </c>
      <c r="S55" s="2">
        <v>0</v>
      </c>
      <c r="T55" s="2">
        <v>1</v>
      </c>
      <c r="U55" s="2">
        <v>1</v>
      </c>
      <c r="V55" s="2">
        <v>1</v>
      </c>
      <c r="W55" s="2">
        <v>0</v>
      </c>
      <c r="X55" s="2">
        <v>0</v>
      </c>
      <c r="Y55" s="2">
        <v>0</v>
      </c>
      <c r="Z55" s="2">
        <v>0</v>
      </c>
      <c r="AA55" s="2">
        <v>0</v>
      </c>
    </row>
    <row r="56" spans="1:27" x14ac:dyDescent="0.25">
      <c r="A56" s="2">
        <v>10</v>
      </c>
      <c r="B56" s="2">
        <v>7</v>
      </c>
      <c r="C56" s="2">
        <v>74780.918000000005</v>
      </c>
      <c r="D56" s="2">
        <v>75344.760999999999</v>
      </c>
      <c r="E56" s="2">
        <v>563.84299999999303</v>
      </c>
      <c r="F56" s="3">
        <v>21.683021231058401</v>
      </c>
      <c r="G56" s="14" t="s">
        <v>1655</v>
      </c>
      <c r="H56" s="2">
        <v>3</v>
      </c>
      <c r="I56" s="2">
        <v>1</v>
      </c>
      <c r="J56" s="2">
        <v>1</v>
      </c>
      <c r="K56" s="2">
        <v>3</v>
      </c>
      <c r="L56" s="2">
        <v>0</v>
      </c>
      <c r="M56" s="2">
        <v>0</v>
      </c>
      <c r="N56" s="2">
        <v>1</v>
      </c>
      <c r="O56" s="2">
        <v>0</v>
      </c>
      <c r="P56" s="2">
        <v>0</v>
      </c>
      <c r="Q56" s="2">
        <v>0</v>
      </c>
      <c r="R56" s="2">
        <v>0</v>
      </c>
      <c r="S56" s="2">
        <v>0</v>
      </c>
      <c r="T56" s="2">
        <v>1</v>
      </c>
      <c r="U56" s="2">
        <v>1</v>
      </c>
      <c r="V56" s="2">
        <v>1</v>
      </c>
      <c r="W56" s="2">
        <v>0</v>
      </c>
      <c r="X56" s="2">
        <v>0</v>
      </c>
      <c r="Y56" s="2">
        <v>0</v>
      </c>
      <c r="Z56" s="2">
        <v>0</v>
      </c>
      <c r="AA56" s="2">
        <v>0</v>
      </c>
    </row>
    <row r="57" spans="1:27" x14ac:dyDescent="0.25">
      <c r="A57" s="2">
        <v>5</v>
      </c>
      <c r="B57" s="2">
        <v>10</v>
      </c>
      <c r="C57" s="2">
        <v>115622.245</v>
      </c>
      <c r="D57" s="2">
        <v>115821.215</v>
      </c>
      <c r="E57" s="2">
        <v>198.97000000000099</v>
      </c>
      <c r="F57" s="3">
        <v>21.618587428615001</v>
      </c>
      <c r="G57" s="14" t="s">
        <v>1364</v>
      </c>
      <c r="H57" s="2">
        <v>4</v>
      </c>
      <c r="I57" s="2">
        <v>0</v>
      </c>
      <c r="J57" s="2">
        <v>0</v>
      </c>
      <c r="K57" s="2">
        <v>4</v>
      </c>
      <c r="L57" s="2">
        <v>0</v>
      </c>
      <c r="M57" s="2">
        <v>0</v>
      </c>
      <c r="N57" s="2">
        <v>0</v>
      </c>
      <c r="O57" s="2">
        <v>0</v>
      </c>
      <c r="P57" s="2">
        <v>0</v>
      </c>
      <c r="Q57" s="2">
        <v>0</v>
      </c>
      <c r="R57" s="2">
        <v>1</v>
      </c>
      <c r="S57" s="2">
        <v>0</v>
      </c>
      <c r="T57" s="2">
        <v>1</v>
      </c>
      <c r="U57" s="2">
        <v>1</v>
      </c>
      <c r="V57" s="2">
        <v>1</v>
      </c>
      <c r="W57" s="2">
        <v>0</v>
      </c>
      <c r="X57" s="2">
        <v>0</v>
      </c>
      <c r="Y57" s="2">
        <v>0</v>
      </c>
      <c r="Z57" s="2">
        <v>0</v>
      </c>
      <c r="AA57" s="2">
        <v>0</v>
      </c>
    </row>
    <row r="58" spans="1:27" x14ac:dyDescent="0.25">
      <c r="A58" s="2">
        <v>17</v>
      </c>
      <c r="B58" s="2">
        <v>7</v>
      </c>
      <c r="C58" s="2">
        <v>75871.236999999994</v>
      </c>
      <c r="D58" s="2">
        <v>75959.824999999997</v>
      </c>
      <c r="E58" s="2">
        <v>88.588000000003404</v>
      </c>
      <c r="F58" s="3">
        <v>21.543294880390299</v>
      </c>
      <c r="G58" s="14" t="s">
        <v>1709</v>
      </c>
      <c r="H58" s="2">
        <v>2</v>
      </c>
      <c r="I58" s="2">
        <v>0</v>
      </c>
      <c r="J58" s="2">
        <v>0</v>
      </c>
      <c r="K58" s="2">
        <v>2</v>
      </c>
      <c r="L58" s="2">
        <v>0</v>
      </c>
      <c r="M58" s="2">
        <v>0</v>
      </c>
      <c r="N58" s="2">
        <v>0</v>
      </c>
      <c r="O58" s="2">
        <v>0</v>
      </c>
      <c r="P58" s="2">
        <v>0</v>
      </c>
      <c r="Q58" s="2">
        <v>0</v>
      </c>
      <c r="R58" s="2">
        <v>1</v>
      </c>
      <c r="S58" s="2">
        <v>0</v>
      </c>
      <c r="T58" s="2">
        <v>1</v>
      </c>
      <c r="U58" s="2">
        <v>0</v>
      </c>
      <c r="V58" s="2">
        <v>0</v>
      </c>
      <c r="W58" s="2">
        <v>0</v>
      </c>
      <c r="X58" s="2">
        <v>0</v>
      </c>
      <c r="Y58" s="2">
        <v>0</v>
      </c>
      <c r="Z58" s="2">
        <v>0</v>
      </c>
      <c r="AA58" s="2">
        <v>0</v>
      </c>
    </row>
    <row r="59" spans="1:27" x14ac:dyDescent="0.25">
      <c r="A59" s="2">
        <v>14</v>
      </c>
      <c r="B59" s="2">
        <v>8</v>
      </c>
      <c r="C59" s="2">
        <v>100489.573</v>
      </c>
      <c r="D59" s="2">
        <v>100586.757</v>
      </c>
      <c r="E59" s="2">
        <v>97.183999999993802</v>
      </c>
      <c r="F59" s="3">
        <v>21.4075547313481</v>
      </c>
      <c r="G59" s="14" t="s">
        <v>1497</v>
      </c>
      <c r="H59" s="2">
        <v>4</v>
      </c>
      <c r="I59" s="2">
        <v>0</v>
      </c>
      <c r="J59" s="2">
        <v>0</v>
      </c>
      <c r="K59" s="2">
        <v>4</v>
      </c>
      <c r="L59" s="2">
        <v>0</v>
      </c>
      <c r="M59" s="2">
        <v>0</v>
      </c>
      <c r="N59" s="2">
        <v>0</v>
      </c>
      <c r="O59" s="2">
        <v>0</v>
      </c>
      <c r="P59" s="2">
        <v>0</v>
      </c>
      <c r="Q59" s="2">
        <v>0</v>
      </c>
      <c r="R59" s="2">
        <v>1</v>
      </c>
      <c r="S59" s="2">
        <v>0</v>
      </c>
      <c r="T59" s="2">
        <v>1</v>
      </c>
      <c r="U59" s="2">
        <v>1</v>
      </c>
      <c r="V59" s="2">
        <v>1</v>
      </c>
      <c r="W59" s="2">
        <v>0</v>
      </c>
      <c r="X59" s="2">
        <v>0</v>
      </c>
      <c r="Y59" s="2">
        <v>0</v>
      </c>
      <c r="Z59" s="2">
        <v>0</v>
      </c>
      <c r="AA59" s="2">
        <v>0</v>
      </c>
    </row>
    <row r="60" spans="1:27" x14ac:dyDescent="0.25">
      <c r="A60" s="2">
        <v>4</v>
      </c>
      <c r="B60" s="2">
        <v>15</v>
      </c>
      <c r="C60" s="2">
        <v>91217.923999999999</v>
      </c>
      <c r="D60" s="2">
        <v>91319.038</v>
      </c>
      <c r="E60" s="2">
        <v>101.114000000001</v>
      </c>
      <c r="F60" s="3">
        <v>21.3389598938899</v>
      </c>
      <c r="G60" s="14" t="s">
        <v>1596</v>
      </c>
      <c r="H60" s="2">
        <v>3</v>
      </c>
      <c r="I60" s="2">
        <v>0</v>
      </c>
      <c r="J60" s="2">
        <v>0</v>
      </c>
      <c r="K60" s="2">
        <v>3</v>
      </c>
      <c r="L60" s="2">
        <v>0</v>
      </c>
      <c r="M60" s="2">
        <v>0</v>
      </c>
      <c r="N60" s="2">
        <v>0</v>
      </c>
      <c r="O60" s="2">
        <v>0</v>
      </c>
      <c r="P60" s="2">
        <v>0</v>
      </c>
      <c r="Q60" s="2">
        <v>0</v>
      </c>
      <c r="R60" s="2">
        <v>0</v>
      </c>
      <c r="S60" s="2">
        <v>0</v>
      </c>
      <c r="T60" s="2">
        <v>1</v>
      </c>
      <c r="U60" s="2">
        <v>1</v>
      </c>
      <c r="V60" s="2">
        <v>1</v>
      </c>
      <c r="W60" s="2">
        <v>0</v>
      </c>
      <c r="X60" s="2">
        <v>0</v>
      </c>
      <c r="Y60" s="2">
        <v>0</v>
      </c>
      <c r="Z60" s="2">
        <v>0</v>
      </c>
      <c r="AA60" s="2">
        <v>0</v>
      </c>
    </row>
    <row r="61" spans="1:27" x14ac:dyDescent="0.25">
      <c r="A61" s="2">
        <v>5</v>
      </c>
      <c r="B61" s="2">
        <v>12</v>
      </c>
      <c r="C61" s="2">
        <v>142089.16899999999</v>
      </c>
      <c r="D61" s="2">
        <v>142270.50899999999</v>
      </c>
      <c r="E61" s="2">
        <v>181.33999999999699</v>
      </c>
      <c r="F61" s="3">
        <v>21.330840926378698</v>
      </c>
      <c r="G61" s="14" t="s">
        <v>1613</v>
      </c>
      <c r="H61" s="2">
        <v>4</v>
      </c>
      <c r="I61" s="2">
        <v>0</v>
      </c>
      <c r="J61" s="2">
        <v>0</v>
      </c>
      <c r="K61" s="2">
        <v>4</v>
      </c>
      <c r="L61" s="2">
        <v>0</v>
      </c>
      <c r="M61" s="2">
        <v>0</v>
      </c>
      <c r="N61" s="2">
        <v>0</v>
      </c>
      <c r="O61" s="2">
        <v>0</v>
      </c>
      <c r="P61" s="2">
        <v>0</v>
      </c>
      <c r="Q61" s="2">
        <v>0</v>
      </c>
      <c r="R61" s="2">
        <v>1</v>
      </c>
      <c r="S61" s="2">
        <v>0</v>
      </c>
      <c r="T61" s="2">
        <v>1</v>
      </c>
      <c r="U61" s="2">
        <v>1</v>
      </c>
      <c r="V61" s="2">
        <v>1</v>
      </c>
      <c r="W61" s="2">
        <v>0</v>
      </c>
      <c r="X61" s="2">
        <v>0</v>
      </c>
      <c r="Y61" s="2">
        <v>0</v>
      </c>
      <c r="Z61" s="2">
        <v>0</v>
      </c>
      <c r="AA61" s="2">
        <v>0</v>
      </c>
    </row>
    <row r="62" spans="1:27" x14ac:dyDescent="0.25">
      <c r="A62" s="2">
        <v>14</v>
      </c>
      <c r="B62" s="2">
        <v>6</v>
      </c>
      <c r="C62" s="2">
        <v>76067.320999999996</v>
      </c>
      <c r="D62" s="2">
        <v>76162.293000000005</v>
      </c>
      <c r="E62" s="2">
        <v>94.972000000008805</v>
      </c>
      <c r="F62" s="3">
        <v>21.275891332899</v>
      </c>
      <c r="G62" s="14" t="s">
        <v>1688</v>
      </c>
      <c r="H62" s="2">
        <v>1</v>
      </c>
      <c r="I62" s="2">
        <v>0</v>
      </c>
      <c r="J62" s="2">
        <v>0</v>
      </c>
      <c r="K62" s="2">
        <v>1</v>
      </c>
      <c r="L62" s="2">
        <v>0</v>
      </c>
      <c r="M62" s="2">
        <v>0</v>
      </c>
      <c r="N62" s="2">
        <v>0</v>
      </c>
      <c r="O62" s="2">
        <v>0</v>
      </c>
      <c r="P62" s="2">
        <v>0</v>
      </c>
      <c r="Q62" s="2">
        <v>0</v>
      </c>
      <c r="R62" s="2">
        <v>0</v>
      </c>
      <c r="S62" s="2">
        <v>0</v>
      </c>
      <c r="T62" s="2">
        <v>1</v>
      </c>
      <c r="U62" s="2">
        <v>0</v>
      </c>
      <c r="V62" s="2">
        <v>0</v>
      </c>
      <c r="W62" s="2">
        <v>0</v>
      </c>
      <c r="X62" s="2">
        <v>0</v>
      </c>
      <c r="Y62" s="2">
        <v>0</v>
      </c>
      <c r="Z62" s="2">
        <v>0</v>
      </c>
      <c r="AA62" s="2">
        <v>0</v>
      </c>
    </row>
    <row r="63" spans="1:27" x14ac:dyDescent="0.25">
      <c r="A63" s="2">
        <v>10</v>
      </c>
      <c r="B63" s="2">
        <v>8</v>
      </c>
      <c r="C63" s="2">
        <v>76678.648000000001</v>
      </c>
      <c r="D63" s="2">
        <v>76771.247000000003</v>
      </c>
      <c r="E63" s="2">
        <v>92.599000000001993</v>
      </c>
      <c r="F63" s="3">
        <v>21.2565453015165</v>
      </c>
      <c r="G63" s="14" t="s">
        <v>1656</v>
      </c>
      <c r="H63" s="2">
        <v>3</v>
      </c>
      <c r="I63" s="2">
        <v>0</v>
      </c>
      <c r="J63" s="2">
        <v>0</v>
      </c>
      <c r="K63" s="2">
        <v>3</v>
      </c>
      <c r="L63" s="2">
        <v>0</v>
      </c>
      <c r="M63" s="2">
        <v>0</v>
      </c>
      <c r="N63" s="2">
        <v>0</v>
      </c>
      <c r="O63" s="2">
        <v>0</v>
      </c>
      <c r="P63" s="2">
        <v>0</v>
      </c>
      <c r="Q63" s="2">
        <v>0</v>
      </c>
      <c r="R63" s="2">
        <v>1</v>
      </c>
      <c r="S63" s="2">
        <v>0</v>
      </c>
      <c r="T63" s="2">
        <v>1</v>
      </c>
      <c r="U63" s="2">
        <v>1</v>
      </c>
      <c r="V63" s="2">
        <v>0</v>
      </c>
      <c r="W63" s="2">
        <v>0</v>
      </c>
      <c r="X63" s="2">
        <v>0</v>
      </c>
      <c r="Y63" s="2">
        <v>0</v>
      </c>
      <c r="Z63" s="2">
        <v>0</v>
      </c>
      <c r="AA63" s="2">
        <v>0</v>
      </c>
    </row>
    <row r="64" spans="1:27" x14ac:dyDescent="0.25">
      <c r="A64" s="2">
        <v>15</v>
      </c>
      <c r="B64" s="2">
        <v>8</v>
      </c>
      <c r="C64" s="2">
        <v>52478.171000000002</v>
      </c>
      <c r="D64" s="2">
        <v>52922.216</v>
      </c>
      <c r="E64" s="2">
        <v>444.04499999999803</v>
      </c>
      <c r="F64" s="3">
        <v>21.189473556736999</v>
      </c>
      <c r="G64" s="14" t="s">
        <v>1697</v>
      </c>
      <c r="H64" s="2">
        <v>4</v>
      </c>
      <c r="I64" s="2">
        <v>0</v>
      </c>
      <c r="J64" s="2">
        <v>0</v>
      </c>
      <c r="K64" s="2">
        <v>4</v>
      </c>
      <c r="L64" s="2">
        <v>0</v>
      </c>
      <c r="M64" s="2">
        <v>0</v>
      </c>
      <c r="N64" s="2">
        <v>0</v>
      </c>
      <c r="O64" s="2">
        <v>0</v>
      </c>
      <c r="P64" s="2">
        <v>0</v>
      </c>
      <c r="Q64" s="2">
        <v>0</v>
      </c>
      <c r="R64" s="2">
        <v>1</v>
      </c>
      <c r="S64" s="2">
        <v>0</v>
      </c>
      <c r="T64" s="2">
        <v>1</v>
      </c>
      <c r="U64" s="2">
        <v>1</v>
      </c>
      <c r="V64" s="2">
        <v>1</v>
      </c>
      <c r="W64" s="2">
        <v>0</v>
      </c>
      <c r="X64" s="2">
        <v>0</v>
      </c>
      <c r="Y64" s="2">
        <v>0</v>
      </c>
      <c r="Z64" s="2">
        <v>0</v>
      </c>
      <c r="AA64" s="2">
        <v>0</v>
      </c>
    </row>
    <row r="65" spans="1:27" x14ac:dyDescent="0.25">
      <c r="A65" s="2">
        <v>4</v>
      </c>
      <c r="B65" s="2">
        <v>6</v>
      </c>
      <c r="C65" s="2">
        <v>41456.949000000001</v>
      </c>
      <c r="D65" s="2">
        <v>42033.593000000001</v>
      </c>
      <c r="E65" s="2">
        <v>576.64400000000001</v>
      </c>
      <c r="F65" s="3">
        <v>21.149695249279102</v>
      </c>
      <c r="G65" s="14" t="s">
        <v>1592</v>
      </c>
      <c r="H65" s="2">
        <v>4</v>
      </c>
      <c r="I65" s="2">
        <v>5</v>
      </c>
      <c r="J65" s="2">
        <v>1</v>
      </c>
      <c r="K65" s="2">
        <v>4</v>
      </c>
      <c r="L65" s="2">
        <v>4</v>
      </c>
      <c r="M65" s="2">
        <v>0</v>
      </c>
      <c r="N65" s="2">
        <v>1</v>
      </c>
      <c r="O65" s="2">
        <v>0</v>
      </c>
      <c r="P65" s="2">
        <v>0</v>
      </c>
      <c r="Q65" s="2">
        <v>0</v>
      </c>
      <c r="R65" s="2">
        <v>1</v>
      </c>
      <c r="S65" s="2">
        <v>0</v>
      </c>
      <c r="T65" s="2">
        <v>1</v>
      </c>
      <c r="U65" s="2">
        <v>1</v>
      </c>
      <c r="V65" s="2">
        <v>1</v>
      </c>
      <c r="W65" s="2">
        <v>1</v>
      </c>
      <c r="X65" s="2">
        <v>0</v>
      </c>
      <c r="Y65" s="2">
        <v>1</v>
      </c>
      <c r="Z65" s="2">
        <v>1</v>
      </c>
      <c r="AA65" s="2">
        <v>1</v>
      </c>
    </row>
    <row r="66" spans="1:27" x14ac:dyDescent="0.25">
      <c r="A66" s="2">
        <v>17</v>
      </c>
      <c r="B66" s="2">
        <v>5</v>
      </c>
      <c r="C66" s="2">
        <v>58149.745000000003</v>
      </c>
      <c r="D66" s="2">
        <v>58893.635000000002</v>
      </c>
      <c r="E66" s="2">
        <v>743.88999999999896</v>
      </c>
      <c r="F66" s="3">
        <v>21.1388962845419</v>
      </c>
      <c r="G66" s="14" t="s">
        <v>1708</v>
      </c>
      <c r="H66" s="2">
        <v>4</v>
      </c>
      <c r="I66" s="2">
        <v>4</v>
      </c>
      <c r="J66" s="2">
        <v>0</v>
      </c>
      <c r="K66" s="2">
        <v>4</v>
      </c>
      <c r="L66" s="2">
        <v>4</v>
      </c>
      <c r="M66" s="2">
        <v>0</v>
      </c>
      <c r="N66" s="2">
        <v>0</v>
      </c>
      <c r="O66" s="2">
        <v>0</v>
      </c>
      <c r="P66" s="2">
        <v>0</v>
      </c>
      <c r="Q66" s="2">
        <v>0</v>
      </c>
      <c r="R66" s="2">
        <v>1</v>
      </c>
      <c r="S66" s="2">
        <v>0</v>
      </c>
      <c r="T66" s="2">
        <v>1</v>
      </c>
      <c r="U66" s="2">
        <v>1</v>
      </c>
      <c r="V66" s="2">
        <v>1</v>
      </c>
      <c r="W66" s="2">
        <v>1</v>
      </c>
      <c r="X66" s="2">
        <v>1</v>
      </c>
      <c r="Y66" s="2">
        <v>1</v>
      </c>
      <c r="Z66" s="2">
        <v>0</v>
      </c>
      <c r="AA66" s="2">
        <v>1</v>
      </c>
    </row>
    <row r="67" spans="1:27" x14ac:dyDescent="0.25">
      <c r="A67" s="2">
        <v>4</v>
      </c>
      <c r="B67" s="2">
        <v>13</v>
      </c>
      <c r="C67" s="2">
        <v>84099.323999999993</v>
      </c>
      <c r="D67" s="2">
        <v>84193.365999999995</v>
      </c>
      <c r="E67" s="2">
        <v>94.042000000001295</v>
      </c>
      <c r="F67" s="3">
        <v>21.057064564892801</v>
      </c>
      <c r="G67" s="14" t="s">
        <v>1595</v>
      </c>
      <c r="H67" s="2">
        <v>0</v>
      </c>
      <c r="I67" s="2">
        <v>0</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row>
    <row r="68" spans="1:27" x14ac:dyDescent="0.25">
      <c r="A68" s="2">
        <v>2</v>
      </c>
      <c r="B68" s="2">
        <v>27</v>
      </c>
      <c r="C68" s="2">
        <v>190561.79300000001</v>
      </c>
      <c r="D68" s="2">
        <v>190727.53099999999</v>
      </c>
      <c r="E68" s="2">
        <v>165.737999999983</v>
      </c>
      <c r="F68" s="3">
        <v>20.959538459353499</v>
      </c>
      <c r="G68" s="14" t="s">
        <v>1578</v>
      </c>
      <c r="H68" s="2">
        <v>3</v>
      </c>
      <c r="I68" s="2">
        <v>1</v>
      </c>
      <c r="J68" s="2">
        <v>0</v>
      </c>
      <c r="K68" s="2">
        <v>3</v>
      </c>
      <c r="L68" s="2">
        <v>1</v>
      </c>
      <c r="M68" s="2">
        <v>0</v>
      </c>
      <c r="N68" s="2">
        <v>0</v>
      </c>
      <c r="O68" s="2">
        <v>0</v>
      </c>
      <c r="P68" s="2">
        <v>0</v>
      </c>
      <c r="Q68" s="2">
        <v>0</v>
      </c>
      <c r="R68" s="2">
        <v>1</v>
      </c>
      <c r="S68" s="2">
        <v>0</v>
      </c>
      <c r="T68" s="2">
        <v>1</v>
      </c>
      <c r="U68" s="2">
        <v>0</v>
      </c>
      <c r="V68" s="2">
        <v>1</v>
      </c>
      <c r="W68" s="2">
        <v>0</v>
      </c>
      <c r="X68" s="2">
        <v>0</v>
      </c>
      <c r="Y68" s="2">
        <v>0</v>
      </c>
      <c r="Z68" s="2">
        <v>0</v>
      </c>
      <c r="AA68" s="2">
        <v>1</v>
      </c>
    </row>
    <row r="69" spans="1:27" x14ac:dyDescent="0.25">
      <c r="A69" s="2">
        <v>1</v>
      </c>
      <c r="B69" s="2">
        <v>8</v>
      </c>
      <c r="C69" s="2">
        <v>87415.808000000005</v>
      </c>
      <c r="D69" s="2">
        <v>87555.357999999993</v>
      </c>
      <c r="E69" s="2">
        <v>139.54999999998799</v>
      </c>
      <c r="F69" s="3">
        <v>20.935606881263901</v>
      </c>
      <c r="G69" s="14" t="s">
        <v>1554</v>
      </c>
      <c r="H69" s="2">
        <v>1</v>
      </c>
      <c r="I69" s="2">
        <v>0</v>
      </c>
      <c r="J69" s="2">
        <v>0</v>
      </c>
      <c r="K69" s="2">
        <v>1</v>
      </c>
      <c r="L69" s="2">
        <v>0</v>
      </c>
      <c r="M69" s="2">
        <v>0</v>
      </c>
      <c r="N69" s="2">
        <v>0</v>
      </c>
      <c r="O69" s="2">
        <v>0</v>
      </c>
      <c r="P69" s="2">
        <v>0</v>
      </c>
      <c r="Q69" s="2">
        <v>0</v>
      </c>
      <c r="R69" s="2">
        <v>0</v>
      </c>
      <c r="S69" s="2">
        <v>0</v>
      </c>
      <c r="T69" s="2">
        <v>0</v>
      </c>
      <c r="U69" s="2">
        <v>0</v>
      </c>
      <c r="V69" s="2">
        <v>1</v>
      </c>
      <c r="W69" s="2">
        <v>0</v>
      </c>
      <c r="X69" s="2">
        <v>0</v>
      </c>
      <c r="Y69" s="2">
        <v>0</v>
      </c>
      <c r="Z69" s="2">
        <v>0</v>
      </c>
      <c r="AA69" s="2">
        <v>0</v>
      </c>
    </row>
    <row r="70" spans="1:27" x14ac:dyDescent="0.25">
      <c r="A70" s="2">
        <v>10</v>
      </c>
      <c r="B70" s="2">
        <v>11</v>
      </c>
      <c r="C70" s="2">
        <v>111886.08900000001</v>
      </c>
      <c r="D70" s="2">
        <v>111983.06</v>
      </c>
      <c r="E70" s="2">
        <v>96.970999999990497</v>
      </c>
      <c r="F70" s="3">
        <v>20.932969332326099</v>
      </c>
      <c r="G70" s="14" t="s">
        <v>1446</v>
      </c>
      <c r="H70" s="2">
        <v>2</v>
      </c>
      <c r="I70" s="2">
        <v>0</v>
      </c>
      <c r="J70" s="2">
        <v>0</v>
      </c>
      <c r="K70" s="2">
        <v>2</v>
      </c>
      <c r="L70" s="2">
        <v>0</v>
      </c>
      <c r="M70" s="2">
        <v>0</v>
      </c>
      <c r="N70" s="2">
        <v>0</v>
      </c>
      <c r="O70" s="2">
        <v>0</v>
      </c>
      <c r="P70" s="2">
        <v>0</v>
      </c>
      <c r="Q70" s="2">
        <v>0</v>
      </c>
      <c r="R70" s="2">
        <v>1</v>
      </c>
      <c r="S70" s="2">
        <v>0</v>
      </c>
      <c r="T70" s="2">
        <v>1</v>
      </c>
      <c r="U70" s="2">
        <v>0</v>
      </c>
      <c r="V70" s="2">
        <v>0</v>
      </c>
      <c r="W70" s="2">
        <v>0</v>
      </c>
      <c r="X70" s="2">
        <v>0</v>
      </c>
      <c r="Y70" s="2">
        <v>0</v>
      </c>
      <c r="Z70" s="2">
        <v>0</v>
      </c>
      <c r="AA70" s="2">
        <v>0</v>
      </c>
    </row>
    <row r="71" spans="1:27" x14ac:dyDescent="0.25">
      <c r="A71" s="2">
        <v>11</v>
      </c>
      <c r="B71" s="2">
        <v>3</v>
      </c>
      <c r="C71" s="2">
        <v>70998.910999999993</v>
      </c>
      <c r="D71" s="2">
        <v>71089.27</v>
      </c>
      <c r="E71" s="2">
        <v>90.359000000011306</v>
      </c>
      <c r="F71" s="3">
        <v>20.922305616491698</v>
      </c>
      <c r="G71" s="14" t="s">
        <v>1662</v>
      </c>
      <c r="H71" s="2">
        <v>3</v>
      </c>
      <c r="I71" s="2">
        <v>0</v>
      </c>
      <c r="J71" s="2">
        <v>0</v>
      </c>
      <c r="K71" s="2">
        <v>3</v>
      </c>
      <c r="L71" s="2">
        <v>0</v>
      </c>
      <c r="M71" s="2">
        <v>0</v>
      </c>
      <c r="N71" s="2">
        <v>0</v>
      </c>
      <c r="O71" s="2">
        <v>0</v>
      </c>
      <c r="P71" s="2">
        <v>0</v>
      </c>
      <c r="Q71" s="2">
        <v>0</v>
      </c>
      <c r="R71" s="2">
        <v>1</v>
      </c>
      <c r="S71" s="2">
        <v>0</v>
      </c>
      <c r="T71" s="2">
        <v>1</v>
      </c>
      <c r="U71" s="2">
        <v>1</v>
      </c>
      <c r="V71" s="2">
        <v>0</v>
      </c>
      <c r="W71" s="2">
        <v>0</v>
      </c>
      <c r="X71" s="2">
        <v>0</v>
      </c>
      <c r="Y71" s="2">
        <v>0</v>
      </c>
      <c r="Z71" s="2">
        <v>0</v>
      </c>
      <c r="AA71" s="2">
        <v>0</v>
      </c>
    </row>
    <row r="72" spans="1:27" x14ac:dyDescent="0.25">
      <c r="A72" s="2">
        <v>2</v>
      </c>
      <c r="B72" s="2">
        <v>28</v>
      </c>
      <c r="C72" s="2">
        <v>197334.49100000001</v>
      </c>
      <c r="D72" s="2">
        <v>197401.698</v>
      </c>
      <c r="E72" s="2">
        <v>67.206999999994906</v>
      </c>
      <c r="F72" s="3">
        <v>20.917587538994901</v>
      </c>
      <c r="G72" s="14" t="s">
        <v>1316</v>
      </c>
      <c r="H72" s="2">
        <v>4</v>
      </c>
      <c r="I72" s="2">
        <v>5</v>
      </c>
      <c r="J72" s="2">
        <v>0</v>
      </c>
      <c r="K72" s="2">
        <v>4</v>
      </c>
      <c r="L72" s="2">
        <v>5</v>
      </c>
      <c r="M72" s="2">
        <v>0</v>
      </c>
      <c r="N72" s="2">
        <v>0</v>
      </c>
      <c r="O72" s="2">
        <v>0</v>
      </c>
      <c r="P72" s="2">
        <v>0</v>
      </c>
      <c r="Q72" s="2">
        <v>0</v>
      </c>
      <c r="R72" s="2">
        <v>1</v>
      </c>
      <c r="S72" s="2">
        <v>0</v>
      </c>
      <c r="T72" s="2">
        <v>1</v>
      </c>
      <c r="U72" s="2">
        <v>1</v>
      </c>
      <c r="V72" s="2">
        <v>1</v>
      </c>
      <c r="W72" s="2">
        <v>1</v>
      </c>
      <c r="X72" s="2">
        <v>1</v>
      </c>
      <c r="Y72" s="2">
        <v>1</v>
      </c>
      <c r="Z72" s="2">
        <v>1</v>
      </c>
      <c r="AA72" s="2">
        <v>1</v>
      </c>
    </row>
    <row r="73" spans="1:27" x14ac:dyDescent="0.25">
      <c r="A73" s="2">
        <v>9</v>
      </c>
      <c r="B73" s="2">
        <v>3</v>
      </c>
      <c r="C73" s="2">
        <v>34232.396000000001</v>
      </c>
      <c r="D73" s="2">
        <v>34370.019999999997</v>
      </c>
      <c r="E73" s="2">
        <v>137.62399999999599</v>
      </c>
      <c r="F73" s="3">
        <v>20.917576872407501</v>
      </c>
      <c r="G73" s="14" t="s">
        <v>1645</v>
      </c>
      <c r="H73" s="2">
        <v>3</v>
      </c>
      <c r="I73" s="2">
        <v>0</v>
      </c>
      <c r="J73" s="2">
        <v>0</v>
      </c>
      <c r="K73" s="2">
        <v>3</v>
      </c>
      <c r="L73" s="2">
        <v>0</v>
      </c>
      <c r="M73" s="2">
        <v>0</v>
      </c>
      <c r="N73" s="2">
        <v>0</v>
      </c>
      <c r="O73" s="2">
        <v>0</v>
      </c>
      <c r="P73" s="2">
        <v>0</v>
      </c>
      <c r="Q73" s="2">
        <v>0</v>
      </c>
      <c r="R73" s="2">
        <v>0</v>
      </c>
      <c r="S73" s="2">
        <v>0</v>
      </c>
      <c r="T73" s="2">
        <v>1</v>
      </c>
      <c r="U73" s="2">
        <v>1</v>
      </c>
      <c r="V73" s="2">
        <v>1</v>
      </c>
      <c r="W73" s="2">
        <v>0</v>
      </c>
      <c r="X73" s="2">
        <v>0</v>
      </c>
      <c r="Y73" s="2">
        <v>0</v>
      </c>
      <c r="Z73" s="2">
        <v>0</v>
      </c>
      <c r="AA73" s="2">
        <v>0</v>
      </c>
    </row>
    <row r="74" spans="1:27" s="12" customFormat="1" x14ac:dyDescent="0.25">
      <c r="A74" s="10">
        <v>14</v>
      </c>
      <c r="B74" s="10">
        <v>5</v>
      </c>
      <c r="C74" s="10">
        <v>66681.891000000003</v>
      </c>
      <c r="D74" s="10">
        <v>67718.327999999994</v>
      </c>
      <c r="E74" s="10">
        <v>1036.4369999999899</v>
      </c>
      <c r="F74" s="11">
        <v>20.842150448125501</v>
      </c>
      <c r="G74" s="19" t="s">
        <v>1687</v>
      </c>
      <c r="H74" s="10">
        <v>4</v>
      </c>
      <c r="I74" s="10">
        <v>0</v>
      </c>
      <c r="J74" s="10">
        <v>0</v>
      </c>
      <c r="K74" s="10">
        <v>4</v>
      </c>
      <c r="L74" s="10">
        <v>0</v>
      </c>
      <c r="M74" s="10">
        <v>0</v>
      </c>
      <c r="N74" s="10">
        <v>0</v>
      </c>
      <c r="O74" s="10">
        <v>0</v>
      </c>
      <c r="P74" s="10">
        <v>0</v>
      </c>
      <c r="Q74" s="10">
        <v>0</v>
      </c>
      <c r="R74" s="10">
        <v>1</v>
      </c>
      <c r="S74" s="10">
        <v>0</v>
      </c>
      <c r="T74" s="10">
        <v>1</v>
      </c>
      <c r="U74" s="10">
        <v>1</v>
      </c>
      <c r="V74" s="10">
        <v>1</v>
      </c>
      <c r="W74" s="10">
        <v>0</v>
      </c>
      <c r="X74" s="10">
        <v>0</v>
      </c>
      <c r="Y74" s="10">
        <v>0</v>
      </c>
      <c r="Z74" s="10">
        <v>0</v>
      </c>
      <c r="AA74" s="10">
        <v>0</v>
      </c>
    </row>
    <row r="75" spans="1:27" x14ac:dyDescent="0.25">
      <c r="A75" s="2">
        <v>15</v>
      </c>
      <c r="B75" s="2">
        <v>11</v>
      </c>
      <c r="C75" s="2">
        <v>74627.221999999994</v>
      </c>
      <c r="D75" s="2">
        <v>75207.648000000001</v>
      </c>
      <c r="E75" s="2">
        <v>580.42600000000698</v>
      </c>
      <c r="F75" s="3">
        <v>20.7539101147362</v>
      </c>
      <c r="G75" s="14" t="s">
        <v>1699</v>
      </c>
      <c r="H75" s="2">
        <v>3</v>
      </c>
      <c r="I75" s="2">
        <v>0</v>
      </c>
      <c r="J75" s="2">
        <v>0</v>
      </c>
      <c r="K75" s="2">
        <v>3</v>
      </c>
      <c r="L75" s="2">
        <v>0</v>
      </c>
      <c r="M75" s="2">
        <v>0</v>
      </c>
      <c r="N75" s="2">
        <v>0</v>
      </c>
      <c r="O75" s="2">
        <v>0</v>
      </c>
      <c r="P75" s="2">
        <v>0</v>
      </c>
      <c r="Q75" s="2">
        <v>0</v>
      </c>
      <c r="R75" s="2">
        <v>1</v>
      </c>
      <c r="S75" s="2">
        <v>0</v>
      </c>
      <c r="T75" s="2">
        <v>1</v>
      </c>
      <c r="U75" s="2">
        <v>0</v>
      </c>
      <c r="V75" s="2">
        <v>1</v>
      </c>
      <c r="W75" s="2">
        <v>0</v>
      </c>
      <c r="X75" s="2">
        <v>0</v>
      </c>
      <c r="Y75" s="2">
        <v>0</v>
      </c>
      <c r="Z75" s="2">
        <v>0</v>
      </c>
      <c r="AA75" s="2">
        <v>0</v>
      </c>
    </row>
    <row r="76" spans="1:27" x14ac:dyDescent="0.25">
      <c r="A76" s="2">
        <v>7</v>
      </c>
      <c r="B76" s="2">
        <v>3</v>
      </c>
      <c r="C76" s="2">
        <v>36827.875</v>
      </c>
      <c r="D76" s="2">
        <v>37154.15</v>
      </c>
      <c r="E76" s="2">
        <v>326.275000000001</v>
      </c>
      <c r="F76" s="3">
        <v>20.5837340093512</v>
      </c>
      <c r="G76" s="14" t="s">
        <v>1627</v>
      </c>
      <c r="H76" s="2">
        <v>1</v>
      </c>
      <c r="I76" s="2">
        <v>0</v>
      </c>
      <c r="J76" s="2">
        <v>0</v>
      </c>
      <c r="K76" s="2">
        <v>1</v>
      </c>
      <c r="L76" s="2">
        <v>0</v>
      </c>
      <c r="M76" s="2">
        <v>0</v>
      </c>
      <c r="N76" s="2">
        <v>0</v>
      </c>
      <c r="O76" s="2">
        <v>0</v>
      </c>
      <c r="P76" s="2">
        <v>0</v>
      </c>
      <c r="Q76" s="2">
        <v>0</v>
      </c>
      <c r="R76" s="2">
        <v>0</v>
      </c>
      <c r="S76" s="2">
        <v>0</v>
      </c>
      <c r="T76" s="2">
        <v>1</v>
      </c>
      <c r="U76" s="2">
        <v>0</v>
      </c>
      <c r="V76" s="2">
        <v>0</v>
      </c>
      <c r="W76" s="2">
        <v>0</v>
      </c>
      <c r="X76" s="2">
        <v>0</v>
      </c>
      <c r="Y76" s="2">
        <v>0</v>
      </c>
      <c r="Z76" s="2">
        <v>0</v>
      </c>
      <c r="AA76" s="2">
        <v>0</v>
      </c>
    </row>
    <row r="77" spans="1:27" x14ac:dyDescent="0.25">
      <c r="A77" s="2">
        <v>19</v>
      </c>
      <c r="B77" s="2">
        <v>1</v>
      </c>
      <c r="C77" s="2">
        <v>19467.937000000002</v>
      </c>
      <c r="D77" s="2">
        <v>19636.702000000001</v>
      </c>
      <c r="E77" s="2">
        <v>168.76499999999899</v>
      </c>
      <c r="F77" s="3">
        <v>20.576730725598999</v>
      </c>
      <c r="G77" s="14" t="s">
        <v>1715</v>
      </c>
      <c r="H77" s="2">
        <v>0</v>
      </c>
      <c r="I77" s="2">
        <v>1</v>
      </c>
      <c r="J77" s="2">
        <v>1</v>
      </c>
      <c r="K77" s="2">
        <v>0</v>
      </c>
      <c r="L77" s="2">
        <v>0</v>
      </c>
      <c r="M77" s="2">
        <v>0</v>
      </c>
      <c r="N77" s="2">
        <v>0</v>
      </c>
      <c r="O77" s="2">
        <v>0</v>
      </c>
      <c r="P77" s="2">
        <v>1</v>
      </c>
      <c r="Q77" s="2">
        <v>0</v>
      </c>
      <c r="R77" s="2">
        <v>0</v>
      </c>
      <c r="S77" s="2">
        <v>0</v>
      </c>
      <c r="T77" s="2">
        <v>0</v>
      </c>
      <c r="U77" s="2">
        <v>0</v>
      </c>
      <c r="V77" s="2">
        <v>0</v>
      </c>
      <c r="W77" s="2">
        <v>0</v>
      </c>
      <c r="X77" s="2">
        <v>0</v>
      </c>
      <c r="Y77" s="2">
        <v>0</v>
      </c>
      <c r="Z77" s="2">
        <v>0</v>
      </c>
      <c r="AA77" s="2">
        <v>0</v>
      </c>
    </row>
    <row r="78" spans="1:27" x14ac:dyDescent="0.25">
      <c r="A78" s="2">
        <v>8</v>
      </c>
      <c r="B78" s="2">
        <v>0</v>
      </c>
      <c r="C78" s="2">
        <v>30028.555</v>
      </c>
      <c r="D78" s="2">
        <v>30137.330999999998</v>
      </c>
      <c r="E78" s="2">
        <v>108.77599999999801</v>
      </c>
      <c r="F78" s="3">
        <v>20.565524466025799</v>
      </c>
      <c r="G78" s="14" t="s">
        <v>1635</v>
      </c>
      <c r="H78" s="2">
        <v>4</v>
      </c>
      <c r="I78" s="2">
        <v>0</v>
      </c>
      <c r="J78" s="2">
        <v>0</v>
      </c>
      <c r="K78" s="2">
        <v>4</v>
      </c>
      <c r="L78" s="2">
        <v>0</v>
      </c>
      <c r="M78" s="2">
        <v>0</v>
      </c>
      <c r="N78" s="2">
        <v>0</v>
      </c>
      <c r="O78" s="2">
        <v>0</v>
      </c>
      <c r="P78" s="2">
        <v>0</v>
      </c>
      <c r="Q78" s="2">
        <v>0</v>
      </c>
      <c r="R78" s="2">
        <v>1</v>
      </c>
      <c r="S78" s="2">
        <v>0</v>
      </c>
      <c r="T78" s="2">
        <v>1</v>
      </c>
      <c r="U78" s="2">
        <v>1</v>
      </c>
      <c r="V78" s="2">
        <v>1</v>
      </c>
      <c r="W78" s="2">
        <v>0</v>
      </c>
      <c r="X78" s="2">
        <v>0</v>
      </c>
      <c r="Y78" s="2">
        <v>0</v>
      </c>
      <c r="Z78" s="2">
        <v>0</v>
      </c>
      <c r="AA78" s="2">
        <v>0</v>
      </c>
    </row>
    <row r="79" spans="1:27" x14ac:dyDescent="0.25">
      <c r="A79" s="2">
        <v>4</v>
      </c>
      <c r="B79" s="2">
        <v>14</v>
      </c>
      <c r="C79" s="2">
        <v>87086.1</v>
      </c>
      <c r="D79" s="2">
        <v>87186.823000000004</v>
      </c>
      <c r="E79" s="2">
        <v>100.722999999998</v>
      </c>
      <c r="F79" s="3">
        <v>20.494839458217299</v>
      </c>
      <c r="G79" s="14" t="s">
        <v>1347</v>
      </c>
      <c r="H79" s="2">
        <v>1</v>
      </c>
      <c r="I79" s="2">
        <v>1</v>
      </c>
      <c r="J79" s="2">
        <v>0</v>
      </c>
      <c r="K79" s="2">
        <v>1</v>
      </c>
      <c r="L79" s="2">
        <v>1</v>
      </c>
      <c r="M79" s="2">
        <v>0</v>
      </c>
      <c r="N79" s="2">
        <v>0</v>
      </c>
      <c r="O79" s="2">
        <v>0</v>
      </c>
      <c r="P79" s="2">
        <v>0</v>
      </c>
      <c r="Q79" s="2">
        <v>0</v>
      </c>
      <c r="R79" s="2">
        <v>1</v>
      </c>
      <c r="S79" s="2">
        <v>0</v>
      </c>
      <c r="T79" s="2">
        <v>0</v>
      </c>
      <c r="U79" s="2">
        <v>0</v>
      </c>
      <c r="V79" s="2">
        <v>0</v>
      </c>
      <c r="W79" s="2">
        <v>0</v>
      </c>
      <c r="X79" s="2">
        <v>0</v>
      </c>
      <c r="Y79" s="2">
        <v>0</v>
      </c>
      <c r="Z79" s="2">
        <v>0</v>
      </c>
      <c r="AA79" s="2">
        <v>1</v>
      </c>
    </row>
    <row r="80" spans="1:27" x14ac:dyDescent="0.25">
      <c r="A80" s="2">
        <v>6</v>
      </c>
      <c r="B80" s="2">
        <v>20</v>
      </c>
      <c r="C80" s="2">
        <v>170062.88200000001</v>
      </c>
      <c r="D80" s="2">
        <v>170165.981</v>
      </c>
      <c r="E80" s="2">
        <v>103.098999999987</v>
      </c>
      <c r="F80" s="3">
        <v>20.4022365246928</v>
      </c>
      <c r="G80" s="14" t="s">
        <v>1624</v>
      </c>
      <c r="H80" s="2">
        <v>1</v>
      </c>
      <c r="I80" s="2">
        <v>0</v>
      </c>
      <c r="J80" s="2">
        <v>0</v>
      </c>
      <c r="K80" s="2">
        <v>1</v>
      </c>
      <c r="L80" s="2">
        <v>0</v>
      </c>
      <c r="M80" s="2">
        <v>0</v>
      </c>
      <c r="N80" s="2">
        <v>0</v>
      </c>
      <c r="O80" s="2">
        <v>0</v>
      </c>
      <c r="P80" s="2">
        <v>0</v>
      </c>
      <c r="Q80" s="2">
        <v>0</v>
      </c>
      <c r="R80" s="2">
        <v>0</v>
      </c>
      <c r="S80" s="2">
        <v>0</v>
      </c>
      <c r="T80" s="2">
        <v>1</v>
      </c>
      <c r="U80" s="2">
        <v>0</v>
      </c>
      <c r="V80" s="2">
        <v>0</v>
      </c>
      <c r="W80" s="2">
        <v>0</v>
      </c>
      <c r="X80" s="2">
        <v>0</v>
      </c>
      <c r="Y80" s="2">
        <v>0</v>
      </c>
      <c r="Z80" s="2">
        <v>0</v>
      </c>
      <c r="AA80" s="2">
        <v>0</v>
      </c>
    </row>
    <row r="81" spans="1:27" x14ac:dyDescent="0.25">
      <c r="A81" s="2">
        <v>6</v>
      </c>
      <c r="B81" s="2">
        <v>14</v>
      </c>
      <c r="C81" s="2">
        <v>105573.10400000001</v>
      </c>
      <c r="D81" s="2">
        <v>105981.442</v>
      </c>
      <c r="E81" s="2">
        <v>408.33799999998899</v>
      </c>
      <c r="F81" s="3">
        <v>20.324602476344001</v>
      </c>
      <c r="G81" s="14" t="s">
        <v>1387</v>
      </c>
      <c r="H81" s="2">
        <v>4</v>
      </c>
      <c r="I81" s="2">
        <v>3</v>
      </c>
      <c r="J81" s="2">
        <v>0</v>
      </c>
      <c r="K81" s="2">
        <v>4</v>
      </c>
      <c r="L81" s="2">
        <v>3</v>
      </c>
      <c r="M81" s="2">
        <v>0</v>
      </c>
      <c r="N81" s="2">
        <v>0</v>
      </c>
      <c r="O81" s="2">
        <v>0</v>
      </c>
      <c r="P81" s="2">
        <v>0</v>
      </c>
      <c r="Q81" s="2">
        <v>0</v>
      </c>
      <c r="R81" s="2">
        <v>1</v>
      </c>
      <c r="S81" s="2">
        <v>0</v>
      </c>
      <c r="T81" s="2">
        <v>1</v>
      </c>
      <c r="U81" s="2">
        <v>1</v>
      </c>
      <c r="V81" s="2">
        <v>1</v>
      </c>
      <c r="W81" s="2">
        <v>1</v>
      </c>
      <c r="X81" s="2">
        <v>0</v>
      </c>
      <c r="Y81" s="2">
        <v>1</v>
      </c>
      <c r="Z81" s="2">
        <v>0</v>
      </c>
      <c r="AA81" s="2">
        <v>1</v>
      </c>
    </row>
    <row r="82" spans="1:27" x14ac:dyDescent="0.25">
      <c r="A82" s="2">
        <v>17</v>
      </c>
      <c r="B82" s="2">
        <v>3</v>
      </c>
      <c r="C82" s="2">
        <v>19142.225999999999</v>
      </c>
      <c r="D82" s="2">
        <v>19239.432000000001</v>
      </c>
      <c r="E82" s="2">
        <v>97.206000000001893</v>
      </c>
      <c r="F82" s="3">
        <v>20.186121859904201</v>
      </c>
      <c r="G82" s="14" t="s">
        <v>1706</v>
      </c>
      <c r="H82" s="2">
        <v>3</v>
      </c>
      <c r="I82" s="2">
        <v>0</v>
      </c>
      <c r="J82" s="2">
        <v>0</v>
      </c>
      <c r="K82" s="2">
        <v>3</v>
      </c>
      <c r="L82" s="2">
        <v>0</v>
      </c>
      <c r="M82" s="2">
        <v>0</v>
      </c>
      <c r="N82" s="2">
        <v>0</v>
      </c>
      <c r="O82" s="2">
        <v>0</v>
      </c>
      <c r="P82" s="2">
        <v>0</v>
      </c>
      <c r="Q82" s="2">
        <v>0</v>
      </c>
      <c r="R82" s="2">
        <v>0</v>
      </c>
      <c r="S82" s="2">
        <v>0</v>
      </c>
      <c r="T82" s="2">
        <v>1</v>
      </c>
      <c r="U82" s="2">
        <v>1</v>
      </c>
      <c r="V82" s="2">
        <v>1</v>
      </c>
      <c r="W82" s="2">
        <v>0</v>
      </c>
      <c r="X82" s="2">
        <v>0</v>
      </c>
      <c r="Y82" s="2">
        <v>0</v>
      </c>
      <c r="Z82" s="2">
        <v>0</v>
      </c>
      <c r="AA82" s="2">
        <v>0</v>
      </c>
    </row>
    <row r="83" spans="1:27" x14ac:dyDescent="0.25">
      <c r="A83" s="2">
        <v>10</v>
      </c>
      <c r="B83" s="2">
        <v>0</v>
      </c>
      <c r="C83" s="2">
        <v>16474.746999999999</v>
      </c>
      <c r="D83" s="2">
        <v>16567.949000000001</v>
      </c>
      <c r="E83" s="2">
        <v>93.202000000001107</v>
      </c>
      <c r="F83" s="3">
        <v>20.044255535835099</v>
      </c>
      <c r="G83" s="14" t="s">
        <v>1652</v>
      </c>
      <c r="H83" s="2">
        <v>1</v>
      </c>
      <c r="I83" s="2">
        <v>0</v>
      </c>
      <c r="J83" s="2">
        <v>0</v>
      </c>
      <c r="K83" s="2">
        <v>1</v>
      </c>
      <c r="L83" s="2">
        <v>0</v>
      </c>
      <c r="M83" s="2">
        <v>0</v>
      </c>
      <c r="N83" s="2">
        <v>0</v>
      </c>
      <c r="O83" s="2">
        <v>0</v>
      </c>
      <c r="P83" s="2">
        <v>0</v>
      </c>
      <c r="Q83" s="2">
        <v>0</v>
      </c>
      <c r="R83" s="2">
        <v>0</v>
      </c>
      <c r="S83" s="2">
        <v>0</v>
      </c>
      <c r="T83" s="2">
        <v>1</v>
      </c>
      <c r="U83" s="2">
        <v>0</v>
      </c>
      <c r="V83" s="2">
        <v>0</v>
      </c>
      <c r="W83" s="2">
        <v>0</v>
      </c>
      <c r="X83" s="2">
        <v>0</v>
      </c>
      <c r="Y83" s="2">
        <v>0</v>
      </c>
      <c r="Z83" s="2">
        <v>0</v>
      </c>
      <c r="AA83" s="2">
        <v>0</v>
      </c>
    </row>
    <row r="84" spans="1:27" x14ac:dyDescent="0.25">
      <c r="A84" s="2">
        <v>10</v>
      </c>
      <c r="B84" s="2">
        <v>6</v>
      </c>
      <c r="C84" s="2">
        <v>71753.686000000002</v>
      </c>
      <c r="D84" s="2">
        <v>71859.168000000005</v>
      </c>
      <c r="E84" s="2">
        <v>105.48200000000401</v>
      </c>
      <c r="F84" s="3">
        <v>19.932635603023801</v>
      </c>
      <c r="G84" s="14" t="s">
        <v>1654</v>
      </c>
      <c r="H84" s="2">
        <v>1</v>
      </c>
      <c r="I84" s="2">
        <v>0</v>
      </c>
      <c r="J84" s="2">
        <v>0</v>
      </c>
      <c r="K84" s="2">
        <v>1</v>
      </c>
      <c r="L84" s="2">
        <v>0</v>
      </c>
      <c r="M84" s="2">
        <v>0</v>
      </c>
      <c r="N84" s="2">
        <v>0</v>
      </c>
      <c r="O84" s="2">
        <v>0</v>
      </c>
      <c r="P84" s="2">
        <v>0</v>
      </c>
      <c r="Q84" s="2">
        <v>0</v>
      </c>
      <c r="R84" s="2">
        <v>0</v>
      </c>
      <c r="S84" s="2">
        <v>0</v>
      </c>
      <c r="T84" s="2">
        <v>1</v>
      </c>
      <c r="U84" s="2">
        <v>0</v>
      </c>
      <c r="V84" s="2">
        <v>0</v>
      </c>
      <c r="W84" s="2">
        <v>0</v>
      </c>
      <c r="X84" s="2">
        <v>0</v>
      </c>
      <c r="Y84" s="2">
        <v>0</v>
      </c>
      <c r="Z84" s="2">
        <v>0</v>
      </c>
      <c r="AA84" s="2">
        <v>0</v>
      </c>
    </row>
    <row r="85" spans="1:27" x14ac:dyDescent="0.25">
      <c r="A85" s="2">
        <v>1</v>
      </c>
      <c r="B85" s="2">
        <v>9</v>
      </c>
      <c r="C85" s="2">
        <v>95461.433000000005</v>
      </c>
      <c r="D85" s="2">
        <v>95500.149000000005</v>
      </c>
      <c r="E85" s="2">
        <v>38.7160000000003</v>
      </c>
      <c r="F85" s="3">
        <v>19.923615614462499</v>
      </c>
      <c r="G85" s="14" t="s">
        <v>1555</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row>
    <row r="86" spans="1:27" x14ac:dyDescent="0.25">
      <c r="A86" s="2">
        <v>2</v>
      </c>
      <c r="B86" s="2">
        <v>25</v>
      </c>
      <c r="C86" s="2">
        <v>183797.66200000001</v>
      </c>
      <c r="D86" s="2">
        <v>183883.905</v>
      </c>
      <c r="E86" s="2">
        <v>86.242999999987703</v>
      </c>
      <c r="F86" s="3">
        <v>19.810899665358299</v>
      </c>
      <c r="G86" s="14" t="s">
        <v>1577</v>
      </c>
      <c r="H86" s="2">
        <v>1</v>
      </c>
      <c r="I86" s="2">
        <v>1</v>
      </c>
      <c r="J86" s="2">
        <v>1</v>
      </c>
      <c r="K86" s="2">
        <v>1</v>
      </c>
      <c r="L86" s="2">
        <v>0</v>
      </c>
      <c r="M86" s="2">
        <v>1</v>
      </c>
      <c r="N86" s="2">
        <v>0</v>
      </c>
      <c r="O86" s="2">
        <v>0</v>
      </c>
      <c r="P86" s="2">
        <v>0</v>
      </c>
      <c r="Q86" s="2">
        <v>0</v>
      </c>
      <c r="R86" s="2">
        <v>0</v>
      </c>
      <c r="S86" s="2">
        <v>0</v>
      </c>
      <c r="T86" s="2">
        <v>1</v>
      </c>
      <c r="U86" s="2">
        <v>0</v>
      </c>
      <c r="V86" s="2">
        <v>0</v>
      </c>
      <c r="W86" s="2">
        <v>0</v>
      </c>
      <c r="X86" s="2">
        <v>0</v>
      </c>
      <c r="Y86" s="2">
        <v>0</v>
      </c>
      <c r="Z86" s="2">
        <v>0</v>
      </c>
      <c r="AA86" s="2">
        <v>0</v>
      </c>
    </row>
    <row r="87" spans="1:27" x14ac:dyDescent="0.25">
      <c r="A87" s="2">
        <v>7</v>
      </c>
      <c r="B87" s="2">
        <v>12</v>
      </c>
      <c r="C87" s="2">
        <v>104855.871</v>
      </c>
      <c r="D87" s="2">
        <v>104953.466</v>
      </c>
      <c r="E87" s="2">
        <v>97.595000000001207</v>
      </c>
      <c r="F87" s="3">
        <v>19.7768254212661</v>
      </c>
      <c r="G87" s="14" t="s">
        <v>1631</v>
      </c>
      <c r="H87" s="2">
        <v>1</v>
      </c>
      <c r="I87" s="2">
        <v>1</v>
      </c>
      <c r="J87" s="2">
        <v>0</v>
      </c>
      <c r="K87" s="2">
        <v>1</v>
      </c>
      <c r="L87" s="2">
        <v>1</v>
      </c>
      <c r="M87" s="2">
        <v>0</v>
      </c>
      <c r="N87" s="2">
        <v>0</v>
      </c>
      <c r="O87" s="2">
        <v>0</v>
      </c>
      <c r="P87" s="2">
        <v>0</v>
      </c>
      <c r="Q87" s="2">
        <v>0</v>
      </c>
      <c r="R87" s="2">
        <v>0</v>
      </c>
      <c r="S87" s="2">
        <v>0</v>
      </c>
      <c r="T87" s="2">
        <v>1</v>
      </c>
      <c r="U87" s="2">
        <v>0</v>
      </c>
      <c r="V87" s="2">
        <v>0</v>
      </c>
      <c r="W87" s="2">
        <v>0</v>
      </c>
      <c r="X87" s="2">
        <v>0</v>
      </c>
      <c r="Y87" s="2">
        <v>0</v>
      </c>
      <c r="Z87" s="2">
        <v>1</v>
      </c>
      <c r="AA87" s="2">
        <v>0</v>
      </c>
    </row>
    <row r="88" spans="1:27" x14ac:dyDescent="0.25">
      <c r="A88" s="2">
        <v>3</v>
      </c>
      <c r="B88" s="2">
        <v>9</v>
      </c>
      <c r="C88" s="2">
        <v>160570.19399999999</v>
      </c>
      <c r="D88" s="2">
        <v>161092.351</v>
      </c>
      <c r="E88" s="2">
        <v>522.15700000000697</v>
      </c>
      <c r="F88" s="3">
        <v>19.769095445212301</v>
      </c>
      <c r="G88" s="14" t="s">
        <v>1585</v>
      </c>
      <c r="H88" s="2">
        <v>3</v>
      </c>
      <c r="I88" s="2">
        <v>0</v>
      </c>
      <c r="J88" s="2">
        <v>0</v>
      </c>
      <c r="K88" s="2">
        <v>3</v>
      </c>
      <c r="L88" s="2">
        <v>0</v>
      </c>
      <c r="M88" s="2">
        <v>0</v>
      </c>
      <c r="N88" s="2">
        <v>0</v>
      </c>
      <c r="O88" s="2">
        <v>0</v>
      </c>
      <c r="P88" s="2">
        <v>0</v>
      </c>
      <c r="Q88" s="2">
        <v>0</v>
      </c>
      <c r="R88" s="2">
        <v>1</v>
      </c>
      <c r="S88" s="2">
        <v>0</v>
      </c>
      <c r="T88" s="2">
        <v>1</v>
      </c>
      <c r="U88" s="2">
        <v>1</v>
      </c>
      <c r="V88" s="2">
        <v>0</v>
      </c>
      <c r="W88" s="2">
        <v>0</v>
      </c>
      <c r="X88" s="2">
        <v>0</v>
      </c>
      <c r="Y88" s="2">
        <v>0</v>
      </c>
      <c r="Z88" s="2">
        <v>0</v>
      </c>
      <c r="AA88" s="2">
        <v>0</v>
      </c>
    </row>
    <row r="89" spans="1:27" x14ac:dyDescent="0.25">
      <c r="A89" s="2">
        <v>15</v>
      </c>
      <c r="B89" s="2">
        <v>10</v>
      </c>
      <c r="C89" s="2">
        <v>72707.096000000005</v>
      </c>
      <c r="D89" s="2">
        <v>72768.81</v>
      </c>
      <c r="E89" s="2">
        <v>61.713999999992701</v>
      </c>
      <c r="F89" s="3">
        <v>19.763268280086201</v>
      </c>
      <c r="G89" s="14" t="s">
        <v>1698</v>
      </c>
      <c r="H89" s="2">
        <v>2</v>
      </c>
      <c r="I89" s="2">
        <v>0</v>
      </c>
      <c r="J89" s="2">
        <v>0</v>
      </c>
      <c r="K89" s="2">
        <v>2</v>
      </c>
      <c r="L89" s="2">
        <v>0</v>
      </c>
      <c r="M89" s="2">
        <v>0</v>
      </c>
      <c r="N89" s="2">
        <v>0</v>
      </c>
      <c r="O89" s="2">
        <v>0</v>
      </c>
      <c r="P89" s="2">
        <v>0</v>
      </c>
      <c r="Q89" s="2">
        <v>0</v>
      </c>
      <c r="R89" s="2">
        <v>1</v>
      </c>
      <c r="S89" s="2">
        <v>0</v>
      </c>
      <c r="T89" s="2">
        <v>0</v>
      </c>
      <c r="U89" s="2">
        <v>1</v>
      </c>
      <c r="V89" s="2">
        <v>0</v>
      </c>
      <c r="W89" s="2">
        <v>0</v>
      </c>
      <c r="X89" s="2">
        <v>0</v>
      </c>
      <c r="Y89" s="2">
        <v>0</v>
      </c>
      <c r="Z89" s="2">
        <v>0</v>
      </c>
      <c r="AA89" s="2">
        <v>0</v>
      </c>
    </row>
    <row r="90" spans="1:27" x14ac:dyDescent="0.25">
      <c r="A90" s="2">
        <v>9</v>
      </c>
      <c r="B90" s="2">
        <v>5</v>
      </c>
      <c r="C90" s="2">
        <v>90895.675000000003</v>
      </c>
      <c r="D90" s="2">
        <v>90940.058000000005</v>
      </c>
      <c r="E90" s="2">
        <v>44.383000000001601</v>
      </c>
      <c r="F90" s="3">
        <v>19.716656221122001</v>
      </c>
      <c r="G90" s="14" t="s">
        <v>1647</v>
      </c>
      <c r="H90" s="2">
        <v>4</v>
      </c>
      <c r="I90" s="2">
        <v>0</v>
      </c>
      <c r="J90" s="2">
        <v>0</v>
      </c>
      <c r="K90" s="2">
        <v>4</v>
      </c>
      <c r="L90" s="2">
        <v>0</v>
      </c>
      <c r="M90" s="2">
        <v>0</v>
      </c>
      <c r="N90" s="2">
        <v>0</v>
      </c>
      <c r="O90" s="2">
        <v>0</v>
      </c>
      <c r="P90" s="2">
        <v>0</v>
      </c>
      <c r="Q90" s="2">
        <v>0</v>
      </c>
      <c r="R90" s="2">
        <v>1</v>
      </c>
      <c r="S90" s="2">
        <v>0</v>
      </c>
      <c r="T90" s="2">
        <v>1</v>
      </c>
      <c r="U90" s="2">
        <v>1</v>
      </c>
      <c r="V90" s="2">
        <v>1</v>
      </c>
      <c r="W90" s="2">
        <v>0</v>
      </c>
      <c r="X90" s="2">
        <v>0</v>
      </c>
      <c r="Y90" s="2">
        <v>0</v>
      </c>
      <c r="Z90" s="2">
        <v>0</v>
      </c>
      <c r="AA90" s="2">
        <v>0</v>
      </c>
    </row>
    <row r="91" spans="1:27" x14ac:dyDescent="0.25">
      <c r="A91" s="2">
        <v>4</v>
      </c>
      <c r="B91" s="2">
        <v>24</v>
      </c>
      <c r="C91" s="2">
        <v>171499.21599999999</v>
      </c>
      <c r="D91" s="2">
        <v>171740.59099999999</v>
      </c>
      <c r="E91" s="2">
        <v>241.375</v>
      </c>
      <c r="F91" s="3">
        <v>19.6462154704871</v>
      </c>
      <c r="G91" s="14" t="s">
        <v>1603</v>
      </c>
      <c r="H91" s="2">
        <v>4</v>
      </c>
      <c r="I91" s="2">
        <v>1</v>
      </c>
      <c r="J91" s="2">
        <v>0</v>
      </c>
      <c r="K91" s="2">
        <v>4</v>
      </c>
      <c r="L91" s="2">
        <v>1</v>
      </c>
      <c r="M91" s="2">
        <v>0</v>
      </c>
      <c r="N91" s="2">
        <v>0</v>
      </c>
      <c r="O91" s="2">
        <v>0</v>
      </c>
      <c r="P91" s="2">
        <v>0</v>
      </c>
      <c r="Q91" s="2">
        <v>0</v>
      </c>
      <c r="R91" s="2">
        <v>1</v>
      </c>
      <c r="S91" s="2">
        <v>0</v>
      </c>
      <c r="T91" s="2">
        <v>1</v>
      </c>
      <c r="U91" s="2">
        <v>1</v>
      </c>
      <c r="V91" s="2">
        <v>1</v>
      </c>
      <c r="W91" s="2">
        <v>0</v>
      </c>
      <c r="X91" s="2">
        <v>0</v>
      </c>
      <c r="Y91" s="2">
        <v>0</v>
      </c>
      <c r="Z91" s="2">
        <v>1</v>
      </c>
      <c r="AA91" s="2">
        <v>0</v>
      </c>
    </row>
    <row r="92" spans="1:27" x14ac:dyDescent="0.25">
      <c r="A92" s="2">
        <v>2</v>
      </c>
      <c r="B92" s="2">
        <v>21</v>
      </c>
      <c r="C92" s="2">
        <v>167854.027</v>
      </c>
      <c r="D92" s="2">
        <v>167961.50099999999</v>
      </c>
      <c r="E92" s="2">
        <v>107.473999999987</v>
      </c>
      <c r="F92" s="3">
        <v>19.640277363288401</v>
      </c>
      <c r="G92" s="14" t="s">
        <v>64</v>
      </c>
      <c r="H92" s="2">
        <v>3</v>
      </c>
      <c r="I92" s="2">
        <v>1</v>
      </c>
      <c r="J92" s="2">
        <v>0</v>
      </c>
      <c r="K92" s="2">
        <v>3</v>
      </c>
      <c r="L92" s="2">
        <v>1</v>
      </c>
      <c r="M92" s="2">
        <v>0</v>
      </c>
      <c r="N92" s="2">
        <v>0</v>
      </c>
      <c r="O92" s="2">
        <v>0</v>
      </c>
      <c r="P92" s="2">
        <v>0</v>
      </c>
      <c r="Q92" s="2">
        <v>0</v>
      </c>
      <c r="R92" s="2">
        <v>1</v>
      </c>
      <c r="S92" s="2">
        <v>0</v>
      </c>
      <c r="T92" s="2">
        <v>1</v>
      </c>
      <c r="U92" s="2">
        <v>1</v>
      </c>
      <c r="V92" s="2">
        <v>0</v>
      </c>
      <c r="W92" s="2">
        <v>1</v>
      </c>
      <c r="X92" s="2">
        <v>0</v>
      </c>
      <c r="Y92" s="2">
        <v>0</v>
      </c>
      <c r="Z92" s="2">
        <v>0</v>
      </c>
      <c r="AA92" s="2">
        <v>0</v>
      </c>
    </row>
    <row r="93" spans="1:27" x14ac:dyDescent="0.25">
      <c r="A93" s="2">
        <v>14</v>
      </c>
      <c r="B93" s="2">
        <v>2</v>
      </c>
      <c r="C93" s="2">
        <v>40862.002</v>
      </c>
      <c r="D93" s="2">
        <v>40887.252</v>
      </c>
      <c r="E93" s="2">
        <v>25.25</v>
      </c>
      <c r="F93" s="3">
        <v>19.5974748332929</v>
      </c>
      <c r="G93" s="14" t="s">
        <v>1490</v>
      </c>
      <c r="H93" s="2">
        <v>2</v>
      </c>
      <c r="I93" s="2">
        <v>0</v>
      </c>
      <c r="J93" s="2">
        <v>0</v>
      </c>
      <c r="K93" s="2">
        <v>2</v>
      </c>
      <c r="L93" s="2">
        <v>0</v>
      </c>
      <c r="M93" s="2">
        <v>0</v>
      </c>
      <c r="N93" s="2">
        <v>0</v>
      </c>
      <c r="O93" s="2">
        <v>0</v>
      </c>
      <c r="P93" s="2">
        <v>0</v>
      </c>
      <c r="Q93" s="2">
        <v>0</v>
      </c>
      <c r="R93" s="2">
        <v>1</v>
      </c>
      <c r="S93" s="2">
        <v>0</v>
      </c>
      <c r="T93" s="2">
        <v>1</v>
      </c>
      <c r="U93" s="2">
        <v>0</v>
      </c>
      <c r="V93" s="2">
        <v>0</v>
      </c>
      <c r="W93" s="2">
        <v>0</v>
      </c>
      <c r="X93" s="2">
        <v>0</v>
      </c>
      <c r="Y93" s="2">
        <v>0</v>
      </c>
      <c r="Z93" s="2">
        <v>0</v>
      </c>
      <c r="AA93" s="2">
        <v>0</v>
      </c>
    </row>
    <row r="94" spans="1:27" x14ac:dyDescent="0.25">
      <c r="A94" s="2">
        <v>9</v>
      </c>
      <c r="B94" s="2">
        <v>9</v>
      </c>
      <c r="C94" s="2">
        <v>113123.40399999999</v>
      </c>
      <c r="D94" s="2">
        <v>113211.823</v>
      </c>
      <c r="E94" s="2">
        <v>88.419000000009007</v>
      </c>
      <c r="F94" s="3">
        <v>19.466929610339299</v>
      </c>
      <c r="G94" s="14" t="s">
        <v>1650</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row>
    <row r="95" spans="1:27" x14ac:dyDescent="0.25">
      <c r="A95" s="2">
        <v>6</v>
      </c>
      <c r="B95" s="2">
        <v>12</v>
      </c>
      <c r="C95" s="2">
        <v>95652.415999999997</v>
      </c>
      <c r="D95" s="2">
        <v>95652.415999999997</v>
      </c>
      <c r="E95" s="2">
        <v>0</v>
      </c>
      <c r="F95" s="3">
        <v>19.362231403783301</v>
      </c>
      <c r="G95" s="14"/>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row>
    <row r="96" spans="1:27" x14ac:dyDescent="0.25">
      <c r="A96" s="2">
        <v>3</v>
      </c>
      <c r="B96" s="2">
        <v>1</v>
      </c>
      <c r="C96" s="2">
        <v>10314.602000000001</v>
      </c>
      <c r="D96" s="2">
        <v>10780.816999999999</v>
      </c>
      <c r="E96" s="2">
        <v>466.21499999999799</v>
      </c>
      <c r="F96" s="3">
        <v>19.326643786546299</v>
      </c>
      <c r="G96" s="14" t="s">
        <v>1582</v>
      </c>
      <c r="H96" s="2">
        <v>1</v>
      </c>
      <c r="I96" s="2">
        <v>0</v>
      </c>
      <c r="J96" s="2">
        <v>0</v>
      </c>
      <c r="K96" s="2">
        <v>1</v>
      </c>
      <c r="L96" s="2">
        <v>0</v>
      </c>
      <c r="M96" s="2">
        <v>0</v>
      </c>
      <c r="N96" s="2">
        <v>0</v>
      </c>
      <c r="O96" s="2">
        <v>0</v>
      </c>
      <c r="P96" s="2">
        <v>0</v>
      </c>
      <c r="Q96" s="2">
        <v>0</v>
      </c>
      <c r="R96" s="2">
        <v>0</v>
      </c>
      <c r="S96" s="2">
        <v>0</v>
      </c>
      <c r="T96" s="2">
        <v>1</v>
      </c>
      <c r="U96" s="2">
        <v>0</v>
      </c>
      <c r="V96" s="2">
        <v>0</v>
      </c>
      <c r="W96" s="2">
        <v>0</v>
      </c>
      <c r="X96" s="2">
        <v>0</v>
      </c>
      <c r="Y96" s="2">
        <v>0</v>
      </c>
      <c r="Z96" s="2">
        <v>0</v>
      </c>
      <c r="AA96" s="2">
        <v>0</v>
      </c>
    </row>
    <row r="97" spans="1:27" x14ac:dyDescent="0.25">
      <c r="A97" s="2">
        <v>19</v>
      </c>
      <c r="B97" s="2">
        <v>4</v>
      </c>
      <c r="C97" s="2">
        <v>39789.114999999998</v>
      </c>
      <c r="D97" s="2">
        <v>39856.618000000002</v>
      </c>
      <c r="E97" s="2">
        <v>67.503000000004207</v>
      </c>
      <c r="F97" s="3">
        <v>19.306111308612799</v>
      </c>
      <c r="G97" s="14" t="s">
        <v>1718</v>
      </c>
      <c r="H97" s="2">
        <v>2</v>
      </c>
      <c r="I97" s="2">
        <v>1</v>
      </c>
      <c r="J97" s="2">
        <v>0</v>
      </c>
      <c r="K97" s="2">
        <v>2</v>
      </c>
      <c r="L97" s="2">
        <v>1</v>
      </c>
      <c r="M97" s="2">
        <v>0</v>
      </c>
      <c r="N97" s="2">
        <v>0</v>
      </c>
      <c r="O97" s="2">
        <v>0</v>
      </c>
      <c r="P97" s="2">
        <v>0</v>
      </c>
      <c r="Q97" s="2">
        <v>0</v>
      </c>
      <c r="R97" s="2">
        <v>1</v>
      </c>
      <c r="S97" s="2">
        <v>0</v>
      </c>
      <c r="T97" s="2">
        <v>0</v>
      </c>
      <c r="U97" s="2">
        <v>0</v>
      </c>
      <c r="V97" s="2">
        <v>1</v>
      </c>
      <c r="W97" s="2">
        <v>0</v>
      </c>
      <c r="X97" s="2">
        <v>0</v>
      </c>
      <c r="Y97" s="2">
        <v>1</v>
      </c>
      <c r="Z97" s="2">
        <v>0</v>
      </c>
      <c r="AA97" s="2">
        <v>0</v>
      </c>
    </row>
    <row r="98" spans="1:27" x14ac:dyDescent="0.25">
      <c r="A98" s="2">
        <v>1</v>
      </c>
      <c r="B98" s="2">
        <v>16</v>
      </c>
      <c r="C98" s="2">
        <v>206169.06299999999</v>
      </c>
      <c r="D98" s="2">
        <v>206259.038</v>
      </c>
      <c r="E98" s="2">
        <v>89.975000000005807</v>
      </c>
      <c r="F98" s="3">
        <v>19.298507794696199</v>
      </c>
      <c r="G98" s="14" t="s">
        <v>1297</v>
      </c>
      <c r="H98" s="2">
        <v>4</v>
      </c>
      <c r="I98" s="2">
        <v>0</v>
      </c>
      <c r="J98" s="2">
        <v>0</v>
      </c>
      <c r="K98" s="2">
        <v>4</v>
      </c>
      <c r="L98" s="2">
        <v>0</v>
      </c>
      <c r="M98" s="2">
        <v>0</v>
      </c>
      <c r="N98" s="2">
        <v>0</v>
      </c>
      <c r="O98" s="2">
        <v>0</v>
      </c>
      <c r="P98" s="2">
        <v>0</v>
      </c>
      <c r="Q98" s="2">
        <v>0</v>
      </c>
      <c r="R98" s="2">
        <v>1</v>
      </c>
      <c r="S98" s="2">
        <v>0</v>
      </c>
      <c r="T98" s="2">
        <v>1</v>
      </c>
      <c r="U98" s="2">
        <v>1</v>
      </c>
      <c r="V98" s="2">
        <v>1</v>
      </c>
      <c r="W98" s="2">
        <v>0</v>
      </c>
      <c r="X98" s="2">
        <v>0</v>
      </c>
      <c r="Y98" s="2">
        <v>0</v>
      </c>
      <c r="Z98" s="2">
        <v>0</v>
      </c>
      <c r="AA98" s="2">
        <v>0</v>
      </c>
    </row>
    <row r="99" spans="1:27" x14ac:dyDescent="0.25">
      <c r="A99" s="2">
        <v>2</v>
      </c>
      <c r="B99" s="2">
        <v>31</v>
      </c>
      <c r="C99" s="2">
        <v>232863.82199999999</v>
      </c>
      <c r="D99" s="2">
        <v>232927.742</v>
      </c>
      <c r="E99" s="2">
        <v>63.920000000012799</v>
      </c>
      <c r="F99" s="3">
        <v>19.295548108447999</v>
      </c>
      <c r="G99" s="14" t="s">
        <v>1580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row>
    <row r="100" spans="1:27" x14ac:dyDescent="0.25">
      <c r="A100" s="2">
        <v>18</v>
      </c>
      <c r="B100" s="2">
        <v>6</v>
      </c>
      <c r="C100" s="2">
        <v>65327.012999999999</v>
      </c>
      <c r="D100" s="2">
        <v>65457.050999999999</v>
      </c>
      <c r="E100" s="2">
        <v>130.03800000000001</v>
      </c>
      <c r="F100" s="3">
        <v>19.291230409160299</v>
      </c>
      <c r="G100" s="14" t="s">
        <v>1714</v>
      </c>
      <c r="H100" s="2">
        <v>2</v>
      </c>
      <c r="I100" s="2">
        <v>2</v>
      </c>
      <c r="J100" s="2">
        <v>0</v>
      </c>
      <c r="K100" s="2">
        <v>2</v>
      </c>
      <c r="L100" s="2">
        <v>2</v>
      </c>
      <c r="M100" s="2">
        <v>0</v>
      </c>
      <c r="N100" s="2">
        <v>0</v>
      </c>
      <c r="O100" s="2">
        <v>0</v>
      </c>
      <c r="P100" s="2">
        <v>0</v>
      </c>
      <c r="Q100" s="2">
        <v>0</v>
      </c>
      <c r="R100" s="2">
        <v>0</v>
      </c>
      <c r="S100" s="2">
        <v>0</v>
      </c>
      <c r="T100" s="2">
        <v>1</v>
      </c>
      <c r="U100" s="2">
        <v>1</v>
      </c>
      <c r="V100" s="2">
        <v>0</v>
      </c>
      <c r="W100" s="2">
        <v>1</v>
      </c>
      <c r="X100" s="2">
        <v>0</v>
      </c>
      <c r="Y100" s="2">
        <v>0</v>
      </c>
      <c r="Z100" s="2">
        <v>0</v>
      </c>
      <c r="AA100" s="2">
        <v>1</v>
      </c>
    </row>
    <row r="101" spans="1:27" x14ac:dyDescent="0.25">
      <c r="A101" s="2">
        <v>1</v>
      </c>
      <c r="B101" s="2">
        <v>18</v>
      </c>
      <c r="C101" s="2">
        <v>219194.07500000001</v>
      </c>
      <c r="D101" s="2">
        <v>219223.31700000001</v>
      </c>
      <c r="E101" s="2">
        <v>29.241999999998399</v>
      </c>
      <c r="F101" s="3">
        <v>19.215679707624702</v>
      </c>
      <c r="G101" s="14"/>
      <c r="H101" s="2">
        <v>4</v>
      </c>
      <c r="I101" s="2">
        <v>0</v>
      </c>
      <c r="J101" s="2">
        <v>0</v>
      </c>
      <c r="K101" s="2">
        <v>4</v>
      </c>
      <c r="L101" s="2">
        <v>0</v>
      </c>
      <c r="M101" s="2">
        <v>0</v>
      </c>
      <c r="N101" s="2">
        <v>0</v>
      </c>
      <c r="O101" s="2">
        <v>0</v>
      </c>
      <c r="P101" s="2">
        <v>0</v>
      </c>
      <c r="Q101" s="2">
        <v>0</v>
      </c>
      <c r="R101" s="2">
        <v>1</v>
      </c>
      <c r="S101" s="2">
        <v>0</v>
      </c>
      <c r="T101" s="2">
        <v>1</v>
      </c>
      <c r="U101" s="2">
        <v>1</v>
      </c>
      <c r="V101" s="2">
        <v>1</v>
      </c>
      <c r="W101" s="2">
        <v>0</v>
      </c>
      <c r="X101" s="2">
        <v>0</v>
      </c>
      <c r="Y101" s="2">
        <v>0</v>
      </c>
      <c r="Z101" s="2">
        <v>0</v>
      </c>
      <c r="AA101" s="2">
        <v>0</v>
      </c>
    </row>
    <row r="102" spans="1:27" x14ac:dyDescent="0.25">
      <c r="A102" s="2">
        <v>5</v>
      </c>
      <c r="B102" s="2">
        <v>6</v>
      </c>
      <c r="C102" s="2">
        <v>82380.138999999996</v>
      </c>
      <c r="D102" s="2">
        <v>82486.755999999994</v>
      </c>
      <c r="E102" s="2">
        <v>106.616999999998</v>
      </c>
      <c r="F102" s="3">
        <v>19.191131573994699</v>
      </c>
      <c r="G102" s="14" t="s">
        <v>131</v>
      </c>
      <c r="H102" s="2">
        <v>4</v>
      </c>
      <c r="I102" s="2">
        <v>2</v>
      </c>
      <c r="J102" s="2">
        <v>0</v>
      </c>
      <c r="K102" s="2">
        <v>4</v>
      </c>
      <c r="L102" s="2">
        <v>2</v>
      </c>
      <c r="M102" s="2">
        <v>0</v>
      </c>
      <c r="N102" s="2">
        <v>0</v>
      </c>
      <c r="O102" s="2">
        <v>0</v>
      </c>
      <c r="P102" s="2">
        <v>0</v>
      </c>
      <c r="Q102" s="2">
        <v>0</v>
      </c>
      <c r="R102" s="2">
        <v>1</v>
      </c>
      <c r="S102" s="2">
        <v>0</v>
      </c>
      <c r="T102" s="2">
        <v>1</v>
      </c>
      <c r="U102" s="2">
        <v>1</v>
      </c>
      <c r="V102" s="2">
        <v>1</v>
      </c>
      <c r="W102" s="2">
        <v>0</v>
      </c>
      <c r="X102" s="2">
        <v>1</v>
      </c>
      <c r="Y102" s="2">
        <v>0</v>
      </c>
      <c r="Z102" s="2">
        <v>1</v>
      </c>
      <c r="AA102" s="2">
        <v>0</v>
      </c>
    </row>
    <row r="103" spans="1:27" x14ac:dyDescent="0.25">
      <c r="A103" s="2">
        <v>3</v>
      </c>
      <c r="B103" s="2">
        <v>5</v>
      </c>
      <c r="C103" s="2">
        <v>111897.54</v>
      </c>
      <c r="D103" s="2">
        <v>112303.18399999999</v>
      </c>
      <c r="E103" s="2">
        <v>405.64400000000001</v>
      </c>
      <c r="F103" s="3">
        <v>19.1225051227539</v>
      </c>
      <c r="G103" s="14" t="s">
        <v>1584</v>
      </c>
      <c r="H103" s="2">
        <v>3</v>
      </c>
      <c r="I103" s="2">
        <v>0</v>
      </c>
      <c r="J103" s="2">
        <v>0</v>
      </c>
      <c r="K103" s="2">
        <v>3</v>
      </c>
      <c r="L103" s="2">
        <v>0</v>
      </c>
      <c r="M103" s="2">
        <v>0</v>
      </c>
      <c r="N103" s="2">
        <v>0</v>
      </c>
      <c r="O103" s="2">
        <v>0</v>
      </c>
      <c r="P103" s="2">
        <v>0</v>
      </c>
      <c r="Q103" s="2">
        <v>0</v>
      </c>
      <c r="R103" s="2">
        <v>1</v>
      </c>
      <c r="S103" s="2">
        <v>0</v>
      </c>
      <c r="T103" s="2">
        <v>1</v>
      </c>
      <c r="U103" s="2">
        <v>1</v>
      </c>
      <c r="V103" s="2">
        <v>0</v>
      </c>
      <c r="W103" s="2">
        <v>0</v>
      </c>
      <c r="X103" s="2">
        <v>0</v>
      </c>
      <c r="Y103" s="2">
        <v>0</v>
      </c>
      <c r="Z103" s="2">
        <v>0</v>
      </c>
      <c r="AA103" s="2">
        <v>0</v>
      </c>
    </row>
    <row r="104" spans="1:27" x14ac:dyDescent="0.25">
      <c r="A104" s="2">
        <v>12</v>
      </c>
      <c r="B104" s="2">
        <v>3</v>
      </c>
      <c r="C104" s="2">
        <v>42189.271999999997</v>
      </c>
      <c r="D104" s="2">
        <v>42331.216999999997</v>
      </c>
      <c r="E104" s="2">
        <v>141.94499999999999</v>
      </c>
      <c r="F104" s="3">
        <v>19.111375471615101</v>
      </c>
      <c r="G104" s="14" t="s">
        <v>1464</v>
      </c>
      <c r="H104" s="2">
        <v>4</v>
      </c>
      <c r="I104" s="2">
        <v>1</v>
      </c>
      <c r="J104" s="2">
        <v>0</v>
      </c>
      <c r="K104" s="2">
        <v>4</v>
      </c>
      <c r="L104" s="2">
        <v>1</v>
      </c>
      <c r="M104" s="2">
        <v>0</v>
      </c>
      <c r="N104" s="2">
        <v>0</v>
      </c>
      <c r="O104" s="2">
        <v>0</v>
      </c>
      <c r="P104" s="2">
        <v>0</v>
      </c>
      <c r="Q104" s="2">
        <v>0</v>
      </c>
      <c r="R104" s="2">
        <v>1</v>
      </c>
      <c r="S104" s="2">
        <v>0</v>
      </c>
      <c r="T104" s="2">
        <v>1</v>
      </c>
      <c r="U104" s="2">
        <v>1</v>
      </c>
      <c r="V104" s="2">
        <v>1</v>
      </c>
      <c r="W104" s="2">
        <v>0</v>
      </c>
      <c r="X104" s="2">
        <v>0</v>
      </c>
      <c r="Y104" s="2">
        <v>0</v>
      </c>
      <c r="Z104" s="2">
        <v>0</v>
      </c>
      <c r="AA104" s="2">
        <v>1</v>
      </c>
    </row>
    <row r="105" spans="1:27" x14ac:dyDescent="0.25">
      <c r="A105" s="2">
        <v>2</v>
      </c>
      <c r="B105" s="2">
        <v>10</v>
      </c>
      <c r="C105" s="2">
        <v>112727.504</v>
      </c>
      <c r="D105" s="2">
        <v>112826.07799999999</v>
      </c>
      <c r="E105" s="2">
        <v>98.573999999993205</v>
      </c>
      <c r="F105" s="3">
        <v>19.0315544575259</v>
      </c>
      <c r="G105" s="14" t="s">
        <v>1569</v>
      </c>
      <c r="H105" s="2">
        <v>1</v>
      </c>
      <c r="I105" s="2">
        <v>0</v>
      </c>
      <c r="J105" s="2">
        <v>0</v>
      </c>
      <c r="K105" s="2">
        <v>1</v>
      </c>
      <c r="L105" s="2">
        <v>0</v>
      </c>
      <c r="M105" s="2">
        <v>0</v>
      </c>
      <c r="N105" s="2">
        <v>0</v>
      </c>
      <c r="O105" s="2">
        <v>0</v>
      </c>
      <c r="P105" s="2">
        <v>0</v>
      </c>
      <c r="Q105" s="2">
        <v>0</v>
      </c>
      <c r="R105" s="2">
        <v>0</v>
      </c>
      <c r="S105" s="2">
        <v>0</v>
      </c>
      <c r="T105" s="2">
        <v>1</v>
      </c>
      <c r="U105" s="2">
        <v>0</v>
      </c>
      <c r="V105" s="2">
        <v>0</v>
      </c>
      <c r="W105" s="2">
        <v>0</v>
      </c>
      <c r="X105" s="2">
        <v>0</v>
      </c>
      <c r="Y105" s="2">
        <v>0</v>
      </c>
      <c r="Z105" s="2">
        <v>0</v>
      </c>
      <c r="AA105" s="2">
        <v>0</v>
      </c>
    </row>
    <row r="106" spans="1:27" x14ac:dyDescent="0.25">
      <c r="A106" s="2">
        <v>12</v>
      </c>
      <c r="B106" s="2">
        <v>16</v>
      </c>
      <c r="C106" s="2">
        <v>109942.909</v>
      </c>
      <c r="D106" s="2">
        <v>110037.74400000001</v>
      </c>
      <c r="E106" s="2">
        <v>94.835000000006403</v>
      </c>
      <c r="F106" s="3">
        <v>19.006376522978002</v>
      </c>
      <c r="G106" s="14" t="s">
        <v>1677</v>
      </c>
      <c r="H106" s="2">
        <v>1</v>
      </c>
      <c r="I106" s="2">
        <v>3</v>
      </c>
      <c r="J106" s="2">
        <v>1</v>
      </c>
      <c r="K106" s="2">
        <v>1</v>
      </c>
      <c r="L106" s="2">
        <v>2</v>
      </c>
      <c r="M106" s="2">
        <v>0</v>
      </c>
      <c r="N106" s="2">
        <v>1</v>
      </c>
      <c r="O106" s="2">
        <v>0</v>
      </c>
      <c r="P106" s="2">
        <v>0</v>
      </c>
      <c r="Q106" s="2">
        <v>0</v>
      </c>
      <c r="R106" s="2">
        <v>0</v>
      </c>
      <c r="S106" s="2">
        <v>0</v>
      </c>
      <c r="T106" s="2">
        <v>0</v>
      </c>
      <c r="U106" s="2">
        <v>1</v>
      </c>
      <c r="V106" s="2">
        <v>0</v>
      </c>
      <c r="W106" s="2">
        <v>0</v>
      </c>
      <c r="X106" s="2">
        <v>1</v>
      </c>
      <c r="Y106" s="2">
        <v>1</v>
      </c>
      <c r="Z106" s="2">
        <v>0</v>
      </c>
      <c r="AA106" s="2">
        <v>0</v>
      </c>
    </row>
    <row r="107" spans="1:27" x14ac:dyDescent="0.25">
      <c r="A107" s="2">
        <v>4</v>
      </c>
      <c r="B107" s="2">
        <v>25</v>
      </c>
      <c r="C107" s="2">
        <v>173594.60399999999</v>
      </c>
      <c r="D107" s="2">
        <v>173649.65400000001</v>
      </c>
      <c r="E107" s="2">
        <v>55.050000000017498</v>
      </c>
      <c r="F107" s="3">
        <v>18.872082835392298</v>
      </c>
      <c r="G107" s="14" t="s">
        <v>1604</v>
      </c>
      <c r="H107" s="2">
        <v>2</v>
      </c>
      <c r="I107" s="2">
        <v>0</v>
      </c>
      <c r="J107" s="2">
        <v>0</v>
      </c>
      <c r="K107" s="2">
        <v>2</v>
      </c>
      <c r="L107" s="2">
        <v>0</v>
      </c>
      <c r="M107" s="2">
        <v>0</v>
      </c>
      <c r="N107" s="2">
        <v>0</v>
      </c>
      <c r="O107" s="2">
        <v>0</v>
      </c>
      <c r="P107" s="2">
        <v>0</v>
      </c>
      <c r="Q107" s="2">
        <v>0</v>
      </c>
      <c r="R107" s="2">
        <v>0</v>
      </c>
      <c r="S107" s="2">
        <v>0</v>
      </c>
      <c r="T107" s="2">
        <v>1</v>
      </c>
      <c r="U107" s="2">
        <v>1</v>
      </c>
      <c r="V107" s="2">
        <v>0</v>
      </c>
      <c r="W107" s="2">
        <v>0</v>
      </c>
      <c r="X107" s="2">
        <v>0</v>
      </c>
      <c r="Y107" s="2">
        <v>0</v>
      </c>
      <c r="Z107" s="2">
        <v>0</v>
      </c>
      <c r="AA107" s="2">
        <v>0</v>
      </c>
    </row>
    <row r="108" spans="1:27" x14ac:dyDescent="0.25">
      <c r="A108" s="2">
        <v>5</v>
      </c>
      <c r="B108" s="2">
        <v>2</v>
      </c>
      <c r="C108" s="2">
        <v>43678.781000000003</v>
      </c>
      <c r="D108" s="2">
        <v>43973.536999999997</v>
      </c>
      <c r="E108" s="2">
        <v>294.755999999994</v>
      </c>
      <c r="F108" s="3">
        <v>18.832603611848</v>
      </c>
      <c r="G108" s="14" t="s">
        <v>391</v>
      </c>
      <c r="H108" s="2">
        <v>2</v>
      </c>
      <c r="I108" s="2">
        <v>5</v>
      </c>
      <c r="J108" s="2">
        <v>5</v>
      </c>
      <c r="K108" s="2">
        <v>2</v>
      </c>
      <c r="L108" s="2">
        <v>0</v>
      </c>
      <c r="M108" s="2">
        <v>1</v>
      </c>
      <c r="N108" s="2">
        <v>1</v>
      </c>
      <c r="O108" s="2">
        <v>1</v>
      </c>
      <c r="P108" s="2">
        <v>1</v>
      </c>
      <c r="Q108" s="2">
        <v>1</v>
      </c>
      <c r="R108" s="2">
        <v>0</v>
      </c>
      <c r="S108" s="2">
        <v>0</v>
      </c>
      <c r="T108" s="2">
        <v>0</v>
      </c>
      <c r="U108" s="2">
        <v>1</v>
      </c>
      <c r="V108" s="2">
        <v>1</v>
      </c>
      <c r="W108" s="2">
        <v>0</v>
      </c>
      <c r="X108" s="2">
        <v>0</v>
      </c>
      <c r="Y108" s="2">
        <v>0</v>
      </c>
      <c r="Z108" s="2">
        <v>0</v>
      </c>
      <c r="AA108" s="2">
        <v>0</v>
      </c>
    </row>
    <row r="109" spans="1:27" x14ac:dyDescent="0.25">
      <c r="A109" s="2">
        <v>10</v>
      </c>
      <c r="B109" s="2">
        <v>9</v>
      </c>
      <c r="C109" s="2">
        <v>84045.400999999998</v>
      </c>
      <c r="D109" s="2">
        <v>84159.101999999999</v>
      </c>
      <c r="E109" s="2">
        <v>113.701000000001</v>
      </c>
      <c r="F109" s="3">
        <v>18.7920845914491</v>
      </c>
      <c r="G109" s="14" t="s">
        <v>1443</v>
      </c>
      <c r="H109" s="2">
        <v>3</v>
      </c>
      <c r="I109" s="2">
        <v>0</v>
      </c>
      <c r="J109" s="2">
        <v>0</v>
      </c>
      <c r="K109" s="2">
        <v>3</v>
      </c>
      <c r="L109" s="2">
        <v>0</v>
      </c>
      <c r="M109" s="2">
        <v>0</v>
      </c>
      <c r="N109" s="2">
        <v>0</v>
      </c>
      <c r="O109" s="2">
        <v>0</v>
      </c>
      <c r="P109" s="2">
        <v>0</v>
      </c>
      <c r="Q109" s="2">
        <v>0</v>
      </c>
      <c r="R109" s="2">
        <v>1</v>
      </c>
      <c r="S109" s="2">
        <v>0</v>
      </c>
      <c r="T109" s="2">
        <v>1</v>
      </c>
      <c r="U109" s="2">
        <v>1</v>
      </c>
      <c r="V109" s="2">
        <v>0</v>
      </c>
      <c r="W109" s="2">
        <v>0</v>
      </c>
      <c r="X109" s="2">
        <v>0</v>
      </c>
      <c r="Y109" s="2">
        <v>0</v>
      </c>
      <c r="Z109" s="2">
        <v>0</v>
      </c>
      <c r="AA109" s="2">
        <v>0</v>
      </c>
    </row>
    <row r="110" spans="1:27" x14ac:dyDescent="0.25">
      <c r="A110" s="2">
        <v>1</v>
      </c>
      <c r="B110" s="2">
        <v>11</v>
      </c>
      <c r="C110" s="2">
        <v>120016.732</v>
      </c>
      <c r="D110" s="2">
        <v>120110.783</v>
      </c>
      <c r="E110" s="2">
        <v>94.0509999999922</v>
      </c>
      <c r="F110" s="3">
        <v>18.742291093977801</v>
      </c>
      <c r="G110" s="14" t="s">
        <v>1557</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2">
        <v>0</v>
      </c>
    </row>
    <row r="111" spans="1:27" x14ac:dyDescent="0.25">
      <c r="A111" s="2">
        <v>2</v>
      </c>
      <c r="B111" s="2">
        <v>4</v>
      </c>
      <c r="C111" s="2">
        <v>72405.008000000002</v>
      </c>
      <c r="D111" s="2">
        <v>72652.483999999997</v>
      </c>
      <c r="E111" s="2">
        <v>247.475999999995</v>
      </c>
      <c r="F111" s="3">
        <v>18.682037012864701</v>
      </c>
      <c r="G111" s="14" t="s">
        <v>584</v>
      </c>
      <c r="H111" s="2">
        <v>4</v>
      </c>
      <c r="I111" s="2">
        <v>1</v>
      </c>
      <c r="J111" s="2">
        <v>1</v>
      </c>
      <c r="K111" s="2">
        <v>4</v>
      </c>
      <c r="L111" s="2">
        <v>0</v>
      </c>
      <c r="M111" s="2">
        <v>0</v>
      </c>
      <c r="N111" s="2">
        <v>1</v>
      </c>
      <c r="O111" s="2">
        <v>0</v>
      </c>
      <c r="P111" s="2">
        <v>0</v>
      </c>
      <c r="Q111" s="2">
        <v>0</v>
      </c>
      <c r="R111" s="2">
        <v>1</v>
      </c>
      <c r="S111" s="2">
        <v>0</v>
      </c>
      <c r="T111" s="2">
        <v>1</v>
      </c>
      <c r="U111" s="2">
        <v>1</v>
      </c>
      <c r="V111" s="2">
        <v>1</v>
      </c>
      <c r="W111" s="2">
        <v>0</v>
      </c>
      <c r="X111" s="2">
        <v>0</v>
      </c>
      <c r="Y111" s="2">
        <v>0</v>
      </c>
      <c r="Z111" s="2">
        <v>0</v>
      </c>
      <c r="AA111" s="2">
        <v>0</v>
      </c>
    </row>
    <row r="112" spans="1:27" x14ac:dyDescent="0.25">
      <c r="A112" s="2">
        <v>4</v>
      </c>
      <c r="B112" s="2">
        <v>17</v>
      </c>
      <c r="C112" s="2">
        <v>106613.821</v>
      </c>
      <c r="D112" s="2">
        <v>106698.89200000001</v>
      </c>
      <c r="E112" s="2">
        <v>85.071000000010798</v>
      </c>
      <c r="F112" s="3">
        <v>18.681125544592799</v>
      </c>
      <c r="G112" s="14" t="s">
        <v>1598</v>
      </c>
      <c r="H112" s="2">
        <v>0</v>
      </c>
      <c r="I112" s="2">
        <v>1</v>
      </c>
      <c r="J112" s="2">
        <v>0</v>
      </c>
      <c r="K112" s="2">
        <v>0</v>
      </c>
      <c r="L112" s="2">
        <v>1</v>
      </c>
      <c r="M112" s="2">
        <v>0</v>
      </c>
      <c r="N112" s="2">
        <v>0</v>
      </c>
      <c r="O112" s="2">
        <v>0</v>
      </c>
      <c r="P112" s="2">
        <v>0</v>
      </c>
      <c r="Q112" s="2">
        <v>0</v>
      </c>
      <c r="R112" s="2">
        <v>0</v>
      </c>
      <c r="S112" s="2">
        <v>0</v>
      </c>
      <c r="T112" s="2">
        <v>0</v>
      </c>
      <c r="U112" s="2">
        <v>0</v>
      </c>
      <c r="V112" s="2">
        <v>0</v>
      </c>
      <c r="W112" s="2">
        <v>0</v>
      </c>
      <c r="X112" s="2">
        <v>0</v>
      </c>
      <c r="Y112" s="2">
        <v>0</v>
      </c>
      <c r="Z112" s="2">
        <v>0</v>
      </c>
      <c r="AA112" s="2">
        <v>1</v>
      </c>
    </row>
    <row r="113" spans="1:27" x14ac:dyDescent="0.25">
      <c r="A113" s="2">
        <v>8</v>
      </c>
      <c r="B113" s="2">
        <v>1</v>
      </c>
      <c r="C113" s="2">
        <v>42517.127</v>
      </c>
      <c r="D113" s="2">
        <v>42627.112999999998</v>
      </c>
      <c r="E113" s="2">
        <v>109.98599999999701</v>
      </c>
      <c r="F113" s="3">
        <v>18.6576390105866</v>
      </c>
      <c r="G113" s="14" t="s">
        <v>1636</v>
      </c>
      <c r="H113" s="2">
        <v>1</v>
      </c>
      <c r="I113" s="2">
        <v>0</v>
      </c>
      <c r="J113" s="2">
        <v>0</v>
      </c>
      <c r="K113" s="2">
        <v>1</v>
      </c>
      <c r="L113" s="2">
        <v>0</v>
      </c>
      <c r="M113" s="2">
        <v>0</v>
      </c>
      <c r="N113" s="2">
        <v>0</v>
      </c>
      <c r="O113" s="2">
        <v>0</v>
      </c>
      <c r="P113" s="2">
        <v>0</v>
      </c>
      <c r="Q113" s="2">
        <v>0</v>
      </c>
      <c r="R113" s="2">
        <v>0</v>
      </c>
      <c r="S113" s="2">
        <v>0</v>
      </c>
      <c r="T113" s="2">
        <v>0</v>
      </c>
      <c r="U113" s="2">
        <v>0</v>
      </c>
      <c r="V113" s="2">
        <v>1</v>
      </c>
      <c r="W113" s="2">
        <v>0</v>
      </c>
      <c r="X113" s="2">
        <v>0</v>
      </c>
      <c r="Y113" s="2">
        <v>0</v>
      </c>
      <c r="Z113" s="2">
        <v>0</v>
      </c>
      <c r="AA113" s="2">
        <v>0</v>
      </c>
    </row>
    <row r="114" spans="1:27" x14ac:dyDescent="0.25">
      <c r="A114" s="2">
        <v>8</v>
      </c>
      <c r="B114" s="2">
        <v>9</v>
      </c>
      <c r="C114" s="2">
        <v>112390.526</v>
      </c>
      <c r="D114" s="2">
        <v>112456.58900000001</v>
      </c>
      <c r="E114" s="2">
        <v>66.063000000009197</v>
      </c>
      <c r="F114" s="3">
        <v>18.580921141630299</v>
      </c>
      <c r="G114" s="14" t="s">
        <v>1641</v>
      </c>
      <c r="H114" s="2">
        <v>0</v>
      </c>
      <c r="I114" s="2">
        <v>1</v>
      </c>
      <c r="J114" s="2">
        <v>0</v>
      </c>
      <c r="K114" s="2">
        <v>0</v>
      </c>
      <c r="L114" s="2">
        <v>1</v>
      </c>
      <c r="M114" s="2">
        <v>0</v>
      </c>
      <c r="N114" s="2">
        <v>0</v>
      </c>
      <c r="O114" s="2">
        <v>0</v>
      </c>
      <c r="P114" s="2">
        <v>0</v>
      </c>
      <c r="Q114" s="2">
        <v>0</v>
      </c>
      <c r="R114" s="2">
        <v>0</v>
      </c>
      <c r="S114" s="2">
        <v>0</v>
      </c>
      <c r="T114" s="2">
        <v>0</v>
      </c>
      <c r="U114" s="2">
        <v>0</v>
      </c>
      <c r="V114" s="2">
        <v>0</v>
      </c>
      <c r="W114" s="2">
        <v>0</v>
      </c>
      <c r="X114" s="2">
        <v>0</v>
      </c>
      <c r="Y114" s="2">
        <v>0</v>
      </c>
      <c r="Z114" s="2">
        <v>1</v>
      </c>
      <c r="AA114" s="2">
        <v>0</v>
      </c>
    </row>
    <row r="115" spans="1:27" x14ac:dyDescent="0.25">
      <c r="A115" s="2">
        <v>9</v>
      </c>
      <c r="B115" s="2">
        <v>1</v>
      </c>
      <c r="C115" s="2">
        <v>17164.433000000001</v>
      </c>
      <c r="D115" s="2">
        <v>17315.669999999998</v>
      </c>
      <c r="E115" s="2">
        <v>151.23699999999701</v>
      </c>
      <c r="F115" s="3">
        <v>18.543282606045899</v>
      </c>
      <c r="G115" s="14" t="s">
        <v>1644</v>
      </c>
      <c r="H115" s="2">
        <v>0</v>
      </c>
      <c r="I115" s="2">
        <v>0</v>
      </c>
      <c r="J115" s="2">
        <v>0</v>
      </c>
      <c r="K115" s="2">
        <v>0</v>
      </c>
      <c r="L115" s="2">
        <v>0</v>
      </c>
      <c r="M115" s="2">
        <v>0</v>
      </c>
      <c r="N115" s="2">
        <v>0</v>
      </c>
      <c r="O115" s="2">
        <v>0</v>
      </c>
      <c r="P115" s="2">
        <v>0</v>
      </c>
      <c r="Q115" s="2">
        <v>0</v>
      </c>
      <c r="R115" s="2">
        <v>0</v>
      </c>
      <c r="S115" s="2">
        <v>0</v>
      </c>
      <c r="T115" s="2">
        <v>0</v>
      </c>
      <c r="U115" s="2">
        <v>0</v>
      </c>
      <c r="V115" s="2">
        <v>0</v>
      </c>
      <c r="W115" s="2">
        <v>0</v>
      </c>
      <c r="X115" s="2">
        <v>0</v>
      </c>
      <c r="Y115" s="2">
        <v>0</v>
      </c>
      <c r="Z115" s="2">
        <v>0</v>
      </c>
      <c r="AA115" s="2">
        <v>0</v>
      </c>
    </row>
    <row r="116" spans="1:27" x14ac:dyDescent="0.25">
      <c r="A116" s="2">
        <v>12</v>
      </c>
      <c r="B116" s="2">
        <v>10</v>
      </c>
      <c r="C116" s="2">
        <v>66260.923999999999</v>
      </c>
      <c r="D116" s="2">
        <v>66295.570000000007</v>
      </c>
      <c r="E116" s="2">
        <v>34.646000000007902</v>
      </c>
      <c r="F116" s="3">
        <v>18.4620825594283</v>
      </c>
      <c r="G116" s="14" t="s">
        <v>1671</v>
      </c>
      <c r="H116" s="2">
        <v>2</v>
      </c>
      <c r="I116" s="2">
        <v>0</v>
      </c>
      <c r="J116" s="2">
        <v>0</v>
      </c>
      <c r="K116" s="2">
        <v>2</v>
      </c>
      <c r="L116" s="2">
        <v>0</v>
      </c>
      <c r="M116" s="2">
        <v>0</v>
      </c>
      <c r="N116" s="2">
        <v>0</v>
      </c>
      <c r="O116" s="2">
        <v>0</v>
      </c>
      <c r="P116" s="2">
        <v>0</v>
      </c>
      <c r="Q116" s="2">
        <v>0</v>
      </c>
      <c r="R116" s="2">
        <v>0</v>
      </c>
      <c r="S116" s="2">
        <v>0</v>
      </c>
      <c r="T116" s="2">
        <v>1</v>
      </c>
      <c r="U116" s="2">
        <v>0</v>
      </c>
      <c r="V116" s="2">
        <v>1</v>
      </c>
      <c r="W116" s="2">
        <v>0</v>
      </c>
      <c r="X116" s="2">
        <v>0</v>
      </c>
      <c r="Y116" s="2">
        <v>0</v>
      </c>
      <c r="Z116" s="2">
        <v>0</v>
      </c>
      <c r="AA116" s="2">
        <v>0</v>
      </c>
    </row>
    <row r="117" spans="1:27" x14ac:dyDescent="0.25">
      <c r="A117" s="2">
        <v>6</v>
      </c>
      <c r="B117" s="2">
        <v>13</v>
      </c>
      <c r="C117" s="2">
        <v>99721.805999999997</v>
      </c>
      <c r="D117" s="2">
        <v>100094.947</v>
      </c>
      <c r="E117" s="2">
        <v>373.14100000000298</v>
      </c>
      <c r="F117" s="3">
        <v>18.3205643963047</v>
      </c>
      <c r="G117" s="14" t="s">
        <v>1621</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row>
    <row r="118" spans="1:27" x14ac:dyDescent="0.25">
      <c r="A118" s="2">
        <v>20</v>
      </c>
      <c r="B118" s="2">
        <v>5</v>
      </c>
      <c r="C118" s="2">
        <v>45035.027999999998</v>
      </c>
      <c r="D118" s="2">
        <v>45127.235000000001</v>
      </c>
      <c r="E118" s="2">
        <v>92.207000000002196</v>
      </c>
      <c r="F118" s="3">
        <v>18.306064555647001</v>
      </c>
      <c r="G118" s="14" t="s">
        <v>1724</v>
      </c>
      <c r="H118" s="2">
        <v>0</v>
      </c>
      <c r="I118" s="2">
        <v>0</v>
      </c>
      <c r="J118" s="2">
        <v>0</v>
      </c>
      <c r="K118" s="2">
        <v>0</v>
      </c>
      <c r="L118" s="2">
        <v>0</v>
      </c>
      <c r="M118" s="2">
        <v>0</v>
      </c>
      <c r="N118" s="2">
        <v>0</v>
      </c>
      <c r="O118" s="2">
        <v>0</v>
      </c>
      <c r="P118" s="2">
        <v>0</v>
      </c>
      <c r="Q118" s="2">
        <v>0</v>
      </c>
      <c r="R118" s="2">
        <v>0</v>
      </c>
      <c r="S118" s="2">
        <v>0</v>
      </c>
      <c r="T118" s="2">
        <v>0</v>
      </c>
      <c r="U118" s="2">
        <v>0</v>
      </c>
      <c r="V118" s="2">
        <v>0</v>
      </c>
      <c r="W118" s="2">
        <v>0</v>
      </c>
      <c r="X118" s="2">
        <v>0</v>
      </c>
      <c r="Y118" s="2">
        <v>0</v>
      </c>
      <c r="Z118" s="2">
        <v>0</v>
      </c>
      <c r="AA118" s="2">
        <v>0</v>
      </c>
    </row>
    <row r="119" spans="1:27" x14ac:dyDescent="0.25">
      <c r="A119" s="2">
        <v>12</v>
      </c>
      <c r="B119" s="2">
        <v>17</v>
      </c>
      <c r="C119" s="2">
        <v>112360.16800000001</v>
      </c>
      <c r="D119" s="2">
        <v>112701.19100000001</v>
      </c>
      <c r="E119" s="2">
        <v>341.02300000000099</v>
      </c>
      <c r="F119" s="3">
        <v>18.300633781671401</v>
      </c>
      <c r="G119" s="14" t="s">
        <v>1678</v>
      </c>
      <c r="H119" s="2">
        <v>4</v>
      </c>
      <c r="I119" s="2">
        <v>2</v>
      </c>
      <c r="J119" s="2">
        <v>0</v>
      </c>
      <c r="K119" s="2">
        <v>4</v>
      </c>
      <c r="L119" s="2">
        <v>2</v>
      </c>
      <c r="M119" s="2">
        <v>0</v>
      </c>
      <c r="N119" s="2">
        <v>0</v>
      </c>
      <c r="O119" s="2">
        <v>0</v>
      </c>
      <c r="P119" s="2">
        <v>0</v>
      </c>
      <c r="Q119" s="2">
        <v>0</v>
      </c>
      <c r="R119" s="2">
        <v>1</v>
      </c>
      <c r="S119" s="2">
        <v>0</v>
      </c>
      <c r="T119" s="2">
        <v>1</v>
      </c>
      <c r="U119" s="2">
        <v>1</v>
      </c>
      <c r="V119" s="2">
        <v>1</v>
      </c>
      <c r="W119" s="2">
        <v>1</v>
      </c>
      <c r="X119" s="2">
        <v>1</v>
      </c>
      <c r="Y119" s="2">
        <v>0</v>
      </c>
      <c r="Z119" s="2">
        <v>0</v>
      </c>
      <c r="AA119" s="2">
        <v>0</v>
      </c>
    </row>
    <row r="120" spans="1:27" x14ac:dyDescent="0.25">
      <c r="A120" s="2">
        <v>5</v>
      </c>
      <c r="B120" s="2">
        <v>11</v>
      </c>
      <c r="C120" s="2">
        <v>117455.02899999999</v>
      </c>
      <c r="D120" s="2">
        <v>117546.57</v>
      </c>
      <c r="E120" s="2">
        <v>91.541000000012005</v>
      </c>
      <c r="F120" s="3">
        <v>18.2851913507257</v>
      </c>
      <c r="G120" s="14" t="s">
        <v>1612</v>
      </c>
      <c r="H120" s="2">
        <v>0</v>
      </c>
      <c r="I120" s="2">
        <v>1</v>
      </c>
      <c r="J120" s="2">
        <v>0</v>
      </c>
      <c r="K120" s="2">
        <v>0</v>
      </c>
      <c r="L120" s="2">
        <v>1</v>
      </c>
      <c r="M120" s="2">
        <v>0</v>
      </c>
      <c r="N120" s="2">
        <v>0</v>
      </c>
      <c r="O120" s="2">
        <v>0</v>
      </c>
      <c r="P120" s="2">
        <v>0</v>
      </c>
      <c r="Q120" s="2">
        <v>0</v>
      </c>
      <c r="R120" s="2">
        <v>0</v>
      </c>
      <c r="S120" s="2">
        <v>0</v>
      </c>
      <c r="T120" s="2">
        <v>0</v>
      </c>
      <c r="U120" s="2">
        <v>0</v>
      </c>
      <c r="V120" s="2">
        <v>0</v>
      </c>
      <c r="W120" s="2">
        <v>0</v>
      </c>
      <c r="X120" s="2">
        <v>0</v>
      </c>
      <c r="Y120" s="2">
        <v>0</v>
      </c>
      <c r="Z120" s="2">
        <v>1</v>
      </c>
      <c r="AA120" s="2">
        <v>0</v>
      </c>
    </row>
    <row r="121" spans="1:27" x14ac:dyDescent="0.25">
      <c r="A121" s="2">
        <v>2</v>
      </c>
      <c r="B121" s="2">
        <v>8</v>
      </c>
      <c r="C121" s="2">
        <v>98461.801999999996</v>
      </c>
      <c r="D121" s="2">
        <v>98538.104999999996</v>
      </c>
      <c r="E121" s="2">
        <v>76.302999999999898</v>
      </c>
      <c r="F121" s="3">
        <v>18.266100128378401</v>
      </c>
      <c r="G121" s="14" t="s">
        <v>1567</v>
      </c>
      <c r="H121" s="2">
        <v>0</v>
      </c>
      <c r="I121" s="2">
        <v>2</v>
      </c>
      <c r="J121" s="2">
        <v>0</v>
      </c>
      <c r="K121" s="2">
        <v>0</v>
      </c>
      <c r="L121" s="2">
        <v>2</v>
      </c>
      <c r="M121" s="2">
        <v>0</v>
      </c>
      <c r="N121" s="2">
        <v>0</v>
      </c>
      <c r="O121" s="2">
        <v>0</v>
      </c>
      <c r="P121" s="2">
        <v>0</v>
      </c>
      <c r="Q121" s="2">
        <v>0</v>
      </c>
      <c r="R121" s="2">
        <v>0</v>
      </c>
      <c r="S121" s="2">
        <v>0</v>
      </c>
      <c r="T121" s="2">
        <v>0</v>
      </c>
      <c r="U121" s="2">
        <v>0</v>
      </c>
      <c r="V121" s="2">
        <v>0</v>
      </c>
      <c r="W121" s="2">
        <v>0</v>
      </c>
      <c r="X121" s="2">
        <v>0</v>
      </c>
      <c r="Y121" s="2">
        <v>0</v>
      </c>
      <c r="Z121" s="2">
        <v>1</v>
      </c>
      <c r="AA121" s="2">
        <v>1</v>
      </c>
    </row>
    <row r="122" spans="1:27" x14ac:dyDescent="0.25">
      <c r="A122" s="2">
        <v>6</v>
      </c>
      <c r="B122" s="2">
        <v>0</v>
      </c>
      <c r="C122" s="2">
        <v>13244.457</v>
      </c>
      <c r="D122" s="2">
        <v>13336.815000000001</v>
      </c>
      <c r="E122" s="2">
        <v>92.358000000000203</v>
      </c>
      <c r="F122" s="3">
        <v>18.250431372714001</v>
      </c>
      <c r="G122" s="14" t="s">
        <v>1374</v>
      </c>
      <c r="H122" s="2">
        <v>4</v>
      </c>
      <c r="I122" s="2">
        <v>0</v>
      </c>
      <c r="J122" s="2">
        <v>0</v>
      </c>
      <c r="K122" s="2">
        <v>4</v>
      </c>
      <c r="L122" s="2">
        <v>0</v>
      </c>
      <c r="M122" s="2">
        <v>0</v>
      </c>
      <c r="N122" s="2">
        <v>0</v>
      </c>
      <c r="O122" s="2">
        <v>0</v>
      </c>
      <c r="P122" s="2">
        <v>0</v>
      </c>
      <c r="Q122" s="2">
        <v>0</v>
      </c>
      <c r="R122" s="2">
        <v>1</v>
      </c>
      <c r="S122" s="2">
        <v>0</v>
      </c>
      <c r="T122" s="2">
        <v>1</v>
      </c>
      <c r="U122" s="2">
        <v>1</v>
      </c>
      <c r="V122" s="2">
        <v>1</v>
      </c>
      <c r="W122" s="2">
        <v>0</v>
      </c>
      <c r="X122" s="2">
        <v>0</v>
      </c>
      <c r="Y122" s="2">
        <v>0</v>
      </c>
      <c r="Z122" s="2">
        <v>0</v>
      </c>
      <c r="AA122" s="2">
        <v>0</v>
      </c>
    </row>
    <row r="123" spans="1:27" x14ac:dyDescent="0.25">
      <c r="A123" s="2">
        <v>9</v>
      </c>
      <c r="B123" s="2">
        <v>7</v>
      </c>
      <c r="C123" s="2">
        <v>97652.23</v>
      </c>
      <c r="D123" s="2">
        <v>97719.592000000004</v>
      </c>
      <c r="E123" s="2">
        <v>67.362000000008294</v>
      </c>
      <c r="F123" s="3">
        <v>18.237291114003099</v>
      </c>
      <c r="G123" s="14" t="s">
        <v>1648</v>
      </c>
      <c r="H123" s="2">
        <v>3</v>
      </c>
      <c r="I123" s="2">
        <v>0</v>
      </c>
      <c r="J123" s="2">
        <v>0</v>
      </c>
      <c r="K123" s="2">
        <v>3</v>
      </c>
      <c r="L123" s="2">
        <v>0</v>
      </c>
      <c r="M123" s="2">
        <v>0</v>
      </c>
      <c r="N123" s="2">
        <v>0</v>
      </c>
      <c r="O123" s="2">
        <v>0</v>
      </c>
      <c r="P123" s="2">
        <v>0</v>
      </c>
      <c r="Q123" s="2">
        <v>0</v>
      </c>
      <c r="R123" s="2">
        <v>0</v>
      </c>
      <c r="S123" s="2">
        <v>0</v>
      </c>
      <c r="T123" s="2">
        <v>1</v>
      </c>
      <c r="U123" s="2">
        <v>1</v>
      </c>
      <c r="V123" s="2">
        <v>1</v>
      </c>
      <c r="W123" s="2">
        <v>0</v>
      </c>
      <c r="X123" s="2">
        <v>0</v>
      </c>
      <c r="Y123" s="2">
        <v>0</v>
      </c>
      <c r="Z123" s="2">
        <v>0</v>
      </c>
      <c r="AA123" s="2">
        <v>0</v>
      </c>
    </row>
    <row r="124" spans="1:27" x14ac:dyDescent="0.25">
      <c r="A124" s="2">
        <v>4</v>
      </c>
      <c r="B124" s="2">
        <v>22</v>
      </c>
      <c r="C124" s="2">
        <v>164411.073</v>
      </c>
      <c r="D124" s="2">
        <v>164492.39499999999</v>
      </c>
      <c r="E124" s="2">
        <v>81.321999999985593</v>
      </c>
      <c r="F124" s="3">
        <v>18.2281736124887</v>
      </c>
      <c r="G124" s="14" t="s">
        <v>1601</v>
      </c>
      <c r="H124" s="2">
        <v>0</v>
      </c>
      <c r="I124" s="2">
        <v>0</v>
      </c>
      <c r="J124" s="2">
        <v>0</v>
      </c>
      <c r="K124" s="2">
        <v>0</v>
      </c>
      <c r="L124" s="2">
        <v>0</v>
      </c>
      <c r="M124" s="2">
        <v>0</v>
      </c>
      <c r="N124" s="2">
        <v>0</v>
      </c>
      <c r="O124" s="2">
        <v>0</v>
      </c>
      <c r="P124" s="2">
        <v>0</v>
      </c>
      <c r="Q124" s="2">
        <v>0</v>
      </c>
      <c r="R124" s="2">
        <v>0</v>
      </c>
      <c r="S124" s="2">
        <v>0</v>
      </c>
      <c r="T124" s="2">
        <v>0</v>
      </c>
      <c r="U124" s="2">
        <v>0</v>
      </c>
      <c r="V124" s="2">
        <v>0</v>
      </c>
      <c r="W124" s="2">
        <v>0</v>
      </c>
      <c r="X124" s="2">
        <v>0</v>
      </c>
      <c r="Y124" s="2">
        <v>0</v>
      </c>
      <c r="Z124" s="2">
        <v>0</v>
      </c>
      <c r="AA124" s="2">
        <v>0</v>
      </c>
    </row>
    <row r="125" spans="1:27" x14ac:dyDescent="0.25">
      <c r="A125" s="2">
        <v>12</v>
      </c>
      <c r="B125" s="2">
        <v>6</v>
      </c>
      <c r="C125" s="2">
        <v>48444.487999999998</v>
      </c>
      <c r="D125" s="2">
        <v>48498.44</v>
      </c>
      <c r="E125" s="2">
        <v>53.952000000004801</v>
      </c>
      <c r="F125" s="3">
        <v>18.111795020511899</v>
      </c>
      <c r="G125" s="14" t="s">
        <v>1466</v>
      </c>
      <c r="H125" s="2">
        <v>3</v>
      </c>
      <c r="I125" s="2">
        <v>0</v>
      </c>
      <c r="J125" s="2">
        <v>0</v>
      </c>
      <c r="K125" s="2">
        <v>3</v>
      </c>
      <c r="L125" s="2">
        <v>0</v>
      </c>
      <c r="M125" s="2">
        <v>0</v>
      </c>
      <c r="N125" s="2">
        <v>0</v>
      </c>
      <c r="O125" s="2">
        <v>0</v>
      </c>
      <c r="P125" s="2">
        <v>0</v>
      </c>
      <c r="Q125" s="2">
        <v>0</v>
      </c>
      <c r="R125" s="2">
        <v>1</v>
      </c>
      <c r="S125" s="2">
        <v>0</v>
      </c>
      <c r="T125" s="2">
        <v>1</v>
      </c>
      <c r="U125" s="2">
        <v>0</v>
      </c>
      <c r="V125" s="2">
        <v>1</v>
      </c>
      <c r="W125" s="2">
        <v>0</v>
      </c>
      <c r="X125" s="2">
        <v>0</v>
      </c>
      <c r="Y125" s="2">
        <v>0</v>
      </c>
      <c r="Z125" s="2">
        <v>0</v>
      </c>
      <c r="AA125" s="2">
        <v>0</v>
      </c>
    </row>
    <row r="126" spans="1:27" x14ac:dyDescent="0.25">
      <c r="A126" s="2">
        <v>4</v>
      </c>
      <c r="B126" s="2">
        <v>28</v>
      </c>
      <c r="C126" s="2">
        <v>188783.51800000001</v>
      </c>
      <c r="D126" s="2">
        <v>188783.51800000001</v>
      </c>
      <c r="E126" s="2">
        <v>0</v>
      </c>
      <c r="F126" s="3">
        <v>18.072535085316101</v>
      </c>
      <c r="G126" s="14"/>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row>
    <row r="127" spans="1:27" x14ac:dyDescent="0.25">
      <c r="A127" s="2">
        <v>10</v>
      </c>
      <c r="B127" s="2">
        <v>4</v>
      </c>
      <c r="C127" s="2">
        <v>68106.077000000005</v>
      </c>
      <c r="D127" s="2">
        <v>68332.266000000003</v>
      </c>
      <c r="E127" s="2">
        <v>226.188999999998</v>
      </c>
      <c r="F127" s="3">
        <v>18.0714452469592</v>
      </c>
      <c r="G127" s="14" t="s">
        <v>207</v>
      </c>
      <c r="H127" s="2">
        <v>4</v>
      </c>
      <c r="I127" s="2">
        <v>0</v>
      </c>
      <c r="J127" s="2">
        <v>0</v>
      </c>
      <c r="K127" s="2">
        <v>4</v>
      </c>
      <c r="L127" s="2">
        <v>0</v>
      </c>
      <c r="M127" s="2">
        <v>0</v>
      </c>
      <c r="N127" s="2">
        <v>0</v>
      </c>
      <c r="O127" s="2">
        <v>0</v>
      </c>
      <c r="P127" s="2">
        <v>0</v>
      </c>
      <c r="Q127" s="2">
        <v>0</v>
      </c>
      <c r="R127" s="2">
        <v>1</v>
      </c>
      <c r="S127" s="2">
        <v>0</v>
      </c>
      <c r="T127" s="2">
        <v>1</v>
      </c>
      <c r="U127" s="2">
        <v>1</v>
      </c>
      <c r="V127" s="2">
        <v>1</v>
      </c>
      <c r="W127" s="2">
        <v>0</v>
      </c>
      <c r="X127" s="2">
        <v>0</v>
      </c>
      <c r="Y127" s="2">
        <v>0</v>
      </c>
      <c r="Z127" s="2">
        <v>0</v>
      </c>
      <c r="AA127" s="2">
        <v>0</v>
      </c>
    </row>
    <row r="128" spans="1:27" x14ac:dyDescent="0.25">
      <c r="A128" s="2">
        <v>12</v>
      </c>
      <c r="B128" s="2">
        <v>4</v>
      </c>
      <c r="C128" s="2">
        <v>44748.446000000004</v>
      </c>
      <c r="D128" s="2">
        <v>44838.720000000001</v>
      </c>
      <c r="E128" s="2">
        <v>90.273999999997599</v>
      </c>
      <c r="F128" s="3">
        <v>18.0701419475104</v>
      </c>
      <c r="G128" s="14" t="s">
        <v>239</v>
      </c>
      <c r="H128" s="2">
        <v>1</v>
      </c>
      <c r="I128" s="2">
        <v>0</v>
      </c>
      <c r="J128" s="2">
        <v>0</v>
      </c>
      <c r="K128" s="2">
        <v>1</v>
      </c>
      <c r="L128" s="2">
        <v>0</v>
      </c>
      <c r="M128" s="2">
        <v>0</v>
      </c>
      <c r="N128" s="2">
        <v>0</v>
      </c>
      <c r="O128" s="2">
        <v>0</v>
      </c>
      <c r="P128" s="2">
        <v>0</v>
      </c>
      <c r="Q128" s="2">
        <v>0</v>
      </c>
      <c r="R128" s="2">
        <v>1</v>
      </c>
      <c r="S128" s="2">
        <v>0</v>
      </c>
      <c r="T128" s="2">
        <v>0</v>
      </c>
      <c r="U128" s="2">
        <v>0</v>
      </c>
      <c r="V128" s="2">
        <v>0</v>
      </c>
      <c r="W128" s="2">
        <v>0</v>
      </c>
      <c r="X128" s="2">
        <v>0</v>
      </c>
      <c r="Y128" s="2">
        <v>0</v>
      </c>
      <c r="Z128" s="2">
        <v>0</v>
      </c>
      <c r="AA128" s="2">
        <v>0</v>
      </c>
    </row>
    <row r="129" spans="1:27" x14ac:dyDescent="0.25">
      <c r="A129" s="2">
        <v>2</v>
      </c>
      <c r="B129" s="2">
        <v>19</v>
      </c>
      <c r="C129" s="2">
        <v>154880.85500000001</v>
      </c>
      <c r="D129" s="2">
        <v>154996.67600000001</v>
      </c>
      <c r="E129" s="2">
        <v>115.820999999996</v>
      </c>
      <c r="F129" s="3">
        <v>18.060569711856601</v>
      </c>
      <c r="G129" s="14" t="s">
        <v>61</v>
      </c>
      <c r="H129" s="2">
        <v>1</v>
      </c>
      <c r="I129" s="2">
        <v>5</v>
      </c>
      <c r="J129" s="2">
        <v>0</v>
      </c>
      <c r="K129" s="2">
        <v>1</v>
      </c>
      <c r="L129" s="2">
        <v>5</v>
      </c>
      <c r="M129" s="2">
        <v>0</v>
      </c>
      <c r="N129" s="2">
        <v>0</v>
      </c>
      <c r="O129" s="2">
        <v>0</v>
      </c>
      <c r="P129" s="2">
        <v>0</v>
      </c>
      <c r="Q129" s="2">
        <v>0</v>
      </c>
      <c r="R129" s="2">
        <v>0</v>
      </c>
      <c r="S129" s="2">
        <v>0</v>
      </c>
      <c r="T129" s="2">
        <v>0</v>
      </c>
      <c r="U129" s="2">
        <v>1</v>
      </c>
      <c r="V129" s="2">
        <v>0</v>
      </c>
      <c r="W129" s="2">
        <v>1</v>
      </c>
      <c r="X129" s="2">
        <v>1</v>
      </c>
      <c r="Y129" s="2">
        <v>1</v>
      </c>
      <c r="Z129" s="2">
        <v>1</v>
      </c>
      <c r="AA129" s="2">
        <v>1</v>
      </c>
    </row>
    <row r="130" spans="1:27" x14ac:dyDescent="0.25">
      <c r="A130" s="2">
        <v>8</v>
      </c>
      <c r="B130" s="2">
        <v>8</v>
      </c>
      <c r="C130" s="2">
        <v>111775.807</v>
      </c>
      <c r="D130" s="2">
        <v>111860.724</v>
      </c>
      <c r="E130" s="2">
        <v>84.917000000001295</v>
      </c>
      <c r="F130" s="3">
        <v>18.0585939496919</v>
      </c>
      <c r="G130" s="14" t="s">
        <v>1640</v>
      </c>
      <c r="H130" s="2">
        <v>2</v>
      </c>
      <c r="I130" s="2">
        <v>0</v>
      </c>
      <c r="J130" s="2">
        <v>0</v>
      </c>
      <c r="K130" s="2">
        <v>2</v>
      </c>
      <c r="L130" s="2">
        <v>0</v>
      </c>
      <c r="M130" s="2">
        <v>0</v>
      </c>
      <c r="N130" s="2">
        <v>0</v>
      </c>
      <c r="O130" s="2">
        <v>0</v>
      </c>
      <c r="P130" s="2">
        <v>0</v>
      </c>
      <c r="Q130" s="2">
        <v>0</v>
      </c>
      <c r="R130" s="2">
        <v>1</v>
      </c>
      <c r="S130" s="2">
        <v>0</v>
      </c>
      <c r="T130" s="2">
        <v>0</v>
      </c>
      <c r="U130" s="2">
        <v>1</v>
      </c>
      <c r="V130" s="2">
        <v>0</v>
      </c>
      <c r="W130" s="2">
        <v>0</v>
      </c>
      <c r="X130" s="2">
        <v>0</v>
      </c>
      <c r="Y130" s="2">
        <v>0</v>
      </c>
      <c r="Z130" s="2">
        <v>0</v>
      </c>
      <c r="AA130" s="2">
        <v>0</v>
      </c>
    </row>
    <row r="131" spans="1:27" x14ac:dyDescent="0.25">
      <c r="A131" s="2">
        <v>2</v>
      </c>
      <c r="B131" s="2">
        <v>30</v>
      </c>
      <c r="C131" s="2">
        <v>219423.52</v>
      </c>
      <c r="D131" s="2">
        <v>219809.76</v>
      </c>
      <c r="E131" s="2">
        <v>386.24000000002002</v>
      </c>
      <c r="F131" s="3">
        <v>18.0559135669236</v>
      </c>
      <c r="G131" s="14" t="s">
        <v>1579</v>
      </c>
      <c r="H131" s="2">
        <v>4</v>
      </c>
      <c r="I131" s="2">
        <v>5</v>
      </c>
      <c r="J131" s="2">
        <v>0</v>
      </c>
      <c r="K131" s="2">
        <v>4</v>
      </c>
      <c r="L131" s="2">
        <v>5</v>
      </c>
      <c r="M131" s="2">
        <v>0</v>
      </c>
      <c r="N131" s="2">
        <v>0</v>
      </c>
      <c r="O131" s="2">
        <v>0</v>
      </c>
      <c r="P131" s="2">
        <v>0</v>
      </c>
      <c r="Q131" s="2">
        <v>0</v>
      </c>
      <c r="R131" s="2">
        <v>1</v>
      </c>
      <c r="S131" s="2">
        <v>0</v>
      </c>
      <c r="T131" s="2">
        <v>1</v>
      </c>
      <c r="U131" s="2">
        <v>1</v>
      </c>
      <c r="V131" s="2">
        <v>1</v>
      </c>
      <c r="W131" s="2">
        <v>1</v>
      </c>
      <c r="X131" s="2">
        <v>1</v>
      </c>
      <c r="Y131" s="2">
        <v>1</v>
      </c>
      <c r="Z131" s="2">
        <v>1</v>
      </c>
      <c r="AA131" s="2">
        <v>1</v>
      </c>
    </row>
    <row r="132" spans="1:27" x14ac:dyDescent="0.25">
      <c r="A132" s="2">
        <v>5</v>
      </c>
      <c r="B132" s="2">
        <v>0</v>
      </c>
      <c r="C132" s="2">
        <v>4723.8819999999996</v>
      </c>
      <c r="D132" s="2">
        <v>4767.4229999999998</v>
      </c>
      <c r="E132" s="2">
        <v>43.541000000000203</v>
      </c>
      <c r="F132" s="3">
        <v>18.030540593116999</v>
      </c>
      <c r="G132" s="14" t="s">
        <v>1357</v>
      </c>
      <c r="H132" s="2">
        <v>4</v>
      </c>
      <c r="I132" s="2">
        <v>0</v>
      </c>
      <c r="J132" s="2">
        <v>0</v>
      </c>
      <c r="K132" s="2">
        <v>4</v>
      </c>
      <c r="L132" s="2">
        <v>0</v>
      </c>
      <c r="M132" s="2">
        <v>0</v>
      </c>
      <c r="N132" s="2">
        <v>0</v>
      </c>
      <c r="O132" s="2">
        <v>0</v>
      </c>
      <c r="P132" s="2">
        <v>0</v>
      </c>
      <c r="Q132" s="2">
        <v>0</v>
      </c>
      <c r="R132" s="2">
        <v>1</v>
      </c>
      <c r="S132" s="2">
        <v>0</v>
      </c>
      <c r="T132" s="2">
        <v>1</v>
      </c>
      <c r="U132" s="2">
        <v>1</v>
      </c>
      <c r="V132" s="2">
        <v>1</v>
      </c>
      <c r="W132" s="2">
        <v>0</v>
      </c>
      <c r="X132" s="2">
        <v>0</v>
      </c>
      <c r="Y132" s="2">
        <v>0</v>
      </c>
      <c r="Z132" s="2">
        <v>0</v>
      </c>
      <c r="AA132" s="2">
        <v>0</v>
      </c>
    </row>
    <row r="133" spans="1:27" x14ac:dyDescent="0.25">
      <c r="A133" s="2">
        <v>5</v>
      </c>
      <c r="B133" s="2">
        <v>7</v>
      </c>
      <c r="C133" s="2">
        <v>96872.504000000001</v>
      </c>
      <c r="D133" s="2">
        <v>97262.145000000004</v>
      </c>
      <c r="E133" s="2">
        <v>389.64100000000298</v>
      </c>
      <c r="F133" s="3">
        <v>17.9908387567319</v>
      </c>
      <c r="G133" s="14" t="s">
        <v>1610</v>
      </c>
      <c r="H133" s="2">
        <v>4</v>
      </c>
      <c r="I133" s="2">
        <v>1</v>
      </c>
      <c r="J133" s="2">
        <v>1</v>
      </c>
      <c r="K133" s="2">
        <v>4</v>
      </c>
      <c r="L133" s="2">
        <v>0</v>
      </c>
      <c r="M133" s="2">
        <v>0</v>
      </c>
      <c r="N133" s="2">
        <v>1</v>
      </c>
      <c r="O133" s="2">
        <v>0</v>
      </c>
      <c r="P133" s="2">
        <v>0</v>
      </c>
      <c r="Q133" s="2">
        <v>0</v>
      </c>
      <c r="R133" s="2">
        <v>1</v>
      </c>
      <c r="S133" s="2">
        <v>0</v>
      </c>
      <c r="T133" s="2">
        <v>1</v>
      </c>
      <c r="U133" s="2">
        <v>1</v>
      </c>
      <c r="V133" s="2">
        <v>1</v>
      </c>
      <c r="W133" s="2">
        <v>0</v>
      </c>
      <c r="X133" s="2">
        <v>0</v>
      </c>
      <c r="Y133" s="2">
        <v>0</v>
      </c>
      <c r="Z133" s="2">
        <v>0</v>
      </c>
      <c r="AA133" s="2">
        <v>0</v>
      </c>
    </row>
    <row r="134" spans="1:27" x14ac:dyDescent="0.25">
      <c r="A134" s="2">
        <v>8</v>
      </c>
      <c r="B134" s="2">
        <v>13</v>
      </c>
      <c r="C134" s="2">
        <v>122131.026</v>
      </c>
      <c r="D134" s="2">
        <v>122201.164</v>
      </c>
      <c r="E134" s="2">
        <v>70.138000000006301</v>
      </c>
      <c r="F134" s="3">
        <v>17.967618001161199</v>
      </c>
      <c r="G134" s="14" t="s">
        <v>444</v>
      </c>
      <c r="H134" s="2">
        <v>2</v>
      </c>
      <c r="I134" s="2">
        <v>0</v>
      </c>
      <c r="J134" s="2">
        <v>0</v>
      </c>
      <c r="K134" s="2">
        <v>2</v>
      </c>
      <c r="L134" s="2">
        <v>0</v>
      </c>
      <c r="M134" s="2">
        <v>0</v>
      </c>
      <c r="N134" s="2">
        <v>0</v>
      </c>
      <c r="O134" s="2">
        <v>0</v>
      </c>
      <c r="P134" s="2">
        <v>0</v>
      </c>
      <c r="Q134" s="2">
        <v>0</v>
      </c>
      <c r="R134" s="2">
        <v>0</v>
      </c>
      <c r="S134" s="2">
        <v>0</v>
      </c>
      <c r="T134" s="2">
        <v>1</v>
      </c>
      <c r="U134" s="2">
        <v>0</v>
      </c>
      <c r="V134" s="2">
        <v>1</v>
      </c>
      <c r="W134" s="2">
        <v>0</v>
      </c>
      <c r="X134" s="2">
        <v>0</v>
      </c>
      <c r="Y134" s="2">
        <v>0</v>
      </c>
      <c r="Z134" s="2">
        <v>0</v>
      </c>
      <c r="AA134" s="2">
        <v>0</v>
      </c>
    </row>
    <row r="135" spans="1:27" x14ac:dyDescent="0.25">
      <c r="A135" s="2">
        <v>6</v>
      </c>
      <c r="B135" s="2">
        <v>10</v>
      </c>
      <c r="C135" s="2">
        <v>73763.951000000001</v>
      </c>
      <c r="D135" s="2">
        <v>73853.567999999999</v>
      </c>
      <c r="E135" s="2">
        <v>89.616999999998399</v>
      </c>
      <c r="F135" s="3">
        <v>17.946010909805999</v>
      </c>
      <c r="G135" s="14" t="s">
        <v>1620</v>
      </c>
      <c r="H135" s="2">
        <v>1</v>
      </c>
      <c r="I135" s="2">
        <v>0</v>
      </c>
      <c r="J135" s="2">
        <v>0</v>
      </c>
      <c r="K135" s="2">
        <v>1</v>
      </c>
      <c r="L135" s="2">
        <v>0</v>
      </c>
      <c r="M135" s="2">
        <v>0</v>
      </c>
      <c r="N135" s="2">
        <v>0</v>
      </c>
      <c r="O135" s="2">
        <v>0</v>
      </c>
      <c r="P135" s="2">
        <v>0</v>
      </c>
      <c r="Q135" s="2">
        <v>0</v>
      </c>
      <c r="R135" s="2">
        <v>0</v>
      </c>
      <c r="S135" s="2">
        <v>0</v>
      </c>
      <c r="T135" s="2">
        <v>1</v>
      </c>
      <c r="U135" s="2">
        <v>0</v>
      </c>
      <c r="V135" s="2">
        <v>0</v>
      </c>
      <c r="W135" s="2">
        <v>0</v>
      </c>
      <c r="X135" s="2">
        <v>0</v>
      </c>
      <c r="Y135" s="2">
        <v>0</v>
      </c>
      <c r="Z135" s="2">
        <v>0</v>
      </c>
      <c r="AA135" s="2">
        <v>0</v>
      </c>
    </row>
    <row r="136" spans="1:27" x14ac:dyDescent="0.25">
      <c r="A136" s="2">
        <v>6</v>
      </c>
      <c r="B136" s="2">
        <v>6</v>
      </c>
      <c r="C136" s="2">
        <v>39445.281000000003</v>
      </c>
      <c r="D136" s="2">
        <v>39590.788</v>
      </c>
      <c r="E136" s="2">
        <v>145.50699999999799</v>
      </c>
      <c r="F136" s="3">
        <v>17.937500132187498</v>
      </c>
      <c r="G136" s="14" t="s">
        <v>1382</v>
      </c>
      <c r="H136" s="2">
        <v>4</v>
      </c>
      <c r="I136" s="2">
        <v>0</v>
      </c>
      <c r="J136" s="2">
        <v>0</v>
      </c>
      <c r="K136" s="2">
        <v>4</v>
      </c>
      <c r="L136" s="2">
        <v>0</v>
      </c>
      <c r="M136" s="2">
        <v>0</v>
      </c>
      <c r="N136" s="2">
        <v>0</v>
      </c>
      <c r="O136" s="2">
        <v>0</v>
      </c>
      <c r="P136" s="2">
        <v>0</v>
      </c>
      <c r="Q136" s="2">
        <v>0</v>
      </c>
      <c r="R136" s="2">
        <v>1</v>
      </c>
      <c r="S136" s="2">
        <v>0</v>
      </c>
      <c r="T136" s="2">
        <v>1</v>
      </c>
      <c r="U136" s="2">
        <v>1</v>
      </c>
      <c r="V136" s="2">
        <v>1</v>
      </c>
      <c r="W136" s="2">
        <v>0</v>
      </c>
      <c r="X136" s="2">
        <v>0</v>
      </c>
      <c r="Y136" s="2">
        <v>0</v>
      </c>
      <c r="Z136" s="2">
        <v>0</v>
      </c>
      <c r="AA136" s="2">
        <v>0</v>
      </c>
    </row>
    <row r="137" spans="1:27" x14ac:dyDescent="0.25">
      <c r="A137" s="2">
        <v>4</v>
      </c>
      <c r="B137" s="2">
        <v>5</v>
      </c>
      <c r="C137" s="2">
        <v>39829.849000000002</v>
      </c>
      <c r="D137" s="2">
        <v>39901.06</v>
      </c>
      <c r="E137" s="2">
        <v>71.210999999995707</v>
      </c>
      <c r="F137" s="3">
        <v>17.903804371656001</v>
      </c>
      <c r="G137" s="14" t="s">
        <v>1591</v>
      </c>
      <c r="H137" s="2">
        <v>1</v>
      </c>
      <c r="I137" s="2">
        <v>0</v>
      </c>
      <c r="J137" s="2">
        <v>0</v>
      </c>
      <c r="K137" s="2">
        <v>1</v>
      </c>
      <c r="L137" s="2">
        <v>0</v>
      </c>
      <c r="M137" s="2">
        <v>0</v>
      </c>
      <c r="N137" s="2">
        <v>0</v>
      </c>
      <c r="O137" s="2">
        <v>0</v>
      </c>
      <c r="P137" s="2">
        <v>0</v>
      </c>
      <c r="Q137" s="2">
        <v>0</v>
      </c>
      <c r="R137" s="2">
        <v>0</v>
      </c>
      <c r="S137" s="2">
        <v>0</v>
      </c>
      <c r="T137" s="2">
        <v>1</v>
      </c>
      <c r="U137" s="2">
        <v>0</v>
      </c>
      <c r="V137" s="2">
        <v>0</v>
      </c>
      <c r="W137" s="2">
        <v>0</v>
      </c>
      <c r="X137" s="2">
        <v>0</v>
      </c>
      <c r="Y137" s="2">
        <v>0</v>
      </c>
      <c r="Z137" s="2">
        <v>0</v>
      </c>
      <c r="AA137" s="2">
        <v>0</v>
      </c>
    </row>
    <row r="138" spans="1:27" x14ac:dyDescent="0.25">
      <c r="A138" s="2">
        <v>4</v>
      </c>
      <c r="B138" s="2">
        <v>26</v>
      </c>
      <c r="C138" s="2">
        <v>180067.60800000001</v>
      </c>
      <c r="D138" s="2">
        <v>180091.652</v>
      </c>
      <c r="E138" s="2">
        <v>24.043999999994401</v>
      </c>
      <c r="F138" s="3">
        <v>17.8911702453637</v>
      </c>
      <c r="G138" s="14"/>
      <c r="H138" s="2">
        <v>0</v>
      </c>
      <c r="I138" s="2">
        <v>0</v>
      </c>
      <c r="J138" s="2">
        <v>0</v>
      </c>
      <c r="K138" s="2">
        <v>0</v>
      </c>
      <c r="L138" s="2">
        <v>0</v>
      </c>
      <c r="M138" s="2">
        <v>0</v>
      </c>
      <c r="N138" s="2">
        <v>0</v>
      </c>
      <c r="O138" s="2">
        <v>0</v>
      </c>
      <c r="P138" s="2">
        <v>0</v>
      </c>
      <c r="Q138" s="2">
        <v>0</v>
      </c>
      <c r="R138" s="2">
        <v>0</v>
      </c>
      <c r="S138" s="2">
        <v>0</v>
      </c>
      <c r="T138" s="2">
        <v>0</v>
      </c>
      <c r="U138" s="2">
        <v>0</v>
      </c>
      <c r="V138" s="2">
        <v>0</v>
      </c>
      <c r="W138" s="2">
        <v>0</v>
      </c>
      <c r="X138" s="2">
        <v>0</v>
      </c>
      <c r="Y138" s="2">
        <v>0</v>
      </c>
      <c r="Z138" s="2">
        <v>0</v>
      </c>
      <c r="AA138" s="2">
        <v>0</v>
      </c>
    </row>
    <row r="139" spans="1:27" x14ac:dyDescent="0.25">
      <c r="A139" s="2">
        <v>12</v>
      </c>
      <c r="B139" s="2">
        <v>1</v>
      </c>
      <c r="C139" s="2">
        <v>25756.172999999999</v>
      </c>
      <c r="D139" s="2">
        <v>26204.074000000001</v>
      </c>
      <c r="E139" s="2">
        <v>447.901000000002</v>
      </c>
      <c r="F139" s="3">
        <v>17.866249609801201</v>
      </c>
      <c r="G139" s="14" t="s">
        <v>1667</v>
      </c>
      <c r="H139" s="2">
        <v>2</v>
      </c>
      <c r="I139" s="2">
        <v>1</v>
      </c>
      <c r="J139" s="2">
        <v>0</v>
      </c>
      <c r="K139" s="2">
        <v>2</v>
      </c>
      <c r="L139" s="2">
        <v>1</v>
      </c>
      <c r="M139" s="2">
        <v>0</v>
      </c>
      <c r="N139" s="2">
        <v>0</v>
      </c>
      <c r="O139" s="2">
        <v>0</v>
      </c>
      <c r="P139" s="2">
        <v>0</v>
      </c>
      <c r="Q139" s="2">
        <v>0</v>
      </c>
      <c r="R139" s="2">
        <v>0</v>
      </c>
      <c r="S139" s="2">
        <v>0</v>
      </c>
      <c r="T139" s="2">
        <v>1</v>
      </c>
      <c r="U139" s="2">
        <v>1</v>
      </c>
      <c r="V139" s="2">
        <v>0</v>
      </c>
      <c r="W139" s="2">
        <v>0</v>
      </c>
      <c r="X139" s="2">
        <v>1</v>
      </c>
      <c r="Y139" s="2">
        <v>0</v>
      </c>
      <c r="Z139" s="2">
        <v>0</v>
      </c>
      <c r="AA139" s="2">
        <v>0</v>
      </c>
    </row>
    <row r="140" spans="1:27" x14ac:dyDescent="0.25">
      <c r="A140" s="2">
        <v>13</v>
      </c>
      <c r="B140" s="2">
        <v>0</v>
      </c>
      <c r="C140" s="2">
        <v>34318.031000000003</v>
      </c>
      <c r="D140" s="2">
        <v>34407.417000000001</v>
      </c>
      <c r="E140" s="2">
        <v>89.385999999998603</v>
      </c>
      <c r="F140" s="3">
        <v>17.8633818101519</v>
      </c>
      <c r="G140" s="14" t="s">
        <v>1480</v>
      </c>
      <c r="H140" s="2">
        <v>4</v>
      </c>
      <c r="I140" s="2">
        <v>0</v>
      </c>
      <c r="J140" s="2">
        <v>0</v>
      </c>
      <c r="K140" s="2">
        <v>4</v>
      </c>
      <c r="L140" s="2">
        <v>0</v>
      </c>
      <c r="M140" s="2">
        <v>0</v>
      </c>
      <c r="N140" s="2">
        <v>0</v>
      </c>
      <c r="O140" s="2">
        <v>0</v>
      </c>
      <c r="P140" s="2">
        <v>0</v>
      </c>
      <c r="Q140" s="2">
        <v>0</v>
      </c>
      <c r="R140" s="2">
        <v>1</v>
      </c>
      <c r="S140" s="2">
        <v>0</v>
      </c>
      <c r="T140" s="2">
        <v>1</v>
      </c>
      <c r="U140" s="2">
        <v>1</v>
      </c>
      <c r="V140" s="2">
        <v>1</v>
      </c>
      <c r="W140" s="2">
        <v>0</v>
      </c>
      <c r="X140" s="2">
        <v>0</v>
      </c>
      <c r="Y140" s="2">
        <v>0</v>
      </c>
      <c r="Z140" s="2">
        <v>0</v>
      </c>
      <c r="AA140" s="2">
        <v>0</v>
      </c>
    </row>
    <row r="141" spans="1:27" x14ac:dyDescent="0.25">
      <c r="A141" s="2">
        <v>15</v>
      </c>
      <c r="B141" s="2">
        <v>4</v>
      </c>
      <c r="C141" s="2">
        <v>45151.197999999997</v>
      </c>
      <c r="D141" s="2">
        <v>45225.351999999999</v>
      </c>
      <c r="E141" s="2">
        <v>74.154000000002299</v>
      </c>
      <c r="F141" s="3">
        <v>17.725711256160199</v>
      </c>
      <c r="G141" s="14" t="s">
        <v>1694</v>
      </c>
      <c r="H141" s="2">
        <v>4</v>
      </c>
      <c r="I141" s="2">
        <v>0</v>
      </c>
      <c r="J141" s="2">
        <v>0</v>
      </c>
      <c r="K141" s="2">
        <v>4</v>
      </c>
      <c r="L141" s="2">
        <v>0</v>
      </c>
      <c r="M141" s="2">
        <v>0</v>
      </c>
      <c r="N141" s="2">
        <v>0</v>
      </c>
      <c r="O141" s="2">
        <v>0</v>
      </c>
      <c r="P141" s="2">
        <v>0</v>
      </c>
      <c r="Q141" s="2">
        <v>0</v>
      </c>
      <c r="R141" s="2">
        <v>1</v>
      </c>
      <c r="S141" s="2">
        <v>0</v>
      </c>
      <c r="T141" s="2">
        <v>1</v>
      </c>
      <c r="U141" s="2">
        <v>1</v>
      </c>
      <c r="V141" s="2">
        <v>1</v>
      </c>
      <c r="W141" s="2">
        <v>0</v>
      </c>
      <c r="X141" s="2">
        <v>0</v>
      </c>
      <c r="Y141" s="2">
        <v>0</v>
      </c>
      <c r="Z141" s="2">
        <v>0</v>
      </c>
      <c r="AA141" s="2">
        <v>0</v>
      </c>
    </row>
    <row r="142" spans="1:27" x14ac:dyDescent="0.25">
      <c r="A142" s="2">
        <v>22</v>
      </c>
      <c r="B142" s="2">
        <v>2</v>
      </c>
      <c r="C142" s="2">
        <v>29157.487000000001</v>
      </c>
      <c r="D142" s="2">
        <v>29228.13</v>
      </c>
      <c r="E142" s="2">
        <v>70.643000000000001</v>
      </c>
      <c r="F142" s="3">
        <v>17.6977444792523</v>
      </c>
      <c r="G142" s="14" t="s">
        <v>1727</v>
      </c>
      <c r="H142" s="2">
        <v>2</v>
      </c>
      <c r="I142" s="2">
        <v>0</v>
      </c>
      <c r="J142" s="2">
        <v>0</v>
      </c>
      <c r="K142" s="2">
        <v>2</v>
      </c>
      <c r="L142" s="2">
        <v>0</v>
      </c>
      <c r="M142" s="2">
        <v>0</v>
      </c>
      <c r="N142" s="2">
        <v>0</v>
      </c>
      <c r="O142" s="2">
        <v>0</v>
      </c>
      <c r="P142" s="2">
        <v>0</v>
      </c>
      <c r="Q142" s="2">
        <v>0</v>
      </c>
      <c r="R142" s="2">
        <v>0</v>
      </c>
      <c r="S142" s="2">
        <v>0</v>
      </c>
      <c r="T142" s="2">
        <v>1</v>
      </c>
      <c r="U142" s="2">
        <v>1</v>
      </c>
      <c r="V142" s="2">
        <v>0</v>
      </c>
      <c r="W142" s="2">
        <v>0</v>
      </c>
      <c r="X142" s="2">
        <v>0</v>
      </c>
      <c r="Y142" s="2">
        <v>0</v>
      </c>
      <c r="Z142" s="2">
        <v>0</v>
      </c>
      <c r="AA142" s="2">
        <v>0</v>
      </c>
    </row>
    <row r="143" spans="1:27" x14ac:dyDescent="0.25">
      <c r="A143" s="2">
        <v>1</v>
      </c>
      <c r="B143" s="2">
        <v>6</v>
      </c>
      <c r="C143" s="2">
        <v>75426.482999999993</v>
      </c>
      <c r="D143" s="2">
        <v>75434.399000000005</v>
      </c>
      <c r="E143" s="2">
        <v>7.9160000000119899</v>
      </c>
      <c r="F143" s="3">
        <v>17.686526043020201</v>
      </c>
      <c r="G143" s="14" t="s">
        <v>1290</v>
      </c>
      <c r="H143" s="2">
        <v>4</v>
      </c>
      <c r="I143" s="2">
        <v>3</v>
      </c>
      <c r="J143" s="2">
        <v>0</v>
      </c>
      <c r="K143" s="2">
        <v>4</v>
      </c>
      <c r="L143" s="2">
        <v>3</v>
      </c>
      <c r="M143" s="2">
        <v>0</v>
      </c>
      <c r="N143" s="2">
        <v>0</v>
      </c>
      <c r="O143" s="2">
        <v>0</v>
      </c>
      <c r="P143" s="2">
        <v>0</v>
      </c>
      <c r="Q143" s="2">
        <v>0</v>
      </c>
      <c r="R143" s="2">
        <v>1</v>
      </c>
      <c r="S143" s="2">
        <v>0</v>
      </c>
      <c r="T143" s="2">
        <v>1</v>
      </c>
      <c r="U143" s="2">
        <v>1</v>
      </c>
      <c r="V143" s="2">
        <v>1</v>
      </c>
      <c r="W143" s="2">
        <v>0</v>
      </c>
      <c r="X143" s="2">
        <v>1</v>
      </c>
      <c r="Y143" s="2">
        <v>1</v>
      </c>
      <c r="Z143" s="2">
        <v>1</v>
      </c>
      <c r="AA143" s="2">
        <v>0</v>
      </c>
    </row>
    <row r="144" spans="1:27" x14ac:dyDescent="0.25">
      <c r="A144" s="2">
        <v>6</v>
      </c>
      <c r="B144" s="2">
        <v>7</v>
      </c>
      <c r="C144" s="2">
        <v>43579.663999999997</v>
      </c>
      <c r="D144" s="2">
        <v>44024.262000000002</v>
      </c>
      <c r="E144" s="2">
        <v>444.59800000000502</v>
      </c>
      <c r="F144" s="3">
        <v>17.645105368814399</v>
      </c>
      <c r="G144" s="14" t="s">
        <v>1618</v>
      </c>
      <c r="H144" s="2">
        <v>3</v>
      </c>
      <c r="I144" s="2">
        <v>0</v>
      </c>
      <c r="J144" s="2">
        <v>0</v>
      </c>
      <c r="K144" s="2">
        <v>3</v>
      </c>
      <c r="L144" s="2">
        <v>0</v>
      </c>
      <c r="M144" s="2">
        <v>0</v>
      </c>
      <c r="N144" s="2">
        <v>0</v>
      </c>
      <c r="O144" s="2">
        <v>0</v>
      </c>
      <c r="P144" s="2">
        <v>0</v>
      </c>
      <c r="Q144" s="2">
        <v>0</v>
      </c>
      <c r="R144" s="2">
        <v>1</v>
      </c>
      <c r="S144" s="2">
        <v>0</v>
      </c>
      <c r="T144" s="2">
        <v>1</v>
      </c>
      <c r="U144" s="2">
        <v>1</v>
      </c>
      <c r="V144" s="2">
        <v>0</v>
      </c>
      <c r="W144" s="2">
        <v>0</v>
      </c>
      <c r="X144" s="2">
        <v>0</v>
      </c>
      <c r="Y144" s="2">
        <v>0</v>
      </c>
      <c r="Z144" s="2">
        <v>0</v>
      </c>
      <c r="AA144" s="2">
        <v>0</v>
      </c>
    </row>
    <row r="145" spans="1:27" x14ac:dyDescent="0.25">
      <c r="A145" s="2">
        <v>12</v>
      </c>
      <c r="B145" s="2">
        <v>13</v>
      </c>
      <c r="C145" s="2">
        <v>80672.063999999998</v>
      </c>
      <c r="D145" s="2">
        <v>80957.909</v>
      </c>
      <c r="E145" s="2">
        <v>285.84500000000099</v>
      </c>
      <c r="F145" s="3">
        <v>17.6131755855153</v>
      </c>
      <c r="G145" s="14" t="s">
        <v>1674</v>
      </c>
      <c r="H145" s="2">
        <v>1</v>
      </c>
      <c r="I145" s="2">
        <v>0</v>
      </c>
      <c r="J145" s="2">
        <v>0</v>
      </c>
      <c r="K145" s="2">
        <v>1</v>
      </c>
      <c r="L145" s="2">
        <v>0</v>
      </c>
      <c r="M145" s="2">
        <v>0</v>
      </c>
      <c r="N145" s="2">
        <v>0</v>
      </c>
      <c r="O145" s="2">
        <v>0</v>
      </c>
      <c r="P145" s="2">
        <v>0</v>
      </c>
      <c r="Q145" s="2">
        <v>0</v>
      </c>
      <c r="R145" s="2">
        <v>1</v>
      </c>
      <c r="S145" s="2">
        <v>0</v>
      </c>
      <c r="T145" s="2">
        <v>0</v>
      </c>
      <c r="U145" s="2">
        <v>0</v>
      </c>
      <c r="V145" s="2">
        <v>0</v>
      </c>
      <c r="W145" s="2">
        <v>0</v>
      </c>
      <c r="X145" s="2">
        <v>0</v>
      </c>
      <c r="Y145" s="2">
        <v>0</v>
      </c>
      <c r="Z145" s="2">
        <v>0</v>
      </c>
      <c r="AA145" s="2">
        <v>0</v>
      </c>
    </row>
    <row r="146" spans="1:27" x14ac:dyDescent="0.25">
      <c r="A146" s="2">
        <v>1</v>
      </c>
      <c r="B146" s="2">
        <v>17</v>
      </c>
      <c r="C146" s="2">
        <v>212190.11600000001</v>
      </c>
      <c r="D146" s="2">
        <v>212279.25599999999</v>
      </c>
      <c r="E146" s="2">
        <v>89.139999999984894</v>
      </c>
      <c r="F146" s="3">
        <v>17.5643254773439</v>
      </c>
      <c r="G146" s="14" t="s">
        <v>1560</v>
      </c>
      <c r="H146" s="2">
        <v>0</v>
      </c>
      <c r="I146" s="2">
        <v>2</v>
      </c>
      <c r="J146" s="2">
        <v>2</v>
      </c>
      <c r="K146" s="2">
        <v>0</v>
      </c>
      <c r="L146" s="2">
        <v>0</v>
      </c>
      <c r="M146" s="2">
        <v>0</v>
      </c>
      <c r="N146" s="2">
        <v>1</v>
      </c>
      <c r="O146" s="2">
        <v>1</v>
      </c>
      <c r="P146" s="2">
        <v>0</v>
      </c>
      <c r="Q146" s="2">
        <v>0</v>
      </c>
      <c r="R146" s="2">
        <v>0</v>
      </c>
      <c r="S146" s="2">
        <v>0</v>
      </c>
      <c r="T146" s="2">
        <v>0</v>
      </c>
      <c r="U146" s="2">
        <v>0</v>
      </c>
      <c r="V146" s="2">
        <v>0</v>
      </c>
      <c r="W146" s="2">
        <v>0</v>
      </c>
      <c r="X146" s="2">
        <v>0</v>
      </c>
      <c r="Y146" s="2">
        <v>0</v>
      </c>
      <c r="Z146" s="2">
        <v>0</v>
      </c>
      <c r="AA146" s="2">
        <v>0</v>
      </c>
    </row>
    <row r="147" spans="1:27" x14ac:dyDescent="0.25">
      <c r="A147" s="2">
        <v>8</v>
      </c>
      <c r="B147" s="2">
        <v>2</v>
      </c>
      <c r="C147" s="2">
        <v>49186.398000000001</v>
      </c>
      <c r="D147" s="2">
        <v>49430.684000000001</v>
      </c>
      <c r="E147" s="2">
        <v>244.286</v>
      </c>
      <c r="F147" s="3">
        <v>17.539267144248001</v>
      </c>
      <c r="G147" s="14" t="s">
        <v>1637</v>
      </c>
      <c r="H147" s="2">
        <v>0</v>
      </c>
      <c r="I147" s="2">
        <v>3</v>
      </c>
      <c r="J147" s="2">
        <v>3</v>
      </c>
      <c r="K147" s="2">
        <v>0</v>
      </c>
      <c r="L147" s="2">
        <v>0</v>
      </c>
      <c r="M147" s="2">
        <v>0</v>
      </c>
      <c r="N147" s="2">
        <v>1</v>
      </c>
      <c r="O147" s="2">
        <v>1</v>
      </c>
      <c r="P147" s="2">
        <v>0</v>
      </c>
      <c r="Q147" s="2">
        <v>1</v>
      </c>
      <c r="R147" s="2">
        <v>0</v>
      </c>
      <c r="S147" s="2">
        <v>0</v>
      </c>
      <c r="T147" s="2">
        <v>0</v>
      </c>
      <c r="U147" s="2">
        <v>0</v>
      </c>
      <c r="V147" s="2">
        <v>0</v>
      </c>
      <c r="W147" s="2">
        <v>0</v>
      </c>
      <c r="X147" s="2">
        <v>0</v>
      </c>
      <c r="Y147" s="2">
        <v>0</v>
      </c>
      <c r="Z147" s="2">
        <v>0</v>
      </c>
      <c r="AA147" s="2">
        <v>0</v>
      </c>
    </row>
    <row r="148" spans="1:27" x14ac:dyDescent="0.25">
      <c r="A148" s="2">
        <v>8</v>
      </c>
      <c r="B148" s="2">
        <v>11</v>
      </c>
      <c r="C148" s="2">
        <v>115332.677</v>
      </c>
      <c r="D148" s="2">
        <v>115819.431</v>
      </c>
      <c r="E148" s="2">
        <v>486.75400000000099</v>
      </c>
      <c r="F148" s="3">
        <v>17.5304979185671</v>
      </c>
      <c r="G148" s="14" t="s">
        <v>1427</v>
      </c>
      <c r="H148" s="2">
        <v>4</v>
      </c>
      <c r="I148" s="2">
        <v>0</v>
      </c>
      <c r="J148" s="2">
        <v>0</v>
      </c>
      <c r="K148" s="2">
        <v>4</v>
      </c>
      <c r="L148" s="2">
        <v>0</v>
      </c>
      <c r="M148" s="2">
        <v>0</v>
      </c>
      <c r="N148" s="2">
        <v>0</v>
      </c>
      <c r="O148" s="2">
        <v>0</v>
      </c>
      <c r="P148" s="2">
        <v>0</v>
      </c>
      <c r="Q148" s="2">
        <v>0</v>
      </c>
      <c r="R148" s="2">
        <v>1</v>
      </c>
      <c r="S148" s="2">
        <v>0</v>
      </c>
      <c r="T148" s="2">
        <v>1</v>
      </c>
      <c r="U148" s="2">
        <v>1</v>
      </c>
      <c r="V148" s="2">
        <v>1</v>
      </c>
      <c r="W148" s="2">
        <v>0</v>
      </c>
      <c r="X148" s="2">
        <v>0</v>
      </c>
      <c r="Y148" s="2">
        <v>0</v>
      </c>
      <c r="Z148" s="2">
        <v>0</v>
      </c>
      <c r="AA148" s="2">
        <v>0</v>
      </c>
    </row>
    <row r="149" spans="1:27" x14ac:dyDescent="0.25">
      <c r="A149" s="2">
        <v>3</v>
      </c>
      <c r="B149" s="2">
        <v>4</v>
      </c>
      <c r="C149" s="2">
        <v>110848.243</v>
      </c>
      <c r="D149" s="2">
        <v>110882.326</v>
      </c>
      <c r="E149" s="2">
        <v>34.082999999998698</v>
      </c>
      <c r="F149" s="3">
        <v>17.407813149852799</v>
      </c>
      <c r="G149" s="14" t="s">
        <v>1583</v>
      </c>
      <c r="H149" s="2">
        <v>3</v>
      </c>
      <c r="I149" s="2">
        <v>0</v>
      </c>
      <c r="J149" s="2">
        <v>0</v>
      </c>
      <c r="K149" s="2">
        <v>3</v>
      </c>
      <c r="L149" s="2">
        <v>0</v>
      </c>
      <c r="M149" s="2">
        <v>0</v>
      </c>
      <c r="N149" s="2">
        <v>0</v>
      </c>
      <c r="O149" s="2">
        <v>0</v>
      </c>
      <c r="P149" s="2">
        <v>0</v>
      </c>
      <c r="Q149" s="2">
        <v>0</v>
      </c>
      <c r="R149" s="2">
        <v>1</v>
      </c>
      <c r="S149" s="2">
        <v>0</v>
      </c>
      <c r="T149" s="2">
        <v>1</v>
      </c>
      <c r="U149" s="2">
        <v>0</v>
      </c>
      <c r="V149" s="2">
        <v>1</v>
      </c>
      <c r="W149" s="2">
        <v>0</v>
      </c>
      <c r="X149" s="2">
        <v>0</v>
      </c>
      <c r="Y149" s="2">
        <v>0</v>
      </c>
      <c r="Z149" s="2">
        <v>0</v>
      </c>
      <c r="AA149" s="2">
        <v>0</v>
      </c>
    </row>
    <row r="150" spans="1:27" x14ac:dyDescent="0.25">
      <c r="A150" s="2">
        <v>2</v>
      </c>
      <c r="B150" s="2">
        <v>16</v>
      </c>
      <c r="C150" s="2">
        <v>140265.44</v>
      </c>
      <c r="D150" s="2">
        <v>140274.03099999999</v>
      </c>
      <c r="E150" s="2">
        <v>8.5909999999858009</v>
      </c>
      <c r="F150" s="3">
        <v>17.401273027000101</v>
      </c>
      <c r="G150" s="14" t="s">
        <v>1306</v>
      </c>
      <c r="H150" s="2">
        <v>3</v>
      </c>
      <c r="I150" s="2">
        <v>0</v>
      </c>
      <c r="J150" s="2">
        <v>0</v>
      </c>
      <c r="K150" s="2">
        <v>3</v>
      </c>
      <c r="L150" s="2">
        <v>0</v>
      </c>
      <c r="M150" s="2">
        <v>0</v>
      </c>
      <c r="N150" s="2">
        <v>0</v>
      </c>
      <c r="O150" s="2">
        <v>0</v>
      </c>
      <c r="P150" s="2">
        <v>0</v>
      </c>
      <c r="Q150" s="2">
        <v>0</v>
      </c>
      <c r="R150" s="2">
        <v>1</v>
      </c>
      <c r="S150" s="2">
        <v>0</v>
      </c>
      <c r="T150" s="2">
        <v>1</v>
      </c>
      <c r="U150" s="2">
        <v>0</v>
      </c>
      <c r="V150" s="2">
        <v>1</v>
      </c>
      <c r="W150" s="2">
        <v>0</v>
      </c>
      <c r="X150" s="2">
        <v>0</v>
      </c>
      <c r="Y150" s="2">
        <v>0</v>
      </c>
      <c r="Z150" s="2">
        <v>0</v>
      </c>
      <c r="AA150" s="2">
        <v>0</v>
      </c>
    </row>
    <row r="151" spans="1:27" x14ac:dyDescent="0.25">
      <c r="A151" s="2">
        <v>4</v>
      </c>
      <c r="B151" s="2">
        <v>8</v>
      </c>
      <c r="C151" s="2">
        <v>61210.873</v>
      </c>
      <c r="D151" s="2">
        <v>61270.067000000003</v>
      </c>
      <c r="E151" s="2">
        <v>59.194000000003101</v>
      </c>
      <c r="F151" s="3">
        <v>17.328050160695501</v>
      </c>
      <c r="G151" s="14"/>
      <c r="H151" s="2">
        <v>4</v>
      </c>
      <c r="I151" s="2">
        <v>1</v>
      </c>
      <c r="J151" s="2">
        <v>0</v>
      </c>
      <c r="K151" s="2">
        <v>4</v>
      </c>
      <c r="L151" s="2">
        <v>1</v>
      </c>
      <c r="M151" s="2">
        <v>0</v>
      </c>
      <c r="N151" s="2">
        <v>0</v>
      </c>
      <c r="O151" s="2">
        <v>0</v>
      </c>
      <c r="P151" s="2">
        <v>0</v>
      </c>
      <c r="Q151" s="2">
        <v>0</v>
      </c>
      <c r="R151" s="2">
        <v>1</v>
      </c>
      <c r="S151" s="2">
        <v>0</v>
      </c>
      <c r="T151" s="2">
        <v>1</v>
      </c>
      <c r="U151" s="2">
        <v>1</v>
      </c>
      <c r="V151" s="2">
        <v>1</v>
      </c>
      <c r="W151" s="2">
        <v>0</v>
      </c>
      <c r="X151" s="2">
        <v>0</v>
      </c>
      <c r="Y151" s="2">
        <v>0</v>
      </c>
      <c r="Z151" s="2">
        <v>1</v>
      </c>
      <c r="AA151" s="2">
        <v>0</v>
      </c>
    </row>
    <row r="152" spans="1:27" x14ac:dyDescent="0.25">
      <c r="A152" s="2">
        <v>1</v>
      </c>
      <c r="B152" s="2">
        <v>0</v>
      </c>
      <c r="C152" s="2">
        <v>1117.3979999999999</v>
      </c>
      <c r="D152" s="2">
        <v>1364.3489999999999</v>
      </c>
      <c r="E152" s="2">
        <v>246.95099999999999</v>
      </c>
      <c r="F152" s="3">
        <v>17.298736770515699</v>
      </c>
      <c r="G152" s="14" t="s">
        <v>1549</v>
      </c>
      <c r="H152" s="2">
        <v>4</v>
      </c>
      <c r="I152" s="2">
        <v>4</v>
      </c>
      <c r="J152" s="2">
        <v>0</v>
      </c>
      <c r="K152" s="2">
        <v>4</v>
      </c>
      <c r="L152" s="2">
        <v>4</v>
      </c>
      <c r="M152" s="2">
        <v>0</v>
      </c>
      <c r="N152" s="2">
        <v>0</v>
      </c>
      <c r="O152" s="2">
        <v>0</v>
      </c>
      <c r="P152" s="2">
        <v>0</v>
      </c>
      <c r="Q152" s="2">
        <v>0</v>
      </c>
      <c r="R152" s="2">
        <v>1</v>
      </c>
      <c r="S152" s="2">
        <v>0</v>
      </c>
      <c r="T152" s="2">
        <v>1</v>
      </c>
      <c r="U152" s="2">
        <v>1</v>
      </c>
      <c r="V152" s="2">
        <v>1</v>
      </c>
      <c r="W152" s="2">
        <v>1</v>
      </c>
      <c r="X152" s="2">
        <v>1</v>
      </c>
      <c r="Y152" s="2">
        <v>1</v>
      </c>
      <c r="Z152" s="2">
        <v>0</v>
      </c>
      <c r="AA152" s="2">
        <v>1</v>
      </c>
    </row>
    <row r="153" spans="1:27" x14ac:dyDescent="0.25">
      <c r="A153" s="2">
        <v>7</v>
      </c>
      <c r="B153" s="2">
        <v>10</v>
      </c>
      <c r="C153" s="2">
        <v>100958.27</v>
      </c>
      <c r="D153" s="2">
        <v>101057.493</v>
      </c>
      <c r="E153" s="2">
        <v>99.222999999998095</v>
      </c>
      <c r="F153" s="3">
        <v>17.293876399602201</v>
      </c>
      <c r="G153" s="14" t="s">
        <v>1629</v>
      </c>
      <c r="H153" s="2">
        <v>2</v>
      </c>
      <c r="I153" s="2">
        <v>0</v>
      </c>
      <c r="J153" s="2">
        <v>0</v>
      </c>
      <c r="K153" s="2">
        <v>2</v>
      </c>
      <c r="L153" s="2">
        <v>0</v>
      </c>
      <c r="M153" s="2">
        <v>0</v>
      </c>
      <c r="N153" s="2">
        <v>0</v>
      </c>
      <c r="O153" s="2">
        <v>0</v>
      </c>
      <c r="P153" s="2">
        <v>0</v>
      </c>
      <c r="Q153" s="2">
        <v>0</v>
      </c>
      <c r="R153" s="2">
        <v>1</v>
      </c>
      <c r="S153" s="2">
        <v>0</v>
      </c>
      <c r="T153" s="2">
        <v>1</v>
      </c>
      <c r="U153" s="2">
        <v>0</v>
      </c>
      <c r="V153" s="2">
        <v>0</v>
      </c>
      <c r="W153" s="2">
        <v>0</v>
      </c>
      <c r="X153" s="2">
        <v>0</v>
      </c>
      <c r="Y153" s="2">
        <v>0</v>
      </c>
      <c r="Z153" s="2">
        <v>0</v>
      </c>
      <c r="AA153" s="2">
        <v>0</v>
      </c>
    </row>
    <row r="154" spans="1:27" x14ac:dyDescent="0.25">
      <c r="A154" s="2">
        <v>16</v>
      </c>
      <c r="B154" s="2">
        <v>0</v>
      </c>
      <c r="C154" s="2">
        <v>14201.191999999999</v>
      </c>
      <c r="D154" s="2">
        <v>14278.125</v>
      </c>
      <c r="E154" s="2">
        <v>76.933000000000902</v>
      </c>
      <c r="F154" s="3">
        <v>17.1869066667272</v>
      </c>
      <c r="G154" s="14" t="s">
        <v>1702</v>
      </c>
      <c r="H154" s="2">
        <v>2</v>
      </c>
      <c r="I154" s="2">
        <v>0</v>
      </c>
      <c r="J154" s="2">
        <v>0</v>
      </c>
      <c r="K154" s="2">
        <v>2</v>
      </c>
      <c r="L154" s="2">
        <v>0</v>
      </c>
      <c r="M154" s="2">
        <v>0</v>
      </c>
      <c r="N154" s="2">
        <v>0</v>
      </c>
      <c r="O154" s="2">
        <v>0</v>
      </c>
      <c r="P154" s="2">
        <v>0</v>
      </c>
      <c r="Q154" s="2">
        <v>0</v>
      </c>
      <c r="R154" s="2">
        <v>0</v>
      </c>
      <c r="S154" s="2">
        <v>0</v>
      </c>
      <c r="T154" s="2">
        <v>1</v>
      </c>
      <c r="U154" s="2">
        <v>1</v>
      </c>
      <c r="V154" s="2">
        <v>0</v>
      </c>
      <c r="W154" s="2">
        <v>0</v>
      </c>
      <c r="X154" s="2">
        <v>0</v>
      </c>
      <c r="Y154" s="2">
        <v>0</v>
      </c>
      <c r="Z154" s="2">
        <v>0</v>
      </c>
      <c r="AA154" s="2">
        <v>0</v>
      </c>
    </row>
    <row r="155" spans="1:27" x14ac:dyDescent="0.25">
      <c r="A155" s="2">
        <v>11</v>
      </c>
      <c r="B155" s="2">
        <v>2</v>
      </c>
      <c r="C155" s="2">
        <v>68708.731</v>
      </c>
      <c r="D155" s="2">
        <v>68722.694000000003</v>
      </c>
      <c r="E155" s="2">
        <v>13.963000000003399</v>
      </c>
      <c r="F155" s="3">
        <v>17.175500936184001</v>
      </c>
      <c r="G155" s="14" t="s">
        <v>1661</v>
      </c>
      <c r="H155" s="2">
        <v>3</v>
      </c>
      <c r="I155" s="2">
        <v>0</v>
      </c>
      <c r="J155" s="2">
        <v>0</v>
      </c>
      <c r="K155" s="2">
        <v>3</v>
      </c>
      <c r="L155" s="2">
        <v>0</v>
      </c>
      <c r="M155" s="2">
        <v>0</v>
      </c>
      <c r="N155" s="2">
        <v>0</v>
      </c>
      <c r="O155" s="2">
        <v>0</v>
      </c>
      <c r="P155" s="2">
        <v>0</v>
      </c>
      <c r="Q155" s="2">
        <v>0</v>
      </c>
      <c r="R155" s="2">
        <v>1</v>
      </c>
      <c r="S155" s="2">
        <v>0</v>
      </c>
      <c r="T155" s="2">
        <v>0</v>
      </c>
      <c r="U155" s="2">
        <v>1</v>
      </c>
      <c r="V155" s="2">
        <v>1</v>
      </c>
      <c r="W155" s="2">
        <v>0</v>
      </c>
      <c r="X155" s="2">
        <v>0</v>
      </c>
      <c r="Y155" s="2">
        <v>0</v>
      </c>
      <c r="Z155" s="2">
        <v>0</v>
      </c>
      <c r="AA155" s="2">
        <v>0</v>
      </c>
    </row>
    <row r="156" spans="1:27" x14ac:dyDescent="0.25">
      <c r="A156" s="2">
        <v>9</v>
      </c>
      <c r="B156" s="2">
        <v>6</v>
      </c>
      <c r="C156" s="2">
        <v>94227.925000000003</v>
      </c>
      <c r="D156" s="2">
        <v>94298.524000000005</v>
      </c>
      <c r="E156" s="2">
        <v>70.599000000001993</v>
      </c>
      <c r="F156" s="3">
        <v>17.158404705231</v>
      </c>
      <c r="G156" s="14"/>
      <c r="H156" s="2">
        <v>4</v>
      </c>
      <c r="I156" s="2">
        <v>0</v>
      </c>
      <c r="J156" s="2">
        <v>0</v>
      </c>
      <c r="K156" s="2">
        <v>4</v>
      </c>
      <c r="L156" s="2">
        <v>0</v>
      </c>
      <c r="M156" s="2">
        <v>0</v>
      </c>
      <c r="N156" s="2">
        <v>0</v>
      </c>
      <c r="O156" s="2">
        <v>0</v>
      </c>
      <c r="P156" s="2">
        <v>0</v>
      </c>
      <c r="Q156" s="2">
        <v>0</v>
      </c>
      <c r="R156" s="2">
        <v>1</v>
      </c>
      <c r="S156" s="2">
        <v>0</v>
      </c>
      <c r="T156" s="2">
        <v>1</v>
      </c>
      <c r="U156" s="2">
        <v>1</v>
      </c>
      <c r="V156" s="2">
        <v>1</v>
      </c>
      <c r="W156" s="2">
        <v>0</v>
      </c>
      <c r="X156" s="2">
        <v>0</v>
      </c>
      <c r="Y156" s="2">
        <v>0</v>
      </c>
      <c r="Z156" s="2">
        <v>0</v>
      </c>
      <c r="AA156" s="2">
        <v>0</v>
      </c>
    </row>
    <row r="157" spans="1:27" x14ac:dyDescent="0.25">
      <c r="A157" s="2">
        <v>11</v>
      </c>
      <c r="B157" s="2">
        <v>7</v>
      </c>
      <c r="C157" s="2">
        <v>103646.897</v>
      </c>
      <c r="D157" s="2">
        <v>103724.82399999999</v>
      </c>
      <c r="E157" s="2">
        <v>77.926999999995999</v>
      </c>
      <c r="F157" s="3">
        <v>17.086761855636102</v>
      </c>
      <c r="G157" s="14" t="s">
        <v>1664</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row>
    <row r="158" spans="1:27" x14ac:dyDescent="0.25">
      <c r="A158" s="2">
        <v>2</v>
      </c>
      <c r="B158" s="2">
        <v>0</v>
      </c>
      <c r="C158" s="2">
        <v>8876.7970000000005</v>
      </c>
      <c r="D158" s="2">
        <v>8946.7450000000008</v>
      </c>
      <c r="E158" s="2">
        <v>69.948000000000306</v>
      </c>
      <c r="F158" s="3">
        <v>17.076958809096499</v>
      </c>
      <c r="G158" s="14" t="s">
        <v>1562</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row>
    <row r="159" spans="1:27" x14ac:dyDescent="0.25">
      <c r="A159" s="2">
        <v>6</v>
      </c>
      <c r="B159" s="2">
        <v>18</v>
      </c>
      <c r="C159" s="2">
        <v>150283.81200000001</v>
      </c>
      <c r="D159" s="2">
        <v>150287.15400000001</v>
      </c>
      <c r="E159" s="2">
        <v>3.3420000000041901</v>
      </c>
      <c r="F159" s="3">
        <v>17.0632996798679</v>
      </c>
      <c r="G159" s="14" t="s">
        <v>1623</v>
      </c>
      <c r="H159" s="2">
        <v>1</v>
      </c>
      <c r="I159" s="2">
        <v>0</v>
      </c>
      <c r="J159" s="2">
        <v>0</v>
      </c>
      <c r="K159" s="2">
        <v>1</v>
      </c>
      <c r="L159" s="2">
        <v>0</v>
      </c>
      <c r="M159" s="2">
        <v>0</v>
      </c>
      <c r="N159" s="2">
        <v>0</v>
      </c>
      <c r="O159" s="2">
        <v>0</v>
      </c>
      <c r="P159" s="2">
        <v>0</v>
      </c>
      <c r="Q159" s="2">
        <v>0</v>
      </c>
      <c r="R159" s="2">
        <v>0</v>
      </c>
      <c r="S159" s="2">
        <v>0</v>
      </c>
      <c r="T159" s="2">
        <v>1</v>
      </c>
      <c r="U159" s="2">
        <v>0</v>
      </c>
      <c r="V159" s="2">
        <v>0</v>
      </c>
      <c r="W159" s="2">
        <v>0</v>
      </c>
      <c r="X159" s="2">
        <v>0</v>
      </c>
      <c r="Y159" s="2">
        <v>0</v>
      </c>
      <c r="Z159" s="2">
        <v>0</v>
      </c>
      <c r="AA159" s="2">
        <v>0</v>
      </c>
    </row>
    <row r="160" spans="1:27" x14ac:dyDescent="0.25">
      <c r="A160" s="2">
        <v>3</v>
      </c>
      <c r="B160" s="2">
        <v>10</v>
      </c>
      <c r="C160" s="2">
        <v>165402.038</v>
      </c>
      <c r="D160" s="2">
        <v>165636.54</v>
      </c>
      <c r="E160" s="2">
        <v>234.502000000008</v>
      </c>
      <c r="F160" s="3">
        <v>17.025319325257701</v>
      </c>
      <c r="G160" s="14" t="s">
        <v>100</v>
      </c>
      <c r="H160" s="2">
        <v>3</v>
      </c>
      <c r="I160" s="2">
        <v>3</v>
      </c>
      <c r="J160" s="2">
        <v>0</v>
      </c>
      <c r="K160" s="2">
        <v>3</v>
      </c>
      <c r="L160" s="2">
        <v>3</v>
      </c>
      <c r="M160" s="2">
        <v>0</v>
      </c>
      <c r="N160" s="2">
        <v>0</v>
      </c>
      <c r="O160" s="2">
        <v>0</v>
      </c>
      <c r="P160" s="2">
        <v>0</v>
      </c>
      <c r="Q160" s="2">
        <v>0</v>
      </c>
      <c r="R160" s="2">
        <v>1</v>
      </c>
      <c r="S160" s="2">
        <v>0</v>
      </c>
      <c r="T160" s="2">
        <v>1</v>
      </c>
      <c r="U160" s="2">
        <v>1</v>
      </c>
      <c r="V160" s="2">
        <v>0</v>
      </c>
      <c r="W160" s="2">
        <v>1</v>
      </c>
      <c r="X160" s="2">
        <v>0</v>
      </c>
      <c r="Y160" s="2">
        <v>0</v>
      </c>
      <c r="Z160" s="2">
        <v>1</v>
      </c>
      <c r="AA160" s="2">
        <v>1</v>
      </c>
    </row>
    <row r="161" spans="1:27" x14ac:dyDescent="0.25">
      <c r="A161" s="2">
        <v>11</v>
      </c>
      <c r="B161" s="2">
        <v>5</v>
      </c>
      <c r="C161" s="2">
        <v>85701.164000000004</v>
      </c>
      <c r="D161" s="2">
        <v>85784.979000000007</v>
      </c>
      <c r="E161" s="2">
        <v>83.8150000000023</v>
      </c>
      <c r="F161" s="3">
        <v>17.0085982131801</v>
      </c>
      <c r="G161" s="14" t="s">
        <v>747</v>
      </c>
      <c r="H161" s="2">
        <v>1</v>
      </c>
      <c r="I161" s="2">
        <v>2</v>
      </c>
      <c r="J161" s="2">
        <v>2</v>
      </c>
      <c r="K161" s="2">
        <v>1</v>
      </c>
      <c r="L161" s="2">
        <v>0</v>
      </c>
      <c r="M161" s="2">
        <v>0</v>
      </c>
      <c r="N161" s="2">
        <v>1</v>
      </c>
      <c r="O161" s="2">
        <v>1</v>
      </c>
      <c r="P161" s="2">
        <v>0</v>
      </c>
      <c r="Q161" s="2">
        <v>0</v>
      </c>
      <c r="R161" s="2">
        <v>0</v>
      </c>
      <c r="S161" s="2">
        <v>0</v>
      </c>
      <c r="T161" s="2">
        <v>1</v>
      </c>
      <c r="U161" s="2">
        <v>0</v>
      </c>
      <c r="V161" s="2">
        <v>0</v>
      </c>
      <c r="W161" s="2">
        <v>0</v>
      </c>
      <c r="X161" s="2">
        <v>0</v>
      </c>
      <c r="Y161" s="2">
        <v>0</v>
      </c>
      <c r="Z161" s="2">
        <v>0</v>
      </c>
      <c r="AA161" s="2">
        <v>0</v>
      </c>
    </row>
    <row r="162" spans="1:27" x14ac:dyDescent="0.25">
      <c r="A162" s="2">
        <v>18</v>
      </c>
      <c r="B162" s="2">
        <v>1</v>
      </c>
      <c r="C162" s="2">
        <v>11465.859</v>
      </c>
      <c r="D162" s="2">
        <v>11533.603999999999</v>
      </c>
      <c r="E162" s="2">
        <v>67.744999999998996</v>
      </c>
      <c r="F162" s="3">
        <v>17.004369159039399</v>
      </c>
      <c r="G162" s="14" t="s">
        <v>1710</v>
      </c>
      <c r="H162" s="2">
        <v>1</v>
      </c>
      <c r="I162" s="2">
        <v>0</v>
      </c>
      <c r="J162" s="2">
        <v>0</v>
      </c>
      <c r="K162" s="2">
        <v>1</v>
      </c>
      <c r="L162" s="2">
        <v>0</v>
      </c>
      <c r="M162" s="2">
        <v>0</v>
      </c>
      <c r="N162" s="2">
        <v>0</v>
      </c>
      <c r="O162" s="2">
        <v>0</v>
      </c>
      <c r="P162" s="2">
        <v>0</v>
      </c>
      <c r="Q162" s="2">
        <v>0</v>
      </c>
      <c r="R162" s="2">
        <v>0</v>
      </c>
      <c r="S162" s="2">
        <v>0</v>
      </c>
      <c r="T162" s="2">
        <v>1</v>
      </c>
      <c r="U162" s="2">
        <v>0</v>
      </c>
      <c r="V162" s="2">
        <v>0</v>
      </c>
      <c r="W162" s="2">
        <v>0</v>
      </c>
      <c r="X162" s="2">
        <v>0</v>
      </c>
      <c r="Y162" s="2">
        <v>0</v>
      </c>
      <c r="Z162" s="2">
        <v>0</v>
      </c>
      <c r="AA162" s="2">
        <v>0</v>
      </c>
    </row>
    <row r="163" spans="1:27" x14ac:dyDescent="0.25">
      <c r="A163" s="2">
        <v>13</v>
      </c>
      <c r="B163" s="2">
        <v>3</v>
      </c>
      <c r="C163" s="2">
        <v>47075.444000000003</v>
      </c>
      <c r="D163" s="2">
        <v>47141.561000000002</v>
      </c>
      <c r="E163" s="2">
        <v>66.116999999998399</v>
      </c>
      <c r="F163" s="3">
        <v>16.992575831455799</v>
      </c>
      <c r="G163" s="14" t="s">
        <v>1682</v>
      </c>
      <c r="H163" s="2">
        <v>0</v>
      </c>
      <c r="I163" s="2">
        <v>0</v>
      </c>
      <c r="J163" s="2">
        <v>0</v>
      </c>
      <c r="K163" s="2">
        <v>0</v>
      </c>
      <c r="L163" s="2">
        <v>0</v>
      </c>
      <c r="M163" s="2">
        <v>0</v>
      </c>
      <c r="N163" s="2">
        <v>0</v>
      </c>
      <c r="O163" s="2">
        <v>0</v>
      </c>
      <c r="P163" s="2">
        <v>0</v>
      </c>
      <c r="Q163" s="2">
        <v>0</v>
      </c>
      <c r="R163" s="2">
        <v>0</v>
      </c>
      <c r="S163" s="2">
        <v>0</v>
      </c>
      <c r="T163" s="2">
        <v>0</v>
      </c>
      <c r="U163" s="2">
        <v>0</v>
      </c>
      <c r="V163" s="2">
        <v>0</v>
      </c>
      <c r="W163" s="2">
        <v>0</v>
      </c>
      <c r="X163" s="2">
        <v>0</v>
      </c>
      <c r="Y163" s="2">
        <v>0</v>
      </c>
      <c r="Z163" s="2">
        <v>0</v>
      </c>
      <c r="AA163" s="2">
        <v>0</v>
      </c>
    </row>
    <row r="164" spans="1:27" x14ac:dyDescent="0.25">
      <c r="A164" s="2">
        <v>13</v>
      </c>
      <c r="B164" s="2">
        <v>5</v>
      </c>
      <c r="C164" s="2">
        <v>97711.423999999999</v>
      </c>
      <c r="D164" s="2">
        <v>97786.267999999996</v>
      </c>
      <c r="E164" s="2">
        <v>74.843999999997294</v>
      </c>
      <c r="F164" s="3">
        <v>16.9773060288592</v>
      </c>
      <c r="G164" s="14"/>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2">
        <v>0</v>
      </c>
      <c r="AA164" s="2">
        <v>0</v>
      </c>
    </row>
    <row r="165" spans="1:27" x14ac:dyDescent="0.25">
      <c r="A165" s="2">
        <v>12</v>
      </c>
      <c r="B165" s="2">
        <v>7</v>
      </c>
      <c r="C165" s="2">
        <v>50066.243999999999</v>
      </c>
      <c r="D165" s="2">
        <v>50152.192999999999</v>
      </c>
      <c r="E165" s="2">
        <v>85.949000000000495</v>
      </c>
      <c r="F165" s="3">
        <v>16.940473312435099</v>
      </c>
      <c r="G165" s="14" t="s">
        <v>1668</v>
      </c>
      <c r="H165" s="2">
        <v>3</v>
      </c>
      <c r="I165" s="2">
        <v>2</v>
      </c>
      <c r="J165" s="2">
        <v>0</v>
      </c>
      <c r="K165" s="2">
        <v>3</v>
      </c>
      <c r="L165" s="2">
        <v>2</v>
      </c>
      <c r="M165" s="2">
        <v>0</v>
      </c>
      <c r="N165" s="2">
        <v>0</v>
      </c>
      <c r="O165" s="2">
        <v>0</v>
      </c>
      <c r="P165" s="2">
        <v>0</v>
      </c>
      <c r="Q165" s="2">
        <v>0</v>
      </c>
      <c r="R165" s="2">
        <v>1</v>
      </c>
      <c r="S165" s="2">
        <v>0</v>
      </c>
      <c r="T165" s="2">
        <v>1</v>
      </c>
      <c r="U165" s="2">
        <v>0</v>
      </c>
      <c r="V165" s="2">
        <v>1</v>
      </c>
      <c r="W165" s="2">
        <v>0</v>
      </c>
      <c r="X165" s="2">
        <v>0</v>
      </c>
      <c r="Y165" s="2">
        <v>1</v>
      </c>
      <c r="Z165" s="2">
        <v>1</v>
      </c>
      <c r="AA165" s="2">
        <v>0</v>
      </c>
    </row>
    <row r="166" spans="1:27" x14ac:dyDescent="0.25">
      <c r="A166" s="2">
        <v>2</v>
      </c>
      <c r="B166" s="2">
        <v>29</v>
      </c>
      <c r="C166" s="2">
        <v>211764.228</v>
      </c>
      <c r="D166" s="2">
        <v>211764.228</v>
      </c>
      <c r="E166" s="2">
        <v>0</v>
      </c>
      <c r="F166" s="3">
        <v>16.931305779126301</v>
      </c>
      <c r="G166" s="14"/>
      <c r="H166" s="2">
        <v>0</v>
      </c>
      <c r="I166" s="2">
        <v>0</v>
      </c>
      <c r="J166" s="2">
        <v>0</v>
      </c>
      <c r="K166" s="2">
        <v>0</v>
      </c>
      <c r="L166" s="2">
        <v>0</v>
      </c>
      <c r="M166" s="2">
        <v>0</v>
      </c>
      <c r="N166" s="2">
        <v>0</v>
      </c>
      <c r="O166" s="2">
        <v>0</v>
      </c>
      <c r="P166" s="2">
        <v>0</v>
      </c>
      <c r="Q166" s="2">
        <v>0</v>
      </c>
      <c r="R166" s="2">
        <v>0</v>
      </c>
      <c r="S166" s="2">
        <v>0</v>
      </c>
      <c r="T166" s="2">
        <v>0</v>
      </c>
      <c r="U166" s="2">
        <v>0</v>
      </c>
      <c r="V166" s="2">
        <v>0</v>
      </c>
      <c r="W166" s="2">
        <v>0</v>
      </c>
      <c r="X166" s="2">
        <v>0</v>
      </c>
      <c r="Y166" s="2">
        <v>0</v>
      </c>
      <c r="Z166" s="2">
        <v>0</v>
      </c>
      <c r="AA166" s="2">
        <v>0</v>
      </c>
    </row>
    <row r="167" spans="1:27" x14ac:dyDescent="0.25">
      <c r="A167" s="2">
        <v>2</v>
      </c>
      <c r="B167" s="2">
        <v>17</v>
      </c>
      <c r="C167" s="2">
        <v>141035.28700000001</v>
      </c>
      <c r="D167" s="2">
        <v>141113.79800000001</v>
      </c>
      <c r="E167" s="2">
        <v>78.510999999998603</v>
      </c>
      <c r="F167" s="3">
        <v>16.9306650196582</v>
      </c>
      <c r="G167" s="14" t="s">
        <v>593</v>
      </c>
      <c r="H167" s="2">
        <v>0</v>
      </c>
      <c r="I167" s="2">
        <v>3</v>
      </c>
      <c r="J167" s="2">
        <v>2</v>
      </c>
      <c r="K167" s="2">
        <v>0</v>
      </c>
      <c r="L167" s="2">
        <v>1</v>
      </c>
      <c r="M167" s="2">
        <v>0</v>
      </c>
      <c r="N167" s="2">
        <v>1</v>
      </c>
      <c r="O167" s="2">
        <v>0</v>
      </c>
      <c r="P167" s="2">
        <v>1</v>
      </c>
      <c r="Q167" s="2">
        <v>0</v>
      </c>
      <c r="R167" s="2">
        <v>0</v>
      </c>
      <c r="S167" s="2">
        <v>0</v>
      </c>
      <c r="T167" s="2">
        <v>0</v>
      </c>
      <c r="U167" s="2">
        <v>0</v>
      </c>
      <c r="V167" s="2">
        <v>0</v>
      </c>
      <c r="W167" s="2">
        <v>0</v>
      </c>
      <c r="X167" s="2">
        <v>0</v>
      </c>
      <c r="Y167" s="2">
        <v>0</v>
      </c>
      <c r="Z167" s="2">
        <v>1</v>
      </c>
      <c r="AA167" s="2">
        <v>0</v>
      </c>
    </row>
    <row r="168" spans="1:27" x14ac:dyDescent="0.25">
      <c r="A168" s="2">
        <v>20</v>
      </c>
      <c r="B168" s="2">
        <v>0</v>
      </c>
      <c r="C168" s="2">
        <v>5559.59</v>
      </c>
      <c r="D168" s="2">
        <v>5590.0569999999998</v>
      </c>
      <c r="E168" s="2">
        <v>30.466999999999601</v>
      </c>
      <c r="F168" s="3">
        <v>16.914426885036601</v>
      </c>
      <c r="G168" s="14" t="s">
        <v>1720</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row>
    <row r="169" spans="1:27" x14ac:dyDescent="0.25">
      <c r="A169" s="2">
        <v>1</v>
      </c>
      <c r="B169" s="2">
        <v>5</v>
      </c>
      <c r="C169" s="2">
        <v>67777.020999999993</v>
      </c>
      <c r="D169" s="2">
        <v>67850.514999999999</v>
      </c>
      <c r="E169" s="2">
        <v>73.494000000006096</v>
      </c>
      <c r="F169" s="3">
        <v>16.9024499379566</v>
      </c>
      <c r="G169" s="14" t="s">
        <v>1553</v>
      </c>
      <c r="H169" s="2">
        <v>0</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2">
        <v>0</v>
      </c>
      <c r="AA169" s="2">
        <v>0</v>
      </c>
    </row>
    <row r="170" spans="1:27" x14ac:dyDescent="0.25">
      <c r="A170" s="2">
        <v>1</v>
      </c>
      <c r="B170" s="2">
        <v>4</v>
      </c>
      <c r="C170" s="2">
        <v>53449.699000000001</v>
      </c>
      <c r="D170" s="2">
        <v>53538.669000000002</v>
      </c>
      <c r="E170" s="2">
        <v>88.970000000001207</v>
      </c>
      <c r="F170" s="3">
        <v>16.8550530564147</v>
      </c>
      <c r="G170" s="14" t="s">
        <v>1552</v>
      </c>
      <c r="H170" s="2">
        <v>1</v>
      </c>
      <c r="I170" s="2">
        <v>0</v>
      </c>
      <c r="J170" s="2">
        <v>0</v>
      </c>
      <c r="K170" s="2">
        <v>1</v>
      </c>
      <c r="L170" s="2">
        <v>0</v>
      </c>
      <c r="M170" s="2">
        <v>0</v>
      </c>
      <c r="N170" s="2">
        <v>0</v>
      </c>
      <c r="O170" s="2">
        <v>0</v>
      </c>
      <c r="P170" s="2">
        <v>0</v>
      </c>
      <c r="Q170" s="2">
        <v>0</v>
      </c>
      <c r="R170" s="2">
        <v>0</v>
      </c>
      <c r="S170" s="2">
        <v>0</v>
      </c>
      <c r="T170" s="2">
        <v>1</v>
      </c>
      <c r="U170" s="2">
        <v>0</v>
      </c>
      <c r="V170" s="2">
        <v>0</v>
      </c>
      <c r="W170" s="2">
        <v>0</v>
      </c>
      <c r="X170" s="2">
        <v>0</v>
      </c>
      <c r="Y170" s="2">
        <v>0</v>
      </c>
      <c r="Z170" s="2">
        <v>0</v>
      </c>
      <c r="AA170" s="2">
        <v>0</v>
      </c>
    </row>
    <row r="171" spans="1:27" x14ac:dyDescent="0.25">
      <c r="A171" s="2">
        <v>5</v>
      </c>
      <c r="B171" s="2">
        <v>14</v>
      </c>
      <c r="C171" s="2">
        <v>167185.908</v>
      </c>
      <c r="D171" s="2">
        <v>167247.894</v>
      </c>
      <c r="E171" s="2">
        <v>61.986000000004402</v>
      </c>
      <c r="F171" s="3">
        <v>16.8121405613612</v>
      </c>
      <c r="G171" s="14" t="s">
        <v>1371</v>
      </c>
      <c r="H171" s="2">
        <v>4</v>
      </c>
      <c r="I171" s="2">
        <v>0</v>
      </c>
      <c r="J171" s="2">
        <v>0</v>
      </c>
      <c r="K171" s="2">
        <v>4</v>
      </c>
      <c r="L171" s="2">
        <v>0</v>
      </c>
      <c r="M171" s="2">
        <v>0</v>
      </c>
      <c r="N171" s="2">
        <v>0</v>
      </c>
      <c r="O171" s="2">
        <v>0</v>
      </c>
      <c r="P171" s="2">
        <v>0</v>
      </c>
      <c r="Q171" s="2">
        <v>0</v>
      </c>
      <c r="R171" s="2">
        <v>1</v>
      </c>
      <c r="S171" s="2">
        <v>0</v>
      </c>
      <c r="T171" s="2">
        <v>1</v>
      </c>
      <c r="U171" s="2">
        <v>1</v>
      </c>
      <c r="V171" s="2">
        <v>1</v>
      </c>
      <c r="W171" s="2">
        <v>0</v>
      </c>
      <c r="X171" s="2">
        <v>0</v>
      </c>
      <c r="Y171" s="2">
        <v>0</v>
      </c>
      <c r="Z171" s="2">
        <v>0</v>
      </c>
      <c r="AA171" s="2">
        <v>0</v>
      </c>
    </row>
    <row r="172" spans="1:27" x14ac:dyDescent="0.25">
      <c r="A172" s="2">
        <v>21</v>
      </c>
      <c r="B172" s="2">
        <v>1</v>
      </c>
      <c r="C172" s="2">
        <v>30164.424999999999</v>
      </c>
      <c r="D172" s="2">
        <v>30195.251</v>
      </c>
      <c r="E172" s="2">
        <v>30.826000000000899</v>
      </c>
      <c r="F172" s="3">
        <v>16.802422999756502</v>
      </c>
      <c r="G172" s="14"/>
      <c r="H172" s="2">
        <v>4</v>
      </c>
      <c r="I172" s="2">
        <v>0</v>
      </c>
      <c r="J172" s="2">
        <v>0</v>
      </c>
      <c r="K172" s="2">
        <v>4</v>
      </c>
      <c r="L172" s="2">
        <v>0</v>
      </c>
      <c r="M172" s="2">
        <v>0</v>
      </c>
      <c r="N172" s="2">
        <v>0</v>
      </c>
      <c r="O172" s="2">
        <v>0</v>
      </c>
      <c r="P172" s="2">
        <v>0</v>
      </c>
      <c r="Q172" s="2">
        <v>0</v>
      </c>
      <c r="R172" s="2">
        <v>1</v>
      </c>
      <c r="S172" s="2">
        <v>0</v>
      </c>
      <c r="T172" s="2">
        <v>1</v>
      </c>
      <c r="U172" s="2">
        <v>1</v>
      </c>
      <c r="V172" s="2">
        <v>1</v>
      </c>
      <c r="W172" s="2">
        <v>0</v>
      </c>
      <c r="X172" s="2">
        <v>0</v>
      </c>
      <c r="Y172" s="2">
        <v>0</v>
      </c>
      <c r="Z172" s="2">
        <v>0</v>
      </c>
      <c r="AA172" s="2">
        <v>0</v>
      </c>
    </row>
    <row r="173" spans="1:27" x14ac:dyDescent="0.25">
      <c r="A173" s="2">
        <v>16</v>
      </c>
      <c r="B173" s="2">
        <v>1</v>
      </c>
      <c r="C173" s="2">
        <v>80727.754000000001</v>
      </c>
      <c r="D173" s="2">
        <v>80813.695999999996</v>
      </c>
      <c r="E173" s="2">
        <v>85.941999999995502</v>
      </c>
      <c r="F173" s="3">
        <v>16.7873984316386</v>
      </c>
      <c r="G173" s="14" t="s">
        <v>1703</v>
      </c>
      <c r="H173" s="2">
        <v>0</v>
      </c>
      <c r="I173" s="2">
        <v>0</v>
      </c>
      <c r="J173" s="2">
        <v>0</v>
      </c>
      <c r="K173" s="2">
        <v>0</v>
      </c>
      <c r="L173" s="2">
        <v>0</v>
      </c>
      <c r="M173" s="2">
        <v>0</v>
      </c>
      <c r="N173" s="2">
        <v>0</v>
      </c>
      <c r="O173" s="2">
        <v>0</v>
      </c>
      <c r="P173" s="2">
        <v>0</v>
      </c>
      <c r="Q173" s="2">
        <v>0</v>
      </c>
      <c r="R173" s="2">
        <v>0</v>
      </c>
      <c r="S173" s="2">
        <v>0</v>
      </c>
      <c r="T173" s="2">
        <v>0</v>
      </c>
      <c r="U173" s="2">
        <v>0</v>
      </c>
      <c r="V173" s="2">
        <v>0</v>
      </c>
      <c r="W173" s="2">
        <v>0</v>
      </c>
      <c r="X173" s="2">
        <v>0</v>
      </c>
      <c r="Y173" s="2">
        <v>0</v>
      </c>
      <c r="Z173" s="2">
        <v>0</v>
      </c>
      <c r="AA173" s="2">
        <v>0</v>
      </c>
    </row>
    <row r="174" spans="1:27" x14ac:dyDescent="0.25">
      <c r="A174" s="2">
        <v>1</v>
      </c>
      <c r="B174" s="2">
        <v>13</v>
      </c>
      <c r="C174" s="2">
        <v>174296.511</v>
      </c>
      <c r="D174" s="2">
        <v>174357.28200000001</v>
      </c>
      <c r="E174" s="2">
        <v>60.771000000007902</v>
      </c>
      <c r="F174" s="3">
        <v>16.763886164787401</v>
      </c>
      <c r="G174" s="14" t="s">
        <v>1294</v>
      </c>
      <c r="H174" s="2">
        <v>2</v>
      </c>
      <c r="I174" s="2">
        <v>0</v>
      </c>
      <c r="J174" s="2">
        <v>0</v>
      </c>
      <c r="K174" s="2">
        <v>2</v>
      </c>
      <c r="L174" s="2">
        <v>0</v>
      </c>
      <c r="M174" s="2">
        <v>0</v>
      </c>
      <c r="N174" s="2">
        <v>0</v>
      </c>
      <c r="O174" s="2">
        <v>0</v>
      </c>
      <c r="P174" s="2">
        <v>0</v>
      </c>
      <c r="Q174" s="2">
        <v>0</v>
      </c>
      <c r="R174" s="2">
        <v>1</v>
      </c>
      <c r="S174" s="2">
        <v>0</v>
      </c>
      <c r="T174" s="2">
        <v>0</v>
      </c>
      <c r="U174" s="2">
        <v>1</v>
      </c>
      <c r="V174" s="2">
        <v>0</v>
      </c>
      <c r="W174" s="2">
        <v>0</v>
      </c>
      <c r="X174" s="2">
        <v>0</v>
      </c>
      <c r="Y174" s="2">
        <v>0</v>
      </c>
      <c r="Z174" s="2">
        <v>0</v>
      </c>
      <c r="AA174" s="2">
        <v>0</v>
      </c>
    </row>
    <row r="175" spans="1:27" x14ac:dyDescent="0.25">
      <c r="A175" s="2">
        <v>5</v>
      </c>
      <c r="B175" s="2">
        <v>5</v>
      </c>
      <c r="C175" s="2">
        <v>78719.016000000003</v>
      </c>
      <c r="D175" s="2">
        <v>78780.55</v>
      </c>
      <c r="E175" s="2">
        <v>61.5339999999997</v>
      </c>
      <c r="F175" s="3">
        <v>16.756194760928999</v>
      </c>
      <c r="G175" s="14" t="s">
        <v>1609</v>
      </c>
      <c r="H175" s="2">
        <v>2</v>
      </c>
      <c r="I175" s="2">
        <v>0</v>
      </c>
      <c r="J175" s="2">
        <v>0</v>
      </c>
      <c r="K175" s="2">
        <v>2</v>
      </c>
      <c r="L175" s="2">
        <v>0</v>
      </c>
      <c r="M175" s="2">
        <v>0</v>
      </c>
      <c r="N175" s="2">
        <v>0</v>
      </c>
      <c r="O175" s="2">
        <v>0</v>
      </c>
      <c r="P175" s="2">
        <v>0</v>
      </c>
      <c r="Q175" s="2">
        <v>0</v>
      </c>
      <c r="R175" s="2">
        <v>0</v>
      </c>
      <c r="S175" s="2">
        <v>0</v>
      </c>
      <c r="T175" s="2">
        <v>1</v>
      </c>
      <c r="U175" s="2">
        <v>1</v>
      </c>
      <c r="V175" s="2">
        <v>0</v>
      </c>
      <c r="W175" s="2">
        <v>0</v>
      </c>
      <c r="X175" s="2">
        <v>0</v>
      </c>
      <c r="Y175" s="2">
        <v>0</v>
      </c>
      <c r="Z175" s="2">
        <v>0</v>
      </c>
      <c r="AA175" s="2">
        <v>0</v>
      </c>
    </row>
    <row r="176" spans="1:27" x14ac:dyDescent="0.25">
      <c r="A176" s="2">
        <v>5</v>
      </c>
      <c r="B176" s="2">
        <v>1</v>
      </c>
      <c r="C176" s="2">
        <v>24090.244999999999</v>
      </c>
      <c r="D176" s="2">
        <v>24181.767</v>
      </c>
      <c r="E176" s="2">
        <v>91.522000000000801</v>
      </c>
      <c r="F176" s="3">
        <v>16.723204058274401</v>
      </c>
      <c r="G176" s="14" t="s">
        <v>1606</v>
      </c>
      <c r="H176" s="2">
        <v>3</v>
      </c>
      <c r="I176" s="2">
        <v>0</v>
      </c>
      <c r="J176" s="2">
        <v>0</v>
      </c>
      <c r="K176" s="2">
        <v>3</v>
      </c>
      <c r="L176" s="2">
        <v>0</v>
      </c>
      <c r="M176" s="2">
        <v>0</v>
      </c>
      <c r="N176" s="2">
        <v>0</v>
      </c>
      <c r="O176" s="2">
        <v>0</v>
      </c>
      <c r="P176" s="2">
        <v>0</v>
      </c>
      <c r="Q176" s="2">
        <v>0</v>
      </c>
      <c r="R176" s="2">
        <v>0</v>
      </c>
      <c r="S176" s="2">
        <v>0</v>
      </c>
      <c r="T176" s="2">
        <v>1</v>
      </c>
      <c r="U176" s="2">
        <v>1</v>
      </c>
      <c r="V176" s="2">
        <v>1</v>
      </c>
      <c r="W176" s="2">
        <v>0</v>
      </c>
      <c r="X176" s="2">
        <v>0</v>
      </c>
      <c r="Y176" s="2">
        <v>0</v>
      </c>
      <c r="Z176" s="2">
        <v>0</v>
      </c>
      <c r="AA176" s="2">
        <v>0</v>
      </c>
    </row>
    <row r="177" spans="1:27" x14ac:dyDescent="0.25">
      <c r="A177" s="2">
        <v>7</v>
      </c>
      <c r="B177" s="2">
        <v>4</v>
      </c>
      <c r="C177" s="2">
        <v>40708.233</v>
      </c>
      <c r="D177" s="2">
        <v>40766.614999999998</v>
      </c>
      <c r="E177" s="2">
        <v>58.381999999997802</v>
      </c>
      <c r="F177" s="3">
        <v>16.706552826888</v>
      </c>
      <c r="G177" s="14" t="s">
        <v>417</v>
      </c>
      <c r="H177" s="2">
        <v>0</v>
      </c>
      <c r="I177" s="2">
        <v>0</v>
      </c>
      <c r="J177" s="2">
        <v>0</v>
      </c>
      <c r="K177" s="2">
        <v>0</v>
      </c>
      <c r="L177" s="2">
        <v>0</v>
      </c>
      <c r="M177" s="2">
        <v>0</v>
      </c>
      <c r="N177" s="2">
        <v>0</v>
      </c>
      <c r="O177" s="2">
        <v>0</v>
      </c>
      <c r="P177" s="2">
        <v>0</v>
      </c>
      <c r="Q177" s="2">
        <v>0</v>
      </c>
      <c r="R177" s="2">
        <v>0</v>
      </c>
      <c r="S177" s="2">
        <v>0</v>
      </c>
      <c r="T177" s="2">
        <v>0</v>
      </c>
      <c r="U177" s="2">
        <v>0</v>
      </c>
      <c r="V177" s="2">
        <v>0</v>
      </c>
      <c r="W177" s="2">
        <v>0</v>
      </c>
      <c r="X177" s="2">
        <v>0</v>
      </c>
      <c r="Y177" s="2">
        <v>0</v>
      </c>
      <c r="Z177" s="2">
        <v>0</v>
      </c>
      <c r="AA177" s="2">
        <v>0</v>
      </c>
    </row>
    <row r="178" spans="1:27" x14ac:dyDescent="0.25">
      <c r="A178" s="2">
        <v>14</v>
      </c>
      <c r="B178" s="2">
        <v>9</v>
      </c>
      <c r="C178" s="2">
        <v>106816.057</v>
      </c>
      <c r="D178" s="2">
        <v>106832.93799999999</v>
      </c>
      <c r="E178" s="2">
        <v>16.8809999999939</v>
      </c>
      <c r="F178" s="3">
        <v>16.6803913229712</v>
      </c>
      <c r="G178" s="14" t="s">
        <v>1690</v>
      </c>
      <c r="H178" s="2">
        <v>4</v>
      </c>
      <c r="I178" s="2">
        <v>0</v>
      </c>
      <c r="J178" s="2">
        <v>0</v>
      </c>
      <c r="K178" s="2">
        <v>4</v>
      </c>
      <c r="L178" s="2">
        <v>0</v>
      </c>
      <c r="M178" s="2">
        <v>0</v>
      </c>
      <c r="N178" s="2">
        <v>0</v>
      </c>
      <c r="O178" s="2">
        <v>0</v>
      </c>
      <c r="P178" s="2">
        <v>0</v>
      </c>
      <c r="Q178" s="2">
        <v>0</v>
      </c>
      <c r="R178" s="2">
        <v>1</v>
      </c>
      <c r="S178" s="2">
        <v>0</v>
      </c>
      <c r="T178" s="2">
        <v>1</v>
      </c>
      <c r="U178" s="2">
        <v>1</v>
      </c>
      <c r="V178" s="2">
        <v>1</v>
      </c>
      <c r="W178" s="2">
        <v>0</v>
      </c>
      <c r="X178" s="2">
        <v>0</v>
      </c>
      <c r="Y178" s="2">
        <v>0</v>
      </c>
      <c r="Z178" s="2">
        <v>0</v>
      </c>
      <c r="AA178" s="2">
        <v>0</v>
      </c>
    </row>
    <row r="179" spans="1:27" x14ac:dyDescent="0.25">
      <c r="A179" s="2">
        <v>18</v>
      </c>
      <c r="B179" s="2">
        <v>5</v>
      </c>
      <c r="C179" s="2">
        <v>61237.506999999998</v>
      </c>
      <c r="D179" s="2">
        <v>61276.413999999997</v>
      </c>
      <c r="E179" s="2">
        <v>38.906999999999201</v>
      </c>
      <c r="F179" s="3">
        <v>16.6682317133839</v>
      </c>
      <c r="G179" s="14" t="s">
        <v>1713</v>
      </c>
      <c r="H179" s="2">
        <v>0</v>
      </c>
      <c r="I179" s="2">
        <v>0</v>
      </c>
      <c r="J179" s="2">
        <v>0</v>
      </c>
      <c r="K179" s="2">
        <v>0</v>
      </c>
      <c r="L179" s="2">
        <v>0</v>
      </c>
      <c r="M179" s="2">
        <v>0</v>
      </c>
      <c r="N179" s="2">
        <v>0</v>
      </c>
      <c r="O179" s="2">
        <v>0</v>
      </c>
      <c r="P179" s="2">
        <v>0</v>
      </c>
      <c r="Q179" s="2">
        <v>0</v>
      </c>
      <c r="R179" s="2">
        <v>0</v>
      </c>
      <c r="S179" s="2">
        <v>0</v>
      </c>
      <c r="T179" s="2">
        <v>0</v>
      </c>
      <c r="U179" s="2">
        <v>0</v>
      </c>
      <c r="V179" s="2">
        <v>0</v>
      </c>
      <c r="W179" s="2">
        <v>0</v>
      </c>
      <c r="X179" s="2">
        <v>0</v>
      </c>
      <c r="Y179" s="2">
        <v>0</v>
      </c>
      <c r="Z179" s="2">
        <v>0</v>
      </c>
      <c r="AA179" s="2">
        <v>0</v>
      </c>
    </row>
    <row r="180" spans="1:27" x14ac:dyDescent="0.25">
      <c r="A180" s="2">
        <v>2</v>
      </c>
      <c r="B180" s="2">
        <v>26</v>
      </c>
      <c r="C180" s="2">
        <v>189895.59099999999</v>
      </c>
      <c r="D180" s="2">
        <v>189971.29800000001</v>
      </c>
      <c r="E180" s="2">
        <v>75.707000000023996</v>
      </c>
      <c r="F180" s="3">
        <v>16.649661920559499</v>
      </c>
      <c r="G180" s="14" t="s">
        <v>69</v>
      </c>
      <c r="H180" s="2">
        <v>3</v>
      </c>
      <c r="I180" s="2">
        <v>4</v>
      </c>
      <c r="J180" s="2">
        <v>0</v>
      </c>
      <c r="K180" s="2">
        <v>3</v>
      </c>
      <c r="L180" s="2">
        <v>4</v>
      </c>
      <c r="M180" s="2">
        <v>0</v>
      </c>
      <c r="N180" s="2">
        <v>0</v>
      </c>
      <c r="O180" s="2">
        <v>0</v>
      </c>
      <c r="P180" s="2">
        <v>0</v>
      </c>
      <c r="Q180" s="2">
        <v>0</v>
      </c>
      <c r="R180" s="2">
        <v>1</v>
      </c>
      <c r="S180" s="2">
        <v>0</v>
      </c>
      <c r="T180" s="2">
        <v>1</v>
      </c>
      <c r="U180" s="2">
        <v>0</v>
      </c>
      <c r="V180" s="2">
        <v>1</v>
      </c>
      <c r="W180" s="2">
        <v>1</v>
      </c>
      <c r="X180" s="2">
        <v>1</v>
      </c>
      <c r="Y180" s="2">
        <v>1</v>
      </c>
      <c r="Z180" s="2">
        <v>1</v>
      </c>
      <c r="AA180" s="2">
        <v>0</v>
      </c>
    </row>
    <row r="181" spans="1:27" x14ac:dyDescent="0.25">
      <c r="A181" s="2">
        <v>6</v>
      </c>
      <c r="B181" s="2">
        <v>1</v>
      </c>
      <c r="C181" s="2">
        <v>24230.214</v>
      </c>
      <c r="D181" s="2">
        <v>24285.571</v>
      </c>
      <c r="E181" s="2">
        <v>55.356999999999999</v>
      </c>
      <c r="F181" s="3">
        <v>16.634010856875001</v>
      </c>
      <c r="G181" s="14" t="s">
        <v>1614</v>
      </c>
      <c r="H181" s="2">
        <v>2</v>
      </c>
      <c r="I181" s="2">
        <v>0</v>
      </c>
      <c r="J181" s="2">
        <v>0</v>
      </c>
      <c r="K181" s="2">
        <v>2</v>
      </c>
      <c r="L181" s="2">
        <v>0</v>
      </c>
      <c r="M181" s="2">
        <v>0</v>
      </c>
      <c r="N181" s="2">
        <v>0</v>
      </c>
      <c r="O181" s="2">
        <v>0</v>
      </c>
      <c r="P181" s="2">
        <v>0</v>
      </c>
      <c r="Q181" s="2">
        <v>0</v>
      </c>
      <c r="R181" s="2">
        <v>0</v>
      </c>
      <c r="S181" s="2">
        <v>0</v>
      </c>
      <c r="T181" s="2">
        <v>1</v>
      </c>
      <c r="U181" s="2">
        <v>0</v>
      </c>
      <c r="V181" s="2">
        <v>1</v>
      </c>
      <c r="W181" s="2">
        <v>0</v>
      </c>
      <c r="X181" s="2">
        <v>0</v>
      </c>
      <c r="Y181" s="2">
        <v>0</v>
      </c>
      <c r="Z181" s="2">
        <v>0</v>
      </c>
      <c r="AA181" s="2">
        <v>0</v>
      </c>
    </row>
    <row r="182" spans="1:27" x14ac:dyDescent="0.25">
      <c r="A182" s="2">
        <v>13</v>
      </c>
      <c r="B182" s="2">
        <v>2</v>
      </c>
      <c r="C182" s="2">
        <v>44141.324999999997</v>
      </c>
      <c r="D182" s="2">
        <v>44445.538</v>
      </c>
      <c r="E182" s="2">
        <v>304.21300000000298</v>
      </c>
      <c r="F182" s="3">
        <v>16.6238173165736</v>
      </c>
      <c r="G182" s="14" t="s">
        <v>1681</v>
      </c>
      <c r="H182" s="2">
        <v>3</v>
      </c>
      <c r="I182" s="2">
        <v>0</v>
      </c>
      <c r="J182" s="2">
        <v>0</v>
      </c>
      <c r="K182" s="2">
        <v>3</v>
      </c>
      <c r="L182" s="2">
        <v>0</v>
      </c>
      <c r="M182" s="2">
        <v>0</v>
      </c>
      <c r="N182" s="2">
        <v>0</v>
      </c>
      <c r="O182" s="2">
        <v>0</v>
      </c>
      <c r="P182" s="2">
        <v>0</v>
      </c>
      <c r="Q182" s="2">
        <v>0</v>
      </c>
      <c r="R182" s="2">
        <v>1</v>
      </c>
      <c r="S182" s="2">
        <v>0</v>
      </c>
      <c r="T182" s="2">
        <v>1</v>
      </c>
      <c r="U182" s="2">
        <v>1</v>
      </c>
      <c r="V182" s="2">
        <v>0</v>
      </c>
      <c r="W182" s="2">
        <v>0</v>
      </c>
      <c r="X182" s="2">
        <v>0</v>
      </c>
      <c r="Y182" s="2">
        <v>0</v>
      </c>
      <c r="Z182" s="2">
        <v>0</v>
      </c>
      <c r="AA182" s="2">
        <v>0</v>
      </c>
    </row>
    <row r="183" spans="1:27" x14ac:dyDescent="0.25">
      <c r="A183" s="2">
        <v>11</v>
      </c>
      <c r="B183" s="2">
        <v>6</v>
      </c>
      <c r="C183" s="2">
        <v>88308.153000000006</v>
      </c>
      <c r="D183" s="2">
        <v>88385.076000000001</v>
      </c>
      <c r="E183" s="2">
        <v>76.922999999995199</v>
      </c>
      <c r="F183" s="3">
        <v>16.596971080818701</v>
      </c>
      <c r="G183" s="14" t="s">
        <v>230</v>
      </c>
      <c r="H183" s="2">
        <v>4</v>
      </c>
      <c r="I183" s="2">
        <v>2</v>
      </c>
      <c r="J183" s="2">
        <v>0</v>
      </c>
      <c r="K183" s="2">
        <v>4</v>
      </c>
      <c r="L183" s="2">
        <v>2</v>
      </c>
      <c r="M183" s="2">
        <v>0</v>
      </c>
      <c r="N183" s="2">
        <v>0</v>
      </c>
      <c r="O183" s="2">
        <v>0</v>
      </c>
      <c r="P183" s="2">
        <v>0</v>
      </c>
      <c r="Q183" s="2">
        <v>0</v>
      </c>
      <c r="R183" s="2">
        <v>1</v>
      </c>
      <c r="S183" s="2">
        <v>0</v>
      </c>
      <c r="T183" s="2">
        <v>1</v>
      </c>
      <c r="U183" s="2">
        <v>1</v>
      </c>
      <c r="V183" s="2">
        <v>1</v>
      </c>
      <c r="W183" s="2">
        <v>1</v>
      </c>
      <c r="X183" s="2">
        <v>0</v>
      </c>
      <c r="Y183" s="2">
        <v>0</v>
      </c>
      <c r="Z183" s="2">
        <v>0</v>
      </c>
      <c r="AA183" s="2">
        <v>1</v>
      </c>
    </row>
    <row r="184" spans="1:27" x14ac:dyDescent="0.25">
      <c r="A184" s="2">
        <v>6</v>
      </c>
      <c r="B184" s="2">
        <v>3</v>
      </c>
      <c r="C184" s="2">
        <v>32589.952000000001</v>
      </c>
      <c r="D184" s="2">
        <v>33152.864999999998</v>
      </c>
      <c r="E184" s="2">
        <v>562.91299999999706</v>
      </c>
      <c r="F184" s="3">
        <v>16.5850003474633</v>
      </c>
      <c r="G184" s="14" t="s">
        <v>1616</v>
      </c>
      <c r="H184" s="2">
        <v>1</v>
      </c>
      <c r="I184" s="2">
        <v>5</v>
      </c>
      <c r="J184" s="2">
        <v>5</v>
      </c>
      <c r="K184" s="2">
        <v>1</v>
      </c>
      <c r="L184" s="2">
        <v>0</v>
      </c>
      <c r="M184" s="2">
        <v>1</v>
      </c>
      <c r="N184" s="2">
        <v>1</v>
      </c>
      <c r="O184" s="2">
        <v>1</v>
      </c>
      <c r="P184" s="2">
        <v>1</v>
      </c>
      <c r="Q184" s="2">
        <v>1</v>
      </c>
      <c r="R184" s="2">
        <v>1</v>
      </c>
      <c r="S184" s="2">
        <v>0</v>
      </c>
      <c r="T184" s="2">
        <v>0</v>
      </c>
      <c r="U184" s="2">
        <v>0</v>
      </c>
      <c r="V184" s="2">
        <v>0</v>
      </c>
      <c r="W184" s="2">
        <v>0</v>
      </c>
      <c r="X184" s="2">
        <v>0</v>
      </c>
      <c r="Y184" s="2">
        <v>0</v>
      </c>
      <c r="Z184" s="2">
        <v>0</v>
      </c>
      <c r="AA184" s="2">
        <v>0</v>
      </c>
    </row>
    <row r="185" spans="1:27" x14ac:dyDescent="0.25">
      <c r="A185" s="2">
        <v>17</v>
      </c>
      <c r="B185" s="2">
        <v>4</v>
      </c>
      <c r="C185" s="2">
        <v>53818.101999999999</v>
      </c>
      <c r="D185" s="2">
        <v>53910.853999999999</v>
      </c>
      <c r="E185" s="2">
        <v>92.752000000000393</v>
      </c>
      <c r="F185" s="3">
        <v>16.547056111502499</v>
      </c>
      <c r="G185" s="14" t="s">
        <v>1707</v>
      </c>
      <c r="H185" s="2">
        <v>2</v>
      </c>
      <c r="I185" s="2">
        <v>0</v>
      </c>
      <c r="J185" s="2">
        <v>0</v>
      </c>
      <c r="K185" s="2">
        <v>2</v>
      </c>
      <c r="L185" s="2">
        <v>0</v>
      </c>
      <c r="M185" s="2">
        <v>0</v>
      </c>
      <c r="N185" s="2">
        <v>0</v>
      </c>
      <c r="O185" s="2">
        <v>0</v>
      </c>
      <c r="P185" s="2">
        <v>0</v>
      </c>
      <c r="Q185" s="2">
        <v>0</v>
      </c>
      <c r="R185" s="2">
        <v>0</v>
      </c>
      <c r="S185" s="2">
        <v>0</v>
      </c>
      <c r="T185" s="2">
        <v>0</v>
      </c>
      <c r="U185" s="2">
        <v>1</v>
      </c>
      <c r="V185" s="2">
        <v>1</v>
      </c>
      <c r="W185" s="2">
        <v>0</v>
      </c>
      <c r="X185" s="2">
        <v>0</v>
      </c>
      <c r="Y185" s="2">
        <v>0</v>
      </c>
      <c r="Z185" s="2">
        <v>0</v>
      </c>
      <c r="AA185" s="2">
        <v>0</v>
      </c>
    </row>
    <row r="186" spans="1:27" x14ac:dyDescent="0.25">
      <c r="A186" s="2">
        <v>21</v>
      </c>
      <c r="B186" s="2">
        <v>2</v>
      </c>
      <c r="C186" s="2">
        <v>33759.642999999996</v>
      </c>
      <c r="D186" s="2">
        <v>33814.43</v>
      </c>
      <c r="E186" s="2">
        <v>54.7870000000039</v>
      </c>
      <c r="F186" s="3">
        <v>16.545878395663699</v>
      </c>
      <c r="G186" s="14" t="s">
        <v>1726</v>
      </c>
      <c r="H186" s="2">
        <v>0</v>
      </c>
      <c r="I186" s="2">
        <v>0</v>
      </c>
      <c r="J186" s="2">
        <v>0</v>
      </c>
      <c r="K186" s="2">
        <v>0</v>
      </c>
      <c r="L186" s="2">
        <v>0</v>
      </c>
      <c r="M186" s="2">
        <v>0</v>
      </c>
      <c r="N186" s="2">
        <v>0</v>
      </c>
      <c r="O186" s="2">
        <v>0</v>
      </c>
      <c r="P186" s="2">
        <v>0</v>
      </c>
      <c r="Q186" s="2">
        <v>0</v>
      </c>
      <c r="R186" s="2">
        <v>0</v>
      </c>
      <c r="S186" s="2">
        <v>0</v>
      </c>
      <c r="T186" s="2">
        <v>0</v>
      </c>
      <c r="U186" s="2">
        <v>0</v>
      </c>
      <c r="V186" s="2">
        <v>0</v>
      </c>
      <c r="W186" s="2">
        <v>0</v>
      </c>
      <c r="X186" s="2">
        <v>0</v>
      </c>
      <c r="Y186" s="2">
        <v>0</v>
      </c>
      <c r="Z186" s="2">
        <v>0</v>
      </c>
      <c r="AA186" s="2">
        <v>0</v>
      </c>
    </row>
    <row r="187" spans="1:27" x14ac:dyDescent="0.25">
      <c r="A187" s="2">
        <v>3</v>
      </c>
      <c r="B187" s="2">
        <v>7</v>
      </c>
      <c r="C187" s="2">
        <v>130106.394</v>
      </c>
      <c r="D187" s="2">
        <v>130207.777</v>
      </c>
      <c r="E187" s="2">
        <v>101.383000000002</v>
      </c>
      <c r="F187" s="3">
        <v>16.538157725656799</v>
      </c>
      <c r="G187" s="14" t="s">
        <v>1330</v>
      </c>
      <c r="H187" s="2">
        <v>4</v>
      </c>
      <c r="I187" s="2">
        <v>1</v>
      </c>
      <c r="J187" s="2">
        <v>0</v>
      </c>
      <c r="K187" s="2">
        <v>4</v>
      </c>
      <c r="L187" s="2">
        <v>1</v>
      </c>
      <c r="M187" s="2">
        <v>0</v>
      </c>
      <c r="N187" s="2">
        <v>0</v>
      </c>
      <c r="O187" s="2">
        <v>0</v>
      </c>
      <c r="P187" s="2">
        <v>0</v>
      </c>
      <c r="Q187" s="2">
        <v>0</v>
      </c>
      <c r="R187" s="2">
        <v>1</v>
      </c>
      <c r="S187" s="2">
        <v>0</v>
      </c>
      <c r="T187" s="2">
        <v>1</v>
      </c>
      <c r="U187" s="2">
        <v>1</v>
      </c>
      <c r="V187" s="2">
        <v>1</v>
      </c>
      <c r="W187" s="2">
        <v>0</v>
      </c>
      <c r="X187" s="2">
        <v>1</v>
      </c>
      <c r="Y187" s="2">
        <v>0</v>
      </c>
      <c r="Z187" s="2">
        <v>0</v>
      </c>
      <c r="AA187" s="2">
        <v>0</v>
      </c>
    </row>
    <row r="188" spans="1:27" x14ac:dyDescent="0.25">
      <c r="A188" s="2">
        <v>1</v>
      </c>
      <c r="B188" s="2">
        <v>19</v>
      </c>
      <c r="C188" s="2">
        <v>227259.027</v>
      </c>
      <c r="D188" s="2">
        <v>227460.89799999999</v>
      </c>
      <c r="E188" s="2">
        <v>201.870999999985</v>
      </c>
      <c r="F188" s="3">
        <v>16.5289706777837</v>
      </c>
      <c r="G188" s="14" t="s">
        <v>1561</v>
      </c>
      <c r="H188" s="2">
        <v>0</v>
      </c>
      <c r="I188" s="2">
        <v>2</v>
      </c>
      <c r="J188" s="2">
        <v>0</v>
      </c>
      <c r="K188" s="2">
        <v>0</v>
      </c>
      <c r="L188" s="2">
        <v>2</v>
      </c>
      <c r="M188" s="2">
        <v>0</v>
      </c>
      <c r="N188" s="2">
        <v>0</v>
      </c>
      <c r="O188" s="2">
        <v>0</v>
      </c>
      <c r="P188" s="2">
        <v>0</v>
      </c>
      <c r="Q188" s="2">
        <v>0</v>
      </c>
      <c r="R188" s="2">
        <v>0</v>
      </c>
      <c r="S188" s="2">
        <v>0</v>
      </c>
      <c r="T188" s="2">
        <v>0</v>
      </c>
      <c r="U188" s="2">
        <v>0</v>
      </c>
      <c r="V188" s="2">
        <v>0</v>
      </c>
      <c r="W188" s="2">
        <v>0</v>
      </c>
      <c r="X188" s="2">
        <v>1</v>
      </c>
      <c r="Y188" s="2">
        <v>0</v>
      </c>
      <c r="Z188" s="2">
        <v>1</v>
      </c>
      <c r="AA188" s="2">
        <v>0</v>
      </c>
    </row>
    <row r="189" spans="1:27" x14ac:dyDescent="0.25">
      <c r="A189" s="2">
        <v>2</v>
      </c>
      <c r="B189" s="2">
        <v>32</v>
      </c>
      <c r="C189" s="2">
        <v>238389.85500000001</v>
      </c>
      <c r="D189" s="2">
        <v>238961.372</v>
      </c>
      <c r="E189" s="2">
        <v>571.516999999993</v>
      </c>
      <c r="F189" s="3">
        <v>16.518320610427299</v>
      </c>
      <c r="G189" s="14" t="s">
        <v>1581</v>
      </c>
      <c r="H189" s="2">
        <v>4</v>
      </c>
      <c r="I189" s="2">
        <v>0</v>
      </c>
      <c r="J189" s="2">
        <v>0</v>
      </c>
      <c r="K189" s="2">
        <v>4</v>
      </c>
      <c r="L189" s="2">
        <v>0</v>
      </c>
      <c r="M189" s="2">
        <v>0</v>
      </c>
      <c r="N189" s="2">
        <v>0</v>
      </c>
      <c r="O189" s="2">
        <v>0</v>
      </c>
      <c r="P189" s="2">
        <v>0</v>
      </c>
      <c r="Q189" s="2">
        <v>0</v>
      </c>
      <c r="R189" s="2">
        <v>1</v>
      </c>
      <c r="S189" s="2">
        <v>0</v>
      </c>
      <c r="T189" s="2">
        <v>1</v>
      </c>
      <c r="U189" s="2">
        <v>1</v>
      </c>
      <c r="V189" s="2">
        <v>1</v>
      </c>
      <c r="W189" s="2">
        <v>0</v>
      </c>
      <c r="X189" s="2">
        <v>0</v>
      </c>
      <c r="Y189" s="2">
        <v>0</v>
      </c>
      <c r="Z189" s="2">
        <v>0</v>
      </c>
      <c r="AA189" s="2">
        <v>0</v>
      </c>
    </row>
    <row r="190" spans="1:27" x14ac:dyDescent="0.25">
      <c r="A190" s="2">
        <v>2</v>
      </c>
      <c r="B190" s="2">
        <v>20</v>
      </c>
      <c r="C190" s="2">
        <v>158685.337</v>
      </c>
      <c r="D190" s="2">
        <v>158694.818</v>
      </c>
      <c r="E190" s="2">
        <v>9.4809999999997707</v>
      </c>
      <c r="F190" s="3">
        <v>16.4433689570524</v>
      </c>
      <c r="G190" s="14" t="s">
        <v>1573</v>
      </c>
      <c r="H190" s="2">
        <v>4</v>
      </c>
      <c r="I190" s="2">
        <v>0</v>
      </c>
      <c r="J190" s="2">
        <v>0</v>
      </c>
      <c r="K190" s="2">
        <v>4</v>
      </c>
      <c r="L190" s="2">
        <v>0</v>
      </c>
      <c r="M190" s="2">
        <v>0</v>
      </c>
      <c r="N190" s="2">
        <v>0</v>
      </c>
      <c r="O190" s="2">
        <v>0</v>
      </c>
      <c r="P190" s="2">
        <v>0</v>
      </c>
      <c r="Q190" s="2">
        <v>0</v>
      </c>
      <c r="R190" s="2">
        <v>1</v>
      </c>
      <c r="S190" s="2">
        <v>0</v>
      </c>
      <c r="T190" s="2">
        <v>1</v>
      </c>
      <c r="U190" s="2">
        <v>1</v>
      </c>
      <c r="V190" s="2">
        <v>1</v>
      </c>
      <c r="W190" s="2">
        <v>0</v>
      </c>
      <c r="X190" s="2">
        <v>0</v>
      </c>
      <c r="Y190" s="2">
        <v>0</v>
      </c>
      <c r="Z190" s="2">
        <v>0</v>
      </c>
      <c r="AA190" s="2">
        <v>0</v>
      </c>
    </row>
    <row r="191" spans="1:27" x14ac:dyDescent="0.25">
      <c r="A191" s="2">
        <v>4</v>
      </c>
      <c r="B191" s="2">
        <v>19</v>
      </c>
      <c r="C191" s="2">
        <v>124126.018</v>
      </c>
      <c r="D191" s="2">
        <v>124225.337</v>
      </c>
      <c r="E191" s="2">
        <v>99.319000000003101</v>
      </c>
      <c r="F191" s="3">
        <v>16.437981229249399</v>
      </c>
      <c r="G191" s="14" t="s">
        <v>647</v>
      </c>
      <c r="H191" s="2">
        <v>3</v>
      </c>
      <c r="I191" s="2">
        <v>2</v>
      </c>
      <c r="J191" s="2">
        <v>0</v>
      </c>
      <c r="K191" s="2">
        <v>3</v>
      </c>
      <c r="L191" s="2">
        <v>2</v>
      </c>
      <c r="M191" s="2">
        <v>0</v>
      </c>
      <c r="N191" s="2">
        <v>0</v>
      </c>
      <c r="O191" s="2">
        <v>0</v>
      </c>
      <c r="P191" s="2">
        <v>0</v>
      </c>
      <c r="Q191" s="2">
        <v>0</v>
      </c>
      <c r="R191" s="2">
        <v>1</v>
      </c>
      <c r="S191" s="2">
        <v>0</v>
      </c>
      <c r="T191" s="2">
        <v>1</v>
      </c>
      <c r="U191" s="2">
        <v>1</v>
      </c>
      <c r="V191" s="2">
        <v>0</v>
      </c>
      <c r="W191" s="2">
        <v>0</v>
      </c>
      <c r="X191" s="2">
        <v>1</v>
      </c>
      <c r="Y191" s="2">
        <v>1</v>
      </c>
      <c r="Z191" s="2">
        <v>0</v>
      </c>
      <c r="AA191" s="2">
        <v>0</v>
      </c>
    </row>
    <row r="192" spans="1:27" x14ac:dyDescent="0.25">
      <c r="A192" s="2">
        <v>8</v>
      </c>
      <c r="B192" s="2">
        <v>6</v>
      </c>
      <c r="C192" s="2">
        <v>105210.59699999999</v>
      </c>
      <c r="D192" s="2">
        <v>105272.664</v>
      </c>
      <c r="E192" s="2">
        <v>62.067000000009998</v>
      </c>
      <c r="F192" s="3">
        <v>16.427076778618002</v>
      </c>
      <c r="G192" s="14" t="s">
        <v>189</v>
      </c>
      <c r="H192" s="2">
        <v>0</v>
      </c>
      <c r="I192" s="2">
        <v>0</v>
      </c>
      <c r="J192" s="2">
        <v>0</v>
      </c>
      <c r="K192" s="2">
        <v>0</v>
      </c>
      <c r="L192" s="2">
        <v>0</v>
      </c>
      <c r="M192" s="2">
        <v>0</v>
      </c>
      <c r="N192" s="2">
        <v>0</v>
      </c>
      <c r="O192" s="2">
        <v>0</v>
      </c>
      <c r="P192" s="2">
        <v>0</v>
      </c>
      <c r="Q192" s="2">
        <v>0</v>
      </c>
      <c r="R192" s="2">
        <v>0</v>
      </c>
      <c r="S192" s="2">
        <v>0</v>
      </c>
      <c r="T192" s="2">
        <v>0</v>
      </c>
      <c r="U192" s="2">
        <v>0</v>
      </c>
      <c r="V192" s="2">
        <v>0</v>
      </c>
      <c r="W192" s="2">
        <v>0</v>
      </c>
      <c r="X192" s="2">
        <v>0</v>
      </c>
      <c r="Y192" s="2">
        <v>0</v>
      </c>
      <c r="Z192" s="2">
        <v>0</v>
      </c>
      <c r="AA192" s="2">
        <v>0</v>
      </c>
    </row>
    <row r="193" spans="1:27" x14ac:dyDescent="0.25">
      <c r="A193" s="2">
        <v>1</v>
      </c>
      <c r="B193" s="2">
        <v>10</v>
      </c>
      <c r="C193" s="2">
        <v>100456.012</v>
      </c>
      <c r="D193" s="2">
        <v>100485.988</v>
      </c>
      <c r="E193" s="2">
        <v>29.9759999999951</v>
      </c>
      <c r="F193" s="3">
        <v>16.425970847316702</v>
      </c>
      <c r="G193" s="14" t="s">
        <v>1556</v>
      </c>
      <c r="H193" s="2">
        <v>0</v>
      </c>
      <c r="I193" s="2">
        <v>0</v>
      </c>
      <c r="J193" s="2">
        <v>0</v>
      </c>
      <c r="K193" s="2">
        <v>0</v>
      </c>
      <c r="L193" s="2">
        <v>0</v>
      </c>
      <c r="M193" s="2">
        <v>0</v>
      </c>
      <c r="N193" s="2">
        <v>0</v>
      </c>
      <c r="O193" s="2">
        <v>0</v>
      </c>
      <c r="P193" s="2">
        <v>0</v>
      </c>
      <c r="Q193" s="2">
        <v>0</v>
      </c>
      <c r="R193" s="2">
        <v>0</v>
      </c>
      <c r="S193" s="2">
        <v>0</v>
      </c>
      <c r="T193" s="2">
        <v>0</v>
      </c>
      <c r="U193" s="2">
        <v>0</v>
      </c>
      <c r="V193" s="2">
        <v>0</v>
      </c>
      <c r="W193" s="2">
        <v>0</v>
      </c>
      <c r="X193" s="2">
        <v>0</v>
      </c>
      <c r="Y193" s="2">
        <v>0</v>
      </c>
      <c r="Z193" s="2">
        <v>0</v>
      </c>
      <c r="AA193" s="2">
        <v>0</v>
      </c>
    </row>
    <row r="194" spans="1:27" x14ac:dyDescent="0.25">
      <c r="A194" s="2">
        <v>8</v>
      </c>
      <c r="B194" s="2">
        <v>15</v>
      </c>
      <c r="C194" s="2">
        <v>139988.23199999999</v>
      </c>
      <c r="D194" s="2">
        <v>139989.30799999999</v>
      </c>
      <c r="E194" s="2">
        <v>1.07600000000093</v>
      </c>
      <c r="F194" s="3">
        <v>16.422150864866701</v>
      </c>
      <c r="G194" s="14"/>
      <c r="H194" s="2">
        <v>1</v>
      </c>
      <c r="I194" s="2">
        <v>0</v>
      </c>
      <c r="J194" s="2">
        <v>0</v>
      </c>
      <c r="K194" s="2">
        <v>1</v>
      </c>
      <c r="L194" s="2">
        <v>0</v>
      </c>
      <c r="M194" s="2">
        <v>0</v>
      </c>
      <c r="N194" s="2">
        <v>0</v>
      </c>
      <c r="O194" s="2">
        <v>0</v>
      </c>
      <c r="P194" s="2">
        <v>0</v>
      </c>
      <c r="Q194" s="2">
        <v>0</v>
      </c>
      <c r="R194" s="2">
        <v>0</v>
      </c>
      <c r="S194" s="2">
        <v>0</v>
      </c>
      <c r="T194" s="2">
        <v>0</v>
      </c>
      <c r="U194" s="2">
        <v>0</v>
      </c>
      <c r="V194" s="2">
        <v>1</v>
      </c>
      <c r="W194" s="2">
        <v>0</v>
      </c>
      <c r="X194" s="2">
        <v>0</v>
      </c>
      <c r="Y194" s="2">
        <v>0</v>
      </c>
      <c r="Z194" s="2">
        <v>0</v>
      </c>
      <c r="AA194" s="2">
        <v>0</v>
      </c>
    </row>
    <row r="195" spans="1:27" x14ac:dyDescent="0.25">
      <c r="A195" s="2">
        <v>1</v>
      </c>
      <c r="B195" s="2">
        <v>14</v>
      </c>
      <c r="C195" s="2">
        <v>179984.75899999999</v>
      </c>
      <c r="D195" s="2">
        <v>180043.53899999999</v>
      </c>
      <c r="E195" s="2">
        <v>58.7799999999988</v>
      </c>
      <c r="F195" s="3">
        <v>16.417448877896799</v>
      </c>
      <c r="G195" s="14" t="s">
        <v>1558</v>
      </c>
      <c r="H195" s="2">
        <v>3</v>
      </c>
      <c r="I195" s="2">
        <v>0</v>
      </c>
      <c r="J195" s="2">
        <v>0</v>
      </c>
      <c r="K195" s="2">
        <v>3</v>
      </c>
      <c r="L195" s="2">
        <v>0</v>
      </c>
      <c r="M195" s="2">
        <v>0</v>
      </c>
      <c r="N195" s="2">
        <v>0</v>
      </c>
      <c r="O195" s="2">
        <v>0</v>
      </c>
      <c r="P195" s="2">
        <v>0</v>
      </c>
      <c r="Q195" s="2">
        <v>0</v>
      </c>
      <c r="R195" s="2">
        <v>0</v>
      </c>
      <c r="S195" s="2">
        <v>0</v>
      </c>
      <c r="T195" s="2">
        <v>1</v>
      </c>
      <c r="U195" s="2">
        <v>1</v>
      </c>
      <c r="V195" s="2">
        <v>1</v>
      </c>
      <c r="W195" s="2">
        <v>0</v>
      </c>
      <c r="X195" s="2">
        <v>0</v>
      </c>
      <c r="Y195" s="2">
        <v>0</v>
      </c>
      <c r="Z195" s="2">
        <v>0</v>
      </c>
      <c r="AA195" s="2">
        <v>0</v>
      </c>
    </row>
    <row r="196" spans="1:27" x14ac:dyDescent="0.25">
      <c r="A196" s="2">
        <v>19</v>
      </c>
      <c r="B196" s="2">
        <v>0</v>
      </c>
      <c r="C196" s="2">
        <v>9776.6360000000004</v>
      </c>
      <c r="D196" s="2">
        <v>9776.6360000000004</v>
      </c>
      <c r="E196" s="2">
        <v>0</v>
      </c>
      <c r="F196" s="3">
        <v>16.402732146355198</v>
      </c>
      <c r="G196" s="14"/>
      <c r="H196" s="2">
        <v>0</v>
      </c>
      <c r="I196" s="2">
        <v>0</v>
      </c>
      <c r="J196" s="2">
        <v>0</v>
      </c>
      <c r="K196" s="2">
        <v>0</v>
      </c>
      <c r="L196" s="2">
        <v>0</v>
      </c>
      <c r="M196" s="2">
        <v>0</v>
      </c>
      <c r="N196" s="2">
        <v>0</v>
      </c>
      <c r="O196" s="2">
        <v>0</v>
      </c>
      <c r="P196" s="2">
        <v>0</v>
      </c>
      <c r="Q196" s="2">
        <v>0</v>
      </c>
      <c r="R196" s="2">
        <v>0</v>
      </c>
      <c r="S196" s="2">
        <v>0</v>
      </c>
      <c r="T196" s="2">
        <v>0</v>
      </c>
      <c r="U196" s="2">
        <v>0</v>
      </c>
      <c r="V196" s="2">
        <v>0</v>
      </c>
      <c r="W196" s="2">
        <v>0</v>
      </c>
      <c r="X196" s="2">
        <v>0</v>
      </c>
      <c r="Y196" s="2">
        <v>0</v>
      </c>
      <c r="Z196" s="2">
        <v>0</v>
      </c>
      <c r="AA196" s="2">
        <v>0</v>
      </c>
    </row>
    <row r="197" spans="1:27" x14ac:dyDescent="0.25">
      <c r="A197" s="2">
        <v>2</v>
      </c>
      <c r="B197" s="2">
        <v>2</v>
      </c>
      <c r="C197" s="2">
        <v>45685.745999999999</v>
      </c>
      <c r="D197" s="2">
        <v>45735.239000000001</v>
      </c>
      <c r="E197" s="2">
        <v>49.493000000002198</v>
      </c>
      <c r="F197" s="3">
        <v>16.339998902022</v>
      </c>
      <c r="G197" s="14" t="s">
        <v>1564</v>
      </c>
      <c r="H197" s="2">
        <v>0</v>
      </c>
      <c r="I197" s="2">
        <v>0</v>
      </c>
      <c r="J197" s="2">
        <v>0</v>
      </c>
      <c r="K197" s="2">
        <v>0</v>
      </c>
      <c r="L197" s="2">
        <v>0</v>
      </c>
      <c r="M197" s="2">
        <v>0</v>
      </c>
      <c r="N197" s="2">
        <v>0</v>
      </c>
      <c r="O197" s="2">
        <v>0</v>
      </c>
      <c r="P197" s="2">
        <v>0</v>
      </c>
      <c r="Q197" s="2">
        <v>0</v>
      </c>
      <c r="R197" s="2">
        <v>0</v>
      </c>
      <c r="S197" s="2">
        <v>0</v>
      </c>
      <c r="T197" s="2">
        <v>0</v>
      </c>
      <c r="U197" s="2">
        <v>0</v>
      </c>
      <c r="V197" s="2">
        <v>0</v>
      </c>
      <c r="W197" s="2">
        <v>0</v>
      </c>
      <c r="X197" s="2">
        <v>0</v>
      </c>
      <c r="Y197" s="2">
        <v>0</v>
      </c>
      <c r="Z197" s="2">
        <v>0</v>
      </c>
      <c r="AA197" s="2">
        <v>0</v>
      </c>
    </row>
    <row r="198" spans="1:27" x14ac:dyDescent="0.25">
      <c r="A198" s="2">
        <v>18</v>
      </c>
      <c r="B198" s="2">
        <v>4</v>
      </c>
      <c r="C198" s="2">
        <v>36866.008999999998</v>
      </c>
      <c r="D198" s="2">
        <v>36930.186000000002</v>
      </c>
      <c r="E198" s="2">
        <v>64.177000000003304</v>
      </c>
      <c r="F198" s="3">
        <v>16.3323864773879</v>
      </c>
      <c r="G198" s="14" t="s">
        <v>1712</v>
      </c>
      <c r="H198" s="2">
        <v>0</v>
      </c>
      <c r="I198" s="2">
        <v>0</v>
      </c>
      <c r="J198" s="2">
        <v>0</v>
      </c>
      <c r="K198" s="2">
        <v>0</v>
      </c>
      <c r="L198" s="2">
        <v>0</v>
      </c>
      <c r="M198" s="2">
        <v>0</v>
      </c>
      <c r="N198" s="2">
        <v>0</v>
      </c>
      <c r="O198" s="2">
        <v>0</v>
      </c>
      <c r="P198" s="2">
        <v>0</v>
      </c>
      <c r="Q198" s="2">
        <v>0</v>
      </c>
      <c r="R198" s="2">
        <v>0</v>
      </c>
      <c r="S198" s="2">
        <v>0</v>
      </c>
      <c r="T198" s="2">
        <v>0</v>
      </c>
      <c r="U198" s="2">
        <v>0</v>
      </c>
      <c r="V198" s="2">
        <v>0</v>
      </c>
      <c r="W198" s="2">
        <v>0</v>
      </c>
      <c r="X198" s="2">
        <v>0</v>
      </c>
      <c r="Y198" s="2">
        <v>0</v>
      </c>
      <c r="Z198" s="2">
        <v>0</v>
      </c>
      <c r="AA198" s="2">
        <v>0</v>
      </c>
    </row>
    <row r="199" spans="1:27" x14ac:dyDescent="0.25">
      <c r="A199" s="2">
        <v>14</v>
      </c>
      <c r="B199" s="2">
        <v>4</v>
      </c>
      <c r="C199" s="2">
        <v>63715.648999999998</v>
      </c>
      <c r="D199" s="2">
        <v>63732.593999999997</v>
      </c>
      <c r="E199" s="2">
        <v>16.944999999999698</v>
      </c>
      <c r="F199" s="3">
        <v>16.3248799333075</v>
      </c>
      <c r="G199" s="14" t="s">
        <v>1686</v>
      </c>
      <c r="H199" s="2">
        <v>4</v>
      </c>
      <c r="I199" s="2">
        <v>0</v>
      </c>
      <c r="J199" s="2">
        <v>0</v>
      </c>
      <c r="K199" s="2">
        <v>4</v>
      </c>
      <c r="L199" s="2">
        <v>0</v>
      </c>
      <c r="M199" s="2">
        <v>0</v>
      </c>
      <c r="N199" s="2">
        <v>0</v>
      </c>
      <c r="O199" s="2">
        <v>0</v>
      </c>
      <c r="P199" s="2">
        <v>0</v>
      </c>
      <c r="Q199" s="2">
        <v>0</v>
      </c>
      <c r="R199" s="2">
        <v>1</v>
      </c>
      <c r="S199" s="2">
        <v>0</v>
      </c>
      <c r="T199" s="2">
        <v>1</v>
      </c>
      <c r="U199" s="2">
        <v>1</v>
      </c>
      <c r="V199" s="2">
        <v>1</v>
      </c>
      <c r="W199" s="2">
        <v>0</v>
      </c>
      <c r="X199" s="2">
        <v>0</v>
      </c>
      <c r="Y199" s="2">
        <v>0</v>
      </c>
      <c r="Z199" s="2">
        <v>0</v>
      </c>
      <c r="AA199" s="2">
        <v>0</v>
      </c>
    </row>
    <row r="200" spans="1:27" x14ac:dyDescent="0.25">
      <c r="A200" s="2">
        <v>6</v>
      </c>
      <c r="B200" s="2">
        <v>15</v>
      </c>
      <c r="C200" s="2">
        <v>110429.02</v>
      </c>
      <c r="D200" s="2">
        <v>110744.762</v>
      </c>
      <c r="E200" s="2">
        <v>315.74199999999797</v>
      </c>
      <c r="F200" s="3">
        <v>16.3053994780146</v>
      </c>
      <c r="G200" s="14" t="s">
        <v>1622</v>
      </c>
      <c r="H200" s="2">
        <v>2</v>
      </c>
      <c r="I200" s="2">
        <v>1</v>
      </c>
      <c r="J200" s="2">
        <v>1</v>
      </c>
      <c r="K200" s="2">
        <v>2</v>
      </c>
      <c r="L200" s="2">
        <v>0</v>
      </c>
      <c r="M200" s="2">
        <v>0</v>
      </c>
      <c r="N200" s="2">
        <v>1</v>
      </c>
      <c r="O200" s="2">
        <v>0</v>
      </c>
      <c r="P200" s="2">
        <v>0</v>
      </c>
      <c r="Q200" s="2">
        <v>0</v>
      </c>
      <c r="R200" s="2">
        <v>1</v>
      </c>
      <c r="S200" s="2">
        <v>0</v>
      </c>
      <c r="T200" s="2">
        <v>0</v>
      </c>
      <c r="U200" s="2">
        <v>1</v>
      </c>
      <c r="V200" s="2">
        <v>0</v>
      </c>
      <c r="W200" s="2">
        <v>0</v>
      </c>
      <c r="X200" s="2">
        <v>0</v>
      </c>
      <c r="Y200" s="2">
        <v>0</v>
      </c>
      <c r="Z200" s="2">
        <v>0</v>
      </c>
      <c r="AA200" s="2">
        <v>0</v>
      </c>
    </row>
    <row r="201" spans="1:27" x14ac:dyDescent="0.25">
      <c r="A201" s="2">
        <v>1</v>
      </c>
      <c r="B201" s="2">
        <v>2</v>
      </c>
      <c r="C201" s="2">
        <v>7833.2280000000001</v>
      </c>
      <c r="D201" s="2">
        <v>7908.8879999999999</v>
      </c>
      <c r="E201" s="2">
        <v>75.659999999999897</v>
      </c>
      <c r="F201" s="3">
        <v>16.254163809802201</v>
      </c>
      <c r="G201" s="14" t="s">
        <v>1550</v>
      </c>
      <c r="H201" s="2">
        <v>0</v>
      </c>
      <c r="I201" s="2">
        <v>0</v>
      </c>
      <c r="J201" s="2">
        <v>0</v>
      </c>
      <c r="K201" s="2">
        <v>0</v>
      </c>
      <c r="L201" s="2">
        <v>0</v>
      </c>
      <c r="M201" s="2">
        <v>0</v>
      </c>
      <c r="N201" s="2">
        <v>0</v>
      </c>
      <c r="O201" s="2">
        <v>0</v>
      </c>
      <c r="P201" s="2">
        <v>0</v>
      </c>
      <c r="Q201" s="2">
        <v>0</v>
      </c>
      <c r="R201" s="2">
        <v>0</v>
      </c>
      <c r="S201" s="2">
        <v>0</v>
      </c>
      <c r="T201" s="2">
        <v>0</v>
      </c>
      <c r="U201" s="2">
        <v>0</v>
      </c>
      <c r="V201" s="2">
        <v>0</v>
      </c>
      <c r="W201" s="2">
        <v>0</v>
      </c>
      <c r="X201" s="2">
        <v>0</v>
      </c>
      <c r="Y201" s="2">
        <v>0</v>
      </c>
      <c r="Z201" s="2">
        <v>0</v>
      </c>
      <c r="AA201" s="2">
        <v>0</v>
      </c>
    </row>
    <row r="202" spans="1:27" x14ac:dyDescent="0.25">
      <c r="A202" s="2">
        <v>4</v>
      </c>
      <c r="B202" s="2">
        <v>18</v>
      </c>
      <c r="C202" s="2">
        <v>121808.943</v>
      </c>
      <c r="D202" s="2">
        <v>121840.374</v>
      </c>
      <c r="E202" s="2">
        <v>31.430999999996899</v>
      </c>
      <c r="F202" s="3">
        <v>16.251324331411698</v>
      </c>
      <c r="G202" s="14" t="s">
        <v>1599</v>
      </c>
      <c r="H202" s="2">
        <v>0</v>
      </c>
      <c r="I202" s="2">
        <v>0</v>
      </c>
      <c r="J202" s="2">
        <v>0</v>
      </c>
      <c r="K202" s="2">
        <v>0</v>
      </c>
      <c r="L202" s="2">
        <v>0</v>
      </c>
      <c r="M202" s="2">
        <v>0</v>
      </c>
      <c r="N202" s="2">
        <v>0</v>
      </c>
      <c r="O202" s="2">
        <v>0</v>
      </c>
      <c r="P202" s="2">
        <v>0</v>
      </c>
      <c r="Q202" s="2">
        <v>0</v>
      </c>
      <c r="R202" s="2">
        <v>0</v>
      </c>
      <c r="S202" s="2">
        <v>0</v>
      </c>
      <c r="T202" s="2">
        <v>0</v>
      </c>
      <c r="U202" s="2">
        <v>0</v>
      </c>
      <c r="V202" s="2">
        <v>0</v>
      </c>
      <c r="W202" s="2">
        <v>0</v>
      </c>
      <c r="X202" s="2">
        <v>0</v>
      </c>
      <c r="Y202" s="2">
        <v>0</v>
      </c>
      <c r="Z202" s="2">
        <v>0</v>
      </c>
      <c r="AA202" s="2">
        <v>0</v>
      </c>
    </row>
    <row r="203" spans="1:27" x14ac:dyDescent="0.25">
      <c r="A203" s="2">
        <v>8</v>
      </c>
      <c r="B203" s="2">
        <v>10</v>
      </c>
      <c r="C203" s="2">
        <v>114193.33</v>
      </c>
      <c r="D203" s="2">
        <v>114320.16800000001</v>
      </c>
      <c r="E203" s="2">
        <v>126.83800000000301</v>
      </c>
      <c r="F203" s="3">
        <v>16.211353499312199</v>
      </c>
      <c r="G203" s="14" t="s">
        <v>715</v>
      </c>
      <c r="H203" s="2">
        <v>2</v>
      </c>
      <c r="I203" s="2">
        <v>2</v>
      </c>
      <c r="J203" s="2">
        <v>2</v>
      </c>
      <c r="K203" s="2">
        <v>2</v>
      </c>
      <c r="L203" s="2">
        <v>0</v>
      </c>
      <c r="M203" s="2">
        <v>0</v>
      </c>
      <c r="N203" s="2">
        <v>1</v>
      </c>
      <c r="O203" s="2">
        <v>0</v>
      </c>
      <c r="P203" s="2">
        <v>1</v>
      </c>
      <c r="Q203" s="2">
        <v>0</v>
      </c>
      <c r="R203" s="2">
        <v>1</v>
      </c>
      <c r="S203" s="2">
        <v>0</v>
      </c>
      <c r="T203" s="2">
        <v>1</v>
      </c>
      <c r="U203" s="2">
        <v>0</v>
      </c>
      <c r="V203" s="2">
        <v>0</v>
      </c>
      <c r="W203" s="2">
        <v>0</v>
      </c>
      <c r="X203" s="2">
        <v>0</v>
      </c>
      <c r="Y203" s="2">
        <v>0</v>
      </c>
      <c r="Z203" s="2">
        <v>0</v>
      </c>
      <c r="AA203" s="2">
        <v>0</v>
      </c>
    </row>
    <row r="204" spans="1:27" x14ac:dyDescent="0.25">
      <c r="A204" s="2">
        <v>22</v>
      </c>
      <c r="B204" s="2">
        <v>1</v>
      </c>
      <c r="C204" s="2">
        <v>28411.218000000001</v>
      </c>
      <c r="D204" s="2">
        <v>28463.696</v>
      </c>
      <c r="E204" s="2">
        <v>52.477999999999199</v>
      </c>
      <c r="F204" s="3">
        <v>16.204034504168799</v>
      </c>
      <c r="G204" s="14" t="s">
        <v>1547</v>
      </c>
      <c r="H204" s="2">
        <v>1</v>
      </c>
      <c r="I204" s="2">
        <v>0</v>
      </c>
      <c r="J204" s="2">
        <v>0</v>
      </c>
      <c r="K204" s="2">
        <v>1</v>
      </c>
      <c r="L204" s="2">
        <v>0</v>
      </c>
      <c r="M204" s="2">
        <v>0</v>
      </c>
      <c r="N204" s="2">
        <v>0</v>
      </c>
      <c r="O204" s="2">
        <v>0</v>
      </c>
      <c r="P204" s="2">
        <v>0</v>
      </c>
      <c r="Q204" s="2">
        <v>0</v>
      </c>
      <c r="R204" s="2">
        <v>1</v>
      </c>
      <c r="S204" s="2">
        <v>0</v>
      </c>
      <c r="T204" s="2">
        <v>0</v>
      </c>
      <c r="U204" s="2">
        <v>0</v>
      </c>
      <c r="V204" s="2">
        <v>0</v>
      </c>
      <c r="W204" s="2">
        <v>0</v>
      </c>
      <c r="X204" s="2">
        <v>0</v>
      </c>
      <c r="Y204" s="2">
        <v>0</v>
      </c>
      <c r="Z204" s="2">
        <v>0</v>
      </c>
      <c r="AA204" s="2">
        <v>0</v>
      </c>
    </row>
    <row r="205" spans="1:27" x14ac:dyDescent="0.25">
      <c r="A205" s="2">
        <v>7</v>
      </c>
      <c r="B205" s="2">
        <v>0</v>
      </c>
      <c r="C205" s="2">
        <v>4839.1629999999996</v>
      </c>
      <c r="D205" s="2">
        <v>4903.5739999999996</v>
      </c>
      <c r="E205" s="2">
        <v>64.411000000000101</v>
      </c>
      <c r="F205" s="3">
        <v>16.198547152082401</v>
      </c>
      <c r="G205" s="14" t="s">
        <v>1625</v>
      </c>
      <c r="H205" s="2">
        <v>1</v>
      </c>
      <c r="I205" s="2">
        <v>0</v>
      </c>
      <c r="J205" s="2">
        <v>0</v>
      </c>
      <c r="K205" s="2">
        <v>1</v>
      </c>
      <c r="L205" s="2">
        <v>0</v>
      </c>
      <c r="M205" s="2">
        <v>0</v>
      </c>
      <c r="N205" s="2">
        <v>0</v>
      </c>
      <c r="O205" s="2">
        <v>0</v>
      </c>
      <c r="P205" s="2">
        <v>0</v>
      </c>
      <c r="Q205" s="2">
        <v>0</v>
      </c>
      <c r="R205" s="2">
        <v>0</v>
      </c>
      <c r="S205" s="2">
        <v>0</v>
      </c>
      <c r="T205" s="2">
        <v>0</v>
      </c>
      <c r="U205" s="2">
        <v>1</v>
      </c>
      <c r="V205" s="2">
        <v>0</v>
      </c>
      <c r="W205" s="2">
        <v>0</v>
      </c>
      <c r="X205" s="2">
        <v>0</v>
      </c>
      <c r="Y205" s="2">
        <v>0</v>
      </c>
      <c r="Z205" s="2">
        <v>0</v>
      </c>
      <c r="AA205" s="2">
        <v>0</v>
      </c>
    </row>
    <row r="206" spans="1:27" x14ac:dyDescent="0.25">
      <c r="A206" s="2">
        <v>14</v>
      </c>
      <c r="B206" s="2">
        <v>3</v>
      </c>
      <c r="C206" s="2">
        <v>61990.860999999997</v>
      </c>
      <c r="D206" s="2">
        <v>62180.485000000001</v>
      </c>
      <c r="E206" s="2">
        <v>189.62400000000301</v>
      </c>
      <c r="F206" s="3">
        <v>16.152552719444699</v>
      </c>
      <c r="G206" s="14" t="s">
        <v>1685</v>
      </c>
      <c r="H206" s="2">
        <v>4</v>
      </c>
      <c r="I206" s="2">
        <v>1</v>
      </c>
      <c r="J206" s="2">
        <v>0</v>
      </c>
      <c r="K206" s="2">
        <v>4</v>
      </c>
      <c r="L206" s="2">
        <v>1</v>
      </c>
      <c r="M206" s="2">
        <v>0</v>
      </c>
      <c r="N206" s="2">
        <v>0</v>
      </c>
      <c r="O206" s="2">
        <v>0</v>
      </c>
      <c r="P206" s="2">
        <v>0</v>
      </c>
      <c r="Q206" s="2">
        <v>0</v>
      </c>
      <c r="R206" s="2">
        <v>1</v>
      </c>
      <c r="S206" s="2">
        <v>0</v>
      </c>
      <c r="T206" s="2">
        <v>1</v>
      </c>
      <c r="U206" s="2">
        <v>1</v>
      </c>
      <c r="V206" s="2">
        <v>1</v>
      </c>
      <c r="W206" s="2">
        <v>1</v>
      </c>
      <c r="X206" s="2">
        <v>0</v>
      </c>
      <c r="Y206" s="2">
        <v>0</v>
      </c>
      <c r="Z206" s="2">
        <v>0</v>
      </c>
      <c r="AA206" s="2">
        <v>0</v>
      </c>
    </row>
    <row r="207" spans="1:27" x14ac:dyDescent="0.25">
      <c r="A207" s="2">
        <v>6</v>
      </c>
      <c r="B207" s="2">
        <v>11</v>
      </c>
      <c r="C207" s="2">
        <v>81207.241999999998</v>
      </c>
      <c r="D207" s="2">
        <v>81283.214999999997</v>
      </c>
      <c r="E207" s="2">
        <v>75.972999999998095</v>
      </c>
      <c r="F207" s="3">
        <v>16.133860116541101</v>
      </c>
      <c r="G207" s="14" t="s">
        <v>1385</v>
      </c>
      <c r="H207" s="2">
        <v>1</v>
      </c>
      <c r="I207" s="2">
        <v>2</v>
      </c>
      <c r="J207" s="2">
        <v>0</v>
      </c>
      <c r="K207" s="2">
        <v>1</v>
      </c>
      <c r="L207" s="2">
        <v>2</v>
      </c>
      <c r="M207" s="2">
        <v>0</v>
      </c>
      <c r="N207" s="2">
        <v>0</v>
      </c>
      <c r="O207" s="2">
        <v>0</v>
      </c>
      <c r="P207" s="2">
        <v>0</v>
      </c>
      <c r="Q207" s="2">
        <v>0</v>
      </c>
      <c r="R207" s="2">
        <v>1</v>
      </c>
      <c r="S207" s="2">
        <v>0</v>
      </c>
      <c r="T207" s="2">
        <v>0</v>
      </c>
      <c r="U207" s="2">
        <v>0</v>
      </c>
      <c r="V207" s="2">
        <v>0</v>
      </c>
      <c r="W207" s="2">
        <v>0</v>
      </c>
      <c r="X207" s="2">
        <v>1</v>
      </c>
      <c r="Y207" s="2">
        <v>1</v>
      </c>
      <c r="Z207" s="2">
        <v>0</v>
      </c>
      <c r="AA207" s="2">
        <v>0</v>
      </c>
    </row>
    <row r="208" spans="1:27" x14ac:dyDescent="0.25">
      <c r="A208" s="2">
        <v>20</v>
      </c>
      <c r="B208" s="2">
        <v>2</v>
      </c>
      <c r="C208" s="2">
        <v>17555.393</v>
      </c>
      <c r="D208" s="2">
        <v>17632.823</v>
      </c>
      <c r="E208" s="2">
        <v>77.430000000000305</v>
      </c>
      <c r="F208" s="3">
        <v>16.103949954504099</v>
      </c>
      <c r="G208" s="14" t="s">
        <v>1540</v>
      </c>
      <c r="H208" s="2">
        <v>2</v>
      </c>
      <c r="I208" s="2">
        <v>0</v>
      </c>
      <c r="J208" s="2">
        <v>0</v>
      </c>
      <c r="K208" s="2">
        <v>2</v>
      </c>
      <c r="L208" s="2">
        <v>0</v>
      </c>
      <c r="M208" s="2">
        <v>0</v>
      </c>
      <c r="N208" s="2">
        <v>0</v>
      </c>
      <c r="O208" s="2">
        <v>0</v>
      </c>
      <c r="P208" s="2">
        <v>0</v>
      </c>
      <c r="Q208" s="2">
        <v>0</v>
      </c>
      <c r="R208" s="2">
        <v>1</v>
      </c>
      <c r="S208" s="2">
        <v>0</v>
      </c>
      <c r="T208" s="2">
        <v>1</v>
      </c>
      <c r="U208" s="2">
        <v>0</v>
      </c>
      <c r="V208" s="2">
        <v>0</v>
      </c>
      <c r="W208" s="2">
        <v>0</v>
      </c>
      <c r="X208" s="2">
        <v>0</v>
      </c>
      <c r="Y208" s="2">
        <v>0</v>
      </c>
      <c r="Z208" s="2">
        <v>0</v>
      </c>
      <c r="AA208" s="2">
        <v>0</v>
      </c>
    </row>
    <row r="209" spans="1:27" x14ac:dyDescent="0.25">
      <c r="A209" s="2">
        <v>4</v>
      </c>
      <c r="B209" s="2">
        <v>9</v>
      </c>
      <c r="C209" s="2">
        <v>67815.210999999996</v>
      </c>
      <c r="D209" s="2">
        <v>67901.561000000002</v>
      </c>
      <c r="E209" s="2">
        <v>86.350000000005807</v>
      </c>
      <c r="F209" s="3">
        <v>16.095816458914499</v>
      </c>
      <c r="G209" s="14"/>
      <c r="H209" s="2">
        <v>0</v>
      </c>
      <c r="I209" s="2">
        <v>0</v>
      </c>
      <c r="J209" s="2">
        <v>0</v>
      </c>
      <c r="K209" s="2">
        <v>0</v>
      </c>
      <c r="L209" s="2">
        <v>0</v>
      </c>
      <c r="M209" s="2">
        <v>0</v>
      </c>
      <c r="N209" s="2">
        <v>0</v>
      </c>
      <c r="O209" s="2">
        <v>0</v>
      </c>
      <c r="P209" s="2">
        <v>0</v>
      </c>
      <c r="Q209" s="2">
        <v>0</v>
      </c>
      <c r="R209" s="2">
        <v>0</v>
      </c>
      <c r="S209" s="2">
        <v>0</v>
      </c>
      <c r="T209" s="2">
        <v>0</v>
      </c>
      <c r="U209" s="2">
        <v>0</v>
      </c>
      <c r="V209" s="2">
        <v>0</v>
      </c>
      <c r="W209" s="2">
        <v>0</v>
      </c>
      <c r="X209" s="2">
        <v>0</v>
      </c>
      <c r="Y209" s="2">
        <v>0</v>
      </c>
      <c r="Z209" s="2">
        <v>0</v>
      </c>
      <c r="AA209" s="2">
        <v>0</v>
      </c>
    </row>
    <row r="210" spans="1:27" x14ac:dyDescent="0.25">
      <c r="A210" s="2">
        <v>18</v>
      </c>
      <c r="B210" s="2">
        <v>7</v>
      </c>
      <c r="C210" s="2">
        <v>67742.445999999996</v>
      </c>
      <c r="D210" s="2">
        <v>67832.611000000004</v>
      </c>
      <c r="E210" s="2">
        <v>90.165000000008106</v>
      </c>
      <c r="F210" s="3">
        <v>16.048608649649399</v>
      </c>
      <c r="G210" s="14" t="s">
        <v>1533</v>
      </c>
      <c r="H210" s="2">
        <v>2</v>
      </c>
      <c r="I210" s="2">
        <v>0</v>
      </c>
      <c r="J210" s="2">
        <v>0</v>
      </c>
      <c r="K210" s="2">
        <v>2</v>
      </c>
      <c r="L210" s="2">
        <v>0</v>
      </c>
      <c r="M210" s="2">
        <v>0</v>
      </c>
      <c r="N210" s="2">
        <v>0</v>
      </c>
      <c r="O210" s="2">
        <v>0</v>
      </c>
      <c r="P210" s="2">
        <v>0</v>
      </c>
      <c r="Q210" s="2">
        <v>0</v>
      </c>
      <c r="R210" s="2">
        <v>1</v>
      </c>
      <c r="S210" s="2">
        <v>0</v>
      </c>
      <c r="T210" s="2">
        <v>1</v>
      </c>
      <c r="U210" s="2">
        <v>0</v>
      </c>
      <c r="V210" s="2">
        <v>0</v>
      </c>
      <c r="W210" s="2">
        <v>0</v>
      </c>
      <c r="X210" s="2">
        <v>0</v>
      </c>
      <c r="Y210" s="2">
        <v>0</v>
      </c>
      <c r="Z210" s="2">
        <v>0</v>
      </c>
      <c r="AA210" s="2">
        <v>0</v>
      </c>
    </row>
    <row r="211" spans="1:27" x14ac:dyDescent="0.25">
      <c r="A211" s="2">
        <v>15</v>
      </c>
      <c r="B211" s="2">
        <v>9</v>
      </c>
      <c r="C211" s="2">
        <v>69147.145999999993</v>
      </c>
      <c r="D211" s="2">
        <v>69193.301000000007</v>
      </c>
      <c r="E211" s="2">
        <v>46.155000000013402</v>
      </c>
      <c r="F211" s="3">
        <v>16.0375480447514</v>
      </c>
      <c r="G211" s="14" t="s">
        <v>1507</v>
      </c>
      <c r="H211" s="2">
        <v>4</v>
      </c>
      <c r="I211" s="2">
        <v>0</v>
      </c>
      <c r="J211" s="2">
        <v>0</v>
      </c>
      <c r="K211" s="2">
        <v>4</v>
      </c>
      <c r="L211" s="2">
        <v>0</v>
      </c>
      <c r="M211" s="2">
        <v>0</v>
      </c>
      <c r="N211" s="2">
        <v>0</v>
      </c>
      <c r="O211" s="2">
        <v>0</v>
      </c>
      <c r="P211" s="2">
        <v>0</v>
      </c>
      <c r="Q211" s="2">
        <v>0</v>
      </c>
      <c r="R211" s="2">
        <v>1</v>
      </c>
      <c r="S211" s="2">
        <v>0</v>
      </c>
      <c r="T211" s="2">
        <v>1</v>
      </c>
      <c r="U211" s="2">
        <v>1</v>
      </c>
      <c r="V211" s="2">
        <v>1</v>
      </c>
      <c r="W211" s="2">
        <v>0</v>
      </c>
      <c r="X211" s="2">
        <v>0</v>
      </c>
      <c r="Y211" s="2">
        <v>0</v>
      </c>
      <c r="Z211" s="2">
        <v>0</v>
      </c>
      <c r="AA211" s="2">
        <v>0</v>
      </c>
    </row>
    <row r="212" spans="1:27" x14ac:dyDescent="0.25">
      <c r="A212" s="2">
        <v>18</v>
      </c>
      <c r="B212" s="2">
        <v>2</v>
      </c>
      <c r="C212" s="2">
        <v>20478.677</v>
      </c>
      <c r="D212" s="2">
        <v>20550.964</v>
      </c>
      <c r="E212" s="2">
        <v>72.287000000000305</v>
      </c>
      <c r="F212" s="3">
        <v>16.017937025125399</v>
      </c>
      <c r="G212" s="14" t="s">
        <v>1711</v>
      </c>
      <c r="H212" s="2">
        <v>1</v>
      </c>
      <c r="I212" s="2">
        <v>0</v>
      </c>
      <c r="J212" s="2">
        <v>0</v>
      </c>
      <c r="K212" s="2">
        <v>1</v>
      </c>
      <c r="L212" s="2">
        <v>0</v>
      </c>
      <c r="M212" s="2">
        <v>0</v>
      </c>
      <c r="N212" s="2">
        <v>0</v>
      </c>
      <c r="O212" s="2">
        <v>0</v>
      </c>
      <c r="P212" s="2">
        <v>0</v>
      </c>
      <c r="Q212" s="2">
        <v>0</v>
      </c>
      <c r="R212" s="2">
        <v>0</v>
      </c>
      <c r="S212" s="2">
        <v>0</v>
      </c>
      <c r="T212" s="2">
        <v>0</v>
      </c>
      <c r="U212" s="2">
        <v>0</v>
      </c>
      <c r="V212" s="2">
        <v>1</v>
      </c>
      <c r="W212" s="2">
        <v>0</v>
      </c>
      <c r="X212" s="2">
        <v>0</v>
      </c>
      <c r="Y212" s="2">
        <v>0</v>
      </c>
      <c r="Z212" s="2">
        <v>0</v>
      </c>
      <c r="AA212" s="2">
        <v>0</v>
      </c>
    </row>
    <row r="213" spans="1:27" x14ac:dyDescent="0.25">
      <c r="A213" s="2">
        <v>1</v>
      </c>
      <c r="B213" s="2">
        <v>3</v>
      </c>
      <c r="C213" s="2">
        <v>35661.508999999998</v>
      </c>
      <c r="D213" s="2">
        <v>35802.949000000001</v>
      </c>
      <c r="E213" s="2">
        <v>141.44000000000199</v>
      </c>
      <c r="F213" s="3">
        <v>15.9387371303291</v>
      </c>
      <c r="G213" s="14" t="s">
        <v>1551</v>
      </c>
      <c r="H213" s="2">
        <v>3</v>
      </c>
      <c r="I213" s="2">
        <v>0</v>
      </c>
      <c r="J213" s="2">
        <v>0</v>
      </c>
      <c r="K213" s="2">
        <v>3</v>
      </c>
      <c r="L213" s="2">
        <v>0</v>
      </c>
      <c r="M213" s="2">
        <v>0</v>
      </c>
      <c r="N213" s="2">
        <v>0</v>
      </c>
      <c r="O213" s="2">
        <v>0</v>
      </c>
      <c r="P213" s="2">
        <v>0</v>
      </c>
      <c r="Q213" s="2">
        <v>0</v>
      </c>
      <c r="R213" s="2">
        <v>1</v>
      </c>
      <c r="S213" s="2">
        <v>0</v>
      </c>
      <c r="T213" s="2">
        <v>1</v>
      </c>
      <c r="U213" s="2">
        <v>1</v>
      </c>
      <c r="V213" s="2">
        <v>0</v>
      </c>
      <c r="W213" s="2">
        <v>0</v>
      </c>
      <c r="X213" s="2">
        <v>0</v>
      </c>
      <c r="Y213" s="2">
        <v>0</v>
      </c>
      <c r="Z213" s="2">
        <v>0</v>
      </c>
      <c r="AA213" s="2">
        <v>0</v>
      </c>
    </row>
    <row r="214" spans="1:27" x14ac:dyDescent="0.25">
      <c r="A214" s="2">
        <v>4</v>
      </c>
      <c r="B214" s="2">
        <v>23</v>
      </c>
      <c r="C214" s="2">
        <v>169827.78099999999</v>
      </c>
      <c r="D214" s="2">
        <v>169865.538</v>
      </c>
      <c r="E214" s="2">
        <v>37.757000000012297</v>
      </c>
      <c r="F214" s="3">
        <v>15.892442481429701</v>
      </c>
      <c r="G214" s="14" t="s">
        <v>1602</v>
      </c>
      <c r="H214" s="2">
        <v>0</v>
      </c>
      <c r="I214" s="2">
        <v>0</v>
      </c>
      <c r="J214" s="2">
        <v>0</v>
      </c>
      <c r="K214" s="2">
        <v>0</v>
      </c>
      <c r="L214" s="2">
        <v>0</v>
      </c>
      <c r="M214" s="2">
        <v>0</v>
      </c>
      <c r="N214" s="2">
        <v>0</v>
      </c>
      <c r="O214" s="2">
        <v>0</v>
      </c>
      <c r="P214" s="2">
        <v>0</v>
      </c>
      <c r="Q214" s="2">
        <v>0</v>
      </c>
      <c r="R214" s="2">
        <v>0</v>
      </c>
      <c r="S214" s="2">
        <v>0</v>
      </c>
      <c r="T214" s="2">
        <v>0</v>
      </c>
      <c r="U214" s="2">
        <v>0</v>
      </c>
      <c r="V214" s="2">
        <v>0</v>
      </c>
      <c r="W214" s="2">
        <v>0</v>
      </c>
      <c r="X214" s="2">
        <v>0</v>
      </c>
      <c r="Y214" s="2">
        <v>0</v>
      </c>
      <c r="Z214" s="2">
        <v>0</v>
      </c>
      <c r="AA214" s="2">
        <v>0</v>
      </c>
    </row>
    <row r="215" spans="1:27" x14ac:dyDescent="0.25">
      <c r="A215" s="2">
        <v>17</v>
      </c>
      <c r="B215" s="2">
        <v>0</v>
      </c>
      <c r="C215" s="2">
        <v>3933.0250000000001</v>
      </c>
      <c r="D215" s="2">
        <v>4001.3890000000001</v>
      </c>
      <c r="E215" s="2">
        <v>68.364000000000004</v>
      </c>
      <c r="F215" s="3">
        <v>15.8898669664739</v>
      </c>
      <c r="G215" s="14" t="s">
        <v>1704</v>
      </c>
      <c r="H215" s="2">
        <v>0</v>
      </c>
      <c r="I215" s="2">
        <v>1</v>
      </c>
      <c r="J215" s="2">
        <v>0</v>
      </c>
      <c r="K215" s="2">
        <v>0</v>
      </c>
      <c r="L215" s="2">
        <v>1</v>
      </c>
      <c r="M215" s="2">
        <v>0</v>
      </c>
      <c r="N215" s="2">
        <v>0</v>
      </c>
      <c r="O215" s="2">
        <v>0</v>
      </c>
      <c r="P215" s="2">
        <v>0</v>
      </c>
      <c r="Q215" s="2">
        <v>0</v>
      </c>
      <c r="R215" s="2">
        <v>0</v>
      </c>
      <c r="S215" s="2">
        <v>0</v>
      </c>
      <c r="T215" s="2">
        <v>0</v>
      </c>
      <c r="U215" s="2">
        <v>0</v>
      </c>
      <c r="V215" s="2">
        <v>0</v>
      </c>
      <c r="W215" s="2">
        <v>0</v>
      </c>
      <c r="X215" s="2">
        <v>0</v>
      </c>
      <c r="Y215" s="2">
        <v>1</v>
      </c>
      <c r="Z215" s="2">
        <v>0</v>
      </c>
      <c r="AA215" s="2">
        <v>0</v>
      </c>
    </row>
    <row r="216" spans="1:27" x14ac:dyDescent="0.25">
      <c r="A216" s="2">
        <v>17</v>
      </c>
      <c r="B216" s="2">
        <v>2</v>
      </c>
      <c r="C216" s="2">
        <v>16987.257000000001</v>
      </c>
      <c r="D216" s="2">
        <v>17017.873</v>
      </c>
      <c r="E216" s="2">
        <v>30.615999999998198</v>
      </c>
      <c r="F216" s="3">
        <v>15.879529484058899</v>
      </c>
      <c r="G216" s="14" t="s">
        <v>1705</v>
      </c>
      <c r="H216" s="2">
        <v>0</v>
      </c>
      <c r="I216" s="2">
        <v>0</v>
      </c>
      <c r="J216" s="2">
        <v>0</v>
      </c>
      <c r="K216" s="2">
        <v>0</v>
      </c>
      <c r="L216" s="2">
        <v>0</v>
      </c>
      <c r="M216" s="2">
        <v>0</v>
      </c>
      <c r="N216" s="2">
        <v>0</v>
      </c>
      <c r="O216" s="2">
        <v>0</v>
      </c>
      <c r="P216" s="2">
        <v>0</v>
      </c>
      <c r="Q216" s="2">
        <v>0</v>
      </c>
      <c r="R216" s="2">
        <v>0</v>
      </c>
      <c r="S216" s="2">
        <v>0</v>
      </c>
      <c r="T216" s="2">
        <v>0</v>
      </c>
      <c r="U216" s="2">
        <v>0</v>
      </c>
      <c r="V216" s="2">
        <v>0</v>
      </c>
      <c r="W216" s="2">
        <v>0</v>
      </c>
      <c r="X216" s="2">
        <v>0</v>
      </c>
      <c r="Y216" s="2">
        <v>0</v>
      </c>
      <c r="Z216" s="2">
        <v>0</v>
      </c>
      <c r="AA216" s="2">
        <v>0</v>
      </c>
    </row>
    <row r="217" spans="1:27" x14ac:dyDescent="0.25">
      <c r="A217" s="2">
        <v>3</v>
      </c>
      <c r="B217" s="2">
        <v>3</v>
      </c>
      <c r="C217" s="2">
        <v>95880.701000000001</v>
      </c>
      <c r="D217" s="2">
        <v>95890.543999999994</v>
      </c>
      <c r="E217" s="2">
        <v>9.8429999999934807</v>
      </c>
      <c r="F217" s="3">
        <v>15.876638279378399</v>
      </c>
      <c r="G217" s="14"/>
      <c r="H217" s="2">
        <v>1</v>
      </c>
      <c r="I217" s="2">
        <v>0</v>
      </c>
      <c r="J217" s="2">
        <v>0</v>
      </c>
      <c r="K217" s="2">
        <v>1</v>
      </c>
      <c r="L217" s="2">
        <v>0</v>
      </c>
      <c r="M217" s="2">
        <v>0</v>
      </c>
      <c r="N217" s="2">
        <v>0</v>
      </c>
      <c r="O217" s="2">
        <v>0</v>
      </c>
      <c r="P217" s="2">
        <v>0</v>
      </c>
      <c r="Q217" s="2">
        <v>0</v>
      </c>
      <c r="R217" s="2">
        <v>0</v>
      </c>
      <c r="S217" s="2">
        <v>0</v>
      </c>
      <c r="T217" s="2">
        <v>0</v>
      </c>
      <c r="U217" s="2">
        <v>1</v>
      </c>
      <c r="V217" s="2">
        <v>0</v>
      </c>
      <c r="W217" s="2">
        <v>0</v>
      </c>
      <c r="X217" s="2">
        <v>0</v>
      </c>
      <c r="Y217" s="2">
        <v>0</v>
      </c>
      <c r="Z217" s="2">
        <v>0</v>
      </c>
      <c r="AA217" s="2">
        <v>0</v>
      </c>
    </row>
    <row r="218" spans="1:27" x14ac:dyDescent="0.25">
      <c r="A218" s="2">
        <v>10</v>
      </c>
      <c r="B218" s="2">
        <v>14</v>
      </c>
      <c r="C218" s="2">
        <v>135352.50899999999</v>
      </c>
      <c r="D218" s="2">
        <v>135372.31</v>
      </c>
      <c r="E218" s="2">
        <v>19.801000000006798</v>
      </c>
      <c r="F218" s="3">
        <v>15.8592081036766</v>
      </c>
      <c r="G218" s="14" t="s">
        <v>1658</v>
      </c>
      <c r="H218" s="2">
        <v>3</v>
      </c>
      <c r="I218" s="2">
        <v>0</v>
      </c>
      <c r="J218" s="2">
        <v>0</v>
      </c>
      <c r="K218" s="2">
        <v>3</v>
      </c>
      <c r="L218" s="2">
        <v>0</v>
      </c>
      <c r="M218" s="2">
        <v>0</v>
      </c>
      <c r="N218" s="2">
        <v>0</v>
      </c>
      <c r="O218" s="2">
        <v>0</v>
      </c>
      <c r="P218" s="2">
        <v>0</v>
      </c>
      <c r="Q218" s="2">
        <v>0</v>
      </c>
      <c r="R218" s="2">
        <v>0</v>
      </c>
      <c r="S218" s="2">
        <v>0</v>
      </c>
      <c r="T218" s="2">
        <v>1</v>
      </c>
      <c r="U218" s="2">
        <v>1</v>
      </c>
      <c r="V218" s="2">
        <v>1</v>
      </c>
      <c r="W218" s="2">
        <v>0</v>
      </c>
      <c r="X218" s="2">
        <v>0</v>
      </c>
      <c r="Y218" s="2">
        <v>0</v>
      </c>
      <c r="Z218" s="2">
        <v>0</v>
      </c>
      <c r="AA218" s="2">
        <v>0</v>
      </c>
    </row>
    <row r="219" spans="1:27" x14ac:dyDescent="0.25">
      <c r="A219" s="2">
        <v>7</v>
      </c>
      <c r="B219" s="2">
        <v>13</v>
      </c>
      <c r="C219" s="2">
        <v>114326.81299999999</v>
      </c>
      <c r="D219" s="2">
        <v>114362.70299999999</v>
      </c>
      <c r="E219" s="2">
        <v>35.889999999999397</v>
      </c>
      <c r="F219" s="3">
        <v>15.7947657228998</v>
      </c>
      <c r="G219" s="14" t="s">
        <v>696</v>
      </c>
      <c r="H219" s="2">
        <v>0</v>
      </c>
      <c r="I219" s="2">
        <v>0</v>
      </c>
      <c r="J219" s="2">
        <v>0</v>
      </c>
      <c r="K219" s="2">
        <v>0</v>
      </c>
      <c r="L219" s="2">
        <v>0</v>
      </c>
      <c r="M219" s="2">
        <v>0</v>
      </c>
      <c r="N219" s="2">
        <v>0</v>
      </c>
      <c r="O219" s="2">
        <v>0</v>
      </c>
      <c r="P219" s="2">
        <v>0</v>
      </c>
      <c r="Q219" s="2">
        <v>0</v>
      </c>
      <c r="R219" s="2">
        <v>0</v>
      </c>
      <c r="S219" s="2">
        <v>0</v>
      </c>
      <c r="T219" s="2">
        <v>0</v>
      </c>
      <c r="U219" s="2">
        <v>0</v>
      </c>
      <c r="V219" s="2">
        <v>0</v>
      </c>
      <c r="W219" s="2">
        <v>0</v>
      </c>
      <c r="X219" s="2">
        <v>0</v>
      </c>
      <c r="Y219" s="2">
        <v>0</v>
      </c>
      <c r="Z219" s="2">
        <v>0</v>
      </c>
      <c r="AA219" s="2">
        <v>0</v>
      </c>
    </row>
    <row r="220" spans="1:27" x14ac:dyDescent="0.25">
      <c r="A220" s="2">
        <v>8</v>
      </c>
      <c r="B220" s="2">
        <v>3</v>
      </c>
      <c r="C220" s="2">
        <v>69891.850000000006</v>
      </c>
      <c r="D220" s="2">
        <v>69911.585999999996</v>
      </c>
      <c r="E220" s="2">
        <v>19.7359999999899</v>
      </c>
      <c r="F220" s="3">
        <v>15.775518606933799</v>
      </c>
      <c r="G220" s="14" t="s">
        <v>1638</v>
      </c>
      <c r="H220" s="2">
        <v>0</v>
      </c>
      <c r="I220" s="2">
        <v>0</v>
      </c>
      <c r="J220" s="2">
        <v>0</v>
      </c>
      <c r="K220" s="2">
        <v>0</v>
      </c>
      <c r="L220" s="2">
        <v>0</v>
      </c>
      <c r="M220" s="2">
        <v>0</v>
      </c>
      <c r="N220" s="2">
        <v>0</v>
      </c>
      <c r="O220" s="2">
        <v>0</v>
      </c>
      <c r="P220" s="2">
        <v>0</v>
      </c>
      <c r="Q220" s="2">
        <v>0</v>
      </c>
      <c r="R220" s="2">
        <v>0</v>
      </c>
      <c r="S220" s="2">
        <v>0</v>
      </c>
      <c r="T220" s="2">
        <v>0</v>
      </c>
      <c r="U220" s="2">
        <v>0</v>
      </c>
      <c r="V220" s="2">
        <v>0</v>
      </c>
      <c r="W220" s="2">
        <v>0</v>
      </c>
      <c r="X220" s="2">
        <v>0</v>
      </c>
      <c r="Y220" s="2">
        <v>0</v>
      </c>
      <c r="Z220" s="2">
        <v>0</v>
      </c>
      <c r="AA220" s="2">
        <v>0</v>
      </c>
    </row>
    <row r="221" spans="1:27" x14ac:dyDescent="0.25">
      <c r="A221" s="2">
        <v>4</v>
      </c>
      <c r="B221" s="2">
        <v>20</v>
      </c>
      <c r="C221" s="2">
        <v>131324.62400000001</v>
      </c>
      <c r="D221" s="2">
        <v>131346.43</v>
      </c>
      <c r="E221" s="2">
        <v>21.805999999982301</v>
      </c>
      <c r="F221" s="3">
        <v>15.737348739026899</v>
      </c>
      <c r="G221" s="14"/>
      <c r="H221" s="2">
        <v>4</v>
      </c>
      <c r="I221" s="2">
        <v>0</v>
      </c>
      <c r="J221" s="2">
        <v>0</v>
      </c>
      <c r="K221" s="2">
        <v>4</v>
      </c>
      <c r="L221" s="2">
        <v>0</v>
      </c>
      <c r="M221" s="2">
        <v>0</v>
      </c>
      <c r="N221" s="2">
        <v>0</v>
      </c>
      <c r="O221" s="2">
        <v>0</v>
      </c>
      <c r="P221" s="2">
        <v>0</v>
      </c>
      <c r="Q221" s="2">
        <v>0</v>
      </c>
      <c r="R221" s="2">
        <v>1</v>
      </c>
      <c r="S221" s="2">
        <v>0</v>
      </c>
      <c r="T221" s="2">
        <v>1</v>
      </c>
      <c r="U221" s="2">
        <v>1</v>
      </c>
      <c r="V221" s="2">
        <v>1</v>
      </c>
      <c r="W221" s="2">
        <v>0</v>
      </c>
      <c r="X221" s="2">
        <v>0</v>
      </c>
      <c r="Y221" s="2">
        <v>0</v>
      </c>
      <c r="Z221" s="2">
        <v>0</v>
      </c>
      <c r="AA221" s="2">
        <v>0</v>
      </c>
    </row>
    <row r="222" spans="1:27" x14ac:dyDescent="0.25">
      <c r="A222" s="2">
        <v>3</v>
      </c>
      <c r="B222" s="2">
        <v>8</v>
      </c>
      <c r="C222" s="2">
        <v>131587.40299999999</v>
      </c>
      <c r="D222" s="2">
        <v>131972.16699999999</v>
      </c>
      <c r="E222" s="2">
        <v>384.76399999999597</v>
      </c>
      <c r="F222" s="3">
        <v>15.720370226099</v>
      </c>
      <c r="G222" s="14" t="s">
        <v>869</v>
      </c>
      <c r="H222" s="2">
        <v>2</v>
      </c>
      <c r="I222" s="2">
        <v>1</v>
      </c>
      <c r="J222" s="2">
        <v>1</v>
      </c>
      <c r="K222" s="2">
        <v>2</v>
      </c>
      <c r="L222" s="2">
        <v>0</v>
      </c>
      <c r="M222" s="2">
        <v>0</v>
      </c>
      <c r="N222" s="2">
        <v>0</v>
      </c>
      <c r="O222" s="2">
        <v>1</v>
      </c>
      <c r="P222" s="2">
        <v>0</v>
      </c>
      <c r="Q222" s="2">
        <v>0</v>
      </c>
      <c r="R222" s="2">
        <v>0</v>
      </c>
      <c r="S222" s="2">
        <v>0</v>
      </c>
      <c r="T222" s="2">
        <v>0</v>
      </c>
      <c r="U222" s="2">
        <v>1</v>
      </c>
      <c r="V222" s="2">
        <v>1</v>
      </c>
      <c r="W222" s="2">
        <v>0</v>
      </c>
      <c r="X222" s="2">
        <v>0</v>
      </c>
      <c r="Y222" s="2">
        <v>0</v>
      </c>
      <c r="Z222" s="2">
        <v>0</v>
      </c>
      <c r="AA222" s="2">
        <v>0</v>
      </c>
    </row>
    <row r="223" spans="1:27" x14ac:dyDescent="0.25">
      <c r="A223" s="2">
        <v>12</v>
      </c>
      <c r="B223" s="2">
        <v>2</v>
      </c>
      <c r="C223" s="2">
        <v>39885.17</v>
      </c>
      <c r="D223" s="2">
        <v>39885.17</v>
      </c>
      <c r="E223" s="2">
        <v>0</v>
      </c>
      <c r="F223" s="3">
        <v>15.7140377080114</v>
      </c>
      <c r="G223" s="14"/>
      <c r="H223" s="2">
        <v>0</v>
      </c>
      <c r="I223" s="2">
        <v>0</v>
      </c>
      <c r="J223" s="2">
        <v>0</v>
      </c>
      <c r="K223" s="2">
        <v>0</v>
      </c>
      <c r="L223" s="2">
        <v>0</v>
      </c>
      <c r="M223" s="2">
        <v>0</v>
      </c>
      <c r="N223" s="2">
        <v>0</v>
      </c>
      <c r="O223" s="2">
        <v>0</v>
      </c>
      <c r="P223" s="2">
        <v>0</v>
      </c>
      <c r="Q223" s="2">
        <v>0</v>
      </c>
      <c r="R223" s="2">
        <v>0</v>
      </c>
      <c r="S223" s="2">
        <v>0</v>
      </c>
      <c r="T223" s="2">
        <v>0</v>
      </c>
      <c r="U223" s="2">
        <v>0</v>
      </c>
      <c r="V223" s="2">
        <v>0</v>
      </c>
      <c r="W223" s="2">
        <v>0</v>
      </c>
      <c r="X223" s="2">
        <v>0</v>
      </c>
      <c r="Y223" s="2">
        <v>0</v>
      </c>
      <c r="Z223" s="2">
        <v>0</v>
      </c>
      <c r="AA223" s="2">
        <v>0</v>
      </c>
    </row>
    <row r="224" spans="1:27" x14ac:dyDescent="0.25">
      <c r="A224" s="2">
        <v>12</v>
      </c>
      <c r="B224" s="2">
        <v>18</v>
      </c>
      <c r="C224" s="2">
        <v>124061.397</v>
      </c>
      <c r="D224" s="2">
        <v>124107.015</v>
      </c>
      <c r="E224" s="2">
        <v>45.618000000002198</v>
      </c>
      <c r="F224" s="3">
        <v>15.708702704829699</v>
      </c>
      <c r="G224" s="14" t="s">
        <v>1679</v>
      </c>
      <c r="H224" s="2">
        <v>0</v>
      </c>
      <c r="I224" s="2">
        <v>3</v>
      </c>
      <c r="J224" s="2">
        <v>0</v>
      </c>
      <c r="K224" s="2">
        <v>0</v>
      </c>
      <c r="L224" s="2">
        <v>3</v>
      </c>
      <c r="M224" s="2">
        <v>0</v>
      </c>
      <c r="N224" s="2">
        <v>0</v>
      </c>
      <c r="O224" s="2">
        <v>0</v>
      </c>
      <c r="P224" s="2">
        <v>0</v>
      </c>
      <c r="Q224" s="2">
        <v>0</v>
      </c>
      <c r="R224" s="2">
        <v>0</v>
      </c>
      <c r="S224" s="2">
        <v>0</v>
      </c>
      <c r="T224" s="2">
        <v>0</v>
      </c>
      <c r="U224" s="2">
        <v>0</v>
      </c>
      <c r="V224" s="2">
        <v>0</v>
      </c>
      <c r="W224" s="2">
        <v>1</v>
      </c>
      <c r="X224" s="2">
        <v>0</v>
      </c>
      <c r="Y224" s="2">
        <v>1</v>
      </c>
      <c r="Z224" s="2">
        <v>1</v>
      </c>
      <c r="AA224" s="2">
        <v>0</v>
      </c>
    </row>
    <row r="225" spans="1:27" x14ac:dyDescent="0.25">
      <c r="A225" s="2">
        <v>2</v>
      </c>
      <c r="B225" s="2">
        <v>24</v>
      </c>
      <c r="C225" s="2">
        <v>178456.29800000001</v>
      </c>
      <c r="D225" s="2">
        <v>178519.041</v>
      </c>
      <c r="E225" s="2">
        <v>62.742999999987703</v>
      </c>
      <c r="F225" s="3">
        <v>15.6884789013881</v>
      </c>
      <c r="G225" s="14" t="s">
        <v>1576</v>
      </c>
      <c r="H225" s="2">
        <v>3</v>
      </c>
      <c r="I225" s="2">
        <v>1</v>
      </c>
      <c r="J225" s="2">
        <v>0</v>
      </c>
      <c r="K225" s="2">
        <v>3</v>
      </c>
      <c r="L225" s="2">
        <v>1</v>
      </c>
      <c r="M225" s="2">
        <v>0</v>
      </c>
      <c r="N225" s="2">
        <v>0</v>
      </c>
      <c r="O225" s="2">
        <v>0</v>
      </c>
      <c r="P225" s="2">
        <v>0</v>
      </c>
      <c r="Q225" s="2">
        <v>0</v>
      </c>
      <c r="R225" s="2">
        <v>1</v>
      </c>
      <c r="S225" s="2">
        <v>0</v>
      </c>
      <c r="T225" s="2">
        <v>1</v>
      </c>
      <c r="U225" s="2">
        <v>0</v>
      </c>
      <c r="V225" s="2">
        <v>1</v>
      </c>
      <c r="W225" s="2">
        <v>1</v>
      </c>
      <c r="X225" s="2">
        <v>0</v>
      </c>
      <c r="Y225" s="2">
        <v>0</v>
      </c>
      <c r="Z225" s="2">
        <v>0</v>
      </c>
      <c r="AA225" s="2">
        <v>0</v>
      </c>
    </row>
    <row r="226" spans="1:27" x14ac:dyDescent="0.25">
      <c r="A226" s="2">
        <v>9</v>
      </c>
      <c r="B226" s="2">
        <v>4</v>
      </c>
      <c r="C226" s="2">
        <v>37856.78</v>
      </c>
      <c r="D226" s="2">
        <v>37889.241000000002</v>
      </c>
      <c r="E226" s="2">
        <v>32.461000000002997</v>
      </c>
      <c r="F226" s="3">
        <v>15.6807573594308</v>
      </c>
      <c r="G226" s="14" t="s">
        <v>1646</v>
      </c>
      <c r="H226" s="2">
        <v>0</v>
      </c>
      <c r="I226" s="2">
        <v>0</v>
      </c>
      <c r="J226" s="2">
        <v>0</v>
      </c>
      <c r="K226" s="2">
        <v>0</v>
      </c>
      <c r="L226" s="2">
        <v>0</v>
      </c>
      <c r="M226" s="2">
        <v>0</v>
      </c>
      <c r="N226" s="2">
        <v>0</v>
      </c>
      <c r="O226" s="2">
        <v>0</v>
      </c>
      <c r="P226" s="2">
        <v>0</v>
      </c>
      <c r="Q226" s="2">
        <v>0</v>
      </c>
      <c r="R226" s="2">
        <v>0</v>
      </c>
      <c r="S226" s="2">
        <v>0</v>
      </c>
      <c r="T226" s="2">
        <v>0</v>
      </c>
      <c r="U226" s="2">
        <v>0</v>
      </c>
      <c r="V226" s="2">
        <v>0</v>
      </c>
      <c r="W226" s="2">
        <v>0</v>
      </c>
      <c r="X226" s="2">
        <v>0</v>
      </c>
      <c r="Y226" s="2">
        <v>0</v>
      </c>
      <c r="Z226" s="2">
        <v>0</v>
      </c>
      <c r="AA226" s="2">
        <v>0</v>
      </c>
    </row>
    <row r="227" spans="1:27" x14ac:dyDescent="0.25">
      <c r="A227" s="2">
        <v>6</v>
      </c>
      <c r="B227" s="2">
        <v>9</v>
      </c>
      <c r="C227" s="2">
        <v>47455.197</v>
      </c>
      <c r="D227" s="2">
        <v>47497.237000000001</v>
      </c>
      <c r="E227" s="2">
        <v>42.040000000000902</v>
      </c>
      <c r="F227" s="3">
        <v>15.651221250961701</v>
      </c>
      <c r="G227" s="14" t="s">
        <v>150</v>
      </c>
      <c r="H227" s="2">
        <v>0</v>
      </c>
      <c r="I227" s="2">
        <v>2</v>
      </c>
      <c r="J227" s="2">
        <v>0</v>
      </c>
      <c r="K227" s="2">
        <v>0</v>
      </c>
      <c r="L227" s="2">
        <v>2</v>
      </c>
      <c r="M227" s="2">
        <v>0</v>
      </c>
      <c r="N227" s="2">
        <v>0</v>
      </c>
      <c r="O227" s="2">
        <v>0</v>
      </c>
      <c r="P227" s="2">
        <v>0</v>
      </c>
      <c r="Q227" s="2">
        <v>0</v>
      </c>
      <c r="R227" s="2">
        <v>0</v>
      </c>
      <c r="S227" s="2">
        <v>0</v>
      </c>
      <c r="T227" s="2">
        <v>0</v>
      </c>
      <c r="U227" s="2">
        <v>0</v>
      </c>
      <c r="V227" s="2">
        <v>0</v>
      </c>
      <c r="W227" s="2">
        <v>1</v>
      </c>
      <c r="X227" s="2">
        <v>0</v>
      </c>
      <c r="Y227" s="2">
        <v>1</v>
      </c>
      <c r="Z227" s="2">
        <v>0</v>
      </c>
      <c r="AA227" s="2">
        <v>0</v>
      </c>
    </row>
    <row r="228" spans="1:27" x14ac:dyDescent="0.25">
      <c r="A228" s="2">
        <v>5</v>
      </c>
      <c r="B228" s="2">
        <v>4</v>
      </c>
      <c r="C228" s="2">
        <v>64901.002</v>
      </c>
      <c r="D228" s="2">
        <v>64982.175000000003</v>
      </c>
      <c r="E228" s="2">
        <v>81.173000000002503</v>
      </c>
      <c r="F228" s="3">
        <v>15.648159567914099</v>
      </c>
      <c r="G228" s="14" t="s">
        <v>1608</v>
      </c>
      <c r="H228" s="2">
        <v>4</v>
      </c>
      <c r="I228" s="2">
        <v>5</v>
      </c>
      <c r="J228" s="2">
        <v>0</v>
      </c>
      <c r="K228" s="2">
        <v>4</v>
      </c>
      <c r="L228" s="2">
        <v>5</v>
      </c>
      <c r="M228" s="2">
        <v>0</v>
      </c>
      <c r="N228" s="2">
        <v>0</v>
      </c>
      <c r="O228" s="2">
        <v>0</v>
      </c>
      <c r="P228" s="2">
        <v>0</v>
      </c>
      <c r="Q228" s="2">
        <v>0</v>
      </c>
      <c r="R228" s="2">
        <v>1</v>
      </c>
      <c r="S228" s="2">
        <v>0</v>
      </c>
      <c r="T228" s="2">
        <v>1</v>
      </c>
      <c r="U228" s="2">
        <v>1</v>
      </c>
      <c r="V228" s="2">
        <v>1</v>
      </c>
      <c r="W228" s="2">
        <v>1</v>
      </c>
      <c r="X228" s="2">
        <v>1</v>
      </c>
      <c r="Y228" s="2">
        <v>1</v>
      </c>
      <c r="Z228" s="2">
        <v>1</v>
      </c>
      <c r="AA228" s="2">
        <v>1</v>
      </c>
    </row>
    <row r="229" spans="1:27" x14ac:dyDescent="0.25">
      <c r="A229" s="2">
        <v>8</v>
      </c>
      <c r="B229" s="2">
        <v>7</v>
      </c>
      <c r="C229" s="2">
        <v>108445.788</v>
      </c>
      <c r="D229" s="2">
        <v>108493.421</v>
      </c>
      <c r="E229" s="2">
        <v>47.633000000001601</v>
      </c>
      <c r="F229" s="3">
        <v>15.619440245308001</v>
      </c>
      <c r="G229" s="14" t="s">
        <v>1639</v>
      </c>
      <c r="H229" s="2">
        <v>0</v>
      </c>
      <c r="I229" s="2">
        <v>0</v>
      </c>
      <c r="J229" s="2">
        <v>0</v>
      </c>
      <c r="K229" s="2">
        <v>0</v>
      </c>
      <c r="L229" s="2">
        <v>0</v>
      </c>
      <c r="M229" s="2">
        <v>0</v>
      </c>
      <c r="N229" s="2">
        <v>0</v>
      </c>
      <c r="O229" s="2">
        <v>0</v>
      </c>
      <c r="P229" s="2">
        <v>0</v>
      </c>
      <c r="Q229" s="2">
        <v>0</v>
      </c>
      <c r="R229" s="2">
        <v>0</v>
      </c>
      <c r="S229" s="2">
        <v>0</v>
      </c>
      <c r="T229" s="2">
        <v>0</v>
      </c>
      <c r="U229" s="2">
        <v>0</v>
      </c>
      <c r="V229" s="2">
        <v>0</v>
      </c>
      <c r="W229" s="2">
        <v>0</v>
      </c>
      <c r="X229" s="2">
        <v>0</v>
      </c>
      <c r="Y229" s="2">
        <v>0</v>
      </c>
      <c r="Z229" s="2">
        <v>0</v>
      </c>
      <c r="AA229" s="2">
        <v>0</v>
      </c>
    </row>
    <row r="230" spans="1:27" x14ac:dyDescent="0.25">
      <c r="A230" s="2">
        <v>7</v>
      </c>
      <c r="B230" s="2">
        <v>17</v>
      </c>
      <c r="C230" s="2">
        <v>139404.666</v>
      </c>
      <c r="D230" s="2">
        <v>139407.00099999999</v>
      </c>
      <c r="E230" s="2">
        <v>2.33499999999185</v>
      </c>
      <c r="F230" s="3">
        <v>15.5461318852871</v>
      </c>
      <c r="G230" s="14" t="s">
        <v>1633</v>
      </c>
      <c r="H230" s="2">
        <v>0</v>
      </c>
      <c r="I230" s="2">
        <v>0</v>
      </c>
      <c r="J230" s="2">
        <v>0</v>
      </c>
      <c r="K230" s="2">
        <v>0</v>
      </c>
      <c r="L230" s="2">
        <v>0</v>
      </c>
      <c r="M230" s="2">
        <v>0</v>
      </c>
      <c r="N230" s="2">
        <v>0</v>
      </c>
      <c r="O230" s="2">
        <v>0</v>
      </c>
      <c r="P230" s="2">
        <v>0</v>
      </c>
      <c r="Q230" s="2">
        <v>0</v>
      </c>
      <c r="R230" s="2">
        <v>0</v>
      </c>
      <c r="S230" s="2">
        <v>0</v>
      </c>
      <c r="T230" s="2">
        <v>0</v>
      </c>
      <c r="U230" s="2">
        <v>0</v>
      </c>
      <c r="V230" s="2">
        <v>0</v>
      </c>
      <c r="W230" s="2">
        <v>0</v>
      </c>
      <c r="X230" s="2">
        <v>0</v>
      </c>
      <c r="Y230" s="2">
        <v>0</v>
      </c>
      <c r="Z230" s="2">
        <v>0</v>
      </c>
      <c r="AA230" s="2">
        <v>0</v>
      </c>
    </row>
    <row r="231" spans="1:27" x14ac:dyDescent="0.25">
      <c r="A231" s="2">
        <v>6</v>
      </c>
      <c r="B231" s="2">
        <v>5</v>
      </c>
      <c r="C231" s="2">
        <v>37820.53</v>
      </c>
      <c r="D231" s="2">
        <v>37869.711000000003</v>
      </c>
      <c r="E231" s="2">
        <v>49.181000000004097</v>
      </c>
      <c r="F231" s="3">
        <v>15.5408551876383</v>
      </c>
      <c r="G231" s="14" t="s">
        <v>1381</v>
      </c>
      <c r="H231" s="2">
        <v>3</v>
      </c>
      <c r="I231" s="2">
        <v>0</v>
      </c>
      <c r="J231" s="2">
        <v>0</v>
      </c>
      <c r="K231" s="2">
        <v>3</v>
      </c>
      <c r="L231" s="2">
        <v>0</v>
      </c>
      <c r="M231" s="2">
        <v>0</v>
      </c>
      <c r="N231" s="2">
        <v>0</v>
      </c>
      <c r="O231" s="2">
        <v>0</v>
      </c>
      <c r="P231" s="2">
        <v>0</v>
      </c>
      <c r="Q231" s="2">
        <v>0</v>
      </c>
      <c r="R231" s="2">
        <v>1</v>
      </c>
      <c r="S231" s="2">
        <v>0</v>
      </c>
      <c r="T231" s="2">
        <v>1</v>
      </c>
      <c r="U231" s="2">
        <v>1</v>
      </c>
      <c r="V231" s="2">
        <v>0</v>
      </c>
      <c r="W231" s="2">
        <v>0</v>
      </c>
      <c r="X231" s="2">
        <v>0</v>
      </c>
      <c r="Y231" s="2">
        <v>0</v>
      </c>
      <c r="Z231" s="2">
        <v>0</v>
      </c>
      <c r="AA231" s="2">
        <v>0</v>
      </c>
    </row>
    <row r="232" spans="1:27" x14ac:dyDescent="0.25">
      <c r="A232" s="2">
        <v>4</v>
      </c>
      <c r="B232" s="2">
        <v>16</v>
      </c>
      <c r="C232" s="2">
        <v>104600.572</v>
      </c>
      <c r="D232" s="2">
        <v>104628.577</v>
      </c>
      <c r="E232" s="2">
        <v>28.005000000004699</v>
      </c>
      <c r="F232" s="3">
        <v>15.53991286186</v>
      </c>
      <c r="G232" s="14" t="s">
        <v>1597</v>
      </c>
      <c r="H232" s="2">
        <v>0</v>
      </c>
      <c r="I232" s="2">
        <v>0</v>
      </c>
      <c r="J232" s="2">
        <v>0</v>
      </c>
      <c r="K232" s="2">
        <v>0</v>
      </c>
      <c r="L232" s="2">
        <v>0</v>
      </c>
      <c r="M232" s="2">
        <v>0</v>
      </c>
      <c r="N232" s="2">
        <v>0</v>
      </c>
      <c r="O232" s="2">
        <v>0</v>
      </c>
      <c r="P232" s="2">
        <v>0</v>
      </c>
      <c r="Q232" s="2">
        <v>0</v>
      </c>
      <c r="R232" s="2">
        <v>0</v>
      </c>
      <c r="S232" s="2">
        <v>0</v>
      </c>
      <c r="T232" s="2">
        <v>0</v>
      </c>
      <c r="U232" s="2">
        <v>0</v>
      </c>
      <c r="V232" s="2">
        <v>0</v>
      </c>
      <c r="W232" s="2">
        <v>0</v>
      </c>
      <c r="X232" s="2">
        <v>0</v>
      </c>
      <c r="Y232" s="2">
        <v>0</v>
      </c>
      <c r="Z232" s="2">
        <v>0</v>
      </c>
      <c r="AA232" s="2">
        <v>0</v>
      </c>
    </row>
    <row r="233" spans="1:27" x14ac:dyDescent="0.25">
      <c r="A233" s="2">
        <v>4</v>
      </c>
      <c r="B233" s="2">
        <v>2</v>
      </c>
      <c r="C233" s="2">
        <v>29206.510999999999</v>
      </c>
      <c r="D233" s="2">
        <v>29226.927</v>
      </c>
      <c r="E233" s="2">
        <v>20.416000000001102</v>
      </c>
      <c r="F233" s="3">
        <v>15.4886313100896</v>
      </c>
      <c r="G233" s="14" t="s">
        <v>1589</v>
      </c>
      <c r="H233" s="2">
        <v>0</v>
      </c>
      <c r="I233" s="2">
        <v>1</v>
      </c>
      <c r="J233" s="2">
        <v>0</v>
      </c>
      <c r="K233" s="2">
        <v>0</v>
      </c>
      <c r="L233" s="2">
        <v>1</v>
      </c>
      <c r="M233" s="2">
        <v>0</v>
      </c>
      <c r="N233" s="2">
        <v>0</v>
      </c>
      <c r="O233" s="2">
        <v>0</v>
      </c>
      <c r="P233" s="2">
        <v>0</v>
      </c>
      <c r="Q233" s="2">
        <v>0</v>
      </c>
      <c r="R233" s="2">
        <v>0</v>
      </c>
      <c r="S233" s="2">
        <v>0</v>
      </c>
      <c r="T233" s="2">
        <v>0</v>
      </c>
      <c r="U233" s="2">
        <v>0</v>
      </c>
      <c r="V233" s="2">
        <v>0</v>
      </c>
      <c r="W233" s="2">
        <v>0</v>
      </c>
      <c r="X233" s="2">
        <v>0</v>
      </c>
      <c r="Y233" s="2">
        <v>0</v>
      </c>
      <c r="Z233" s="2">
        <v>0</v>
      </c>
      <c r="AA233" s="2">
        <v>1</v>
      </c>
    </row>
    <row r="234" spans="1:27" x14ac:dyDescent="0.25">
      <c r="A234" s="2">
        <v>5</v>
      </c>
      <c r="B234" s="2">
        <v>3</v>
      </c>
      <c r="C234" s="2">
        <v>49683.699000000001</v>
      </c>
      <c r="D234" s="2">
        <v>49716.046999999999</v>
      </c>
      <c r="E234" s="2">
        <v>32.347999999998102</v>
      </c>
      <c r="F234" s="3">
        <v>15.478468526600199</v>
      </c>
      <c r="G234" s="14" t="s">
        <v>1607</v>
      </c>
      <c r="H234" s="2">
        <v>0</v>
      </c>
      <c r="I234" s="2">
        <v>0</v>
      </c>
      <c r="J234" s="2">
        <v>0</v>
      </c>
      <c r="K234" s="2">
        <v>0</v>
      </c>
      <c r="L234" s="2">
        <v>0</v>
      </c>
      <c r="M234" s="2">
        <v>0</v>
      </c>
      <c r="N234" s="2">
        <v>0</v>
      </c>
      <c r="O234" s="2">
        <v>0</v>
      </c>
      <c r="P234" s="2">
        <v>0</v>
      </c>
      <c r="Q234" s="2">
        <v>0</v>
      </c>
      <c r="R234" s="2">
        <v>0</v>
      </c>
      <c r="S234" s="2">
        <v>0</v>
      </c>
      <c r="T234" s="2">
        <v>0</v>
      </c>
      <c r="U234" s="2">
        <v>0</v>
      </c>
      <c r="V234" s="2">
        <v>0</v>
      </c>
      <c r="W234" s="2">
        <v>0</v>
      </c>
      <c r="X234" s="2">
        <v>0</v>
      </c>
      <c r="Y234" s="2">
        <v>0</v>
      </c>
      <c r="Z234" s="2">
        <v>0</v>
      </c>
      <c r="AA234" s="2">
        <v>0</v>
      </c>
    </row>
    <row r="235" spans="1:27" x14ac:dyDescent="0.25">
      <c r="A235" s="2">
        <v>2</v>
      </c>
      <c r="B235" s="2">
        <v>9</v>
      </c>
      <c r="C235" s="2">
        <v>100075.804</v>
      </c>
      <c r="D235" s="2">
        <v>100109.913</v>
      </c>
      <c r="E235" s="2">
        <v>34.108999999996698</v>
      </c>
      <c r="F235" s="3">
        <v>15.465629144139299</v>
      </c>
      <c r="G235" s="14" t="s">
        <v>1568</v>
      </c>
      <c r="H235" s="2">
        <v>0</v>
      </c>
      <c r="I235" s="2">
        <v>0</v>
      </c>
      <c r="J235" s="2">
        <v>0</v>
      </c>
      <c r="K235" s="2">
        <v>0</v>
      </c>
      <c r="L235" s="2">
        <v>0</v>
      </c>
      <c r="M235" s="2">
        <v>0</v>
      </c>
      <c r="N235" s="2">
        <v>0</v>
      </c>
      <c r="O235" s="2">
        <v>0</v>
      </c>
      <c r="P235" s="2">
        <v>0</v>
      </c>
      <c r="Q235" s="2">
        <v>0</v>
      </c>
      <c r="R235" s="2">
        <v>0</v>
      </c>
      <c r="S235" s="2">
        <v>0</v>
      </c>
      <c r="T235" s="2">
        <v>0</v>
      </c>
      <c r="U235" s="2">
        <v>0</v>
      </c>
      <c r="V235" s="2">
        <v>0</v>
      </c>
      <c r="W235" s="2">
        <v>0</v>
      </c>
      <c r="X235" s="2">
        <v>0</v>
      </c>
      <c r="Y235" s="2">
        <v>0</v>
      </c>
      <c r="Z235" s="2">
        <v>0</v>
      </c>
      <c r="AA235" s="2">
        <v>0</v>
      </c>
    </row>
    <row r="236" spans="1:27" x14ac:dyDescent="0.25">
      <c r="A236" s="2">
        <v>10</v>
      </c>
      <c r="B236" s="2">
        <v>13</v>
      </c>
      <c r="C236" s="2">
        <v>132119.85999999999</v>
      </c>
      <c r="D236" s="2">
        <v>132150.82199999999</v>
      </c>
      <c r="E236" s="2">
        <v>30.961999999999499</v>
      </c>
      <c r="F236" s="3">
        <v>15.465436755246801</v>
      </c>
      <c r="G236" s="14"/>
      <c r="H236" s="2">
        <v>0</v>
      </c>
      <c r="I236" s="2">
        <v>0</v>
      </c>
      <c r="J236" s="2">
        <v>0</v>
      </c>
      <c r="K236" s="2">
        <v>0</v>
      </c>
      <c r="L236" s="2">
        <v>0</v>
      </c>
      <c r="M236" s="2">
        <v>0</v>
      </c>
      <c r="N236" s="2">
        <v>0</v>
      </c>
      <c r="O236" s="2">
        <v>0</v>
      </c>
      <c r="P236" s="2">
        <v>0</v>
      </c>
      <c r="Q236" s="2">
        <v>0</v>
      </c>
      <c r="R236" s="2">
        <v>0</v>
      </c>
      <c r="S236" s="2">
        <v>0</v>
      </c>
      <c r="T236" s="2">
        <v>0</v>
      </c>
      <c r="U236" s="2">
        <v>0</v>
      </c>
      <c r="V236" s="2">
        <v>0</v>
      </c>
      <c r="W236" s="2">
        <v>0</v>
      </c>
      <c r="X236" s="2">
        <v>0</v>
      </c>
      <c r="Y236" s="2">
        <v>0</v>
      </c>
      <c r="Z236" s="2">
        <v>0</v>
      </c>
      <c r="AA236" s="2">
        <v>0</v>
      </c>
    </row>
    <row r="237" spans="1:27" x14ac:dyDescent="0.25">
      <c r="A237" s="2">
        <v>2</v>
      </c>
      <c r="B237" s="2">
        <v>22</v>
      </c>
      <c r="C237" s="2">
        <v>168566.15</v>
      </c>
      <c r="D237" s="2">
        <v>168613.054</v>
      </c>
      <c r="E237" s="2">
        <v>46.904000000009503</v>
      </c>
      <c r="F237" s="3">
        <v>15.424784476590901</v>
      </c>
      <c r="G237" s="14" t="s">
        <v>1574</v>
      </c>
      <c r="H237" s="2">
        <v>1</v>
      </c>
      <c r="I237" s="2">
        <v>0</v>
      </c>
      <c r="J237" s="2">
        <v>0</v>
      </c>
      <c r="K237" s="2">
        <v>1</v>
      </c>
      <c r="L237" s="2">
        <v>0</v>
      </c>
      <c r="M237" s="2">
        <v>0</v>
      </c>
      <c r="N237" s="2">
        <v>0</v>
      </c>
      <c r="O237" s="2">
        <v>0</v>
      </c>
      <c r="P237" s="2">
        <v>0</v>
      </c>
      <c r="Q237" s="2">
        <v>0</v>
      </c>
      <c r="R237" s="2">
        <v>0</v>
      </c>
      <c r="S237" s="2">
        <v>0</v>
      </c>
      <c r="T237" s="2">
        <v>1</v>
      </c>
      <c r="U237" s="2">
        <v>0</v>
      </c>
      <c r="V237" s="2">
        <v>0</v>
      </c>
      <c r="W237" s="2">
        <v>0</v>
      </c>
      <c r="X237" s="2">
        <v>0</v>
      </c>
      <c r="Y237" s="2">
        <v>0</v>
      </c>
      <c r="Z237" s="2">
        <v>0</v>
      </c>
      <c r="AA237" s="2">
        <v>0</v>
      </c>
    </row>
    <row r="238" spans="1:27" x14ac:dyDescent="0.25">
      <c r="A238" s="2">
        <v>10</v>
      </c>
      <c r="B238" s="2">
        <v>1</v>
      </c>
      <c r="C238" s="2">
        <v>23105.174999999999</v>
      </c>
      <c r="D238" s="2">
        <v>23110.796999999999</v>
      </c>
      <c r="E238" s="2">
        <v>5.6219999999993897</v>
      </c>
      <c r="F238" s="3">
        <v>15.3348914788595</v>
      </c>
      <c r="G238" s="14"/>
      <c r="H238" s="2">
        <v>0</v>
      </c>
      <c r="I238" s="2">
        <v>0</v>
      </c>
      <c r="J238" s="2">
        <v>0</v>
      </c>
      <c r="K238" s="2">
        <v>0</v>
      </c>
      <c r="L238" s="2">
        <v>0</v>
      </c>
      <c r="M238" s="2">
        <v>0</v>
      </c>
      <c r="N238" s="2">
        <v>0</v>
      </c>
      <c r="O238" s="2">
        <v>0</v>
      </c>
      <c r="P238" s="2">
        <v>0</v>
      </c>
      <c r="Q238" s="2">
        <v>0</v>
      </c>
      <c r="R238" s="2">
        <v>0</v>
      </c>
      <c r="S238" s="2">
        <v>0</v>
      </c>
      <c r="T238" s="2">
        <v>0</v>
      </c>
      <c r="U238" s="2">
        <v>0</v>
      </c>
      <c r="V238" s="2">
        <v>0</v>
      </c>
      <c r="W238" s="2">
        <v>0</v>
      </c>
      <c r="X238" s="2">
        <v>0</v>
      </c>
      <c r="Y238" s="2">
        <v>0</v>
      </c>
      <c r="Z238" s="2">
        <v>0</v>
      </c>
      <c r="AA238" s="2">
        <v>0</v>
      </c>
    </row>
    <row r="239" spans="1:27" x14ac:dyDescent="0.25">
      <c r="A239" s="2">
        <v>4</v>
      </c>
      <c r="B239" s="2">
        <v>0</v>
      </c>
      <c r="C239" s="2">
        <v>22518.834999999999</v>
      </c>
      <c r="D239" s="2">
        <v>22595.94</v>
      </c>
      <c r="E239" s="2">
        <v>77.104999999999606</v>
      </c>
      <c r="F239" s="3">
        <v>15.321952222057099</v>
      </c>
      <c r="G239" s="14" t="s">
        <v>1587</v>
      </c>
      <c r="H239" s="2">
        <v>0</v>
      </c>
      <c r="I239" s="2">
        <v>0</v>
      </c>
      <c r="J239" s="2">
        <v>0</v>
      </c>
      <c r="K239" s="2">
        <v>0</v>
      </c>
      <c r="L239" s="2">
        <v>0</v>
      </c>
      <c r="M239" s="2">
        <v>0</v>
      </c>
      <c r="N239" s="2">
        <v>0</v>
      </c>
      <c r="O239" s="2">
        <v>0</v>
      </c>
      <c r="P239" s="2">
        <v>0</v>
      </c>
      <c r="Q239" s="2">
        <v>0</v>
      </c>
      <c r="R239" s="2">
        <v>0</v>
      </c>
      <c r="S239" s="2">
        <v>0</v>
      </c>
      <c r="T239" s="2">
        <v>0</v>
      </c>
      <c r="U239" s="2">
        <v>0</v>
      </c>
      <c r="V239" s="2">
        <v>0</v>
      </c>
      <c r="W239" s="2">
        <v>0</v>
      </c>
      <c r="X239" s="2">
        <v>0</v>
      </c>
      <c r="Y239" s="2">
        <v>0</v>
      </c>
      <c r="Z239" s="2">
        <v>0</v>
      </c>
      <c r="AA239" s="2">
        <v>0</v>
      </c>
    </row>
    <row r="240" spans="1:27" x14ac:dyDescent="0.25">
      <c r="A240" s="2">
        <v>8</v>
      </c>
      <c r="B240" s="2">
        <v>16</v>
      </c>
      <c r="C240" s="2">
        <v>143425.027</v>
      </c>
      <c r="D240" s="2">
        <v>143446.99799999999</v>
      </c>
      <c r="E240" s="2">
        <v>21.9709999999905</v>
      </c>
      <c r="F240" s="3">
        <v>15.289167466712099</v>
      </c>
      <c r="G240" s="14" t="s">
        <v>1643</v>
      </c>
      <c r="H240" s="2">
        <v>0</v>
      </c>
      <c r="I240" s="2">
        <v>0</v>
      </c>
      <c r="J240" s="2">
        <v>0</v>
      </c>
      <c r="K240" s="2">
        <v>0</v>
      </c>
      <c r="L240" s="2">
        <v>0</v>
      </c>
      <c r="M240" s="2">
        <v>0</v>
      </c>
      <c r="N240" s="2">
        <v>0</v>
      </c>
      <c r="O240" s="2">
        <v>0</v>
      </c>
      <c r="P240" s="2">
        <v>0</v>
      </c>
      <c r="Q240" s="2">
        <v>0</v>
      </c>
      <c r="R240" s="2">
        <v>0</v>
      </c>
      <c r="S240" s="2">
        <v>0</v>
      </c>
      <c r="T240" s="2">
        <v>0</v>
      </c>
      <c r="U240" s="2">
        <v>0</v>
      </c>
      <c r="V240" s="2">
        <v>0</v>
      </c>
      <c r="W240" s="2">
        <v>0</v>
      </c>
      <c r="X240" s="2">
        <v>0</v>
      </c>
      <c r="Y240" s="2">
        <v>0</v>
      </c>
      <c r="Z240" s="2">
        <v>0</v>
      </c>
      <c r="AA240" s="2">
        <v>0</v>
      </c>
    </row>
    <row r="241" spans="1:27" x14ac:dyDescent="0.25">
      <c r="A241" s="2">
        <v>9</v>
      </c>
      <c r="B241" s="2">
        <v>8</v>
      </c>
      <c r="C241" s="2">
        <v>111709.55100000001</v>
      </c>
      <c r="D241" s="2">
        <v>111737.152</v>
      </c>
      <c r="E241" s="2">
        <v>27.6009999999951</v>
      </c>
      <c r="F241" s="3">
        <v>15.288675036043299</v>
      </c>
      <c r="G241" s="14" t="s">
        <v>1649</v>
      </c>
      <c r="H241" s="2">
        <v>0</v>
      </c>
      <c r="I241" s="2">
        <v>2</v>
      </c>
      <c r="J241" s="2">
        <v>0</v>
      </c>
      <c r="K241" s="2">
        <v>0</v>
      </c>
      <c r="L241" s="2">
        <v>2</v>
      </c>
      <c r="M241" s="2">
        <v>0</v>
      </c>
      <c r="N241" s="2">
        <v>0</v>
      </c>
      <c r="O241" s="2">
        <v>0</v>
      </c>
      <c r="P241" s="2">
        <v>0</v>
      </c>
      <c r="Q241" s="2">
        <v>0</v>
      </c>
      <c r="R241" s="2">
        <v>0</v>
      </c>
      <c r="S241" s="2">
        <v>0</v>
      </c>
      <c r="T241" s="2">
        <v>0</v>
      </c>
      <c r="U241" s="2">
        <v>0</v>
      </c>
      <c r="V241" s="2">
        <v>0</v>
      </c>
      <c r="W241" s="2">
        <v>0</v>
      </c>
      <c r="X241" s="2">
        <v>1</v>
      </c>
      <c r="Y241" s="2">
        <v>0</v>
      </c>
      <c r="Z241" s="2">
        <v>0</v>
      </c>
      <c r="AA241" s="2">
        <v>1</v>
      </c>
    </row>
    <row r="242" spans="1:27" x14ac:dyDescent="0.25">
      <c r="A242" s="2">
        <v>7</v>
      </c>
      <c r="B242" s="2">
        <v>16</v>
      </c>
      <c r="C242" s="2">
        <v>129349.101</v>
      </c>
      <c r="D242" s="2">
        <v>129357.298</v>
      </c>
      <c r="E242" s="2">
        <v>8.19700000000012</v>
      </c>
      <c r="F242" s="3">
        <v>15.266943992261799</v>
      </c>
      <c r="G242" s="14" t="s">
        <v>1408</v>
      </c>
      <c r="H242" s="2">
        <v>3</v>
      </c>
      <c r="I242" s="2">
        <v>0</v>
      </c>
      <c r="J242" s="2">
        <v>0</v>
      </c>
      <c r="K242" s="2">
        <v>3</v>
      </c>
      <c r="L242" s="2">
        <v>0</v>
      </c>
      <c r="M242" s="2">
        <v>0</v>
      </c>
      <c r="N242" s="2">
        <v>0</v>
      </c>
      <c r="O242" s="2">
        <v>0</v>
      </c>
      <c r="P242" s="2">
        <v>0</v>
      </c>
      <c r="Q242" s="2">
        <v>0</v>
      </c>
      <c r="R242" s="2">
        <v>1</v>
      </c>
      <c r="S242" s="2">
        <v>0</v>
      </c>
      <c r="T242" s="2">
        <v>0</v>
      </c>
      <c r="U242" s="2">
        <v>1</v>
      </c>
      <c r="V242" s="2">
        <v>1</v>
      </c>
      <c r="W242" s="2">
        <v>0</v>
      </c>
      <c r="X242" s="2">
        <v>0</v>
      </c>
      <c r="Y242" s="2">
        <v>0</v>
      </c>
      <c r="Z242" s="2">
        <v>0</v>
      </c>
      <c r="AA242" s="2">
        <v>0</v>
      </c>
    </row>
    <row r="243" spans="1:27" x14ac:dyDescent="0.25">
      <c r="A243" s="2">
        <v>14</v>
      </c>
      <c r="B243" s="2">
        <v>7</v>
      </c>
      <c r="C243" s="2">
        <v>88449.459000000003</v>
      </c>
      <c r="D243" s="2">
        <v>88472.672000000006</v>
      </c>
      <c r="E243" s="2">
        <v>23.213000000003401</v>
      </c>
      <c r="F243" s="3">
        <v>15.266213004433199</v>
      </c>
      <c r="G243" s="14" t="s">
        <v>1689</v>
      </c>
      <c r="H243" s="2">
        <v>0</v>
      </c>
      <c r="I243" s="2">
        <v>0</v>
      </c>
      <c r="J243" s="2">
        <v>0</v>
      </c>
      <c r="K243" s="2">
        <v>0</v>
      </c>
      <c r="L243" s="2">
        <v>0</v>
      </c>
      <c r="M243" s="2">
        <v>0</v>
      </c>
      <c r="N243" s="2">
        <v>0</v>
      </c>
      <c r="O243" s="2">
        <v>0</v>
      </c>
      <c r="P243" s="2">
        <v>0</v>
      </c>
      <c r="Q243" s="2">
        <v>0</v>
      </c>
      <c r="R243" s="2">
        <v>0</v>
      </c>
      <c r="S243" s="2">
        <v>0</v>
      </c>
      <c r="T243" s="2">
        <v>0</v>
      </c>
      <c r="U243" s="2">
        <v>0</v>
      </c>
      <c r="V243" s="2">
        <v>0</v>
      </c>
      <c r="W243" s="2">
        <v>0</v>
      </c>
      <c r="X243" s="2">
        <v>0</v>
      </c>
      <c r="Y243" s="2">
        <v>0</v>
      </c>
      <c r="Z243" s="2">
        <v>0</v>
      </c>
      <c r="AA243" s="2">
        <v>0</v>
      </c>
    </row>
    <row r="244" spans="1:27" x14ac:dyDescent="0.25">
      <c r="A244" s="2">
        <v>12</v>
      </c>
      <c r="B244" s="2">
        <v>9</v>
      </c>
      <c r="C244" s="2">
        <v>55506.47</v>
      </c>
      <c r="D244" s="2">
        <v>55509.425000000003</v>
      </c>
      <c r="E244" s="2">
        <v>2.9550000000017498</v>
      </c>
      <c r="F244" s="3">
        <v>15.2568994488981</v>
      </c>
      <c r="G244" s="14" t="s">
        <v>1670</v>
      </c>
      <c r="H244" s="2">
        <v>3</v>
      </c>
      <c r="I244" s="2">
        <v>0</v>
      </c>
      <c r="J244" s="2">
        <v>0</v>
      </c>
      <c r="K244" s="2">
        <v>3</v>
      </c>
      <c r="L244" s="2">
        <v>0</v>
      </c>
      <c r="M244" s="2">
        <v>0</v>
      </c>
      <c r="N244" s="2">
        <v>0</v>
      </c>
      <c r="O244" s="2">
        <v>0</v>
      </c>
      <c r="P244" s="2">
        <v>0</v>
      </c>
      <c r="Q244" s="2">
        <v>0</v>
      </c>
      <c r="R244" s="2">
        <v>1</v>
      </c>
      <c r="S244" s="2">
        <v>0</v>
      </c>
      <c r="T244" s="2">
        <v>0</v>
      </c>
      <c r="U244" s="2">
        <v>1</v>
      </c>
      <c r="V244" s="2">
        <v>1</v>
      </c>
      <c r="W244" s="2">
        <v>0</v>
      </c>
      <c r="X244" s="2">
        <v>0</v>
      </c>
      <c r="Y244" s="2">
        <v>0</v>
      </c>
      <c r="Z244" s="2">
        <v>0</v>
      </c>
      <c r="AA244" s="2">
        <v>0</v>
      </c>
    </row>
    <row r="245" spans="1:27" x14ac:dyDescent="0.25">
      <c r="A245" s="2">
        <v>4</v>
      </c>
      <c r="B245" s="2">
        <v>11</v>
      </c>
      <c r="C245" s="2">
        <v>75168.785000000003</v>
      </c>
      <c r="D245" s="2">
        <v>75210.073999999993</v>
      </c>
      <c r="E245" s="2">
        <v>41.288999999989798</v>
      </c>
      <c r="F245" s="3">
        <v>15.2552487284253</v>
      </c>
      <c r="G245" s="14" t="s">
        <v>1594</v>
      </c>
      <c r="H245" s="2">
        <v>0</v>
      </c>
      <c r="I245" s="2">
        <v>0</v>
      </c>
      <c r="J245" s="2">
        <v>0</v>
      </c>
      <c r="K245" s="2">
        <v>0</v>
      </c>
      <c r="L245" s="2">
        <v>0</v>
      </c>
      <c r="M245" s="2">
        <v>0</v>
      </c>
      <c r="N245" s="2">
        <v>0</v>
      </c>
      <c r="O245" s="2">
        <v>0</v>
      </c>
      <c r="P245" s="2">
        <v>0</v>
      </c>
      <c r="Q245" s="2">
        <v>0</v>
      </c>
      <c r="R245" s="2">
        <v>0</v>
      </c>
      <c r="S245" s="2">
        <v>0</v>
      </c>
      <c r="T245" s="2">
        <v>0</v>
      </c>
      <c r="U245" s="2">
        <v>0</v>
      </c>
      <c r="V245" s="2">
        <v>0</v>
      </c>
      <c r="W245" s="2">
        <v>0</v>
      </c>
      <c r="X245" s="2">
        <v>0</v>
      </c>
      <c r="Y245" s="2">
        <v>0</v>
      </c>
      <c r="Z245" s="2">
        <v>0</v>
      </c>
      <c r="AA245" s="2">
        <v>0</v>
      </c>
    </row>
    <row r="246" spans="1:27" x14ac:dyDescent="0.25">
      <c r="A246" s="2">
        <v>11</v>
      </c>
      <c r="B246" s="2">
        <v>9</v>
      </c>
      <c r="C246" s="2">
        <v>120099.193</v>
      </c>
      <c r="D246" s="2">
        <v>120164.102</v>
      </c>
      <c r="E246" s="2">
        <v>64.908999999999693</v>
      </c>
      <c r="F246" s="3">
        <v>15.2404961909692</v>
      </c>
      <c r="G246" s="14" t="s">
        <v>1665</v>
      </c>
      <c r="H246" s="2">
        <v>0</v>
      </c>
      <c r="I246" s="2">
        <v>0</v>
      </c>
      <c r="J246" s="2">
        <v>0</v>
      </c>
      <c r="K246" s="2">
        <v>0</v>
      </c>
      <c r="L246" s="2">
        <v>0</v>
      </c>
      <c r="M246" s="2">
        <v>0</v>
      </c>
      <c r="N246" s="2">
        <v>0</v>
      </c>
      <c r="O246" s="2">
        <v>0</v>
      </c>
      <c r="P246" s="2">
        <v>0</v>
      </c>
      <c r="Q246" s="2">
        <v>0</v>
      </c>
      <c r="R246" s="2">
        <v>0</v>
      </c>
      <c r="S246" s="2">
        <v>0</v>
      </c>
      <c r="T246" s="2">
        <v>0</v>
      </c>
      <c r="U246" s="2">
        <v>0</v>
      </c>
      <c r="V246" s="2">
        <v>0</v>
      </c>
      <c r="W246" s="2">
        <v>0</v>
      </c>
      <c r="X246" s="2">
        <v>0</v>
      </c>
      <c r="Y246" s="2">
        <v>0</v>
      </c>
      <c r="Z246" s="2">
        <v>0</v>
      </c>
      <c r="AA246" s="2">
        <v>0</v>
      </c>
    </row>
    <row r="247" spans="1:27" x14ac:dyDescent="0.25">
      <c r="A247" s="2">
        <v>15</v>
      </c>
      <c r="B247" s="2">
        <v>13</v>
      </c>
      <c r="C247" s="2">
        <v>93197.423999999999</v>
      </c>
      <c r="D247" s="2">
        <v>93205.077000000005</v>
      </c>
      <c r="E247" s="2">
        <v>7.6530000000056999</v>
      </c>
      <c r="F247" s="3">
        <v>15.239317152338399</v>
      </c>
      <c r="G247" s="14" t="s">
        <v>1701</v>
      </c>
      <c r="H247" s="2">
        <v>0</v>
      </c>
      <c r="I247" s="2">
        <v>0</v>
      </c>
      <c r="J247" s="2">
        <v>0</v>
      </c>
      <c r="K247" s="2">
        <v>0</v>
      </c>
      <c r="L247" s="2">
        <v>0</v>
      </c>
      <c r="M247" s="2">
        <v>0</v>
      </c>
      <c r="N247" s="2">
        <v>0</v>
      </c>
      <c r="O247" s="2">
        <v>0</v>
      </c>
      <c r="P247" s="2">
        <v>0</v>
      </c>
      <c r="Q247" s="2">
        <v>0</v>
      </c>
      <c r="R247" s="2">
        <v>0</v>
      </c>
      <c r="S247" s="2">
        <v>0</v>
      </c>
      <c r="T247" s="2">
        <v>0</v>
      </c>
      <c r="U247" s="2">
        <v>0</v>
      </c>
      <c r="V247" s="2">
        <v>0</v>
      </c>
      <c r="W247" s="2">
        <v>0</v>
      </c>
      <c r="X247" s="2">
        <v>0</v>
      </c>
      <c r="Y247" s="2">
        <v>0</v>
      </c>
      <c r="Z247" s="2">
        <v>0</v>
      </c>
      <c r="AA247" s="2">
        <v>0</v>
      </c>
    </row>
    <row r="248" spans="1:27" x14ac:dyDescent="0.25">
      <c r="A248" s="2">
        <v>2</v>
      </c>
      <c r="B248" s="2">
        <v>12</v>
      </c>
      <c r="C248" s="2">
        <v>119371.196</v>
      </c>
      <c r="D248" s="2">
        <v>119371.196</v>
      </c>
      <c r="E248" s="2">
        <v>0</v>
      </c>
      <c r="F248" s="3">
        <v>15.2358621837489</v>
      </c>
      <c r="G248" s="14"/>
      <c r="H248" s="2">
        <v>0</v>
      </c>
      <c r="I248" s="2">
        <v>0</v>
      </c>
      <c r="J248" s="2">
        <v>0</v>
      </c>
      <c r="K248" s="2">
        <v>0</v>
      </c>
      <c r="L248" s="2">
        <v>0</v>
      </c>
      <c r="M248" s="2">
        <v>0</v>
      </c>
      <c r="N248" s="2">
        <v>0</v>
      </c>
      <c r="O248" s="2">
        <v>0</v>
      </c>
      <c r="P248" s="2">
        <v>0</v>
      </c>
      <c r="Q248" s="2">
        <v>0</v>
      </c>
      <c r="R248" s="2">
        <v>0</v>
      </c>
      <c r="S248" s="2">
        <v>0</v>
      </c>
      <c r="T248" s="2">
        <v>0</v>
      </c>
      <c r="U248" s="2">
        <v>0</v>
      </c>
      <c r="V248" s="2">
        <v>0</v>
      </c>
      <c r="W248" s="2">
        <v>0</v>
      </c>
      <c r="X248" s="2">
        <v>0</v>
      </c>
      <c r="Y248" s="2">
        <v>0</v>
      </c>
      <c r="Z248" s="2">
        <v>0</v>
      </c>
      <c r="AA248" s="2">
        <v>0</v>
      </c>
    </row>
    <row r="249" spans="1:27" x14ac:dyDescent="0.25">
      <c r="A249" s="2">
        <v>11</v>
      </c>
      <c r="B249" s="2">
        <v>8</v>
      </c>
      <c r="C249" s="2">
        <v>106044.822</v>
      </c>
      <c r="D249" s="2">
        <v>106109.83199999999</v>
      </c>
      <c r="E249" s="2">
        <v>65.009999999994804</v>
      </c>
      <c r="F249" s="3">
        <v>15.197796252827301</v>
      </c>
      <c r="G249" s="14"/>
      <c r="H249" s="2">
        <v>0</v>
      </c>
      <c r="I249" s="2">
        <v>0</v>
      </c>
      <c r="J249" s="2">
        <v>0</v>
      </c>
      <c r="K249" s="2">
        <v>0</v>
      </c>
      <c r="L249" s="2">
        <v>0</v>
      </c>
      <c r="M249" s="2">
        <v>0</v>
      </c>
      <c r="N249" s="2">
        <v>0</v>
      </c>
      <c r="O249" s="2">
        <v>0</v>
      </c>
      <c r="P249" s="2">
        <v>0</v>
      </c>
      <c r="Q249" s="2">
        <v>0</v>
      </c>
      <c r="R249" s="2">
        <v>0</v>
      </c>
      <c r="S249" s="2">
        <v>0</v>
      </c>
      <c r="T249" s="2">
        <v>0</v>
      </c>
      <c r="U249" s="2">
        <v>0</v>
      </c>
      <c r="V249" s="2">
        <v>0</v>
      </c>
      <c r="W249" s="2">
        <v>0</v>
      </c>
      <c r="X249" s="2">
        <v>0</v>
      </c>
      <c r="Y249" s="2">
        <v>0</v>
      </c>
      <c r="Z249" s="2">
        <v>0</v>
      </c>
      <c r="AA249" s="2">
        <v>0</v>
      </c>
    </row>
    <row r="250" spans="1:27" x14ac:dyDescent="0.25">
      <c r="A250" s="2">
        <v>2</v>
      </c>
      <c r="B250" s="2">
        <v>1</v>
      </c>
      <c r="C250" s="2">
        <v>13724.144</v>
      </c>
      <c r="D250" s="2">
        <v>13726.665000000001</v>
      </c>
      <c r="E250" s="2">
        <v>2.5210000000006398</v>
      </c>
      <c r="F250" s="3">
        <v>15.1928983637534</v>
      </c>
      <c r="G250" s="14" t="s">
        <v>1563</v>
      </c>
      <c r="H250" s="2">
        <v>4</v>
      </c>
      <c r="I250" s="2">
        <v>0</v>
      </c>
      <c r="J250" s="2">
        <v>0</v>
      </c>
      <c r="K250" s="2">
        <v>4</v>
      </c>
      <c r="L250" s="2">
        <v>0</v>
      </c>
      <c r="M250" s="2">
        <v>0</v>
      </c>
      <c r="N250" s="2">
        <v>0</v>
      </c>
      <c r="O250" s="2">
        <v>0</v>
      </c>
      <c r="P250" s="2">
        <v>0</v>
      </c>
      <c r="Q250" s="2">
        <v>0</v>
      </c>
      <c r="R250" s="2">
        <v>1</v>
      </c>
      <c r="S250" s="2">
        <v>0</v>
      </c>
      <c r="T250" s="2">
        <v>1</v>
      </c>
      <c r="U250" s="2">
        <v>1</v>
      </c>
      <c r="V250" s="2">
        <v>1</v>
      </c>
      <c r="W250" s="2">
        <v>0</v>
      </c>
      <c r="X250" s="2">
        <v>0</v>
      </c>
      <c r="Y250" s="2">
        <v>0</v>
      </c>
      <c r="Z250" s="2">
        <v>0</v>
      </c>
      <c r="AA250" s="2">
        <v>0</v>
      </c>
    </row>
    <row r="251" spans="1:27" x14ac:dyDescent="0.25">
      <c r="A251" s="2">
        <v>15</v>
      </c>
      <c r="B251" s="2">
        <v>12</v>
      </c>
      <c r="C251" s="2">
        <v>86213.172000000006</v>
      </c>
      <c r="D251" s="2">
        <v>86251.59</v>
      </c>
      <c r="E251" s="2">
        <v>38.417999999990599</v>
      </c>
      <c r="F251" s="3">
        <v>15.1881731601176</v>
      </c>
      <c r="G251" s="14" t="s">
        <v>1700</v>
      </c>
      <c r="H251" s="2">
        <v>1</v>
      </c>
      <c r="I251" s="2">
        <v>0</v>
      </c>
      <c r="J251" s="2">
        <v>0</v>
      </c>
      <c r="K251" s="2">
        <v>1</v>
      </c>
      <c r="L251" s="2">
        <v>0</v>
      </c>
      <c r="M251" s="2">
        <v>0</v>
      </c>
      <c r="N251" s="2">
        <v>0</v>
      </c>
      <c r="O251" s="2">
        <v>0</v>
      </c>
      <c r="P251" s="2">
        <v>0</v>
      </c>
      <c r="Q251" s="2">
        <v>0</v>
      </c>
      <c r="R251" s="2">
        <v>0</v>
      </c>
      <c r="S251" s="2">
        <v>0</v>
      </c>
      <c r="T251" s="2">
        <v>0</v>
      </c>
      <c r="U251" s="2">
        <v>1</v>
      </c>
      <c r="V251" s="2">
        <v>0</v>
      </c>
      <c r="W251" s="2">
        <v>0</v>
      </c>
      <c r="X251" s="2">
        <v>0</v>
      </c>
      <c r="Y251" s="2">
        <v>0</v>
      </c>
      <c r="Z251" s="2">
        <v>0</v>
      </c>
      <c r="AA251" s="2">
        <v>0</v>
      </c>
    </row>
    <row r="252" spans="1:27" x14ac:dyDescent="0.25">
      <c r="A252" s="2">
        <v>7</v>
      </c>
      <c r="B252" s="2">
        <v>2</v>
      </c>
      <c r="C252" s="2">
        <v>33634.959999999999</v>
      </c>
      <c r="D252" s="2">
        <v>33649.862000000001</v>
      </c>
      <c r="E252" s="2">
        <v>14.9020000000019</v>
      </c>
      <c r="F252" s="3">
        <v>15.1555548985566</v>
      </c>
      <c r="G252" s="14" t="s">
        <v>1626</v>
      </c>
      <c r="H252" s="2">
        <v>0</v>
      </c>
      <c r="I252" s="2">
        <v>0</v>
      </c>
      <c r="J252" s="2">
        <v>0</v>
      </c>
      <c r="K252" s="2">
        <v>0</v>
      </c>
      <c r="L252" s="2">
        <v>0</v>
      </c>
      <c r="M252" s="2">
        <v>0</v>
      </c>
      <c r="N252" s="2">
        <v>0</v>
      </c>
      <c r="O252" s="2">
        <v>0</v>
      </c>
      <c r="P252" s="2">
        <v>0</v>
      </c>
      <c r="Q252" s="2">
        <v>0</v>
      </c>
      <c r="R252" s="2">
        <v>0</v>
      </c>
      <c r="S252" s="2">
        <v>0</v>
      </c>
      <c r="T252" s="2">
        <v>0</v>
      </c>
      <c r="U252" s="2">
        <v>0</v>
      </c>
      <c r="V252" s="2">
        <v>0</v>
      </c>
      <c r="W252" s="2">
        <v>0</v>
      </c>
      <c r="X252" s="2">
        <v>0</v>
      </c>
      <c r="Y252" s="2">
        <v>0</v>
      </c>
      <c r="Z252" s="2">
        <v>0</v>
      </c>
      <c r="AA252" s="2">
        <v>0</v>
      </c>
    </row>
    <row r="253" spans="1:27" x14ac:dyDescent="0.25">
      <c r="A253" s="2">
        <v>10</v>
      </c>
      <c r="B253" s="2">
        <v>5</v>
      </c>
      <c r="C253" s="2">
        <v>69827.012000000002</v>
      </c>
      <c r="D253" s="2">
        <v>69848.297999999995</v>
      </c>
      <c r="E253" s="2">
        <v>21.2859999999928</v>
      </c>
      <c r="F253" s="3">
        <v>15.0956572079939</v>
      </c>
      <c r="G253" s="14" t="s">
        <v>1653</v>
      </c>
      <c r="H253" s="2">
        <v>3</v>
      </c>
      <c r="I253" s="2">
        <v>2</v>
      </c>
      <c r="J253" s="2">
        <v>2</v>
      </c>
      <c r="K253" s="2">
        <v>3</v>
      </c>
      <c r="L253" s="2">
        <v>0</v>
      </c>
      <c r="M253" s="2">
        <v>1</v>
      </c>
      <c r="N253" s="2">
        <v>0</v>
      </c>
      <c r="O253" s="2">
        <v>0</v>
      </c>
      <c r="P253" s="2">
        <v>0</v>
      </c>
      <c r="Q253" s="2">
        <v>1</v>
      </c>
      <c r="R253" s="2">
        <v>1</v>
      </c>
      <c r="S253" s="2">
        <v>0</v>
      </c>
      <c r="T253" s="2">
        <v>1</v>
      </c>
      <c r="U253" s="2">
        <v>0</v>
      </c>
      <c r="V253" s="2">
        <v>1</v>
      </c>
      <c r="W253" s="2">
        <v>0</v>
      </c>
      <c r="X253" s="2">
        <v>0</v>
      </c>
      <c r="Y253" s="2">
        <v>0</v>
      </c>
      <c r="Z253" s="2">
        <v>0</v>
      </c>
      <c r="AA253" s="2">
        <v>0</v>
      </c>
    </row>
    <row r="254" spans="1:27" x14ac:dyDescent="0.25">
      <c r="A254" s="2">
        <v>6</v>
      </c>
      <c r="B254" s="2">
        <v>8</v>
      </c>
      <c r="C254" s="2">
        <v>46904.997000000003</v>
      </c>
      <c r="D254" s="2">
        <v>46940.428</v>
      </c>
      <c r="E254" s="2">
        <v>35.430999999996899</v>
      </c>
      <c r="F254" s="3">
        <v>15.0732208958032</v>
      </c>
      <c r="G254" s="14" t="s">
        <v>1619</v>
      </c>
      <c r="H254" s="2">
        <v>0</v>
      </c>
      <c r="I254" s="2">
        <v>0</v>
      </c>
      <c r="J254" s="2">
        <v>0</v>
      </c>
      <c r="K254" s="2">
        <v>0</v>
      </c>
      <c r="L254" s="2">
        <v>0</v>
      </c>
      <c r="M254" s="2">
        <v>0</v>
      </c>
      <c r="N254" s="2">
        <v>0</v>
      </c>
      <c r="O254" s="2">
        <v>0</v>
      </c>
      <c r="P254" s="2">
        <v>0</v>
      </c>
      <c r="Q254" s="2">
        <v>0</v>
      </c>
      <c r="R254" s="2">
        <v>0</v>
      </c>
      <c r="S254" s="2">
        <v>0</v>
      </c>
      <c r="T254" s="2">
        <v>0</v>
      </c>
      <c r="U254" s="2">
        <v>0</v>
      </c>
      <c r="V254" s="2">
        <v>0</v>
      </c>
      <c r="W254" s="2">
        <v>0</v>
      </c>
      <c r="X254" s="2">
        <v>0</v>
      </c>
      <c r="Y254" s="2">
        <v>0</v>
      </c>
      <c r="Z254" s="2">
        <v>0</v>
      </c>
      <c r="AA254" s="2">
        <v>0</v>
      </c>
    </row>
    <row r="255" spans="1:27" x14ac:dyDescent="0.25">
      <c r="A255" s="2">
        <v>7</v>
      </c>
      <c r="B255" s="2">
        <v>8</v>
      </c>
      <c r="C255" s="2">
        <v>82931.172000000006</v>
      </c>
      <c r="D255" s="2">
        <v>82931.172000000006</v>
      </c>
      <c r="E255" s="2">
        <v>0</v>
      </c>
      <c r="F255" s="3">
        <v>15.0674145647248</v>
      </c>
      <c r="G255" s="14"/>
      <c r="H255" s="2">
        <v>0</v>
      </c>
      <c r="I255" s="2">
        <v>0</v>
      </c>
      <c r="J255" s="2">
        <v>0</v>
      </c>
      <c r="K255" s="2">
        <v>0</v>
      </c>
      <c r="L255" s="2">
        <v>0</v>
      </c>
      <c r="M255" s="2">
        <v>0</v>
      </c>
      <c r="N255" s="2">
        <v>0</v>
      </c>
      <c r="O255" s="2">
        <v>0</v>
      </c>
      <c r="P255" s="2">
        <v>0</v>
      </c>
      <c r="Q255" s="2">
        <v>0</v>
      </c>
      <c r="R255" s="2">
        <v>0</v>
      </c>
      <c r="S255" s="2">
        <v>0</v>
      </c>
      <c r="T255" s="2">
        <v>0</v>
      </c>
      <c r="U255" s="2">
        <v>0</v>
      </c>
      <c r="V255" s="2">
        <v>0</v>
      </c>
      <c r="W255" s="2">
        <v>0</v>
      </c>
      <c r="X255" s="2">
        <v>0</v>
      </c>
      <c r="Y255" s="2">
        <v>0</v>
      </c>
      <c r="Z255" s="2">
        <v>0</v>
      </c>
      <c r="AA255" s="2">
        <v>0</v>
      </c>
    </row>
    <row r="256" spans="1:27" x14ac:dyDescent="0.25">
      <c r="A256" s="2">
        <v>3</v>
      </c>
      <c r="B256" s="2">
        <v>11</v>
      </c>
      <c r="C256" s="2">
        <v>182049.514</v>
      </c>
      <c r="D256" s="2">
        <v>182078.46400000001</v>
      </c>
      <c r="E256" s="2">
        <v>28.950000000011599</v>
      </c>
      <c r="F256" s="3">
        <v>15.0613643817015</v>
      </c>
      <c r="G256" s="14" t="s">
        <v>1586</v>
      </c>
      <c r="H256" s="2">
        <v>0</v>
      </c>
      <c r="I256" s="2">
        <v>0</v>
      </c>
      <c r="J256" s="2">
        <v>0</v>
      </c>
      <c r="K256" s="2">
        <v>0</v>
      </c>
      <c r="L256" s="2">
        <v>0</v>
      </c>
      <c r="M256" s="2">
        <v>0</v>
      </c>
      <c r="N256" s="2">
        <v>0</v>
      </c>
      <c r="O256" s="2">
        <v>0</v>
      </c>
      <c r="P256" s="2">
        <v>0</v>
      </c>
      <c r="Q256" s="2">
        <v>0</v>
      </c>
      <c r="R256" s="2">
        <v>0</v>
      </c>
      <c r="S256" s="2">
        <v>0</v>
      </c>
      <c r="T256" s="2">
        <v>0</v>
      </c>
      <c r="U256" s="2">
        <v>0</v>
      </c>
      <c r="V256" s="2">
        <v>0</v>
      </c>
      <c r="W256" s="2">
        <v>0</v>
      </c>
      <c r="X256" s="2">
        <v>0</v>
      </c>
      <c r="Y256" s="2">
        <v>0</v>
      </c>
      <c r="Z256" s="2">
        <v>0</v>
      </c>
      <c r="AA256" s="2">
        <v>0</v>
      </c>
    </row>
    <row r="257" spans="1:27" x14ac:dyDescent="0.25">
      <c r="A257" s="2">
        <v>9</v>
      </c>
      <c r="B257" s="2">
        <v>2</v>
      </c>
      <c r="C257" s="2">
        <v>20366.146000000001</v>
      </c>
      <c r="D257" s="2">
        <v>20366.146000000001</v>
      </c>
      <c r="E257" s="2">
        <v>0</v>
      </c>
      <c r="F257" s="3">
        <v>15.0582152491013</v>
      </c>
      <c r="G257" s="14"/>
      <c r="H257" s="2">
        <v>0</v>
      </c>
      <c r="I257" s="2">
        <v>0</v>
      </c>
      <c r="J257" s="2">
        <v>0</v>
      </c>
      <c r="K257" s="2">
        <v>0</v>
      </c>
      <c r="L257" s="2">
        <v>0</v>
      </c>
      <c r="M257" s="2">
        <v>0</v>
      </c>
      <c r="N257" s="2">
        <v>0</v>
      </c>
      <c r="O257" s="2">
        <v>0</v>
      </c>
      <c r="P257" s="2">
        <v>0</v>
      </c>
      <c r="Q257" s="2">
        <v>0</v>
      </c>
      <c r="R257" s="2">
        <v>0</v>
      </c>
      <c r="S257" s="2">
        <v>0</v>
      </c>
      <c r="T257" s="2">
        <v>0</v>
      </c>
      <c r="U257" s="2">
        <v>0</v>
      </c>
      <c r="V257" s="2">
        <v>0</v>
      </c>
      <c r="W257" s="2">
        <v>0</v>
      </c>
      <c r="X257" s="2">
        <v>0</v>
      </c>
      <c r="Y257" s="2">
        <v>0</v>
      </c>
      <c r="Z257" s="2">
        <v>0</v>
      </c>
      <c r="AA257" s="2">
        <v>0</v>
      </c>
    </row>
    <row r="258" spans="1:27" x14ac:dyDescent="0.25">
      <c r="A258" s="2">
        <v>7</v>
      </c>
      <c r="B258" s="2">
        <v>7</v>
      </c>
      <c r="C258" s="2">
        <v>74517.614000000001</v>
      </c>
      <c r="D258" s="2">
        <v>74517.614000000001</v>
      </c>
      <c r="E258" s="2">
        <v>0</v>
      </c>
      <c r="F258" s="3">
        <v>15.050146325143</v>
      </c>
      <c r="G258" s="14"/>
      <c r="H258" s="2">
        <v>0</v>
      </c>
      <c r="I258" s="2">
        <v>5</v>
      </c>
      <c r="J258" s="2">
        <v>0</v>
      </c>
      <c r="K258" s="2">
        <v>0</v>
      </c>
      <c r="L258" s="2">
        <v>5</v>
      </c>
      <c r="M258" s="2">
        <v>0</v>
      </c>
      <c r="N258" s="2">
        <v>0</v>
      </c>
      <c r="O258" s="2">
        <v>0</v>
      </c>
      <c r="P258" s="2">
        <v>0</v>
      </c>
      <c r="Q258" s="2">
        <v>0</v>
      </c>
      <c r="R258" s="2">
        <v>0</v>
      </c>
      <c r="S258" s="2">
        <v>0</v>
      </c>
      <c r="T258" s="2">
        <v>0</v>
      </c>
      <c r="U258" s="2">
        <v>0</v>
      </c>
      <c r="V258" s="2">
        <v>0</v>
      </c>
      <c r="W258" s="2">
        <v>1</v>
      </c>
      <c r="X258" s="2">
        <v>1</v>
      </c>
      <c r="Y258" s="2">
        <v>1</v>
      </c>
      <c r="Z258" s="2">
        <v>1</v>
      </c>
      <c r="AA258" s="2">
        <v>1</v>
      </c>
    </row>
    <row r="259" spans="1:27" x14ac:dyDescent="0.25">
      <c r="A259" s="2">
        <v>2</v>
      </c>
      <c r="B259" s="2">
        <v>14</v>
      </c>
      <c r="C259" s="2">
        <v>128128.77499999999</v>
      </c>
      <c r="D259" s="2">
        <v>128153.755</v>
      </c>
      <c r="E259" s="2">
        <v>24.980000000010499</v>
      </c>
      <c r="F259" s="3">
        <v>15.0370272589489</v>
      </c>
      <c r="G259" s="14" t="s">
        <v>1570</v>
      </c>
      <c r="H259" s="2">
        <v>0</v>
      </c>
      <c r="I259" s="2">
        <v>0</v>
      </c>
      <c r="J259" s="2">
        <v>0</v>
      </c>
      <c r="K259" s="2">
        <v>0</v>
      </c>
      <c r="L259" s="2">
        <v>0</v>
      </c>
      <c r="M259" s="2">
        <v>0</v>
      </c>
      <c r="N259" s="2">
        <v>0</v>
      </c>
      <c r="O259" s="2">
        <v>0</v>
      </c>
      <c r="P259" s="2">
        <v>0</v>
      </c>
      <c r="Q259" s="2">
        <v>0</v>
      </c>
      <c r="R259" s="2">
        <v>0</v>
      </c>
      <c r="S259" s="2">
        <v>0</v>
      </c>
      <c r="T259" s="2">
        <v>0</v>
      </c>
      <c r="U259" s="2">
        <v>0</v>
      </c>
      <c r="V259" s="2">
        <v>0</v>
      </c>
      <c r="W259" s="2">
        <v>0</v>
      </c>
      <c r="X259" s="2">
        <v>0</v>
      </c>
      <c r="Y259" s="2">
        <v>0</v>
      </c>
      <c r="Z259" s="2">
        <v>0</v>
      </c>
      <c r="AA259" s="2">
        <v>0</v>
      </c>
    </row>
    <row r="260" spans="1:27" x14ac:dyDescent="0.25">
      <c r="A260" s="2">
        <v>11</v>
      </c>
      <c r="B260" s="2">
        <v>10</v>
      </c>
      <c r="C260" s="2">
        <v>129995.53599999999</v>
      </c>
      <c r="D260" s="2">
        <v>129997.817</v>
      </c>
      <c r="E260" s="2">
        <v>2.2810000000026802</v>
      </c>
      <c r="F260" s="3">
        <v>15.028127899422399</v>
      </c>
      <c r="G260" s="14" t="s">
        <v>1666</v>
      </c>
      <c r="H260" s="2">
        <v>3</v>
      </c>
      <c r="I260" s="2">
        <v>0</v>
      </c>
      <c r="J260" s="2">
        <v>0</v>
      </c>
      <c r="K260" s="2">
        <v>3</v>
      </c>
      <c r="L260" s="2">
        <v>0</v>
      </c>
      <c r="M260" s="2">
        <v>0</v>
      </c>
      <c r="N260" s="2">
        <v>0</v>
      </c>
      <c r="O260" s="2">
        <v>0</v>
      </c>
      <c r="P260" s="2">
        <v>0</v>
      </c>
      <c r="Q260" s="2">
        <v>0</v>
      </c>
      <c r="R260" s="2">
        <v>1</v>
      </c>
      <c r="S260" s="2">
        <v>0</v>
      </c>
      <c r="T260" s="2">
        <v>0</v>
      </c>
      <c r="U260" s="2">
        <v>1</v>
      </c>
      <c r="V260" s="2">
        <v>1</v>
      </c>
      <c r="W260" s="2">
        <v>0</v>
      </c>
      <c r="X260" s="2">
        <v>0</v>
      </c>
      <c r="Y260" s="2">
        <v>0</v>
      </c>
      <c r="Z260" s="2">
        <v>0</v>
      </c>
      <c r="AA260" s="2">
        <v>0</v>
      </c>
    </row>
    <row r="261" spans="1:27" x14ac:dyDescent="0.25">
      <c r="A261" s="2">
        <v>5</v>
      </c>
      <c r="B261" s="2">
        <v>13</v>
      </c>
      <c r="C261" s="2">
        <v>145038.94200000001</v>
      </c>
      <c r="D261" s="2">
        <v>145044.49299999999</v>
      </c>
      <c r="E261" s="2">
        <v>5.55099999997765</v>
      </c>
      <c r="F261" s="3">
        <v>15.023024598792199</v>
      </c>
      <c r="G261" s="14" t="s">
        <v>1370</v>
      </c>
      <c r="H261" s="2">
        <v>3</v>
      </c>
      <c r="I261" s="2">
        <v>0</v>
      </c>
      <c r="J261" s="2">
        <v>0</v>
      </c>
      <c r="K261" s="2">
        <v>3</v>
      </c>
      <c r="L261" s="2">
        <v>0</v>
      </c>
      <c r="M261" s="2">
        <v>0</v>
      </c>
      <c r="N261" s="2">
        <v>0</v>
      </c>
      <c r="O261" s="2">
        <v>0</v>
      </c>
      <c r="P261" s="2">
        <v>0</v>
      </c>
      <c r="Q261" s="2">
        <v>0</v>
      </c>
      <c r="R261" s="2">
        <v>1</v>
      </c>
      <c r="S261" s="2">
        <v>0</v>
      </c>
      <c r="T261" s="2">
        <v>0</v>
      </c>
      <c r="U261" s="2">
        <v>1</v>
      </c>
      <c r="V261" s="2">
        <v>1</v>
      </c>
      <c r="W261" s="2">
        <v>0</v>
      </c>
      <c r="X261" s="2">
        <v>0</v>
      </c>
      <c r="Y261" s="2">
        <v>0</v>
      </c>
      <c r="Z261" s="2">
        <v>0</v>
      </c>
      <c r="AA261" s="2">
        <v>0</v>
      </c>
    </row>
    <row r="262" spans="1:27" x14ac:dyDescent="0.25">
      <c r="A262" s="2">
        <v>2</v>
      </c>
      <c r="B262" s="2">
        <v>11</v>
      </c>
      <c r="C262" s="2">
        <v>113649.21</v>
      </c>
      <c r="D262" s="2">
        <v>113649.21</v>
      </c>
      <c r="E262" s="2">
        <v>0</v>
      </c>
      <c r="F262" s="3">
        <v>15.0101067055252</v>
      </c>
      <c r="G262" s="14"/>
      <c r="H262" s="2">
        <v>0</v>
      </c>
      <c r="I262" s="2">
        <v>0</v>
      </c>
      <c r="J262" s="2">
        <v>0</v>
      </c>
      <c r="K262" s="2">
        <v>0</v>
      </c>
      <c r="L262" s="2">
        <v>0</v>
      </c>
      <c r="M262" s="2">
        <v>0</v>
      </c>
      <c r="N262" s="2">
        <v>0</v>
      </c>
      <c r="O262" s="2">
        <v>0</v>
      </c>
      <c r="P262" s="2">
        <v>0</v>
      </c>
      <c r="Q262" s="2">
        <v>0</v>
      </c>
      <c r="R262" s="2">
        <v>0</v>
      </c>
      <c r="S262" s="2">
        <v>0</v>
      </c>
      <c r="T262" s="2">
        <v>0</v>
      </c>
      <c r="U262" s="2">
        <v>0</v>
      </c>
      <c r="V262" s="2">
        <v>0</v>
      </c>
      <c r="W262" s="2">
        <v>0</v>
      </c>
      <c r="X262" s="2">
        <v>0</v>
      </c>
      <c r="Y262" s="2">
        <v>0</v>
      </c>
      <c r="Z262" s="2">
        <v>0</v>
      </c>
      <c r="AA262" s="2">
        <v>0</v>
      </c>
    </row>
    <row r="263" spans="1:27" x14ac:dyDescent="0.25">
      <c r="A263" s="2">
        <v>12</v>
      </c>
      <c r="B263" s="2">
        <v>15</v>
      </c>
      <c r="C263" s="2">
        <v>88967.006999999998</v>
      </c>
      <c r="D263" s="2">
        <v>88967.857000000004</v>
      </c>
      <c r="E263" s="2">
        <v>0.85000000000582099</v>
      </c>
      <c r="F263" s="3">
        <v>15.010047714535199</v>
      </c>
      <c r="G263" s="14" t="s">
        <v>1676</v>
      </c>
      <c r="H263" s="2">
        <v>2</v>
      </c>
      <c r="I263" s="2">
        <v>1</v>
      </c>
      <c r="J263" s="2">
        <v>0</v>
      </c>
      <c r="K263" s="2">
        <v>2</v>
      </c>
      <c r="L263" s="2">
        <v>1</v>
      </c>
      <c r="M263" s="2">
        <v>0</v>
      </c>
      <c r="N263" s="2">
        <v>0</v>
      </c>
      <c r="O263" s="2">
        <v>0</v>
      </c>
      <c r="P263" s="2">
        <v>0</v>
      </c>
      <c r="Q263" s="2">
        <v>0</v>
      </c>
      <c r="R263" s="2">
        <v>0</v>
      </c>
      <c r="S263" s="2">
        <v>0</v>
      </c>
      <c r="T263" s="2">
        <v>0</v>
      </c>
      <c r="U263" s="2">
        <v>1</v>
      </c>
      <c r="V263" s="2">
        <v>1</v>
      </c>
      <c r="W263" s="2">
        <v>0</v>
      </c>
      <c r="X263" s="2">
        <v>0</v>
      </c>
      <c r="Y263" s="2">
        <v>1</v>
      </c>
      <c r="Z263" s="2">
        <v>0</v>
      </c>
      <c r="AA263" s="2">
        <v>0</v>
      </c>
    </row>
    <row r="264" spans="1:27" x14ac:dyDescent="0.25">
      <c r="A264" s="2">
        <v>8</v>
      </c>
      <c r="B264" s="2">
        <v>5</v>
      </c>
      <c r="C264" s="2">
        <v>104639.887</v>
      </c>
      <c r="D264" s="2">
        <v>104690.38099999999</v>
      </c>
      <c r="E264" s="2">
        <v>50.493999999991502</v>
      </c>
      <c r="F264" s="3">
        <v>15.006311644144599</v>
      </c>
      <c r="G264" s="14" t="s">
        <v>189</v>
      </c>
      <c r="H264" s="2">
        <v>0</v>
      </c>
      <c r="I264" s="2">
        <v>3</v>
      </c>
      <c r="J264" s="2">
        <v>0</v>
      </c>
      <c r="K264" s="2">
        <v>0</v>
      </c>
      <c r="L264" s="2">
        <v>3</v>
      </c>
      <c r="M264" s="2">
        <v>0</v>
      </c>
      <c r="N264" s="2">
        <v>0</v>
      </c>
      <c r="O264" s="2">
        <v>0</v>
      </c>
      <c r="P264" s="2">
        <v>0</v>
      </c>
      <c r="Q264" s="2">
        <v>0</v>
      </c>
      <c r="R264" s="2">
        <v>0</v>
      </c>
      <c r="S264" s="2">
        <v>0</v>
      </c>
      <c r="T264" s="2">
        <v>0</v>
      </c>
      <c r="U264" s="2">
        <v>0</v>
      </c>
      <c r="V264" s="2">
        <v>0</v>
      </c>
      <c r="W264" s="2">
        <v>0</v>
      </c>
      <c r="X264" s="2">
        <v>1</v>
      </c>
      <c r="Y264" s="2">
        <v>1</v>
      </c>
      <c r="Z264" s="2">
        <v>0</v>
      </c>
      <c r="AA264" s="2">
        <v>1</v>
      </c>
    </row>
    <row r="265" spans="1:27" x14ac:dyDescent="0.25">
      <c r="A265" s="2">
        <v>12</v>
      </c>
      <c r="B265" s="2">
        <v>12</v>
      </c>
      <c r="C265" s="2">
        <v>70654.251000000004</v>
      </c>
      <c r="D265" s="2">
        <v>70673.667000000001</v>
      </c>
      <c r="E265" s="2">
        <v>19.4159999999974</v>
      </c>
      <c r="F265" s="3">
        <v>14.994584832963501</v>
      </c>
      <c r="G265" s="14" t="s">
        <v>1673</v>
      </c>
      <c r="H265" s="2">
        <v>3</v>
      </c>
      <c r="I265" s="2">
        <v>0</v>
      </c>
      <c r="J265" s="2">
        <v>0</v>
      </c>
      <c r="K265" s="2">
        <v>3</v>
      </c>
      <c r="L265" s="2">
        <v>0</v>
      </c>
      <c r="M265" s="2">
        <v>0</v>
      </c>
      <c r="N265" s="2">
        <v>0</v>
      </c>
      <c r="O265" s="2">
        <v>0</v>
      </c>
      <c r="P265" s="2">
        <v>0</v>
      </c>
      <c r="Q265" s="2">
        <v>0</v>
      </c>
      <c r="R265" s="2">
        <v>1</v>
      </c>
      <c r="S265" s="2">
        <v>0</v>
      </c>
      <c r="T265" s="2">
        <v>1</v>
      </c>
      <c r="U265" s="2">
        <v>0</v>
      </c>
      <c r="V265" s="2">
        <v>1</v>
      </c>
      <c r="W265" s="2">
        <v>0</v>
      </c>
      <c r="X265" s="2">
        <v>0</v>
      </c>
      <c r="Y265" s="2">
        <v>0</v>
      </c>
      <c r="Z265" s="2">
        <v>0</v>
      </c>
      <c r="AA265" s="2">
        <v>0</v>
      </c>
    </row>
    <row r="266" spans="1:27" x14ac:dyDescent="0.25">
      <c r="A266" s="2">
        <v>15</v>
      </c>
      <c r="B266" s="2">
        <v>0</v>
      </c>
      <c r="C266" s="2">
        <v>27561.798999999999</v>
      </c>
      <c r="D266" s="2">
        <v>27563.64</v>
      </c>
      <c r="E266" s="2">
        <v>1.8410000000003499</v>
      </c>
      <c r="F266" s="3">
        <v>14.9779361950668</v>
      </c>
      <c r="G266" s="14" t="s">
        <v>1691</v>
      </c>
      <c r="H266" s="2">
        <v>1</v>
      </c>
      <c r="I266" s="2">
        <v>0</v>
      </c>
      <c r="J266" s="2">
        <v>0</v>
      </c>
      <c r="K266" s="2">
        <v>1</v>
      </c>
      <c r="L266" s="2">
        <v>0</v>
      </c>
      <c r="M266" s="2">
        <v>0</v>
      </c>
      <c r="N266" s="2">
        <v>0</v>
      </c>
      <c r="O266" s="2">
        <v>0</v>
      </c>
      <c r="P266" s="2">
        <v>0</v>
      </c>
      <c r="Q266" s="2">
        <v>0</v>
      </c>
      <c r="R266" s="2">
        <v>0</v>
      </c>
      <c r="S266" s="2">
        <v>0</v>
      </c>
      <c r="T266" s="2">
        <v>1</v>
      </c>
      <c r="U266" s="2">
        <v>0</v>
      </c>
      <c r="V266" s="2">
        <v>0</v>
      </c>
      <c r="W266" s="2">
        <v>0</v>
      </c>
      <c r="X266" s="2">
        <v>0</v>
      </c>
      <c r="Y266" s="2">
        <v>0</v>
      </c>
      <c r="Z266" s="2">
        <v>0</v>
      </c>
      <c r="AA266" s="2">
        <v>0</v>
      </c>
    </row>
    <row r="267" spans="1:27" x14ac:dyDescent="0.25">
      <c r="A267" s="2">
        <v>14</v>
      </c>
      <c r="B267" s="2">
        <v>0</v>
      </c>
      <c r="C267" s="2">
        <v>26935.305</v>
      </c>
      <c r="D267" s="2">
        <v>26973.01</v>
      </c>
      <c r="E267" s="2">
        <v>37.704999999998101</v>
      </c>
      <c r="F267" s="3">
        <v>14.960832543455499</v>
      </c>
      <c r="G267" s="14" t="s">
        <v>1684</v>
      </c>
      <c r="H267" s="2">
        <v>0</v>
      </c>
      <c r="I267" s="2">
        <v>0</v>
      </c>
      <c r="J267" s="2">
        <v>0</v>
      </c>
      <c r="K267" s="2">
        <v>0</v>
      </c>
      <c r="L267" s="2">
        <v>0</v>
      </c>
      <c r="M267" s="2">
        <v>0</v>
      </c>
      <c r="N267" s="2">
        <v>0</v>
      </c>
      <c r="O267" s="2">
        <v>0</v>
      </c>
      <c r="P267" s="2">
        <v>0</v>
      </c>
      <c r="Q267" s="2">
        <v>0</v>
      </c>
      <c r="R267" s="2">
        <v>0</v>
      </c>
      <c r="S267" s="2">
        <v>0</v>
      </c>
      <c r="T267" s="2">
        <v>0</v>
      </c>
      <c r="U267" s="2">
        <v>0</v>
      </c>
      <c r="V267" s="2">
        <v>0</v>
      </c>
      <c r="W267" s="2">
        <v>0</v>
      </c>
      <c r="X267" s="2">
        <v>0</v>
      </c>
      <c r="Y267" s="2">
        <v>0</v>
      </c>
      <c r="Z267" s="2">
        <v>0</v>
      </c>
      <c r="AA267" s="2">
        <v>0</v>
      </c>
    </row>
    <row r="268" spans="1:27" x14ac:dyDescent="0.25">
      <c r="A268" s="2">
        <v>13</v>
      </c>
      <c r="B268" s="2">
        <v>1</v>
      </c>
      <c r="C268" s="2">
        <v>41298.19</v>
      </c>
      <c r="D268" s="2">
        <v>41319.536999999997</v>
      </c>
      <c r="E268" s="2">
        <v>21.346999999994299</v>
      </c>
      <c r="F268" s="3">
        <v>14.9481816074208</v>
      </c>
      <c r="G268" s="14" t="s">
        <v>1680</v>
      </c>
      <c r="H268" s="2">
        <v>0</v>
      </c>
      <c r="I268" s="2">
        <v>0</v>
      </c>
      <c r="J268" s="2">
        <v>0</v>
      </c>
      <c r="K268" s="2">
        <v>0</v>
      </c>
      <c r="L268" s="2">
        <v>0</v>
      </c>
      <c r="M268" s="2">
        <v>0</v>
      </c>
      <c r="N268" s="2">
        <v>0</v>
      </c>
      <c r="O268" s="2">
        <v>0</v>
      </c>
      <c r="P268" s="2">
        <v>0</v>
      </c>
      <c r="Q268" s="2">
        <v>0</v>
      </c>
      <c r="R268" s="2">
        <v>0</v>
      </c>
      <c r="S268" s="2">
        <v>0</v>
      </c>
      <c r="T268" s="2">
        <v>0</v>
      </c>
      <c r="U268" s="2">
        <v>0</v>
      </c>
      <c r="V268" s="2">
        <v>0</v>
      </c>
      <c r="W268" s="2">
        <v>0</v>
      </c>
      <c r="X268" s="2">
        <v>0</v>
      </c>
      <c r="Y268" s="2">
        <v>0</v>
      </c>
      <c r="Z268" s="2">
        <v>0</v>
      </c>
      <c r="AA268" s="2">
        <v>0</v>
      </c>
    </row>
    <row r="269" spans="1:27" x14ac:dyDescent="0.25">
      <c r="A269" s="2">
        <v>2</v>
      </c>
      <c r="B269" s="2">
        <v>18</v>
      </c>
      <c r="C269" s="2">
        <v>153023.75</v>
      </c>
      <c r="D269" s="2">
        <v>153036.935</v>
      </c>
      <c r="E269" s="2">
        <v>13.1849999999977</v>
      </c>
      <c r="F269" s="3">
        <v>14.9370293279819</v>
      </c>
      <c r="G269" s="14" t="s">
        <v>1572</v>
      </c>
      <c r="H269" s="2">
        <v>4</v>
      </c>
      <c r="I269" s="2">
        <v>1</v>
      </c>
      <c r="J269" s="2">
        <v>0</v>
      </c>
      <c r="K269" s="2">
        <v>4</v>
      </c>
      <c r="L269" s="2">
        <v>1</v>
      </c>
      <c r="M269" s="2">
        <v>0</v>
      </c>
      <c r="N269" s="2">
        <v>0</v>
      </c>
      <c r="O269" s="2">
        <v>0</v>
      </c>
      <c r="P269" s="2">
        <v>0</v>
      </c>
      <c r="Q269" s="2">
        <v>0</v>
      </c>
      <c r="R269" s="2">
        <v>1</v>
      </c>
      <c r="S269" s="2">
        <v>0</v>
      </c>
      <c r="T269" s="2">
        <v>1</v>
      </c>
      <c r="U269" s="2">
        <v>1</v>
      </c>
      <c r="V269" s="2">
        <v>1</v>
      </c>
      <c r="W269" s="2">
        <v>0</v>
      </c>
      <c r="X269" s="2">
        <v>0</v>
      </c>
      <c r="Y269" s="2">
        <v>0</v>
      </c>
      <c r="Z269" s="2">
        <v>1</v>
      </c>
      <c r="AA269" s="2">
        <v>0</v>
      </c>
    </row>
    <row r="270" spans="1:27" x14ac:dyDescent="0.25">
      <c r="A270" s="2">
        <v>7</v>
      </c>
      <c r="B270" s="2">
        <v>14</v>
      </c>
      <c r="C270" s="2">
        <v>119513.592</v>
      </c>
      <c r="D270" s="2">
        <v>119540.132</v>
      </c>
      <c r="E270" s="2">
        <v>26.539999999993601</v>
      </c>
      <c r="F270" s="3">
        <v>14.891586702427301</v>
      </c>
      <c r="G270" s="14" t="s">
        <v>1632</v>
      </c>
      <c r="H270" s="2">
        <v>0</v>
      </c>
      <c r="I270" s="2">
        <v>0</v>
      </c>
      <c r="J270" s="2">
        <v>0</v>
      </c>
      <c r="K270" s="2">
        <v>0</v>
      </c>
      <c r="L270" s="2">
        <v>0</v>
      </c>
      <c r="M270" s="2">
        <v>0</v>
      </c>
      <c r="N270" s="2">
        <v>0</v>
      </c>
      <c r="O270" s="2">
        <v>0</v>
      </c>
      <c r="P270" s="2">
        <v>0</v>
      </c>
      <c r="Q270" s="2">
        <v>0</v>
      </c>
      <c r="R270" s="2">
        <v>0</v>
      </c>
      <c r="S270" s="2">
        <v>0</v>
      </c>
      <c r="T270" s="2">
        <v>0</v>
      </c>
      <c r="U270" s="2">
        <v>0</v>
      </c>
      <c r="V270" s="2">
        <v>0</v>
      </c>
      <c r="W270" s="2">
        <v>0</v>
      </c>
      <c r="X270" s="2">
        <v>0</v>
      </c>
      <c r="Y270" s="2">
        <v>0</v>
      </c>
      <c r="Z270" s="2">
        <v>0</v>
      </c>
      <c r="AA270" s="2">
        <v>0</v>
      </c>
    </row>
    <row r="271" spans="1:27" x14ac:dyDescent="0.25">
      <c r="A271" s="2">
        <v>12</v>
      </c>
      <c r="B271" s="2">
        <v>8</v>
      </c>
      <c r="C271" s="2">
        <v>51410.745000000003</v>
      </c>
      <c r="D271" s="2">
        <v>51412.035000000003</v>
      </c>
      <c r="E271" s="2">
        <v>1.29000000000087</v>
      </c>
      <c r="F271" s="3">
        <v>14.849501873278999</v>
      </c>
      <c r="G271" s="14" t="s">
        <v>1669</v>
      </c>
      <c r="H271" s="2">
        <v>1</v>
      </c>
      <c r="I271" s="2">
        <v>0</v>
      </c>
      <c r="J271" s="2">
        <v>0</v>
      </c>
      <c r="K271" s="2">
        <v>1</v>
      </c>
      <c r="L271" s="2">
        <v>0</v>
      </c>
      <c r="M271" s="2">
        <v>0</v>
      </c>
      <c r="N271" s="2">
        <v>0</v>
      </c>
      <c r="O271" s="2">
        <v>0</v>
      </c>
      <c r="P271" s="2">
        <v>0</v>
      </c>
      <c r="Q271" s="2">
        <v>0</v>
      </c>
      <c r="R271" s="2">
        <v>0</v>
      </c>
      <c r="S271" s="2">
        <v>0</v>
      </c>
      <c r="T271" s="2">
        <v>1</v>
      </c>
      <c r="U271" s="2">
        <v>0</v>
      </c>
      <c r="V271" s="2">
        <v>0</v>
      </c>
      <c r="W271" s="2">
        <v>0</v>
      </c>
      <c r="X271" s="2">
        <v>0</v>
      </c>
      <c r="Y271" s="2">
        <v>0</v>
      </c>
      <c r="Z271" s="2">
        <v>0</v>
      </c>
      <c r="AA271" s="2">
        <v>0</v>
      </c>
    </row>
    <row r="272" spans="1:27" x14ac:dyDescent="0.25">
      <c r="A272" s="2">
        <v>19</v>
      </c>
      <c r="B272" s="2">
        <v>2</v>
      </c>
      <c r="C272" s="2">
        <v>22772.933000000001</v>
      </c>
      <c r="D272" s="2">
        <v>22795.65</v>
      </c>
      <c r="E272" s="2">
        <v>22.717000000000599</v>
      </c>
      <c r="F272" s="3">
        <v>14.821541595811899</v>
      </c>
      <c r="G272" s="14" t="s">
        <v>1716</v>
      </c>
      <c r="H272" s="2">
        <v>2</v>
      </c>
      <c r="I272" s="2">
        <v>0</v>
      </c>
      <c r="J272" s="2">
        <v>0</v>
      </c>
      <c r="K272" s="2">
        <v>2</v>
      </c>
      <c r="L272" s="2">
        <v>0</v>
      </c>
      <c r="M272" s="2">
        <v>0</v>
      </c>
      <c r="N272" s="2">
        <v>0</v>
      </c>
      <c r="O272" s="2">
        <v>0</v>
      </c>
      <c r="P272" s="2">
        <v>0</v>
      </c>
      <c r="Q272" s="2">
        <v>0</v>
      </c>
      <c r="R272" s="2">
        <v>0</v>
      </c>
      <c r="S272" s="2">
        <v>0</v>
      </c>
      <c r="T272" s="2">
        <v>1</v>
      </c>
      <c r="U272" s="2">
        <v>1</v>
      </c>
      <c r="V272" s="2">
        <v>0</v>
      </c>
      <c r="W272" s="2">
        <v>0</v>
      </c>
      <c r="X272" s="2">
        <v>0</v>
      </c>
      <c r="Y272" s="2">
        <v>0</v>
      </c>
      <c r="Z272" s="2">
        <v>0</v>
      </c>
      <c r="AA272" s="2">
        <v>0</v>
      </c>
    </row>
    <row r="273" spans="1:27" x14ac:dyDescent="0.25">
      <c r="A273" s="2">
        <v>21</v>
      </c>
      <c r="B273" s="2">
        <v>0</v>
      </c>
      <c r="C273" s="2">
        <v>20293.614000000001</v>
      </c>
      <c r="D273" s="2">
        <v>20297.202000000001</v>
      </c>
      <c r="E273" s="2">
        <v>3.5879999999997398</v>
      </c>
      <c r="F273" s="3">
        <v>14.8113123543723</v>
      </c>
      <c r="G273" s="14" t="s">
        <v>1725</v>
      </c>
      <c r="H273" s="2">
        <v>0</v>
      </c>
      <c r="I273" s="2">
        <v>0</v>
      </c>
      <c r="J273" s="2">
        <v>0</v>
      </c>
      <c r="K273" s="2">
        <v>0</v>
      </c>
      <c r="L273" s="2">
        <v>0</v>
      </c>
      <c r="M273" s="2">
        <v>0</v>
      </c>
      <c r="N273" s="2">
        <v>0</v>
      </c>
      <c r="O273" s="2">
        <v>0</v>
      </c>
      <c r="P273" s="2">
        <v>0</v>
      </c>
      <c r="Q273" s="2">
        <v>0</v>
      </c>
      <c r="R273" s="2">
        <v>0</v>
      </c>
      <c r="S273" s="2">
        <v>0</v>
      </c>
      <c r="T273" s="2">
        <v>0</v>
      </c>
      <c r="U273" s="2">
        <v>0</v>
      </c>
      <c r="V273" s="2">
        <v>0</v>
      </c>
      <c r="W273" s="2">
        <v>0</v>
      </c>
      <c r="X273" s="2">
        <v>0</v>
      </c>
      <c r="Y273" s="2">
        <v>0</v>
      </c>
      <c r="Z273" s="2">
        <v>0</v>
      </c>
      <c r="AA273" s="2">
        <v>0</v>
      </c>
    </row>
    <row r="274" spans="1:27" x14ac:dyDescent="0.25">
      <c r="A274" s="2">
        <v>15</v>
      </c>
      <c r="B274" s="2">
        <v>5</v>
      </c>
      <c r="C274" s="2">
        <v>47568.705999999998</v>
      </c>
      <c r="D274" s="2">
        <v>47586.665000000001</v>
      </c>
      <c r="E274" s="2">
        <v>17.9590000000026</v>
      </c>
      <c r="F274" s="3">
        <v>14.787017760635599</v>
      </c>
      <c r="G274" s="14" t="s">
        <v>1695</v>
      </c>
      <c r="H274" s="2">
        <v>0</v>
      </c>
      <c r="I274" s="2">
        <v>0</v>
      </c>
      <c r="J274" s="2">
        <v>0</v>
      </c>
      <c r="K274" s="2">
        <v>0</v>
      </c>
      <c r="L274" s="2">
        <v>0</v>
      </c>
      <c r="M274" s="2">
        <v>0</v>
      </c>
      <c r="N274" s="2">
        <v>0</v>
      </c>
      <c r="O274" s="2">
        <v>0</v>
      </c>
      <c r="P274" s="2">
        <v>0</v>
      </c>
      <c r="Q274" s="2">
        <v>0</v>
      </c>
      <c r="R274" s="2">
        <v>0</v>
      </c>
      <c r="S274" s="2">
        <v>0</v>
      </c>
      <c r="T274" s="2">
        <v>0</v>
      </c>
      <c r="U274" s="2">
        <v>0</v>
      </c>
      <c r="V274" s="2">
        <v>0</v>
      </c>
      <c r="W274" s="2">
        <v>0</v>
      </c>
      <c r="X274" s="2">
        <v>0</v>
      </c>
      <c r="Y274" s="2">
        <v>0</v>
      </c>
      <c r="Z274" s="2">
        <v>0</v>
      </c>
      <c r="AA274" s="2">
        <v>0</v>
      </c>
    </row>
    <row r="275" spans="1:27" x14ac:dyDescent="0.25">
      <c r="A275" s="2">
        <v>4</v>
      </c>
      <c r="B275" s="2">
        <v>10</v>
      </c>
      <c r="C275" s="2">
        <v>73017.957999999999</v>
      </c>
      <c r="D275" s="2">
        <v>73017.957999999999</v>
      </c>
      <c r="E275" s="2">
        <v>0</v>
      </c>
      <c r="F275" s="3">
        <v>14.7693723297782</v>
      </c>
      <c r="G275" s="14"/>
      <c r="H275" s="2">
        <v>2</v>
      </c>
      <c r="I275" s="2">
        <v>0</v>
      </c>
      <c r="J275" s="2">
        <v>0</v>
      </c>
      <c r="K275" s="2">
        <v>2</v>
      </c>
      <c r="L275" s="2">
        <v>0</v>
      </c>
      <c r="M275" s="2">
        <v>0</v>
      </c>
      <c r="N275" s="2">
        <v>0</v>
      </c>
      <c r="O275" s="2">
        <v>0</v>
      </c>
      <c r="P275" s="2">
        <v>0</v>
      </c>
      <c r="Q275" s="2">
        <v>0</v>
      </c>
      <c r="R275" s="2">
        <v>1</v>
      </c>
      <c r="S275" s="2">
        <v>0</v>
      </c>
      <c r="T275" s="2">
        <v>1</v>
      </c>
      <c r="U275" s="2">
        <v>0</v>
      </c>
      <c r="V275" s="2">
        <v>0</v>
      </c>
      <c r="W275" s="2">
        <v>0</v>
      </c>
      <c r="X275" s="2">
        <v>0</v>
      </c>
      <c r="Y275" s="2">
        <v>0</v>
      </c>
      <c r="Z275" s="2">
        <v>0</v>
      </c>
      <c r="AA275" s="2">
        <v>0</v>
      </c>
    </row>
    <row r="276" spans="1:27" x14ac:dyDescent="0.25">
      <c r="A276" s="2">
        <v>6</v>
      </c>
      <c r="B276" s="2">
        <v>4</v>
      </c>
      <c r="C276" s="2">
        <v>34711.946000000004</v>
      </c>
      <c r="D276" s="2">
        <v>34736.553</v>
      </c>
      <c r="E276" s="2">
        <v>24.606999999996301</v>
      </c>
      <c r="F276" s="3">
        <v>14.7658743813521</v>
      </c>
      <c r="G276" s="14" t="s">
        <v>1617</v>
      </c>
      <c r="H276" s="2">
        <v>3</v>
      </c>
      <c r="I276" s="2">
        <v>0</v>
      </c>
      <c r="J276" s="2">
        <v>0</v>
      </c>
      <c r="K276" s="2">
        <v>3</v>
      </c>
      <c r="L276" s="2">
        <v>0</v>
      </c>
      <c r="M276" s="2">
        <v>0</v>
      </c>
      <c r="N276" s="2">
        <v>0</v>
      </c>
      <c r="O276" s="2">
        <v>0</v>
      </c>
      <c r="P276" s="2">
        <v>0</v>
      </c>
      <c r="Q276" s="2">
        <v>0</v>
      </c>
      <c r="R276" s="2">
        <v>1</v>
      </c>
      <c r="S276" s="2">
        <v>0</v>
      </c>
      <c r="T276" s="2">
        <v>1</v>
      </c>
      <c r="U276" s="2">
        <v>0</v>
      </c>
      <c r="V276" s="2">
        <v>1</v>
      </c>
      <c r="W276" s="2">
        <v>0</v>
      </c>
      <c r="X276" s="2">
        <v>0</v>
      </c>
      <c r="Y276" s="2">
        <v>0</v>
      </c>
      <c r="Z276" s="2">
        <v>0</v>
      </c>
      <c r="AA276" s="2">
        <v>0</v>
      </c>
    </row>
    <row r="277" spans="1:27" x14ac:dyDescent="0.25">
      <c r="A277" s="2">
        <v>15</v>
      </c>
      <c r="B277" s="2">
        <v>2</v>
      </c>
      <c r="C277" s="2">
        <v>34859.892</v>
      </c>
      <c r="D277" s="2">
        <v>34866.65</v>
      </c>
      <c r="E277" s="2">
        <v>6.7580000000016298</v>
      </c>
      <c r="F277" s="3">
        <v>14.750149995047</v>
      </c>
      <c r="G277" s="14" t="s">
        <v>1692</v>
      </c>
      <c r="H277" s="2">
        <v>0</v>
      </c>
      <c r="I277" s="2">
        <v>0</v>
      </c>
      <c r="J277" s="2">
        <v>0</v>
      </c>
      <c r="K277" s="2">
        <v>0</v>
      </c>
      <c r="L277" s="2">
        <v>0</v>
      </c>
      <c r="M277" s="2">
        <v>0</v>
      </c>
      <c r="N277" s="2">
        <v>0</v>
      </c>
      <c r="O277" s="2">
        <v>0</v>
      </c>
      <c r="P277" s="2">
        <v>0</v>
      </c>
      <c r="Q277" s="2">
        <v>0</v>
      </c>
      <c r="R277" s="2">
        <v>0</v>
      </c>
      <c r="S277" s="2">
        <v>0</v>
      </c>
      <c r="T277" s="2">
        <v>0</v>
      </c>
      <c r="U277" s="2">
        <v>0</v>
      </c>
      <c r="V277" s="2">
        <v>0</v>
      </c>
      <c r="W277" s="2">
        <v>0</v>
      </c>
      <c r="X277" s="2">
        <v>0</v>
      </c>
      <c r="Y277" s="2">
        <v>0</v>
      </c>
      <c r="Z277" s="2">
        <v>0</v>
      </c>
      <c r="AA277" s="2">
        <v>0</v>
      </c>
    </row>
    <row r="278" spans="1:27" x14ac:dyDescent="0.25">
      <c r="A278" s="2">
        <v>11</v>
      </c>
      <c r="B278" s="2">
        <v>1</v>
      </c>
      <c r="C278" s="2">
        <v>44242.561000000002</v>
      </c>
      <c r="D278" s="2">
        <v>44245.190999999999</v>
      </c>
      <c r="E278" s="2">
        <v>2.6299999999973802</v>
      </c>
      <c r="F278" s="3">
        <v>14.7412344138008</v>
      </c>
      <c r="G278" s="14" t="s">
        <v>1660</v>
      </c>
      <c r="H278" s="2">
        <v>0</v>
      </c>
      <c r="I278" s="2">
        <v>1</v>
      </c>
      <c r="J278" s="2">
        <v>0</v>
      </c>
      <c r="K278" s="2">
        <v>0</v>
      </c>
      <c r="L278" s="2">
        <v>1</v>
      </c>
      <c r="M278" s="2">
        <v>0</v>
      </c>
      <c r="N278" s="2">
        <v>0</v>
      </c>
      <c r="O278" s="2">
        <v>0</v>
      </c>
      <c r="P278" s="2">
        <v>0</v>
      </c>
      <c r="Q278" s="2">
        <v>0</v>
      </c>
      <c r="R278" s="2">
        <v>0</v>
      </c>
      <c r="S278" s="2">
        <v>0</v>
      </c>
      <c r="T278" s="2">
        <v>0</v>
      </c>
      <c r="U278" s="2">
        <v>0</v>
      </c>
      <c r="V278" s="2">
        <v>0</v>
      </c>
      <c r="W278" s="2">
        <v>0</v>
      </c>
      <c r="X278" s="2">
        <v>0</v>
      </c>
      <c r="Y278" s="2">
        <v>0</v>
      </c>
      <c r="Z278" s="2">
        <v>1</v>
      </c>
      <c r="AA278" s="2">
        <v>0</v>
      </c>
    </row>
    <row r="279" spans="1:27" x14ac:dyDescent="0.25">
      <c r="A279" s="2">
        <v>4</v>
      </c>
      <c r="B279" s="2">
        <v>27</v>
      </c>
      <c r="C279" s="2">
        <v>186321.06700000001</v>
      </c>
      <c r="D279" s="2">
        <v>186323.78099999999</v>
      </c>
      <c r="E279" s="2">
        <v>2.7139999999781099</v>
      </c>
      <c r="F279" s="3">
        <v>14.711260744440899</v>
      </c>
      <c r="G279" s="14" t="s">
        <v>1605</v>
      </c>
      <c r="H279" s="2">
        <v>0</v>
      </c>
      <c r="I279" s="2">
        <v>0</v>
      </c>
      <c r="J279" s="2">
        <v>0</v>
      </c>
      <c r="K279" s="2">
        <v>0</v>
      </c>
      <c r="L279" s="2">
        <v>0</v>
      </c>
      <c r="M279" s="2">
        <v>0</v>
      </c>
      <c r="N279" s="2">
        <v>0</v>
      </c>
      <c r="O279" s="2">
        <v>0</v>
      </c>
      <c r="P279" s="2">
        <v>0</v>
      </c>
      <c r="Q279" s="2">
        <v>0</v>
      </c>
      <c r="R279" s="2">
        <v>0</v>
      </c>
      <c r="S279" s="2">
        <v>0</v>
      </c>
      <c r="T279" s="2">
        <v>0</v>
      </c>
      <c r="U279" s="2">
        <v>0</v>
      </c>
      <c r="V279" s="2">
        <v>0</v>
      </c>
      <c r="W279" s="2">
        <v>0</v>
      </c>
      <c r="X279" s="2">
        <v>0</v>
      </c>
      <c r="Y279" s="2">
        <v>0</v>
      </c>
      <c r="Z279" s="2">
        <v>0</v>
      </c>
      <c r="AA279" s="2">
        <v>0</v>
      </c>
    </row>
    <row r="280" spans="1:27" x14ac:dyDescent="0.25">
      <c r="A280" s="2">
        <v>7</v>
      </c>
      <c r="B280" s="2">
        <v>5</v>
      </c>
      <c r="C280" s="2">
        <v>52554.214999999997</v>
      </c>
      <c r="D280" s="2">
        <v>52568.794999999998</v>
      </c>
      <c r="E280" s="2">
        <v>14.5800000000017</v>
      </c>
      <c r="F280" s="3">
        <v>14.7058179901081</v>
      </c>
      <c r="G280" s="14"/>
      <c r="H280" s="2">
        <v>0</v>
      </c>
      <c r="I280" s="2">
        <v>0</v>
      </c>
      <c r="J280" s="2">
        <v>0</v>
      </c>
      <c r="K280" s="2">
        <v>0</v>
      </c>
      <c r="L280" s="2">
        <v>0</v>
      </c>
      <c r="M280" s="2">
        <v>0</v>
      </c>
      <c r="N280" s="2">
        <v>0</v>
      </c>
      <c r="O280" s="2">
        <v>0</v>
      </c>
      <c r="P280" s="2">
        <v>0</v>
      </c>
      <c r="Q280" s="2">
        <v>0</v>
      </c>
      <c r="R280" s="2">
        <v>0</v>
      </c>
      <c r="S280" s="2">
        <v>0</v>
      </c>
      <c r="T280" s="2">
        <v>0</v>
      </c>
      <c r="U280" s="2">
        <v>0</v>
      </c>
      <c r="V280" s="2">
        <v>0</v>
      </c>
      <c r="W280" s="2">
        <v>0</v>
      </c>
      <c r="X280" s="2">
        <v>0</v>
      </c>
      <c r="Y280" s="2">
        <v>0</v>
      </c>
      <c r="Z280" s="2">
        <v>0</v>
      </c>
      <c r="AA280" s="2">
        <v>0</v>
      </c>
    </row>
    <row r="281" spans="1:27" x14ac:dyDescent="0.25">
      <c r="A281" s="2">
        <v>10</v>
      </c>
      <c r="B281" s="2">
        <v>3</v>
      </c>
      <c r="C281" s="2">
        <v>44539.578999999998</v>
      </c>
      <c r="D281" s="2">
        <v>44541.565000000002</v>
      </c>
      <c r="E281" s="2">
        <v>1.98600000000442</v>
      </c>
      <c r="F281" s="3">
        <v>14.691264231006301</v>
      </c>
      <c r="G281" s="14"/>
      <c r="H281" s="2">
        <v>1</v>
      </c>
      <c r="I281" s="2">
        <v>0</v>
      </c>
      <c r="J281" s="2">
        <v>0</v>
      </c>
      <c r="K281" s="2">
        <v>1</v>
      </c>
      <c r="L281" s="2">
        <v>0</v>
      </c>
      <c r="M281" s="2">
        <v>0</v>
      </c>
      <c r="N281" s="2">
        <v>0</v>
      </c>
      <c r="O281" s="2">
        <v>0</v>
      </c>
      <c r="P281" s="2">
        <v>0</v>
      </c>
      <c r="Q281" s="2">
        <v>0</v>
      </c>
      <c r="R281" s="2">
        <v>0</v>
      </c>
      <c r="S281" s="2">
        <v>0</v>
      </c>
      <c r="T281" s="2">
        <v>0</v>
      </c>
      <c r="U281" s="2">
        <v>1</v>
      </c>
      <c r="V281" s="2">
        <v>0</v>
      </c>
      <c r="W281" s="2">
        <v>0</v>
      </c>
      <c r="X281" s="2">
        <v>0</v>
      </c>
      <c r="Y281" s="2">
        <v>0</v>
      </c>
      <c r="Z281" s="2">
        <v>0</v>
      </c>
      <c r="AA281" s="2">
        <v>0</v>
      </c>
    </row>
    <row r="282" spans="1:27" x14ac:dyDescent="0.25">
      <c r="A282" s="2">
        <v>4</v>
      </c>
      <c r="B282" s="2">
        <v>7</v>
      </c>
      <c r="C282" s="2">
        <v>56348.243000000002</v>
      </c>
      <c r="D282" s="2">
        <v>56359.724000000002</v>
      </c>
      <c r="E282" s="2">
        <v>11.480999999999799</v>
      </c>
      <c r="F282" s="3">
        <v>14.6602466990016</v>
      </c>
      <c r="G282" s="14" t="s">
        <v>1593</v>
      </c>
      <c r="H282" s="2">
        <v>3</v>
      </c>
      <c r="I282" s="2">
        <v>3</v>
      </c>
      <c r="J282" s="2">
        <v>0</v>
      </c>
      <c r="K282" s="2">
        <v>3</v>
      </c>
      <c r="L282" s="2">
        <v>3</v>
      </c>
      <c r="M282" s="2">
        <v>0</v>
      </c>
      <c r="N282" s="2">
        <v>0</v>
      </c>
      <c r="O282" s="2">
        <v>0</v>
      </c>
      <c r="P282" s="2">
        <v>0</v>
      </c>
      <c r="Q282" s="2">
        <v>0</v>
      </c>
      <c r="R282" s="2">
        <v>0</v>
      </c>
      <c r="S282" s="2">
        <v>0</v>
      </c>
      <c r="T282" s="2">
        <v>1</v>
      </c>
      <c r="U282" s="2">
        <v>1</v>
      </c>
      <c r="V282" s="2">
        <v>1</v>
      </c>
      <c r="W282" s="2">
        <v>1</v>
      </c>
      <c r="X282" s="2">
        <v>0</v>
      </c>
      <c r="Y282" s="2">
        <v>0</v>
      </c>
      <c r="Z282" s="2">
        <v>1</v>
      </c>
      <c r="AA282" s="2">
        <v>1</v>
      </c>
    </row>
    <row r="283" spans="1:27" x14ac:dyDescent="0.25">
      <c r="A283" s="2">
        <v>22</v>
      </c>
      <c r="B283" s="2">
        <v>0</v>
      </c>
      <c r="C283" s="2">
        <v>19083.678</v>
      </c>
      <c r="D283" s="2">
        <v>19083.678</v>
      </c>
      <c r="E283" s="2">
        <v>0</v>
      </c>
      <c r="F283" s="3">
        <v>14.6051388252917</v>
      </c>
      <c r="G283" s="14"/>
      <c r="H283" s="2">
        <v>0</v>
      </c>
      <c r="I283" s="2">
        <v>0</v>
      </c>
      <c r="J283" s="2">
        <v>0</v>
      </c>
      <c r="K283" s="2">
        <v>0</v>
      </c>
      <c r="L283" s="2">
        <v>0</v>
      </c>
      <c r="M283" s="2">
        <v>0</v>
      </c>
      <c r="N283" s="2">
        <v>0</v>
      </c>
      <c r="O283" s="2">
        <v>0</v>
      </c>
      <c r="P283" s="2">
        <v>0</v>
      </c>
      <c r="Q283" s="2">
        <v>0</v>
      </c>
      <c r="R283" s="2">
        <v>0</v>
      </c>
      <c r="S283" s="2">
        <v>0</v>
      </c>
      <c r="T283" s="2">
        <v>0</v>
      </c>
      <c r="U283" s="2">
        <v>0</v>
      </c>
      <c r="V283" s="2">
        <v>0</v>
      </c>
      <c r="W283" s="2">
        <v>0</v>
      </c>
      <c r="X283" s="2">
        <v>0</v>
      </c>
      <c r="Y283" s="2">
        <v>0</v>
      </c>
      <c r="Z283" s="2">
        <v>0</v>
      </c>
      <c r="AA283" s="2">
        <v>0</v>
      </c>
    </row>
    <row r="284" spans="1:27" x14ac:dyDescent="0.25">
      <c r="A284" s="2">
        <v>12</v>
      </c>
      <c r="B284" s="2">
        <v>11</v>
      </c>
      <c r="C284" s="2">
        <v>69875.366999999998</v>
      </c>
      <c r="D284" s="2">
        <v>69879.224000000002</v>
      </c>
      <c r="E284" s="2">
        <v>3.8570000000036102</v>
      </c>
      <c r="F284" s="3">
        <v>14.6022476248166</v>
      </c>
      <c r="G284" s="14" t="s">
        <v>1672</v>
      </c>
      <c r="H284" s="2">
        <v>0</v>
      </c>
      <c r="I284" s="2">
        <v>0</v>
      </c>
      <c r="J284" s="2">
        <v>0</v>
      </c>
      <c r="K284" s="2">
        <v>0</v>
      </c>
      <c r="L284" s="2">
        <v>0</v>
      </c>
      <c r="M284" s="2">
        <v>0</v>
      </c>
      <c r="N284" s="2">
        <v>0</v>
      </c>
      <c r="O284" s="2">
        <v>0</v>
      </c>
      <c r="P284" s="2">
        <v>0</v>
      </c>
      <c r="Q284" s="2">
        <v>0</v>
      </c>
      <c r="R284" s="2">
        <v>0</v>
      </c>
      <c r="S284" s="2">
        <v>0</v>
      </c>
      <c r="T284" s="2">
        <v>0</v>
      </c>
      <c r="U284" s="2">
        <v>0</v>
      </c>
      <c r="V284" s="2">
        <v>0</v>
      </c>
      <c r="W284" s="2">
        <v>0</v>
      </c>
      <c r="X284" s="2">
        <v>0</v>
      </c>
      <c r="Y284" s="2">
        <v>0</v>
      </c>
      <c r="Z284" s="2">
        <v>0</v>
      </c>
      <c r="AA284" s="2">
        <v>0</v>
      </c>
    </row>
    <row r="285" spans="1:27" x14ac:dyDescent="0.25">
      <c r="A285" s="2">
        <v>20</v>
      </c>
      <c r="B285" s="2">
        <v>1</v>
      </c>
      <c r="C285" s="2">
        <v>8008.1260000000002</v>
      </c>
      <c r="D285" s="2">
        <v>8013.5020000000004</v>
      </c>
      <c r="E285" s="2">
        <v>5.3760000000002002</v>
      </c>
      <c r="F285" s="3">
        <v>14.600107723067699</v>
      </c>
      <c r="G285" s="14" t="s">
        <v>1721</v>
      </c>
      <c r="H285" s="2">
        <v>3</v>
      </c>
      <c r="I285" s="2">
        <v>0</v>
      </c>
      <c r="J285" s="2">
        <v>0</v>
      </c>
      <c r="K285" s="2">
        <v>3</v>
      </c>
      <c r="L285" s="2">
        <v>0</v>
      </c>
      <c r="M285" s="2">
        <v>0</v>
      </c>
      <c r="N285" s="2">
        <v>0</v>
      </c>
      <c r="O285" s="2">
        <v>0</v>
      </c>
      <c r="P285" s="2">
        <v>0</v>
      </c>
      <c r="Q285" s="2">
        <v>0</v>
      </c>
      <c r="R285" s="2">
        <v>1</v>
      </c>
      <c r="S285" s="2">
        <v>0</v>
      </c>
      <c r="T285" s="2">
        <v>1</v>
      </c>
      <c r="U285" s="2">
        <v>1</v>
      </c>
      <c r="V285" s="2">
        <v>0</v>
      </c>
      <c r="W285" s="2">
        <v>0</v>
      </c>
      <c r="X285" s="2">
        <v>0</v>
      </c>
      <c r="Y285" s="2">
        <v>0</v>
      </c>
      <c r="Z285" s="2">
        <v>0</v>
      </c>
      <c r="AA285" s="2">
        <v>0</v>
      </c>
    </row>
    <row r="286" spans="1:27" x14ac:dyDescent="0.25">
      <c r="A286" s="2">
        <v>7</v>
      </c>
      <c r="B286" s="2">
        <v>1</v>
      </c>
      <c r="C286" s="2">
        <v>24577.232</v>
      </c>
      <c r="D286" s="2">
        <v>24577.232</v>
      </c>
      <c r="E286" s="2">
        <v>0</v>
      </c>
      <c r="F286" s="3">
        <v>14.5993487227228</v>
      </c>
      <c r="G286" s="14"/>
      <c r="H286" s="2">
        <v>4</v>
      </c>
      <c r="I286" s="2">
        <v>0</v>
      </c>
      <c r="J286" s="2">
        <v>0</v>
      </c>
      <c r="K286" s="2">
        <v>4</v>
      </c>
      <c r="L286" s="2">
        <v>0</v>
      </c>
      <c r="M286" s="2">
        <v>0</v>
      </c>
      <c r="N286" s="2">
        <v>0</v>
      </c>
      <c r="O286" s="2">
        <v>0</v>
      </c>
      <c r="P286" s="2">
        <v>0</v>
      </c>
      <c r="Q286" s="2">
        <v>0</v>
      </c>
      <c r="R286" s="2">
        <v>1</v>
      </c>
      <c r="S286" s="2">
        <v>0</v>
      </c>
      <c r="T286" s="2">
        <v>1</v>
      </c>
      <c r="U286" s="2">
        <v>1</v>
      </c>
      <c r="V286" s="2">
        <v>1</v>
      </c>
      <c r="W286" s="2">
        <v>0</v>
      </c>
      <c r="X286" s="2">
        <v>0</v>
      </c>
      <c r="Y286" s="2">
        <v>0</v>
      </c>
      <c r="Z286" s="2">
        <v>0</v>
      </c>
      <c r="AA286" s="2">
        <v>0</v>
      </c>
    </row>
    <row r="287" spans="1:27" x14ac:dyDescent="0.25">
      <c r="A287" s="2">
        <v>1</v>
      </c>
      <c r="B287" s="2">
        <v>12</v>
      </c>
      <c r="C287" s="2">
        <v>152933.424</v>
      </c>
      <c r="D287" s="2">
        <v>152933.424</v>
      </c>
      <c r="E287" s="2">
        <v>0</v>
      </c>
      <c r="F287" s="3">
        <v>14.596732747432499</v>
      </c>
      <c r="G287" s="14"/>
      <c r="H287" s="2">
        <v>0</v>
      </c>
      <c r="I287" s="2">
        <v>0</v>
      </c>
      <c r="J287" s="2">
        <v>0</v>
      </c>
      <c r="K287" s="2">
        <v>0</v>
      </c>
      <c r="L287" s="2">
        <v>0</v>
      </c>
      <c r="M287" s="2">
        <v>0</v>
      </c>
      <c r="N287" s="2">
        <v>0</v>
      </c>
      <c r="O287" s="2">
        <v>0</v>
      </c>
      <c r="P287" s="2">
        <v>0</v>
      </c>
      <c r="Q287" s="2">
        <v>0</v>
      </c>
      <c r="R287" s="2">
        <v>0</v>
      </c>
      <c r="S287" s="2">
        <v>0</v>
      </c>
      <c r="T287" s="2">
        <v>0</v>
      </c>
      <c r="U287" s="2">
        <v>0</v>
      </c>
      <c r="V287" s="2">
        <v>0</v>
      </c>
      <c r="W287" s="2">
        <v>0</v>
      </c>
      <c r="X287" s="2">
        <v>0</v>
      </c>
      <c r="Y287" s="2">
        <v>0</v>
      </c>
      <c r="Z287" s="2">
        <v>0</v>
      </c>
      <c r="AA287" s="2">
        <v>0</v>
      </c>
    </row>
    <row r="288" spans="1:27" x14ac:dyDescent="0.25">
      <c r="A288" s="2">
        <v>8</v>
      </c>
      <c r="B288" s="2">
        <v>4</v>
      </c>
      <c r="C288" s="2">
        <v>89667.12</v>
      </c>
      <c r="D288" s="2">
        <v>89668.921000000002</v>
      </c>
      <c r="E288" s="2">
        <v>1.8010000000067501</v>
      </c>
      <c r="F288" s="3">
        <v>14.583462947565501</v>
      </c>
      <c r="G288" s="14" t="s">
        <v>1424</v>
      </c>
      <c r="H288" s="2">
        <v>3</v>
      </c>
      <c r="I288" s="2">
        <v>0</v>
      </c>
      <c r="J288" s="2">
        <v>0</v>
      </c>
      <c r="K288" s="2">
        <v>3</v>
      </c>
      <c r="L288" s="2">
        <v>0</v>
      </c>
      <c r="M288" s="2">
        <v>0</v>
      </c>
      <c r="N288" s="2">
        <v>0</v>
      </c>
      <c r="O288" s="2">
        <v>0</v>
      </c>
      <c r="P288" s="2">
        <v>0</v>
      </c>
      <c r="Q288" s="2">
        <v>0</v>
      </c>
      <c r="R288" s="2">
        <v>1</v>
      </c>
      <c r="S288" s="2">
        <v>0</v>
      </c>
      <c r="T288" s="2">
        <v>1</v>
      </c>
      <c r="U288" s="2">
        <v>1</v>
      </c>
      <c r="V288" s="2">
        <v>0</v>
      </c>
      <c r="W288" s="2">
        <v>0</v>
      </c>
      <c r="X288" s="2">
        <v>0</v>
      </c>
      <c r="Y288" s="2">
        <v>0</v>
      </c>
      <c r="Z288" s="2">
        <v>0</v>
      </c>
      <c r="AA288" s="2">
        <v>0</v>
      </c>
    </row>
    <row r="289" spans="1:27" x14ac:dyDescent="0.25">
      <c r="A289" s="2">
        <v>7</v>
      </c>
      <c r="B289" s="2">
        <v>19</v>
      </c>
      <c r="C289" s="2">
        <v>155589.872</v>
      </c>
      <c r="D289" s="2">
        <v>155589.96900000001</v>
      </c>
      <c r="E289" s="2">
        <v>9.7000000008847606E-2</v>
      </c>
      <c r="F289" s="3">
        <v>14.5653022014155</v>
      </c>
      <c r="G289" s="14" t="s">
        <v>1634</v>
      </c>
      <c r="H289" s="2">
        <v>1</v>
      </c>
      <c r="I289" s="2">
        <v>0</v>
      </c>
      <c r="J289" s="2">
        <v>0</v>
      </c>
      <c r="K289" s="2">
        <v>1</v>
      </c>
      <c r="L289" s="2">
        <v>0</v>
      </c>
      <c r="M289" s="2">
        <v>0</v>
      </c>
      <c r="N289" s="2">
        <v>0</v>
      </c>
      <c r="O289" s="2">
        <v>0</v>
      </c>
      <c r="P289" s="2">
        <v>0</v>
      </c>
      <c r="Q289" s="2">
        <v>0</v>
      </c>
      <c r="R289" s="2">
        <v>1</v>
      </c>
      <c r="S289" s="2">
        <v>0</v>
      </c>
      <c r="T289" s="2">
        <v>0</v>
      </c>
      <c r="U289" s="2">
        <v>0</v>
      </c>
      <c r="V289" s="2">
        <v>0</v>
      </c>
      <c r="W289" s="2">
        <v>0</v>
      </c>
      <c r="X289" s="2">
        <v>0</v>
      </c>
      <c r="Y289" s="2">
        <v>0</v>
      </c>
      <c r="Z289" s="2">
        <v>0</v>
      </c>
      <c r="AA289" s="2">
        <v>0</v>
      </c>
    </row>
    <row r="290" spans="1:27" x14ac:dyDescent="0.25">
      <c r="A290" s="2">
        <v>3</v>
      </c>
      <c r="B290" s="2">
        <v>0</v>
      </c>
      <c r="C290" s="2">
        <v>1046.038</v>
      </c>
      <c r="D290" s="2">
        <v>1046.0830000000001</v>
      </c>
      <c r="E290" s="2">
        <v>4.5000000000072801E-2</v>
      </c>
      <c r="F290" s="3">
        <v>14.538548520321401</v>
      </c>
      <c r="G290" s="14" t="s">
        <v>1321</v>
      </c>
      <c r="H290" s="2">
        <v>2</v>
      </c>
      <c r="I290" s="2">
        <v>0</v>
      </c>
      <c r="J290" s="2">
        <v>0</v>
      </c>
      <c r="K290" s="2">
        <v>2</v>
      </c>
      <c r="L290" s="2">
        <v>0</v>
      </c>
      <c r="M290" s="2">
        <v>0</v>
      </c>
      <c r="N290" s="2">
        <v>0</v>
      </c>
      <c r="O290" s="2">
        <v>0</v>
      </c>
      <c r="P290" s="2">
        <v>0</v>
      </c>
      <c r="Q290" s="2">
        <v>0</v>
      </c>
      <c r="R290" s="2">
        <v>1</v>
      </c>
      <c r="S290" s="2">
        <v>0</v>
      </c>
      <c r="T290" s="2">
        <v>1</v>
      </c>
      <c r="U290" s="2">
        <v>0</v>
      </c>
      <c r="V290" s="2">
        <v>0</v>
      </c>
      <c r="W290" s="2">
        <v>0</v>
      </c>
      <c r="X290" s="2">
        <v>0</v>
      </c>
      <c r="Y290" s="2">
        <v>0</v>
      </c>
      <c r="Z290" s="2">
        <v>0</v>
      </c>
      <c r="AA290" s="2">
        <v>0</v>
      </c>
    </row>
    <row r="291" spans="1:27" x14ac:dyDescent="0.25">
      <c r="A291" s="2">
        <v>6</v>
      </c>
      <c r="B291" s="2">
        <v>16</v>
      </c>
      <c r="C291" s="2">
        <v>112240.33199999999</v>
      </c>
      <c r="D291" s="2">
        <v>112242.253</v>
      </c>
      <c r="E291" s="2">
        <v>1.9210000000020999</v>
      </c>
      <c r="F291" s="3">
        <v>14.5347442501786</v>
      </c>
      <c r="G291" s="14"/>
      <c r="H291" s="2">
        <v>0</v>
      </c>
      <c r="I291" s="2">
        <v>0</v>
      </c>
      <c r="J291" s="2">
        <v>0</v>
      </c>
      <c r="K291" s="2">
        <v>0</v>
      </c>
      <c r="L291" s="2">
        <v>0</v>
      </c>
      <c r="M291" s="2">
        <v>0</v>
      </c>
      <c r="N291" s="2">
        <v>0</v>
      </c>
      <c r="O291" s="2">
        <v>0</v>
      </c>
      <c r="P291" s="2">
        <v>0</v>
      </c>
      <c r="Q291" s="2">
        <v>0</v>
      </c>
      <c r="R291" s="2">
        <v>0</v>
      </c>
      <c r="S291" s="2">
        <v>0</v>
      </c>
      <c r="T291" s="2">
        <v>0</v>
      </c>
      <c r="U291" s="2">
        <v>0</v>
      </c>
      <c r="V291" s="2">
        <v>0</v>
      </c>
      <c r="W291" s="2">
        <v>0</v>
      </c>
      <c r="X291" s="2">
        <v>0</v>
      </c>
      <c r="Y291" s="2">
        <v>0</v>
      </c>
      <c r="Z291" s="2">
        <v>0</v>
      </c>
      <c r="AA291" s="2">
        <v>0</v>
      </c>
    </row>
  </sheetData>
  <sortState ref="A2:AA291">
    <sortCondition descending="1" ref="F2:F29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9"/>
  <sheetViews>
    <sheetView zoomScale="85" zoomScaleNormal="85" workbookViewId="0">
      <selection activeCell="G2" sqref="G2"/>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2</v>
      </c>
      <c r="B2" s="2">
        <v>12</v>
      </c>
      <c r="C2" s="2">
        <v>134799.745</v>
      </c>
      <c r="D2" s="2">
        <v>137599.88500000001</v>
      </c>
      <c r="E2" s="2">
        <v>2800.1400000000099</v>
      </c>
      <c r="F2" s="3">
        <v>40.150852199804902</v>
      </c>
      <c r="G2" s="14" t="s">
        <v>1571</v>
      </c>
      <c r="H2" s="2">
        <v>3</v>
      </c>
      <c r="I2" s="2">
        <v>3</v>
      </c>
      <c r="J2" s="2">
        <v>0</v>
      </c>
      <c r="K2" s="2">
        <v>3</v>
      </c>
      <c r="L2" s="2">
        <v>3</v>
      </c>
      <c r="M2" s="2">
        <v>0</v>
      </c>
      <c r="N2" s="2">
        <v>0</v>
      </c>
      <c r="O2" s="2">
        <v>0</v>
      </c>
      <c r="P2" s="2">
        <v>0</v>
      </c>
      <c r="Q2" s="2">
        <v>0</v>
      </c>
      <c r="R2" s="2">
        <v>1</v>
      </c>
      <c r="S2" s="2">
        <v>1</v>
      </c>
      <c r="T2" s="2">
        <v>0</v>
      </c>
      <c r="U2" s="2">
        <v>1</v>
      </c>
      <c r="V2" s="2">
        <v>0</v>
      </c>
      <c r="W2" s="2">
        <v>0</v>
      </c>
      <c r="X2" s="2">
        <v>1</v>
      </c>
      <c r="Y2" s="2">
        <v>1</v>
      </c>
      <c r="Z2" s="2">
        <v>1</v>
      </c>
      <c r="AA2" s="2">
        <v>0</v>
      </c>
    </row>
    <row r="3" spans="1:27" x14ac:dyDescent="0.25">
      <c r="A3" s="2">
        <v>15</v>
      </c>
      <c r="B3" s="2">
        <v>4</v>
      </c>
      <c r="C3" s="2">
        <v>48331.034</v>
      </c>
      <c r="D3" s="2">
        <v>48816.08</v>
      </c>
      <c r="E3" s="2">
        <v>485.04600000000198</v>
      </c>
      <c r="F3" s="3">
        <v>39.5783581335157</v>
      </c>
      <c r="G3" s="14" t="s">
        <v>1503</v>
      </c>
      <c r="H3" s="2">
        <v>4</v>
      </c>
      <c r="I3" s="2">
        <v>0</v>
      </c>
      <c r="J3" s="2">
        <v>0</v>
      </c>
      <c r="K3" s="2">
        <v>4</v>
      </c>
      <c r="L3" s="2">
        <v>0</v>
      </c>
      <c r="M3" s="2">
        <v>0</v>
      </c>
      <c r="N3" s="2">
        <v>0</v>
      </c>
      <c r="O3" s="2">
        <v>0</v>
      </c>
      <c r="P3" s="2">
        <v>0</v>
      </c>
      <c r="Q3" s="2">
        <v>0</v>
      </c>
      <c r="R3" s="2">
        <v>1</v>
      </c>
      <c r="S3" s="2">
        <v>1</v>
      </c>
      <c r="T3" s="2">
        <v>0</v>
      </c>
      <c r="U3" s="2">
        <v>1</v>
      </c>
      <c r="V3" s="2">
        <v>1</v>
      </c>
      <c r="W3" s="2">
        <v>0</v>
      </c>
      <c r="X3" s="2">
        <v>0</v>
      </c>
      <c r="Y3" s="2">
        <v>0</v>
      </c>
      <c r="Z3" s="2">
        <v>0</v>
      </c>
      <c r="AA3" s="2">
        <v>0</v>
      </c>
    </row>
    <row r="4" spans="1:27" x14ac:dyDescent="0.25">
      <c r="A4" s="2">
        <v>17</v>
      </c>
      <c r="B4" s="2">
        <v>4</v>
      </c>
      <c r="C4" s="2">
        <v>62556.582000000002</v>
      </c>
      <c r="D4" s="2">
        <v>63435.423000000003</v>
      </c>
      <c r="E4" s="2">
        <v>878.84100000000001</v>
      </c>
      <c r="F4" s="3">
        <v>36.520885662492198</v>
      </c>
      <c r="G4" s="14" t="s">
        <v>1862</v>
      </c>
      <c r="H4" s="2">
        <v>4</v>
      </c>
      <c r="I4" s="2">
        <v>2</v>
      </c>
      <c r="J4" s="2">
        <v>0</v>
      </c>
      <c r="K4" s="2">
        <v>4</v>
      </c>
      <c r="L4" s="2">
        <v>2</v>
      </c>
      <c r="M4" s="2">
        <v>0</v>
      </c>
      <c r="N4" s="2">
        <v>0</v>
      </c>
      <c r="O4" s="2">
        <v>0</v>
      </c>
      <c r="P4" s="2">
        <v>0</v>
      </c>
      <c r="Q4" s="2">
        <v>0</v>
      </c>
      <c r="R4" s="2">
        <v>1</v>
      </c>
      <c r="S4" s="2">
        <v>1</v>
      </c>
      <c r="T4" s="2">
        <v>0</v>
      </c>
      <c r="U4" s="2">
        <v>1</v>
      </c>
      <c r="V4" s="2">
        <v>1</v>
      </c>
      <c r="W4" s="2">
        <v>0</v>
      </c>
      <c r="X4" s="2">
        <v>0</v>
      </c>
      <c r="Y4" s="2">
        <v>0</v>
      </c>
      <c r="Z4" s="2">
        <v>1</v>
      </c>
      <c r="AA4" s="2">
        <v>1</v>
      </c>
    </row>
    <row r="5" spans="1:27" x14ac:dyDescent="0.25">
      <c r="A5" s="2">
        <v>2</v>
      </c>
      <c r="B5" s="2">
        <v>9</v>
      </c>
      <c r="C5" s="2">
        <v>122115.376</v>
      </c>
      <c r="D5" s="2">
        <v>122473.94</v>
      </c>
      <c r="E5" s="2">
        <v>358.56399999999798</v>
      </c>
      <c r="F5" s="3">
        <v>32.245682162343002</v>
      </c>
      <c r="G5" s="14" t="s">
        <v>1304</v>
      </c>
      <c r="H5" s="2">
        <v>4</v>
      </c>
      <c r="I5" s="2">
        <v>2</v>
      </c>
      <c r="J5" s="2">
        <v>0</v>
      </c>
      <c r="K5" s="2">
        <v>4</v>
      </c>
      <c r="L5" s="2">
        <v>2</v>
      </c>
      <c r="M5" s="2">
        <v>0</v>
      </c>
      <c r="N5" s="2">
        <v>0</v>
      </c>
      <c r="O5" s="2">
        <v>0</v>
      </c>
      <c r="P5" s="2">
        <v>0</v>
      </c>
      <c r="Q5" s="2">
        <v>0</v>
      </c>
      <c r="R5" s="2">
        <v>1</v>
      </c>
      <c r="S5" s="2">
        <v>1</v>
      </c>
      <c r="T5" s="2">
        <v>0</v>
      </c>
      <c r="U5" s="2">
        <v>1</v>
      </c>
      <c r="V5" s="2">
        <v>1</v>
      </c>
      <c r="W5" s="2">
        <v>0</v>
      </c>
      <c r="X5" s="2">
        <v>0</v>
      </c>
      <c r="Y5" s="2">
        <v>0</v>
      </c>
      <c r="Z5" s="2">
        <v>1</v>
      </c>
      <c r="AA5" s="2">
        <v>1</v>
      </c>
    </row>
    <row r="6" spans="1:27" x14ac:dyDescent="0.25">
      <c r="A6" s="2">
        <v>12</v>
      </c>
      <c r="B6" s="2">
        <v>20</v>
      </c>
      <c r="C6" s="2">
        <v>111587.118</v>
      </c>
      <c r="D6" s="2">
        <v>112717.92</v>
      </c>
      <c r="E6" s="2">
        <v>1130.8019999999999</v>
      </c>
      <c r="F6" s="3">
        <v>30.6384999054331</v>
      </c>
      <c r="G6" s="14" t="s">
        <v>1833</v>
      </c>
      <c r="H6" s="2">
        <v>4</v>
      </c>
      <c r="I6" s="2">
        <v>2</v>
      </c>
      <c r="J6" s="2">
        <v>0</v>
      </c>
      <c r="K6" s="2">
        <v>4</v>
      </c>
      <c r="L6" s="2">
        <v>2</v>
      </c>
      <c r="M6" s="2">
        <v>0</v>
      </c>
      <c r="N6" s="2">
        <v>0</v>
      </c>
      <c r="O6" s="2">
        <v>0</v>
      </c>
      <c r="P6" s="2">
        <v>0</v>
      </c>
      <c r="Q6" s="2">
        <v>0</v>
      </c>
      <c r="R6" s="2">
        <v>1</v>
      </c>
      <c r="S6" s="2">
        <v>1</v>
      </c>
      <c r="T6" s="2">
        <v>0</v>
      </c>
      <c r="U6" s="2">
        <v>1</v>
      </c>
      <c r="V6" s="2">
        <v>1</v>
      </c>
      <c r="W6" s="2">
        <v>1</v>
      </c>
      <c r="X6" s="2">
        <v>1</v>
      </c>
      <c r="Y6" s="2">
        <v>0</v>
      </c>
      <c r="Z6" s="2">
        <v>0</v>
      </c>
      <c r="AA6" s="2">
        <v>0</v>
      </c>
    </row>
    <row r="7" spans="1:27" x14ac:dyDescent="0.25">
      <c r="A7" s="2">
        <v>7</v>
      </c>
      <c r="B7" s="2">
        <v>6</v>
      </c>
      <c r="C7" s="2">
        <v>98850.490999999995</v>
      </c>
      <c r="D7" s="2">
        <v>99171.448999999993</v>
      </c>
      <c r="E7" s="2">
        <v>320.957999999999</v>
      </c>
      <c r="F7" s="3">
        <v>30.5935195350038</v>
      </c>
      <c r="G7" s="14" t="s">
        <v>1796</v>
      </c>
      <c r="H7" s="2">
        <v>3</v>
      </c>
      <c r="I7" s="2">
        <v>0</v>
      </c>
      <c r="J7" s="2">
        <v>0</v>
      </c>
      <c r="K7" s="2">
        <v>3</v>
      </c>
      <c r="L7" s="2">
        <v>0</v>
      </c>
      <c r="M7" s="2">
        <v>0</v>
      </c>
      <c r="N7" s="2">
        <v>0</v>
      </c>
      <c r="O7" s="2">
        <v>0</v>
      </c>
      <c r="P7" s="2">
        <v>0</v>
      </c>
      <c r="Q7" s="2">
        <v>0</v>
      </c>
      <c r="R7" s="2">
        <v>1</v>
      </c>
      <c r="S7" s="2">
        <v>0</v>
      </c>
      <c r="T7" s="2">
        <v>0</v>
      </c>
      <c r="U7" s="2">
        <v>1</v>
      </c>
      <c r="V7" s="2">
        <v>1</v>
      </c>
      <c r="W7" s="2">
        <v>0</v>
      </c>
      <c r="X7" s="2">
        <v>0</v>
      </c>
      <c r="Y7" s="2">
        <v>0</v>
      </c>
      <c r="Z7" s="2">
        <v>0</v>
      </c>
      <c r="AA7" s="2">
        <v>0</v>
      </c>
    </row>
    <row r="8" spans="1:27" x14ac:dyDescent="0.25">
      <c r="A8" s="2">
        <v>1</v>
      </c>
      <c r="B8" s="2">
        <v>3</v>
      </c>
      <c r="C8" s="2">
        <v>35577.980000000003</v>
      </c>
      <c r="D8" s="2">
        <v>36563.158000000003</v>
      </c>
      <c r="E8" s="2">
        <v>985.178</v>
      </c>
      <c r="F8" s="3">
        <v>30.4228441457897</v>
      </c>
      <c r="G8" s="14" t="s">
        <v>1731</v>
      </c>
      <c r="H8" s="2">
        <v>4</v>
      </c>
      <c r="I8" s="2">
        <v>0</v>
      </c>
      <c r="J8" s="2">
        <v>0</v>
      </c>
      <c r="K8" s="2">
        <v>4</v>
      </c>
      <c r="L8" s="2">
        <v>0</v>
      </c>
      <c r="M8" s="2">
        <v>0</v>
      </c>
      <c r="N8" s="2">
        <v>0</v>
      </c>
      <c r="O8" s="2">
        <v>0</v>
      </c>
      <c r="P8" s="2">
        <v>0</v>
      </c>
      <c r="Q8" s="2">
        <v>0</v>
      </c>
      <c r="R8" s="2">
        <v>1</v>
      </c>
      <c r="S8" s="2">
        <v>1</v>
      </c>
      <c r="T8" s="2">
        <v>0</v>
      </c>
      <c r="U8" s="2">
        <v>1</v>
      </c>
      <c r="V8" s="2">
        <v>1</v>
      </c>
      <c r="W8" s="2">
        <v>0</v>
      </c>
      <c r="X8" s="2">
        <v>0</v>
      </c>
      <c r="Y8" s="2">
        <v>0</v>
      </c>
      <c r="Z8" s="2">
        <v>0</v>
      </c>
      <c r="AA8" s="2">
        <v>0</v>
      </c>
    </row>
    <row r="9" spans="1:27" s="12" customFormat="1" x14ac:dyDescent="0.25">
      <c r="A9" s="10">
        <v>14</v>
      </c>
      <c r="B9" s="10">
        <v>11</v>
      </c>
      <c r="C9" s="10">
        <v>66646.172000000006</v>
      </c>
      <c r="D9" s="10">
        <v>67879.036999999997</v>
      </c>
      <c r="E9" s="10">
        <v>1232.86499999999</v>
      </c>
      <c r="F9" s="11">
        <v>30.335691010167402</v>
      </c>
      <c r="G9" s="19" t="s">
        <v>1847</v>
      </c>
      <c r="H9" s="10">
        <v>4</v>
      </c>
      <c r="I9" s="10">
        <v>0</v>
      </c>
      <c r="J9" s="10">
        <v>0</v>
      </c>
      <c r="K9" s="10">
        <v>4</v>
      </c>
      <c r="L9" s="10">
        <v>0</v>
      </c>
      <c r="M9" s="10">
        <v>0</v>
      </c>
      <c r="N9" s="10">
        <v>0</v>
      </c>
      <c r="O9" s="10">
        <v>0</v>
      </c>
      <c r="P9" s="10">
        <v>0</v>
      </c>
      <c r="Q9" s="10">
        <v>0</v>
      </c>
      <c r="R9" s="10">
        <v>1</v>
      </c>
      <c r="S9" s="10">
        <v>1</v>
      </c>
      <c r="T9" s="10">
        <v>0</v>
      </c>
      <c r="U9" s="10">
        <v>1</v>
      </c>
      <c r="V9" s="10">
        <v>1</v>
      </c>
      <c r="W9" s="10">
        <v>0</v>
      </c>
      <c r="X9" s="10">
        <v>0</v>
      </c>
      <c r="Y9" s="10">
        <v>0</v>
      </c>
      <c r="Z9" s="10">
        <v>0</v>
      </c>
      <c r="AA9" s="10">
        <v>0</v>
      </c>
    </row>
    <row r="10" spans="1:27" x14ac:dyDescent="0.25">
      <c r="A10" s="2">
        <v>15</v>
      </c>
      <c r="B10" s="2">
        <v>1</v>
      </c>
      <c r="C10" s="2">
        <v>28495.955999999998</v>
      </c>
      <c r="D10" s="2">
        <v>29361.304</v>
      </c>
      <c r="E10" s="2">
        <v>865.348000000002</v>
      </c>
      <c r="F10" s="3">
        <v>30.0415961324737</v>
      </c>
      <c r="G10" s="14" t="s">
        <v>1850</v>
      </c>
      <c r="H10" s="2">
        <v>4</v>
      </c>
      <c r="I10" s="2">
        <v>0</v>
      </c>
      <c r="J10" s="2">
        <v>0</v>
      </c>
      <c r="K10" s="2">
        <v>4</v>
      </c>
      <c r="L10" s="2">
        <v>0</v>
      </c>
      <c r="M10" s="2">
        <v>0</v>
      </c>
      <c r="N10" s="2">
        <v>0</v>
      </c>
      <c r="O10" s="2">
        <v>0</v>
      </c>
      <c r="P10" s="2">
        <v>0</v>
      </c>
      <c r="Q10" s="2">
        <v>0</v>
      </c>
      <c r="R10" s="2">
        <v>1</v>
      </c>
      <c r="S10" s="2">
        <v>1</v>
      </c>
      <c r="T10" s="2">
        <v>0</v>
      </c>
      <c r="U10" s="2">
        <v>1</v>
      </c>
      <c r="V10" s="2">
        <v>1</v>
      </c>
      <c r="W10" s="2">
        <v>0</v>
      </c>
      <c r="X10" s="2">
        <v>0</v>
      </c>
      <c r="Y10" s="2">
        <v>0</v>
      </c>
      <c r="Z10" s="2">
        <v>0</v>
      </c>
      <c r="AA10" s="2">
        <v>0</v>
      </c>
    </row>
    <row r="11" spans="1:27" x14ac:dyDescent="0.25">
      <c r="A11" s="2">
        <v>4</v>
      </c>
      <c r="B11" s="2">
        <v>12</v>
      </c>
      <c r="C11" s="2">
        <v>81370.259000000005</v>
      </c>
      <c r="D11" s="2">
        <v>82093.868000000002</v>
      </c>
      <c r="E11" s="2">
        <v>723.60899999999697</v>
      </c>
      <c r="F11" s="3">
        <v>29.525194518497798</v>
      </c>
      <c r="G11" s="14" t="s">
        <v>1346</v>
      </c>
      <c r="H11" s="2">
        <v>4</v>
      </c>
      <c r="I11" s="2">
        <v>2</v>
      </c>
      <c r="J11" s="2">
        <v>0</v>
      </c>
      <c r="K11" s="2">
        <v>4</v>
      </c>
      <c r="L11" s="2">
        <v>2</v>
      </c>
      <c r="M11" s="2">
        <v>0</v>
      </c>
      <c r="N11" s="2">
        <v>0</v>
      </c>
      <c r="O11" s="2">
        <v>0</v>
      </c>
      <c r="P11" s="2">
        <v>0</v>
      </c>
      <c r="Q11" s="2">
        <v>0</v>
      </c>
      <c r="R11" s="2">
        <v>1</v>
      </c>
      <c r="S11" s="2">
        <v>1</v>
      </c>
      <c r="T11" s="2">
        <v>0</v>
      </c>
      <c r="U11" s="2">
        <v>1</v>
      </c>
      <c r="V11" s="2">
        <v>1</v>
      </c>
      <c r="W11" s="2">
        <v>1</v>
      </c>
      <c r="X11" s="2">
        <v>0</v>
      </c>
      <c r="Y11" s="2">
        <v>0</v>
      </c>
      <c r="Z11" s="2">
        <v>0</v>
      </c>
      <c r="AA11" s="2">
        <v>1</v>
      </c>
    </row>
    <row r="12" spans="1:27" x14ac:dyDescent="0.25">
      <c r="A12" s="2">
        <v>4</v>
      </c>
      <c r="B12" s="2">
        <v>3</v>
      </c>
      <c r="C12" s="2">
        <v>33916.705999999998</v>
      </c>
      <c r="D12" s="2">
        <v>34515.370999999999</v>
      </c>
      <c r="E12" s="2">
        <v>598.66500000000099</v>
      </c>
      <c r="F12" s="3">
        <v>29.237393508036899</v>
      </c>
      <c r="G12" s="14" t="s">
        <v>1767</v>
      </c>
      <c r="H12" s="2">
        <v>4</v>
      </c>
      <c r="I12" s="2">
        <v>3</v>
      </c>
      <c r="J12" s="2">
        <v>3</v>
      </c>
      <c r="K12" s="2">
        <v>4</v>
      </c>
      <c r="L12" s="2">
        <v>0</v>
      </c>
      <c r="M12" s="2">
        <v>1</v>
      </c>
      <c r="N12" s="2">
        <v>1</v>
      </c>
      <c r="O12" s="2">
        <v>0</v>
      </c>
      <c r="P12" s="2">
        <v>0</v>
      </c>
      <c r="Q12" s="2">
        <v>1</v>
      </c>
      <c r="R12" s="2">
        <v>1</v>
      </c>
      <c r="S12" s="2">
        <v>1</v>
      </c>
      <c r="T12" s="2">
        <v>0</v>
      </c>
      <c r="U12" s="2">
        <v>1</v>
      </c>
      <c r="V12" s="2">
        <v>1</v>
      </c>
      <c r="W12" s="2">
        <v>0</v>
      </c>
      <c r="X12" s="2">
        <v>0</v>
      </c>
      <c r="Y12" s="2">
        <v>0</v>
      </c>
      <c r="Z12" s="2">
        <v>0</v>
      </c>
      <c r="AA12" s="2">
        <v>0</v>
      </c>
    </row>
    <row r="13" spans="1:27" x14ac:dyDescent="0.25">
      <c r="A13" s="2">
        <v>6</v>
      </c>
      <c r="B13" s="2">
        <v>15</v>
      </c>
      <c r="C13" s="2">
        <v>95534.354999999996</v>
      </c>
      <c r="D13" s="2">
        <v>95534.354999999996</v>
      </c>
      <c r="E13" s="2">
        <v>0</v>
      </c>
      <c r="F13" s="3">
        <v>28.676034502890101</v>
      </c>
      <c r="G13" s="14"/>
      <c r="H13" s="2">
        <v>1</v>
      </c>
      <c r="I13" s="2">
        <v>0</v>
      </c>
      <c r="J13" s="2">
        <v>0</v>
      </c>
      <c r="K13" s="2">
        <v>1</v>
      </c>
      <c r="L13" s="2">
        <v>0</v>
      </c>
      <c r="M13" s="2">
        <v>0</v>
      </c>
      <c r="N13" s="2">
        <v>0</v>
      </c>
      <c r="O13" s="2">
        <v>0</v>
      </c>
      <c r="P13" s="2">
        <v>0</v>
      </c>
      <c r="Q13" s="2">
        <v>0</v>
      </c>
      <c r="R13" s="2">
        <v>0</v>
      </c>
      <c r="S13" s="2">
        <v>0</v>
      </c>
      <c r="T13" s="2">
        <v>0</v>
      </c>
      <c r="U13" s="2">
        <v>0</v>
      </c>
      <c r="V13" s="2">
        <v>1</v>
      </c>
      <c r="W13" s="2">
        <v>0</v>
      </c>
      <c r="X13" s="2">
        <v>0</v>
      </c>
      <c r="Y13" s="2">
        <v>0</v>
      </c>
      <c r="Z13" s="2">
        <v>0</v>
      </c>
      <c r="AA13" s="2">
        <v>0</v>
      </c>
    </row>
    <row r="14" spans="1:27" x14ac:dyDescent="0.25">
      <c r="A14" s="2">
        <v>15</v>
      </c>
      <c r="B14" s="2">
        <v>3</v>
      </c>
      <c r="C14" s="2">
        <v>45119.607000000004</v>
      </c>
      <c r="D14" s="2">
        <v>45331.688999999998</v>
      </c>
      <c r="E14" s="2">
        <v>212.08199999999499</v>
      </c>
      <c r="F14" s="3">
        <v>28.3618852015131</v>
      </c>
      <c r="G14" s="14" t="s">
        <v>1852</v>
      </c>
      <c r="H14" s="2">
        <v>4</v>
      </c>
      <c r="I14" s="2">
        <v>0</v>
      </c>
      <c r="J14" s="2">
        <v>0</v>
      </c>
      <c r="K14" s="2">
        <v>4</v>
      </c>
      <c r="L14" s="2">
        <v>0</v>
      </c>
      <c r="M14" s="2">
        <v>0</v>
      </c>
      <c r="N14" s="2">
        <v>0</v>
      </c>
      <c r="O14" s="2">
        <v>0</v>
      </c>
      <c r="P14" s="2">
        <v>0</v>
      </c>
      <c r="Q14" s="2">
        <v>0</v>
      </c>
      <c r="R14" s="2">
        <v>1</v>
      </c>
      <c r="S14" s="2">
        <v>1</v>
      </c>
      <c r="T14" s="2">
        <v>0</v>
      </c>
      <c r="U14" s="2">
        <v>1</v>
      </c>
      <c r="V14" s="2">
        <v>1</v>
      </c>
      <c r="W14" s="2">
        <v>0</v>
      </c>
      <c r="X14" s="2">
        <v>0</v>
      </c>
      <c r="Y14" s="2">
        <v>0</v>
      </c>
      <c r="Z14" s="2">
        <v>0</v>
      </c>
      <c r="AA14" s="2">
        <v>0</v>
      </c>
    </row>
    <row r="15" spans="1:27" x14ac:dyDescent="0.25">
      <c r="A15" s="2">
        <v>18</v>
      </c>
      <c r="B15" s="2">
        <v>0</v>
      </c>
      <c r="C15" s="2">
        <v>7564.299</v>
      </c>
      <c r="D15" s="2">
        <v>7696.402</v>
      </c>
      <c r="E15" s="2">
        <v>132.10300000000001</v>
      </c>
      <c r="F15" s="3">
        <v>28.165145685724799</v>
      </c>
      <c r="G15" s="14" t="s">
        <v>539</v>
      </c>
      <c r="H15" s="2">
        <v>4</v>
      </c>
      <c r="I15" s="2">
        <v>0</v>
      </c>
      <c r="J15" s="2">
        <v>0</v>
      </c>
      <c r="K15" s="2">
        <v>4</v>
      </c>
      <c r="L15" s="2">
        <v>0</v>
      </c>
      <c r="M15" s="2">
        <v>0</v>
      </c>
      <c r="N15" s="2">
        <v>0</v>
      </c>
      <c r="O15" s="2">
        <v>0</v>
      </c>
      <c r="P15" s="2">
        <v>0</v>
      </c>
      <c r="Q15" s="2">
        <v>0</v>
      </c>
      <c r="R15" s="2">
        <v>1</v>
      </c>
      <c r="S15" s="2">
        <v>1</v>
      </c>
      <c r="T15" s="2">
        <v>0</v>
      </c>
      <c r="U15" s="2">
        <v>1</v>
      </c>
      <c r="V15" s="2">
        <v>1</v>
      </c>
      <c r="W15" s="2">
        <v>0</v>
      </c>
      <c r="X15" s="2">
        <v>0</v>
      </c>
      <c r="Y15" s="2">
        <v>0</v>
      </c>
      <c r="Z15" s="2">
        <v>0</v>
      </c>
      <c r="AA15" s="2">
        <v>0</v>
      </c>
    </row>
    <row r="16" spans="1:27" x14ac:dyDescent="0.25">
      <c r="A16" s="2">
        <v>14</v>
      </c>
      <c r="B16" s="2">
        <v>5</v>
      </c>
      <c r="C16" s="2">
        <v>45315.678999999996</v>
      </c>
      <c r="D16" s="2">
        <v>45397.887000000002</v>
      </c>
      <c r="E16" s="2">
        <v>82.208000000005995</v>
      </c>
      <c r="F16" s="3">
        <v>28.0523939286734</v>
      </c>
      <c r="G16" s="14" t="s">
        <v>1842</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row>
    <row r="17" spans="1:27" x14ac:dyDescent="0.25">
      <c r="A17" s="2">
        <v>8</v>
      </c>
      <c r="B17" s="2">
        <v>14</v>
      </c>
      <c r="C17" s="2">
        <v>117649.905</v>
      </c>
      <c r="D17" s="2">
        <v>117756.27899999999</v>
      </c>
      <c r="E17" s="2">
        <v>106.373999999996</v>
      </c>
      <c r="F17" s="3">
        <v>26.014897374071001</v>
      </c>
      <c r="G17" s="14" t="s">
        <v>1428</v>
      </c>
      <c r="H17" s="2">
        <v>4</v>
      </c>
      <c r="I17" s="2">
        <v>0</v>
      </c>
      <c r="J17" s="2">
        <v>0</v>
      </c>
      <c r="K17" s="2">
        <v>4</v>
      </c>
      <c r="L17" s="2">
        <v>0</v>
      </c>
      <c r="M17" s="2">
        <v>0</v>
      </c>
      <c r="N17" s="2">
        <v>0</v>
      </c>
      <c r="O17" s="2">
        <v>0</v>
      </c>
      <c r="P17" s="2">
        <v>0</v>
      </c>
      <c r="Q17" s="2">
        <v>0</v>
      </c>
      <c r="R17" s="2">
        <v>1</v>
      </c>
      <c r="S17" s="2">
        <v>1</v>
      </c>
      <c r="T17" s="2">
        <v>0</v>
      </c>
      <c r="U17" s="2">
        <v>1</v>
      </c>
      <c r="V17" s="2">
        <v>1</v>
      </c>
      <c r="W17" s="2">
        <v>0</v>
      </c>
      <c r="X17" s="2">
        <v>0</v>
      </c>
      <c r="Y17" s="2">
        <v>0</v>
      </c>
      <c r="Z17" s="2">
        <v>0</v>
      </c>
      <c r="AA17" s="2">
        <v>0</v>
      </c>
    </row>
    <row r="18" spans="1:27" x14ac:dyDescent="0.25">
      <c r="A18" s="2">
        <v>1</v>
      </c>
      <c r="B18" s="2">
        <v>18</v>
      </c>
      <c r="C18" s="2">
        <v>198132.56599999999</v>
      </c>
      <c r="D18" s="2">
        <v>198511.122</v>
      </c>
      <c r="E18" s="2">
        <v>378.55600000001101</v>
      </c>
      <c r="F18" s="3">
        <v>25.319775902136399</v>
      </c>
      <c r="G18" s="14" t="s">
        <v>1739</v>
      </c>
      <c r="H18" s="2">
        <v>4</v>
      </c>
      <c r="I18" s="2">
        <v>1</v>
      </c>
      <c r="J18" s="2">
        <v>0</v>
      </c>
      <c r="K18" s="2">
        <v>4</v>
      </c>
      <c r="L18" s="2">
        <v>1</v>
      </c>
      <c r="M18" s="2">
        <v>0</v>
      </c>
      <c r="N18" s="2">
        <v>0</v>
      </c>
      <c r="O18" s="2">
        <v>0</v>
      </c>
      <c r="P18" s="2">
        <v>0</v>
      </c>
      <c r="Q18" s="2">
        <v>0</v>
      </c>
      <c r="R18" s="2">
        <v>1</v>
      </c>
      <c r="S18" s="2">
        <v>1</v>
      </c>
      <c r="T18" s="2">
        <v>0</v>
      </c>
      <c r="U18" s="2">
        <v>1</v>
      </c>
      <c r="V18" s="2">
        <v>1</v>
      </c>
      <c r="W18" s="2">
        <v>0</v>
      </c>
      <c r="X18" s="2">
        <v>0</v>
      </c>
      <c r="Y18" s="2">
        <v>0</v>
      </c>
      <c r="Z18" s="2">
        <v>0</v>
      </c>
      <c r="AA18" s="2">
        <v>1</v>
      </c>
    </row>
    <row r="19" spans="1:27" x14ac:dyDescent="0.25">
      <c r="A19" s="2">
        <v>12</v>
      </c>
      <c r="B19" s="2">
        <v>17</v>
      </c>
      <c r="C19" s="2">
        <v>80252.248999999996</v>
      </c>
      <c r="D19" s="2">
        <v>80336.111999999994</v>
      </c>
      <c r="E19" s="2">
        <v>83.862999999997598</v>
      </c>
      <c r="F19" s="3">
        <v>25.239891294079001</v>
      </c>
      <c r="G19" s="14" t="s">
        <v>1832</v>
      </c>
      <c r="H19" s="2">
        <v>2</v>
      </c>
      <c r="I19" s="2">
        <v>3</v>
      </c>
      <c r="J19" s="2">
        <v>3</v>
      </c>
      <c r="K19" s="2">
        <v>2</v>
      </c>
      <c r="L19" s="2">
        <v>0</v>
      </c>
      <c r="M19" s="2">
        <v>0</v>
      </c>
      <c r="N19" s="2">
        <v>1</v>
      </c>
      <c r="O19" s="2">
        <v>0</v>
      </c>
      <c r="P19" s="2">
        <v>1</v>
      </c>
      <c r="Q19" s="2">
        <v>1</v>
      </c>
      <c r="R19" s="2">
        <v>0</v>
      </c>
      <c r="S19" s="2">
        <v>0</v>
      </c>
      <c r="T19" s="2">
        <v>0</v>
      </c>
      <c r="U19" s="2">
        <v>1</v>
      </c>
      <c r="V19" s="2">
        <v>1</v>
      </c>
      <c r="W19" s="2">
        <v>0</v>
      </c>
      <c r="X19" s="2">
        <v>0</v>
      </c>
      <c r="Y19" s="2">
        <v>0</v>
      </c>
      <c r="Z19" s="2">
        <v>0</v>
      </c>
      <c r="AA19" s="2">
        <v>0</v>
      </c>
    </row>
    <row r="20" spans="1:27" x14ac:dyDescent="0.25">
      <c r="A20" s="2">
        <v>10</v>
      </c>
      <c r="B20" s="2">
        <v>11</v>
      </c>
      <c r="C20" s="2">
        <v>83636.442999999999</v>
      </c>
      <c r="D20" s="2">
        <v>84159.429000000004</v>
      </c>
      <c r="E20" s="2">
        <v>522.98600000000397</v>
      </c>
      <c r="F20" s="3">
        <v>25.154612381113999</v>
      </c>
      <c r="G20" s="14" t="s">
        <v>1443</v>
      </c>
      <c r="H20" s="2">
        <v>4</v>
      </c>
      <c r="I20" s="2">
        <v>0</v>
      </c>
      <c r="J20" s="2">
        <v>0</v>
      </c>
      <c r="K20" s="2">
        <v>4</v>
      </c>
      <c r="L20" s="2">
        <v>0</v>
      </c>
      <c r="M20" s="2">
        <v>0</v>
      </c>
      <c r="N20" s="2">
        <v>0</v>
      </c>
      <c r="O20" s="2">
        <v>0</v>
      </c>
      <c r="P20" s="2">
        <v>0</v>
      </c>
      <c r="Q20" s="2">
        <v>0</v>
      </c>
      <c r="R20" s="2">
        <v>1</v>
      </c>
      <c r="S20" s="2">
        <v>1</v>
      </c>
      <c r="T20" s="2">
        <v>0</v>
      </c>
      <c r="U20" s="2">
        <v>1</v>
      </c>
      <c r="V20" s="2">
        <v>1</v>
      </c>
      <c r="W20" s="2">
        <v>0</v>
      </c>
      <c r="X20" s="2">
        <v>0</v>
      </c>
      <c r="Y20" s="2">
        <v>0</v>
      </c>
      <c r="Z20" s="2">
        <v>0</v>
      </c>
      <c r="AA20" s="2">
        <v>0</v>
      </c>
    </row>
    <row r="21" spans="1:27" x14ac:dyDescent="0.25">
      <c r="A21" s="2">
        <v>1</v>
      </c>
      <c r="B21" s="2">
        <v>17</v>
      </c>
      <c r="C21" s="2">
        <v>193994.024</v>
      </c>
      <c r="D21" s="2">
        <v>194416.81</v>
      </c>
      <c r="E21" s="2">
        <v>422.78599999999301</v>
      </c>
      <c r="F21" s="3">
        <v>24.994301283643399</v>
      </c>
      <c r="G21" s="14" t="s">
        <v>1738</v>
      </c>
      <c r="H21" s="2">
        <v>3</v>
      </c>
      <c r="I21" s="2">
        <v>0</v>
      </c>
      <c r="J21" s="2">
        <v>0</v>
      </c>
      <c r="K21" s="2">
        <v>3</v>
      </c>
      <c r="L21" s="2">
        <v>0</v>
      </c>
      <c r="M21" s="2">
        <v>0</v>
      </c>
      <c r="N21" s="2">
        <v>0</v>
      </c>
      <c r="O21" s="2">
        <v>0</v>
      </c>
      <c r="P21" s="2">
        <v>0</v>
      </c>
      <c r="Q21" s="2">
        <v>0</v>
      </c>
      <c r="R21" s="2">
        <v>1</v>
      </c>
      <c r="S21" s="2">
        <v>0</v>
      </c>
      <c r="T21" s="2">
        <v>0</v>
      </c>
      <c r="U21" s="2">
        <v>1</v>
      </c>
      <c r="V21" s="2">
        <v>1</v>
      </c>
      <c r="W21" s="2">
        <v>0</v>
      </c>
      <c r="X21" s="2">
        <v>0</v>
      </c>
      <c r="Y21" s="2">
        <v>0</v>
      </c>
      <c r="Z21" s="2">
        <v>0</v>
      </c>
      <c r="AA21" s="2">
        <v>0</v>
      </c>
    </row>
    <row r="22" spans="1:27" x14ac:dyDescent="0.25">
      <c r="A22" s="2">
        <v>5</v>
      </c>
      <c r="B22" s="2">
        <v>1</v>
      </c>
      <c r="C22" s="2">
        <v>24064.491000000002</v>
      </c>
      <c r="D22" s="2">
        <v>24473.682000000001</v>
      </c>
      <c r="E22" s="2">
        <v>409.19099999999901</v>
      </c>
      <c r="F22" s="3">
        <v>24.901024916238999</v>
      </c>
      <c r="G22" s="14" t="s">
        <v>1606</v>
      </c>
      <c r="H22" s="2">
        <v>4</v>
      </c>
      <c r="I22" s="2">
        <v>1</v>
      </c>
      <c r="J22" s="2">
        <v>0</v>
      </c>
      <c r="K22" s="2">
        <v>4</v>
      </c>
      <c r="L22" s="2">
        <v>1</v>
      </c>
      <c r="M22" s="2">
        <v>0</v>
      </c>
      <c r="N22" s="2">
        <v>0</v>
      </c>
      <c r="O22" s="2">
        <v>0</v>
      </c>
      <c r="P22" s="2">
        <v>0</v>
      </c>
      <c r="Q22" s="2">
        <v>0</v>
      </c>
      <c r="R22" s="2">
        <v>1</v>
      </c>
      <c r="S22" s="2">
        <v>1</v>
      </c>
      <c r="T22" s="2">
        <v>0</v>
      </c>
      <c r="U22" s="2">
        <v>1</v>
      </c>
      <c r="V22" s="2">
        <v>1</v>
      </c>
      <c r="W22" s="2">
        <v>0</v>
      </c>
      <c r="X22" s="2">
        <v>0</v>
      </c>
      <c r="Y22" s="2">
        <v>0</v>
      </c>
      <c r="Z22" s="2">
        <v>0</v>
      </c>
      <c r="AA22" s="2">
        <v>1</v>
      </c>
    </row>
    <row r="23" spans="1:27" x14ac:dyDescent="0.25">
      <c r="A23" s="2">
        <v>6</v>
      </c>
      <c r="B23" s="2">
        <v>25</v>
      </c>
      <c r="C23" s="2">
        <v>144813.598</v>
      </c>
      <c r="D23" s="2">
        <v>145155.44099999999</v>
      </c>
      <c r="E23" s="2">
        <v>341.84299999999303</v>
      </c>
      <c r="F23" s="3">
        <v>24.722094221127499</v>
      </c>
      <c r="G23" s="14" t="s">
        <v>1394</v>
      </c>
      <c r="H23" s="2">
        <v>4</v>
      </c>
      <c r="I23" s="2">
        <v>0</v>
      </c>
      <c r="J23" s="2">
        <v>0</v>
      </c>
      <c r="K23" s="2">
        <v>4</v>
      </c>
      <c r="L23" s="2">
        <v>0</v>
      </c>
      <c r="M23" s="2">
        <v>0</v>
      </c>
      <c r="N23" s="2">
        <v>0</v>
      </c>
      <c r="O23" s="2">
        <v>0</v>
      </c>
      <c r="P23" s="2">
        <v>0</v>
      </c>
      <c r="Q23" s="2">
        <v>0</v>
      </c>
      <c r="R23" s="2">
        <v>1</v>
      </c>
      <c r="S23" s="2">
        <v>1</v>
      </c>
      <c r="T23" s="2">
        <v>0</v>
      </c>
      <c r="U23" s="2">
        <v>1</v>
      </c>
      <c r="V23" s="2">
        <v>1</v>
      </c>
      <c r="W23" s="2">
        <v>0</v>
      </c>
      <c r="X23" s="2">
        <v>0</v>
      </c>
      <c r="Y23" s="2">
        <v>0</v>
      </c>
      <c r="Z23" s="2">
        <v>0</v>
      </c>
      <c r="AA23" s="2">
        <v>0</v>
      </c>
    </row>
    <row r="24" spans="1:27" x14ac:dyDescent="0.25">
      <c r="A24" s="2">
        <v>3</v>
      </c>
      <c r="B24" s="2">
        <v>12</v>
      </c>
      <c r="C24" s="2">
        <v>129140.738</v>
      </c>
      <c r="D24" s="2">
        <v>129253.473</v>
      </c>
      <c r="E24" s="2">
        <v>112.73500000000099</v>
      </c>
      <c r="F24" s="3">
        <v>24.641283055427898</v>
      </c>
      <c r="G24" s="14" t="s">
        <v>1329</v>
      </c>
      <c r="H24" s="2">
        <v>4</v>
      </c>
      <c r="I24" s="2">
        <v>0</v>
      </c>
      <c r="J24" s="2">
        <v>0</v>
      </c>
      <c r="K24" s="2">
        <v>4</v>
      </c>
      <c r="L24" s="2">
        <v>0</v>
      </c>
      <c r="M24" s="2">
        <v>0</v>
      </c>
      <c r="N24" s="2">
        <v>0</v>
      </c>
      <c r="O24" s="2">
        <v>0</v>
      </c>
      <c r="P24" s="2">
        <v>0</v>
      </c>
      <c r="Q24" s="2">
        <v>0</v>
      </c>
      <c r="R24" s="2">
        <v>1</v>
      </c>
      <c r="S24" s="2">
        <v>1</v>
      </c>
      <c r="T24" s="2">
        <v>0</v>
      </c>
      <c r="U24" s="2">
        <v>1</v>
      </c>
      <c r="V24" s="2">
        <v>1</v>
      </c>
      <c r="W24" s="2">
        <v>0</v>
      </c>
      <c r="X24" s="2">
        <v>0</v>
      </c>
      <c r="Y24" s="2">
        <v>0</v>
      </c>
      <c r="Z24" s="2">
        <v>0</v>
      </c>
      <c r="AA24" s="2">
        <v>0</v>
      </c>
    </row>
    <row r="25" spans="1:27" x14ac:dyDescent="0.25">
      <c r="A25" s="2">
        <v>8</v>
      </c>
      <c r="B25" s="2">
        <v>1</v>
      </c>
      <c r="C25" s="2">
        <v>30020.632000000001</v>
      </c>
      <c r="D25" s="2">
        <v>30111.43</v>
      </c>
      <c r="E25" s="2">
        <v>90.797999999998893</v>
      </c>
      <c r="F25" s="3">
        <v>24.373455294950102</v>
      </c>
      <c r="G25" s="14" t="s">
        <v>1635</v>
      </c>
      <c r="H25" s="2">
        <v>4</v>
      </c>
      <c r="I25" s="2">
        <v>0</v>
      </c>
      <c r="J25" s="2">
        <v>0</v>
      </c>
      <c r="K25" s="2">
        <v>4</v>
      </c>
      <c r="L25" s="2">
        <v>0</v>
      </c>
      <c r="M25" s="2">
        <v>0</v>
      </c>
      <c r="N25" s="2">
        <v>0</v>
      </c>
      <c r="O25" s="2">
        <v>0</v>
      </c>
      <c r="P25" s="2">
        <v>0</v>
      </c>
      <c r="Q25" s="2">
        <v>0</v>
      </c>
      <c r="R25" s="2">
        <v>1</v>
      </c>
      <c r="S25" s="2">
        <v>1</v>
      </c>
      <c r="T25" s="2">
        <v>0</v>
      </c>
      <c r="U25" s="2">
        <v>1</v>
      </c>
      <c r="V25" s="2">
        <v>1</v>
      </c>
      <c r="W25" s="2">
        <v>0</v>
      </c>
      <c r="X25" s="2">
        <v>0</v>
      </c>
      <c r="Y25" s="2">
        <v>0</v>
      </c>
      <c r="Z25" s="2">
        <v>0</v>
      </c>
      <c r="AA25" s="2">
        <v>0</v>
      </c>
    </row>
    <row r="26" spans="1:27" x14ac:dyDescent="0.25">
      <c r="A26" s="2">
        <v>4</v>
      </c>
      <c r="B26" s="2">
        <v>4</v>
      </c>
      <c r="C26" s="2">
        <v>38741.262000000002</v>
      </c>
      <c r="D26" s="2">
        <v>38878.480000000003</v>
      </c>
      <c r="E26" s="2">
        <v>137.21800000000101</v>
      </c>
      <c r="F26" s="3">
        <v>24.043408281605601</v>
      </c>
      <c r="G26" s="14" t="s">
        <v>1343</v>
      </c>
      <c r="H26" s="2">
        <v>4</v>
      </c>
      <c r="I26" s="2">
        <v>0</v>
      </c>
      <c r="J26" s="2">
        <v>0</v>
      </c>
      <c r="K26" s="2">
        <v>4</v>
      </c>
      <c r="L26" s="2">
        <v>0</v>
      </c>
      <c r="M26" s="2">
        <v>0</v>
      </c>
      <c r="N26" s="2">
        <v>0</v>
      </c>
      <c r="O26" s="2">
        <v>0</v>
      </c>
      <c r="P26" s="2">
        <v>0</v>
      </c>
      <c r="Q26" s="2">
        <v>0</v>
      </c>
      <c r="R26" s="2">
        <v>1</v>
      </c>
      <c r="S26" s="2">
        <v>1</v>
      </c>
      <c r="T26" s="2">
        <v>0</v>
      </c>
      <c r="U26" s="2">
        <v>1</v>
      </c>
      <c r="V26" s="2">
        <v>1</v>
      </c>
      <c r="W26" s="2">
        <v>0</v>
      </c>
      <c r="X26" s="2">
        <v>0</v>
      </c>
      <c r="Y26" s="2">
        <v>0</v>
      </c>
      <c r="Z26" s="2">
        <v>0</v>
      </c>
      <c r="AA26" s="2">
        <v>0</v>
      </c>
    </row>
    <row r="27" spans="1:27" x14ac:dyDescent="0.25">
      <c r="A27" s="2">
        <v>5</v>
      </c>
      <c r="B27" s="2">
        <v>8</v>
      </c>
      <c r="C27" s="2">
        <v>109698.891</v>
      </c>
      <c r="D27" s="2">
        <v>110246.355</v>
      </c>
      <c r="E27" s="2">
        <v>547.46399999999301</v>
      </c>
      <c r="F27" s="3">
        <v>23.9497923595356</v>
      </c>
      <c r="G27" s="14" t="s">
        <v>1776</v>
      </c>
      <c r="H27" s="2">
        <v>4</v>
      </c>
      <c r="I27" s="2">
        <v>1</v>
      </c>
      <c r="J27" s="2">
        <v>0</v>
      </c>
      <c r="K27" s="2">
        <v>4</v>
      </c>
      <c r="L27" s="2">
        <v>1</v>
      </c>
      <c r="M27" s="2">
        <v>0</v>
      </c>
      <c r="N27" s="2">
        <v>0</v>
      </c>
      <c r="O27" s="2">
        <v>0</v>
      </c>
      <c r="P27" s="2">
        <v>0</v>
      </c>
      <c r="Q27" s="2">
        <v>0</v>
      </c>
      <c r="R27" s="2">
        <v>1</v>
      </c>
      <c r="S27" s="2">
        <v>1</v>
      </c>
      <c r="T27" s="2">
        <v>0</v>
      </c>
      <c r="U27" s="2">
        <v>1</v>
      </c>
      <c r="V27" s="2">
        <v>1</v>
      </c>
      <c r="W27" s="2">
        <v>1</v>
      </c>
      <c r="X27" s="2">
        <v>0</v>
      </c>
      <c r="Y27" s="2">
        <v>0</v>
      </c>
      <c r="Z27" s="2">
        <v>0</v>
      </c>
      <c r="AA27" s="2">
        <v>0</v>
      </c>
    </row>
    <row r="28" spans="1:27" x14ac:dyDescent="0.25">
      <c r="A28" s="2">
        <v>15</v>
      </c>
      <c r="B28" s="2">
        <v>5</v>
      </c>
      <c r="C28" s="2">
        <v>49789.970999999998</v>
      </c>
      <c r="D28" s="2">
        <v>49906.993000000002</v>
      </c>
      <c r="E28" s="2">
        <v>117.022000000004</v>
      </c>
      <c r="F28" s="3">
        <v>23.583885255554499</v>
      </c>
      <c r="G28" s="14" t="s">
        <v>1504</v>
      </c>
      <c r="H28" s="2">
        <v>4</v>
      </c>
      <c r="I28" s="2">
        <v>2</v>
      </c>
      <c r="J28" s="2">
        <v>2</v>
      </c>
      <c r="K28" s="2">
        <v>4</v>
      </c>
      <c r="L28" s="2">
        <v>0</v>
      </c>
      <c r="M28" s="2">
        <v>0</v>
      </c>
      <c r="N28" s="2">
        <v>1</v>
      </c>
      <c r="O28" s="2">
        <v>0</v>
      </c>
      <c r="P28" s="2">
        <v>0</v>
      </c>
      <c r="Q28" s="2">
        <v>1</v>
      </c>
      <c r="R28" s="2">
        <v>1</v>
      </c>
      <c r="S28" s="2">
        <v>1</v>
      </c>
      <c r="T28" s="2">
        <v>0</v>
      </c>
      <c r="U28" s="2">
        <v>1</v>
      </c>
      <c r="V28" s="2">
        <v>1</v>
      </c>
      <c r="W28" s="2">
        <v>0</v>
      </c>
      <c r="X28" s="2">
        <v>0</v>
      </c>
      <c r="Y28" s="2">
        <v>0</v>
      </c>
      <c r="Z28" s="2">
        <v>0</v>
      </c>
      <c r="AA28" s="2">
        <v>0</v>
      </c>
    </row>
    <row r="29" spans="1:27" x14ac:dyDescent="0.25">
      <c r="A29" s="2">
        <v>1</v>
      </c>
      <c r="B29" s="2">
        <v>20</v>
      </c>
      <c r="C29" s="2">
        <v>206169.06299999999</v>
      </c>
      <c r="D29" s="2">
        <v>206263.50399999999</v>
      </c>
      <c r="E29" s="2">
        <v>94.440999999991604</v>
      </c>
      <c r="F29" s="3">
        <v>23.2773371037181</v>
      </c>
      <c r="G29" s="14" t="s">
        <v>1297</v>
      </c>
      <c r="H29" s="2">
        <v>4</v>
      </c>
      <c r="I29" s="2">
        <v>0</v>
      </c>
      <c r="J29" s="2">
        <v>0</v>
      </c>
      <c r="K29" s="2">
        <v>4</v>
      </c>
      <c r="L29" s="2">
        <v>0</v>
      </c>
      <c r="M29" s="2">
        <v>0</v>
      </c>
      <c r="N29" s="2">
        <v>0</v>
      </c>
      <c r="O29" s="2">
        <v>0</v>
      </c>
      <c r="P29" s="2">
        <v>0</v>
      </c>
      <c r="Q29" s="2">
        <v>0</v>
      </c>
      <c r="R29" s="2">
        <v>1</v>
      </c>
      <c r="S29" s="2">
        <v>1</v>
      </c>
      <c r="T29" s="2">
        <v>0</v>
      </c>
      <c r="U29" s="2">
        <v>1</v>
      </c>
      <c r="V29" s="2">
        <v>1</v>
      </c>
      <c r="W29" s="2">
        <v>0</v>
      </c>
      <c r="X29" s="2">
        <v>0</v>
      </c>
      <c r="Y29" s="2">
        <v>0</v>
      </c>
      <c r="Z29" s="2">
        <v>0</v>
      </c>
      <c r="AA29" s="2">
        <v>0</v>
      </c>
    </row>
    <row r="30" spans="1:27" x14ac:dyDescent="0.25">
      <c r="A30" s="2">
        <v>7</v>
      </c>
      <c r="B30" s="2">
        <v>8</v>
      </c>
      <c r="C30" s="2">
        <v>102503.901</v>
      </c>
      <c r="D30" s="2">
        <v>102953.621</v>
      </c>
      <c r="E30" s="2">
        <v>449.72000000000099</v>
      </c>
      <c r="F30" s="3">
        <v>23.255899073387098</v>
      </c>
      <c r="G30" s="14" t="s">
        <v>1406</v>
      </c>
      <c r="H30" s="2">
        <v>4</v>
      </c>
      <c r="I30" s="2">
        <v>0</v>
      </c>
      <c r="J30" s="2">
        <v>0</v>
      </c>
      <c r="K30" s="2">
        <v>4</v>
      </c>
      <c r="L30" s="2">
        <v>0</v>
      </c>
      <c r="M30" s="2">
        <v>0</v>
      </c>
      <c r="N30" s="2">
        <v>0</v>
      </c>
      <c r="O30" s="2">
        <v>0</v>
      </c>
      <c r="P30" s="2">
        <v>0</v>
      </c>
      <c r="Q30" s="2">
        <v>0</v>
      </c>
      <c r="R30" s="2">
        <v>1</v>
      </c>
      <c r="S30" s="2">
        <v>1</v>
      </c>
      <c r="T30" s="2">
        <v>0</v>
      </c>
      <c r="U30" s="2">
        <v>1</v>
      </c>
      <c r="V30" s="2">
        <v>1</v>
      </c>
      <c r="W30" s="2">
        <v>0</v>
      </c>
      <c r="X30" s="2">
        <v>0</v>
      </c>
      <c r="Y30" s="2">
        <v>0</v>
      </c>
      <c r="Z30" s="2">
        <v>0</v>
      </c>
      <c r="AA30" s="2">
        <v>0</v>
      </c>
    </row>
    <row r="31" spans="1:27" x14ac:dyDescent="0.25">
      <c r="A31" s="2">
        <v>21</v>
      </c>
      <c r="B31" s="2">
        <v>4</v>
      </c>
      <c r="C31" s="2">
        <v>36538.866999999998</v>
      </c>
      <c r="D31" s="2">
        <v>36633.447999999997</v>
      </c>
      <c r="E31" s="2">
        <v>94.580999999998298</v>
      </c>
      <c r="F31" s="3">
        <v>22.999290832572001</v>
      </c>
      <c r="G31" s="14" t="s">
        <v>1546</v>
      </c>
      <c r="H31" s="2">
        <v>4</v>
      </c>
      <c r="I31" s="2">
        <v>0</v>
      </c>
      <c r="J31" s="2">
        <v>0</v>
      </c>
      <c r="K31" s="2">
        <v>4</v>
      </c>
      <c r="L31" s="2">
        <v>0</v>
      </c>
      <c r="M31" s="2">
        <v>0</v>
      </c>
      <c r="N31" s="2">
        <v>0</v>
      </c>
      <c r="O31" s="2">
        <v>0</v>
      </c>
      <c r="P31" s="2">
        <v>0</v>
      </c>
      <c r="Q31" s="2">
        <v>0</v>
      </c>
      <c r="R31" s="2">
        <v>1</v>
      </c>
      <c r="S31" s="2">
        <v>1</v>
      </c>
      <c r="T31" s="2">
        <v>0</v>
      </c>
      <c r="U31" s="2">
        <v>1</v>
      </c>
      <c r="V31" s="2">
        <v>1</v>
      </c>
      <c r="W31" s="2">
        <v>0</v>
      </c>
      <c r="X31" s="2">
        <v>0</v>
      </c>
      <c r="Y31" s="2">
        <v>0</v>
      </c>
      <c r="Z31" s="2">
        <v>0</v>
      </c>
      <c r="AA31" s="2">
        <v>0</v>
      </c>
    </row>
    <row r="32" spans="1:27" x14ac:dyDescent="0.25">
      <c r="A32" s="2">
        <v>15</v>
      </c>
      <c r="B32" s="2">
        <v>6</v>
      </c>
      <c r="C32" s="2">
        <v>52436.334000000003</v>
      </c>
      <c r="D32" s="2">
        <v>52759.373</v>
      </c>
      <c r="E32" s="2">
        <v>323.03899999999697</v>
      </c>
      <c r="F32" s="3">
        <v>22.798689103003198</v>
      </c>
      <c r="G32" s="14" t="s">
        <v>1853</v>
      </c>
      <c r="H32" s="2">
        <v>4</v>
      </c>
      <c r="I32" s="2">
        <v>0</v>
      </c>
      <c r="J32" s="2">
        <v>0</v>
      </c>
      <c r="K32" s="2">
        <v>4</v>
      </c>
      <c r="L32" s="2">
        <v>0</v>
      </c>
      <c r="M32" s="2">
        <v>0</v>
      </c>
      <c r="N32" s="2">
        <v>0</v>
      </c>
      <c r="O32" s="2">
        <v>0</v>
      </c>
      <c r="P32" s="2">
        <v>0</v>
      </c>
      <c r="Q32" s="2">
        <v>0</v>
      </c>
      <c r="R32" s="2">
        <v>1</v>
      </c>
      <c r="S32" s="2">
        <v>1</v>
      </c>
      <c r="T32" s="2">
        <v>0</v>
      </c>
      <c r="U32" s="2">
        <v>1</v>
      </c>
      <c r="V32" s="2">
        <v>1</v>
      </c>
      <c r="W32" s="2">
        <v>0</v>
      </c>
      <c r="X32" s="2">
        <v>0</v>
      </c>
      <c r="Y32" s="2">
        <v>0</v>
      </c>
      <c r="Z32" s="2">
        <v>0</v>
      </c>
      <c r="AA32" s="2">
        <v>0</v>
      </c>
    </row>
    <row r="33" spans="1:27" x14ac:dyDescent="0.25">
      <c r="A33" s="2">
        <v>21</v>
      </c>
      <c r="B33" s="2">
        <v>2</v>
      </c>
      <c r="C33" s="2">
        <v>30106.925999999999</v>
      </c>
      <c r="D33" s="2">
        <v>30262.468000000001</v>
      </c>
      <c r="E33" s="2">
        <v>155.542000000001</v>
      </c>
      <c r="F33" s="3">
        <v>22.791002460381701</v>
      </c>
      <c r="G33" s="14" t="s">
        <v>1876</v>
      </c>
      <c r="H33" s="2">
        <v>4</v>
      </c>
      <c r="I33" s="2">
        <v>0</v>
      </c>
      <c r="J33" s="2">
        <v>0</v>
      </c>
      <c r="K33" s="2">
        <v>4</v>
      </c>
      <c r="L33" s="2">
        <v>0</v>
      </c>
      <c r="M33" s="2">
        <v>0</v>
      </c>
      <c r="N33" s="2">
        <v>0</v>
      </c>
      <c r="O33" s="2">
        <v>0</v>
      </c>
      <c r="P33" s="2">
        <v>0</v>
      </c>
      <c r="Q33" s="2">
        <v>0</v>
      </c>
      <c r="R33" s="2">
        <v>1</v>
      </c>
      <c r="S33" s="2">
        <v>1</v>
      </c>
      <c r="T33" s="2">
        <v>0</v>
      </c>
      <c r="U33" s="2">
        <v>1</v>
      </c>
      <c r="V33" s="2">
        <v>1</v>
      </c>
      <c r="W33" s="2">
        <v>0</v>
      </c>
      <c r="X33" s="2">
        <v>0</v>
      </c>
      <c r="Y33" s="2">
        <v>0</v>
      </c>
      <c r="Z33" s="2">
        <v>0</v>
      </c>
      <c r="AA33" s="2">
        <v>0</v>
      </c>
    </row>
    <row r="34" spans="1:27" x14ac:dyDescent="0.25">
      <c r="A34" s="2">
        <v>5</v>
      </c>
      <c r="B34" s="2">
        <v>3</v>
      </c>
      <c r="C34" s="2">
        <v>64869.624000000003</v>
      </c>
      <c r="D34" s="2">
        <v>64990.442999999999</v>
      </c>
      <c r="E34" s="2">
        <v>120.818999999996</v>
      </c>
      <c r="F34" s="3">
        <v>22.546674517087201</v>
      </c>
      <c r="G34" s="14" t="s">
        <v>1362</v>
      </c>
      <c r="H34" s="2">
        <v>4</v>
      </c>
      <c r="I34" s="2">
        <v>5</v>
      </c>
      <c r="J34" s="2">
        <v>0</v>
      </c>
      <c r="K34" s="2">
        <v>4</v>
      </c>
      <c r="L34" s="2">
        <v>5</v>
      </c>
      <c r="M34" s="2">
        <v>0</v>
      </c>
      <c r="N34" s="2">
        <v>0</v>
      </c>
      <c r="O34" s="2">
        <v>0</v>
      </c>
      <c r="P34" s="2">
        <v>0</v>
      </c>
      <c r="Q34" s="2">
        <v>0</v>
      </c>
      <c r="R34" s="2">
        <v>1</v>
      </c>
      <c r="S34" s="2">
        <v>1</v>
      </c>
      <c r="T34" s="2">
        <v>0</v>
      </c>
      <c r="U34" s="2">
        <v>1</v>
      </c>
      <c r="V34" s="2">
        <v>1</v>
      </c>
      <c r="W34" s="2">
        <v>1</v>
      </c>
      <c r="X34" s="2">
        <v>1</v>
      </c>
      <c r="Y34" s="2">
        <v>1</v>
      </c>
      <c r="Z34" s="2">
        <v>1</v>
      </c>
      <c r="AA34" s="2">
        <v>1</v>
      </c>
    </row>
    <row r="35" spans="1:27" x14ac:dyDescent="0.25">
      <c r="A35" s="2">
        <v>2</v>
      </c>
      <c r="B35" s="2">
        <v>16</v>
      </c>
      <c r="C35" s="2">
        <v>152546.14499999999</v>
      </c>
      <c r="D35" s="2">
        <v>153097.644</v>
      </c>
      <c r="E35" s="2">
        <v>551.49900000001105</v>
      </c>
      <c r="F35" s="3">
        <v>22.377916776331698</v>
      </c>
      <c r="G35" s="14" t="s">
        <v>1747</v>
      </c>
      <c r="H35" s="2">
        <v>4</v>
      </c>
      <c r="I35" s="2">
        <v>1</v>
      </c>
      <c r="J35" s="2">
        <v>0</v>
      </c>
      <c r="K35" s="2">
        <v>4</v>
      </c>
      <c r="L35" s="2">
        <v>1</v>
      </c>
      <c r="M35" s="2">
        <v>0</v>
      </c>
      <c r="N35" s="2">
        <v>0</v>
      </c>
      <c r="O35" s="2">
        <v>0</v>
      </c>
      <c r="P35" s="2">
        <v>0</v>
      </c>
      <c r="Q35" s="2">
        <v>0</v>
      </c>
      <c r="R35" s="2">
        <v>1</v>
      </c>
      <c r="S35" s="2">
        <v>1</v>
      </c>
      <c r="T35" s="2">
        <v>0</v>
      </c>
      <c r="U35" s="2">
        <v>1</v>
      </c>
      <c r="V35" s="2">
        <v>1</v>
      </c>
      <c r="W35" s="2">
        <v>0</v>
      </c>
      <c r="X35" s="2">
        <v>0</v>
      </c>
      <c r="Y35" s="2">
        <v>0</v>
      </c>
      <c r="Z35" s="2">
        <v>1</v>
      </c>
      <c r="AA35" s="2">
        <v>0</v>
      </c>
    </row>
    <row r="36" spans="1:27" x14ac:dyDescent="0.25">
      <c r="A36" s="2">
        <v>2</v>
      </c>
      <c r="B36" s="2">
        <v>25</v>
      </c>
      <c r="C36" s="2">
        <v>189897.394</v>
      </c>
      <c r="D36" s="2">
        <v>190689.84299999999</v>
      </c>
      <c r="E36" s="2">
        <v>792.44899999999302</v>
      </c>
      <c r="F36" s="3">
        <v>22.362395003518699</v>
      </c>
      <c r="G36" s="14" t="s">
        <v>1750</v>
      </c>
      <c r="H36" s="2">
        <v>3</v>
      </c>
      <c r="I36" s="2">
        <v>8</v>
      </c>
      <c r="J36" s="2">
        <v>3</v>
      </c>
      <c r="K36" s="2">
        <v>3</v>
      </c>
      <c r="L36" s="2">
        <v>5</v>
      </c>
      <c r="M36" s="2">
        <v>0</v>
      </c>
      <c r="N36" s="2">
        <v>1</v>
      </c>
      <c r="O36" s="2">
        <v>0</v>
      </c>
      <c r="P36" s="2">
        <v>1</v>
      </c>
      <c r="Q36" s="2">
        <v>1</v>
      </c>
      <c r="R36" s="2">
        <v>1</v>
      </c>
      <c r="S36" s="2">
        <v>1</v>
      </c>
      <c r="T36" s="2">
        <v>0</v>
      </c>
      <c r="U36" s="2">
        <v>0</v>
      </c>
      <c r="V36" s="2">
        <v>1</v>
      </c>
      <c r="W36" s="2">
        <v>1</v>
      </c>
      <c r="X36" s="2">
        <v>1</v>
      </c>
      <c r="Y36" s="2">
        <v>1</v>
      </c>
      <c r="Z36" s="2">
        <v>1</v>
      </c>
      <c r="AA36" s="2">
        <v>1</v>
      </c>
    </row>
    <row r="37" spans="1:27" x14ac:dyDescent="0.25">
      <c r="A37" s="2">
        <v>22</v>
      </c>
      <c r="B37" s="2">
        <v>0</v>
      </c>
      <c r="C37" s="2">
        <v>25975.254000000001</v>
      </c>
      <c r="D37" s="2">
        <v>26081.873</v>
      </c>
      <c r="E37" s="2">
        <v>106.61899999999901</v>
      </c>
      <c r="F37" s="3">
        <v>22.3291794424884</v>
      </c>
      <c r="G37" s="14" t="s">
        <v>307</v>
      </c>
      <c r="H37" s="2">
        <v>1</v>
      </c>
      <c r="I37" s="2">
        <v>1</v>
      </c>
      <c r="J37" s="2">
        <v>0</v>
      </c>
      <c r="K37" s="2">
        <v>1</v>
      </c>
      <c r="L37" s="2">
        <v>1</v>
      </c>
      <c r="M37" s="2">
        <v>0</v>
      </c>
      <c r="N37" s="2">
        <v>0</v>
      </c>
      <c r="O37" s="2">
        <v>0</v>
      </c>
      <c r="P37" s="2">
        <v>0</v>
      </c>
      <c r="Q37" s="2">
        <v>0</v>
      </c>
      <c r="R37" s="2">
        <v>1</v>
      </c>
      <c r="S37" s="2">
        <v>0</v>
      </c>
      <c r="T37" s="2">
        <v>0</v>
      </c>
      <c r="U37" s="2">
        <v>0</v>
      </c>
      <c r="V37" s="2">
        <v>0</v>
      </c>
      <c r="W37" s="2">
        <v>1</v>
      </c>
      <c r="X37" s="2">
        <v>0</v>
      </c>
      <c r="Y37" s="2">
        <v>0</v>
      </c>
      <c r="Z37" s="2">
        <v>0</v>
      </c>
      <c r="AA37" s="2">
        <v>0</v>
      </c>
    </row>
    <row r="38" spans="1:27" x14ac:dyDescent="0.25">
      <c r="A38" s="2">
        <v>6</v>
      </c>
      <c r="B38" s="2">
        <v>2</v>
      </c>
      <c r="C38" s="2">
        <v>24186.59</v>
      </c>
      <c r="D38" s="2">
        <v>24316.855</v>
      </c>
      <c r="E38" s="2">
        <v>130.26499999999899</v>
      </c>
      <c r="F38" s="3">
        <v>22.312992507875698</v>
      </c>
      <c r="G38" s="14" t="s">
        <v>1614</v>
      </c>
      <c r="H38" s="2">
        <v>2</v>
      </c>
      <c r="I38" s="2">
        <v>0</v>
      </c>
      <c r="J38" s="2">
        <v>0</v>
      </c>
      <c r="K38" s="2">
        <v>2</v>
      </c>
      <c r="L38" s="2">
        <v>0</v>
      </c>
      <c r="M38" s="2">
        <v>0</v>
      </c>
      <c r="N38" s="2">
        <v>0</v>
      </c>
      <c r="O38" s="2">
        <v>0</v>
      </c>
      <c r="P38" s="2">
        <v>0</v>
      </c>
      <c r="Q38" s="2">
        <v>0</v>
      </c>
      <c r="R38" s="2">
        <v>0</v>
      </c>
      <c r="S38" s="2">
        <v>1</v>
      </c>
      <c r="T38" s="2">
        <v>0</v>
      </c>
      <c r="U38" s="2">
        <v>0</v>
      </c>
      <c r="V38" s="2">
        <v>1</v>
      </c>
      <c r="W38" s="2">
        <v>0</v>
      </c>
      <c r="X38" s="2">
        <v>0</v>
      </c>
      <c r="Y38" s="2">
        <v>0</v>
      </c>
      <c r="Z38" s="2">
        <v>0</v>
      </c>
      <c r="AA38" s="2">
        <v>0</v>
      </c>
    </row>
    <row r="39" spans="1:27" x14ac:dyDescent="0.25">
      <c r="A39" s="2">
        <v>12</v>
      </c>
      <c r="B39" s="2">
        <v>5</v>
      </c>
      <c r="C39" s="2">
        <v>43805.163999999997</v>
      </c>
      <c r="D39" s="2">
        <v>44667.014999999999</v>
      </c>
      <c r="E39" s="2">
        <v>861.85100000000205</v>
      </c>
      <c r="F39" s="3">
        <v>22.242848693335301</v>
      </c>
      <c r="G39" s="14" t="s">
        <v>1826</v>
      </c>
      <c r="H39" s="2">
        <v>2</v>
      </c>
      <c r="I39" s="2">
        <v>5</v>
      </c>
      <c r="J39" s="2">
        <v>0</v>
      </c>
      <c r="K39" s="2">
        <v>2</v>
      </c>
      <c r="L39" s="2">
        <v>5</v>
      </c>
      <c r="M39" s="2">
        <v>0</v>
      </c>
      <c r="N39" s="2">
        <v>0</v>
      </c>
      <c r="O39" s="2">
        <v>0</v>
      </c>
      <c r="P39" s="2">
        <v>0</v>
      </c>
      <c r="Q39" s="2">
        <v>0</v>
      </c>
      <c r="R39" s="2">
        <v>1</v>
      </c>
      <c r="S39" s="2">
        <v>0</v>
      </c>
      <c r="T39" s="2">
        <v>0</v>
      </c>
      <c r="U39" s="2">
        <v>1</v>
      </c>
      <c r="V39" s="2">
        <v>0</v>
      </c>
      <c r="W39" s="2">
        <v>1</v>
      </c>
      <c r="X39" s="2">
        <v>1</v>
      </c>
      <c r="Y39" s="2">
        <v>1</v>
      </c>
      <c r="Z39" s="2">
        <v>1</v>
      </c>
      <c r="AA39" s="2">
        <v>1</v>
      </c>
    </row>
    <row r="40" spans="1:27" x14ac:dyDescent="0.25">
      <c r="A40" s="2">
        <v>1</v>
      </c>
      <c r="B40" s="2">
        <v>5</v>
      </c>
      <c r="C40" s="2">
        <v>52436.038</v>
      </c>
      <c r="D40" s="2">
        <v>52546.637999999999</v>
      </c>
      <c r="E40" s="2">
        <v>110.599999999999</v>
      </c>
      <c r="F40" s="3">
        <v>22.185297573398699</v>
      </c>
      <c r="G40" s="14" t="s">
        <v>1287</v>
      </c>
      <c r="H40" s="2">
        <v>2</v>
      </c>
      <c r="I40" s="2">
        <v>0</v>
      </c>
      <c r="J40" s="2">
        <v>0</v>
      </c>
      <c r="K40" s="2">
        <v>2</v>
      </c>
      <c r="L40" s="2">
        <v>0</v>
      </c>
      <c r="M40" s="2">
        <v>0</v>
      </c>
      <c r="N40" s="2">
        <v>0</v>
      </c>
      <c r="O40" s="2">
        <v>0</v>
      </c>
      <c r="P40" s="2">
        <v>0</v>
      </c>
      <c r="Q40" s="2">
        <v>0</v>
      </c>
      <c r="R40" s="2">
        <v>1</v>
      </c>
      <c r="S40" s="2">
        <v>0</v>
      </c>
      <c r="T40" s="2">
        <v>0</v>
      </c>
      <c r="U40" s="2">
        <v>0</v>
      </c>
      <c r="V40" s="2">
        <v>1</v>
      </c>
      <c r="W40" s="2">
        <v>0</v>
      </c>
      <c r="X40" s="2">
        <v>0</v>
      </c>
      <c r="Y40" s="2">
        <v>0</v>
      </c>
      <c r="Z40" s="2">
        <v>0</v>
      </c>
      <c r="AA40" s="2">
        <v>0</v>
      </c>
    </row>
    <row r="41" spans="1:27" x14ac:dyDescent="0.25">
      <c r="A41" s="2">
        <v>4</v>
      </c>
      <c r="B41" s="2">
        <v>6</v>
      </c>
      <c r="C41" s="2">
        <v>41146.993999999999</v>
      </c>
      <c r="D41" s="2">
        <v>42155.173999999999</v>
      </c>
      <c r="E41" s="2">
        <v>1008.18</v>
      </c>
      <c r="F41" s="3">
        <v>22.1617138987381</v>
      </c>
      <c r="G41" s="14" t="s">
        <v>1768</v>
      </c>
      <c r="H41" s="2">
        <v>4</v>
      </c>
      <c r="I41" s="2">
        <v>5</v>
      </c>
      <c r="J41" s="2">
        <v>1</v>
      </c>
      <c r="K41" s="2">
        <v>4</v>
      </c>
      <c r="L41" s="2">
        <v>4</v>
      </c>
      <c r="M41" s="2">
        <v>0</v>
      </c>
      <c r="N41" s="2">
        <v>1</v>
      </c>
      <c r="O41" s="2">
        <v>0</v>
      </c>
      <c r="P41" s="2">
        <v>0</v>
      </c>
      <c r="Q41" s="2">
        <v>0</v>
      </c>
      <c r="R41" s="2">
        <v>1</v>
      </c>
      <c r="S41" s="2">
        <v>1</v>
      </c>
      <c r="T41" s="2">
        <v>0</v>
      </c>
      <c r="U41" s="2">
        <v>1</v>
      </c>
      <c r="V41" s="2">
        <v>1</v>
      </c>
      <c r="W41" s="2">
        <v>1</v>
      </c>
      <c r="X41" s="2">
        <v>0</v>
      </c>
      <c r="Y41" s="2">
        <v>1</v>
      </c>
      <c r="Z41" s="2">
        <v>1</v>
      </c>
      <c r="AA41" s="2">
        <v>1</v>
      </c>
    </row>
    <row r="42" spans="1:27" x14ac:dyDescent="0.25">
      <c r="A42" s="2">
        <v>2</v>
      </c>
      <c r="B42" s="2">
        <v>23</v>
      </c>
      <c r="C42" s="2">
        <v>178218.21400000001</v>
      </c>
      <c r="D42" s="2">
        <v>178473.06400000001</v>
      </c>
      <c r="E42" s="2">
        <v>254.85000000000599</v>
      </c>
      <c r="F42" s="3">
        <v>22.0476798619347</v>
      </c>
      <c r="G42" s="14" t="s">
        <v>1749</v>
      </c>
      <c r="H42" s="2">
        <v>3</v>
      </c>
      <c r="I42" s="2">
        <v>0</v>
      </c>
      <c r="J42" s="2">
        <v>0</v>
      </c>
      <c r="K42" s="2">
        <v>3</v>
      </c>
      <c r="L42" s="2">
        <v>0</v>
      </c>
      <c r="M42" s="2">
        <v>0</v>
      </c>
      <c r="N42" s="2">
        <v>0</v>
      </c>
      <c r="O42" s="2">
        <v>0</v>
      </c>
      <c r="P42" s="2">
        <v>0</v>
      </c>
      <c r="Q42" s="2">
        <v>0</v>
      </c>
      <c r="R42" s="2">
        <v>1</v>
      </c>
      <c r="S42" s="2">
        <v>1</v>
      </c>
      <c r="T42" s="2">
        <v>0</v>
      </c>
      <c r="U42" s="2">
        <v>0</v>
      </c>
      <c r="V42" s="2">
        <v>1</v>
      </c>
      <c r="W42" s="2">
        <v>0</v>
      </c>
      <c r="X42" s="2">
        <v>0</v>
      </c>
      <c r="Y42" s="2">
        <v>0</v>
      </c>
      <c r="Z42" s="2">
        <v>0</v>
      </c>
      <c r="AA42" s="2">
        <v>0</v>
      </c>
    </row>
    <row r="43" spans="1:27" x14ac:dyDescent="0.25">
      <c r="A43" s="2">
        <v>10</v>
      </c>
      <c r="B43" s="2">
        <v>17</v>
      </c>
      <c r="C43" s="2">
        <v>111886.08900000001</v>
      </c>
      <c r="D43" s="2">
        <v>111980.235</v>
      </c>
      <c r="E43" s="2">
        <v>94.145999999993407</v>
      </c>
      <c r="F43" s="3">
        <v>22.010136905950599</v>
      </c>
      <c r="G43" s="14" t="s">
        <v>1446</v>
      </c>
      <c r="H43" s="2">
        <v>2</v>
      </c>
      <c r="I43" s="2">
        <v>0</v>
      </c>
      <c r="J43" s="2">
        <v>0</v>
      </c>
      <c r="K43" s="2">
        <v>2</v>
      </c>
      <c r="L43" s="2">
        <v>0</v>
      </c>
      <c r="M43" s="2">
        <v>0</v>
      </c>
      <c r="N43" s="2">
        <v>0</v>
      </c>
      <c r="O43" s="2">
        <v>0</v>
      </c>
      <c r="P43" s="2">
        <v>0</v>
      </c>
      <c r="Q43" s="2">
        <v>0</v>
      </c>
      <c r="R43" s="2">
        <v>1</v>
      </c>
      <c r="S43" s="2">
        <v>1</v>
      </c>
      <c r="T43" s="2">
        <v>0</v>
      </c>
      <c r="U43" s="2">
        <v>0</v>
      </c>
      <c r="V43" s="2">
        <v>0</v>
      </c>
      <c r="W43" s="2">
        <v>0</v>
      </c>
      <c r="X43" s="2">
        <v>0</v>
      </c>
      <c r="Y43" s="2">
        <v>0</v>
      </c>
      <c r="Z43" s="2">
        <v>0</v>
      </c>
      <c r="AA43" s="2">
        <v>0</v>
      </c>
    </row>
    <row r="44" spans="1:27" x14ac:dyDescent="0.25">
      <c r="A44" s="2">
        <v>9</v>
      </c>
      <c r="B44" s="2">
        <v>6</v>
      </c>
      <c r="C44" s="2">
        <v>126326.88400000001</v>
      </c>
      <c r="D44" s="2">
        <v>126685.898</v>
      </c>
      <c r="E44" s="2">
        <v>359.01399999999597</v>
      </c>
      <c r="F44" s="3">
        <v>21.918985500970301</v>
      </c>
      <c r="G44" s="14" t="s">
        <v>197</v>
      </c>
      <c r="H44" s="2">
        <v>3</v>
      </c>
      <c r="I44" s="2">
        <v>5</v>
      </c>
      <c r="J44" s="2">
        <v>0</v>
      </c>
      <c r="K44" s="2">
        <v>3</v>
      </c>
      <c r="L44" s="2">
        <v>5</v>
      </c>
      <c r="M44" s="2">
        <v>0</v>
      </c>
      <c r="N44" s="2">
        <v>0</v>
      </c>
      <c r="O44" s="2">
        <v>0</v>
      </c>
      <c r="P44" s="2">
        <v>0</v>
      </c>
      <c r="Q44" s="2">
        <v>0</v>
      </c>
      <c r="R44" s="2">
        <v>1</v>
      </c>
      <c r="S44" s="2">
        <v>0</v>
      </c>
      <c r="T44" s="2">
        <v>0</v>
      </c>
      <c r="U44" s="2">
        <v>1</v>
      </c>
      <c r="V44" s="2">
        <v>1</v>
      </c>
      <c r="W44" s="2">
        <v>1</v>
      </c>
      <c r="X44" s="2">
        <v>1</v>
      </c>
      <c r="Y44" s="2">
        <v>1</v>
      </c>
      <c r="Z44" s="2">
        <v>1</v>
      </c>
      <c r="AA44" s="2">
        <v>1</v>
      </c>
    </row>
    <row r="45" spans="1:27" x14ac:dyDescent="0.25">
      <c r="A45" s="2">
        <v>10</v>
      </c>
      <c r="B45" s="2">
        <v>19</v>
      </c>
      <c r="C45" s="2">
        <v>118165.31600000001</v>
      </c>
      <c r="D45" s="2">
        <v>118237.356</v>
      </c>
      <c r="E45" s="2">
        <v>72.039999999993597</v>
      </c>
      <c r="F45" s="3">
        <v>21.812011126202702</v>
      </c>
      <c r="G45" s="14" t="s">
        <v>1814</v>
      </c>
      <c r="H45" s="2">
        <v>3</v>
      </c>
      <c r="I45" s="2">
        <v>0</v>
      </c>
      <c r="J45" s="2">
        <v>0</v>
      </c>
      <c r="K45" s="2">
        <v>3</v>
      </c>
      <c r="L45" s="2">
        <v>0</v>
      </c>
      <c r="M45" s="2">
        <v>0</v>
      </c>
      <c r="N45" s="2">
        <v>0</v>
      </c>
      <c r="O45" s="2">
        <v>0</v>
      </c>
      <c r="P45" s="2">
        <v>0</v>
      </c>
      <c r="Q45" s="2">
        <v>0</v>
      </c>
      <c r="R45" s="2">
        <v>1</v>
      </c>
      <c r="S45" s="2">
        <v>0</v>
      </c>
      <c r="T45" s="2">
        <v>0</v>
      </c>
      <c r="U45" s="2">
        <v>1</v>
      </c>
      <c r="V45" s="2">
        <v>1</v>
      </c>
      <c r="W45" s="2">
        <v>0</v>
      </c>
      <c r="X45" s="2">
        <v>0</v>
      </c>
      <c r="Y45" s="2">
        <v>0</v>
      </c>
      <c r="Z45" s="2">
        <v>0</v>
      </c>
      <c r="AA45" s="2">
        <v>0</v>
      </c>
    </row>
    <row r="46" spans="1:27" x14ac:dyDescent="0.25">
      <c r="A46" s="2">
        <v>5</v>
      </c>
      <c r="B46" s="2">
        <v>0</v>
      </c>
      <c r="C46" s="2">
        <v>4700.5870000000004</v>
      </c>
      <c r="D46" s="2">
        <v>4805.12</v>
      </c>
      <c r="E46" s="2">
        <v>104.53299999999901</v>
      </c>
      <c r="F46" s="3">
        <v>21.7477102564471</v>
      </c>
      <c r="G46" s="14" t="s">
        <v>1357</v>
      </c>
      <c r="H46" s="2">
        <v>4</v>
      </c>
      <c r="I46" s="2">
        <v>0</v>
      </c>
      <c r="J46" s="2">
        <v>0</v>
      </c>
      <c r="K46" s="2">
        <v>4</v>
      </c>
      <c r="L46" s="2">
        <v>0</v>
      </c>
      <c r="M46" s="2">
        <v>0</v>
      </c>
      <c r="N46" s="2">
        <v>0</v>
      </c>
      <c r="O46" s="2">
        <v>0</v>
      </c>
      <c r="P46" s="2">
        <v>0</v>
      </c>
      <c r="Q46" s="2">
        <v>0</v>
      </c>
      <c r="R46" s="2">
        <v>1</v>
      </c>
      <c r="S46" s="2">
        <v>1</v>
      </c>
      <c r="T46" s="2">
        <v>0</v>
      </c>
      <c r="U46" s="2">
        <v>1</v>
      </c>
      <c r="V46" s="2">
        <v>1</v>
      </c>
      <c r="W46" s="2">
        <v>0</v>
      </c>
      <c r="X46" s="2">
        <v>0</v>
      </c>
      <c r="Y46" s="2">
        <v>0</v>
      </c>
      <c r="Z46" s="2">
        <v>0</v>
      </c>
      <c r="AA46" s="2">
        <v>0</v>
      </c>
    </row>
    <row r="47" spans="1:27" x14ac:dyDescent="0.25">
      <c r="A47" s="2">
        <v>3</v>
      </c>
      <c r="B47" s="2">
        <v>16</v>
      </c>
      <c r="C47" s="2">
        <v>160570.19399999999</v>
      </c>
      <c r="D47" s="2">
        <v>160666.11900000001</v>
      </c>
      <c r="E47" s="2">
        <v>95.925000000017505</v>
      </c>
      <c r="F47" s="3">
        <v>21.744969999568301</v>
      </c>
      <c r="G47" s="14" t="s">
        <v>872</v>
      </c>
      <c r="H47" s="2">
        <v>3</v>
      </c>
      <c r="I47" s="2">
        <v>0</v>
      </c>
      <c r="J47" s="2">
        <v>0</v>
      </c>
      <c r="K47" s="2">
        <v>3</v>
      </c>
      <c r="L47" s="2">
        <v>0</v>
      </c>
      <c r="M47" s="2">
        <v>0</v>
      </c>
      <c r="N47" s="2">
        <v>0</v>
      </c>
      <c r="O47" s="2">
        <v>0</v>
      </c>
      <c r="P47" s="2">
        <v>0</v>
      </c>
      <c r="Q47" s="2">
        <v>0</v>
      </c>
      <c r="R47" s="2">
        <v>1</v>
      </c>
      <c r="S47" s="2">
        <v>1</v>
      </c>
      <c r="T47" s="2">
        <v>0</v>
      </c>
      <c r="U47" s="2">
        <v>1</v>
      </c>
      <c r="V47" s="2">
        <v>0</v>
      </c>
      <c r="W47" s="2">
        <v>0</v>
      </c>
      <c r="X47" s="2">
        <v>0</v>
      </c>
      <c r="Y47" s="2">
        <v>0</v>
      </c>
      <c r="Z47" s="2">
        <v>0</v>
      </c>
      <c r="AA47" s="2">
        <v>0</v>
      </c>
    </row>
    <row r="48" spans="1:27" x14ac:dyDescent="0.25">
      <c r="A48" s="2">
        <v>15</v>
      </c>
      <c r="B48" s="2">
        <v>9</v>
      </c>
      <c r="C48" s="2">
        <v>74632.284</v>
      </c>
      <c r="D48" s="2">
        <v>75539.073000000004</v>
      </c>
      <c r="E48" s="2">
        <v>906.78900000000397</v>
      </c>
      <c r="F48" s="3">
        <v>21.732169889492901</v>
      </c>
      <c r="G48" s="14" t="s">
        <v>1856</v>
      </c>
      <c r="H48" s="2">
        <v>3</v>
      </c>
      <c r="I48" s="2">
        <v>0</v>
      </c>
      <c r="J48" s="2">
        <v>0</v>
      </c>
      <c r="K48" s="2">
        <v>3</v>
      </c>
      <c r="L48" s="2">
        <v>0</v>
      </c>
      <c r="M48" s="2">
        <v>0</v>
      </c>
      <c r="N48" s="2">
        <v>0</v>
      </c>
      <c r="O48" s="2">
        <v>0</v>
      </c>
      <c r="P48" s="2">
        <v>0</v>
      </c>
      <c r="Q48" s="2">
        <v>0</v>
      </c>
      <c r="R48" s="2">
        <v>1</v>
      </c>
      <c r="S48" s="2">
        <v>1</v>
      </c>
      <c r="T48" s="2">
        <v>0</v>
      </c>
      <c r="U48" s="2">
        <v>0</v>
      </c>
      <c r="V48" s="2">
        <v>1</v>
      </c>
      <c r="W48" s="2">
        <v>0</v>
      </c>
      <c r="X48" s="2">
        <v>0</v>
      </c>
      <c r="Y48" s="2">
        <v>0</v>
      </c>
      <c r="Z48" s="2">
        <v>0</v>
      </c>
      <c r="AA48" s="2">
        <v>0</v>
      </c>
    </row>
    <row r="49" spans="1:27" x14ac:dyDescent="0.25">
      <c r="A49" s="2">
        <v>18</v>
      </c>
      <c r="B49" s="2">
        <v>4</v>
      </c>
      <c r="C49" s="2">
        <v>50152.962</v>
      </c>
      <c r="D49" s="2">
        <v>50275.559000000001</v>
      </c>
      <c r="E49" s="2">
        <v>122.597000000002</v>
      </c>
      <c r="F49" s="3">
        <v>21.4235706095699</v>
      </c>
      <c r="G49" s="14" t="s">
        <v>1531</v>
      </c>
      <c r="H49" s="2">
        <v>2</v>
      </c>
      <c r="I49" s="2">
        <v>0</v>
      </c>
      <c r="J49" s="2">
        <v>0</v>
      </c>
      <c r="K49" s="2">
        <v>2</v>
      </c>
      <c r="L49" s="2">
        <v>0</v>
      </c>
      <c r="M49" s="2">
        <v>0</v>
      </c>
      <c r="N49" s="2">
        <v>0</v>
      </c>
      <c r="O49" s="2">
        <v>0</v>
      </c>
      <c r="P49" s="2">
        <v>0</v>
      </c>
      <c r="Q49" s="2">
        <v>0</v>
      </c>
      <c r="R49" s="2">
        <v>1</v>
      </c>
      <c r="S49" s="2">
        <v>0</v>
      </c>
      <c r="T49" s="2">
        <v>0</v>
      </c>
      <c r="U49" s="2">
        <v>1</v>
      </c>
      <c r="V49" s="2">
        <v>0</v>
      </c>
      <c r="W49" s="2">
        <v>0</v>
      </c>
      <c r="X49" s="2">
        <v>0</v>
      </c>
      <c r="Y49" s="2">
        <v>0</v>
      </c>
      <c r="Z49" s="2">
        <v>0</v>
      </c>
      <c r="AA49" s="2">
        <v>0</v>
      </c>
    </row>
    <row r="50" spans="1:27" x14ac:dyDescent="0.25">
      <c r="A50" s="2">
        <v>5</v>
      </c>
      <c r="B50" s="2">
        <v>15</v>
      </c>
      <c r="C50" s="2">
        <v>142122.41800000001</v>
      </c>
      <c r="D50" s="2">
        <v>142264.60200000001</v>
      </c>
      <c r="E50" s="2">
        <v>142.18400000000801</v>
      </c>
      <c r="F50" s="3">
        <v>21.403670352805801</v>
      </c>
      <c r="G50" s="14" t="s">
        <v>1613</v>
      </c>
      <c r="H50" s="2">
        <v>4</v>
      </c>
      <c r="I50" s="2">
        <v>0</v>
      </c>
      <c r="J50" s="2">
        <v>0</v>
      </c>
      <c r="K50" s="2">
        <v>4</v>
      </c>
      <c r="L50" s="2">
        <v>0</v>
      </c>
      <c r="M50" s="2">
        <v>0</v>
      </c>
      <c r="N50" s="2">
        <v>0</v>
      </c>
      <c r="O50" s="2">
        <v>0</v>
      </c>
      <c r="P50" s="2">
        <v>0</v>
      </c>
      <c r="Q50" s="2">
        <v>0</v>
      </c>
      <c r="R50" s="2">
        <v>1</v>
      </c>
      <c r="S50" s="2">
        <v>1</v>
      </c>
      <c r="T50" s="2">
        <v>0</v>
      </c>
      <c r="U50" s="2">
        <v>1</v>
      </c>
      <c r="V50" s="2">
        <v>1</v>
      </c>
      <c r="W50" s="2">
        <v>0</v>
      </c>
      <c r="X50" s="2">
        <v>0</v>
      </c>
      <c r="Y50" s="2">
        <v>0</v>
      </c>
      <c r="Z50" s="2">
        <v>0</v>
      </c>
      <c r="AA50" s="2">
        <v>0</v>
      </c>
    </row>
    <row r="51" spans="1:27" x14ac:dyDescent="0.25">
      <c r="A51" s="2">
        <v>12</v>
      </c>
      <c r="B51" s="2">
        <v>1</v>
      </c>
      <c r="C51" s="2">
        <v>19315.316999999999</v>
      </c>
      <c r="D51" s="2">
        <v>19534.116000000002</v>
      </c>
      <c r="E51" s="2">
        <v>218.79900000000299</v>
      </c>
      <c r="F51" s="3">
        <v>21.352824082682801</v>
      </c>
      <c r="G51" s="14" t="s">
        <v>1462</v>
      </c>
      <c r="H51" s="2">
        <v>4</v>
      </c>
      <c r="I51" s="2">
        <v>0</v>
      </c>
      <c r="J51" s="2">
        <v>0</v>
      </c>
      <c r="K51" s="2">
        <v>4</v>
      </c>
      <c r="L51" s="2">
        <v>0</v>
      </c>
      <c r="M51" s="2">
        <v>0</v>
      </c>
      <c r="N51" s="2">
        <v>0</v>
      </c>
      <c r="O51" s="2">
        <v>0</v>
      </c>
      <c r="P51" s="2">
        <v>0</v>
      </c>
      <c r="Q51" s="2">
        <v>0</v>
      </c>
      <c r="R51" s="2">
        <v>1</v>
      </c>
      <c r="S51" s="2">
        <v>1</v>
      </c>
      <c r="T51" s="2">
        <v>0</v>
      </c>
      <c r="U51" s="2">
        <v>1</v>
      </c>
      <c r="V51" s="2">
        <v>1</v>
      </c>
      <c r="W51" s="2">
        <v>0</v>
      </c>
      <c r="X51" s="2">
        <v>0</v>
      </c>
      <c r="Y51" s="2">
        <v>0</v>
      </c>
      <c r="Z51" s="2">
        <v>0</v>
      </c>
      <c r="AA51" s="2">
        <v>0</v>
      </c>
    </row>
    <row r="52" spans="1:27" x14ac:dyDescent="0.25">
      <c r="A52" s="2">
        <v>6</v>
      </c>
      <c r="B52" s="2">
        <v>19</v>
      </c>
      <c r="C52" s="2">
        <v>121370.053</v>
      </c>
      <c r="D52" s="2">
        <v>121418.781</v>
      </c>
      <c r="E52" s="2">
        <v>48.728000000002801</v>
      </c>
      <c r="F52" s="3">
        <v>21.337131803637199</v>
      </c>
      <c r="G52" s="14" t="s">
        <v>1390</v>
      </c>
      <c r="H52" s="2">
        <v>2</v>
      </c>
      <c r="I52" s="2">
        <v>0</v>
      </c>
      <c r="J52" s="2">
        <v>0</v>
      </c>
      <c r="K52" s="2">
        <v>2</v>
      </c>
      <c r="L52" s="2">
        <v>0</v>
      </c>
      <c r="M52" s="2">
        <v>0</v>
      </c>
      <c r="N52" s="2">
        <v>0</v>
      </c>
      <c r="O52" s="2">
        <v>0</v>
      </c>
      <c r="P52" s="2">
        <v>0</v>
      </c>
      <c r="Q52" s="2">
        <v>0</v>
      </c>
      <c r="R52" s="2">
        <v>1</v>
      </c>
      <c r="S52" s="2">
        <v>0</v>
      </c>
      <c r="T52" s="2">
        <v>0</v>
      </c>
      <c r="U52" s="2">
        <v>1</v>
      </c>
      <c r="V52" s="2">
        <v>0</v>
      </c>
      <c r="W52" s="2">
        <v>0</v>
      </c>
      <c r="X52" s="2">
        <v>0</v>
      </c>
      <c r="Y52" s="2">
        <v>0</v>
      </c>
      <c r="Z52" s="2">
        <v>0</v>
      </c>
      <c r="AA52" s="2">
        <v>0</v>
      </c>
    </row>
    <row r="53" spans="1:27" x14ac:dyDescent="0.25">
      <c r="A53" s="2">
        <v>6</v>
      </c>
      <c r="B53" s="2">
        <v>20</v>
      </c>
      <c r="C53" s="2">
        <v>124059.254</v>
      </c>
      <c r="D53" s="2">
        <v>124065.686</v>
      </c>
      <c r="E53" s="2">
        <v>6.4320000000007003</v>
      </c>
      <c r="F53" s="3">
        <v>21.2182486647961</v>
      </c>
      <c r="G53" s="14"/>
      <c r="H53" s="2">
        <v>0</v>
      </c>
      <c r="I53" s="2">
        <v>1</v>
      </c>
      <c r="J53" s="2">
        <v>0</v>
      </c>
      <c r="K53" s="2">
        <v>0</v>
      </c>
      <c r="L53" s="2">
        <v>1</v>
      </c>
      <c r="M53" s="2">
        <v>0</v>
      </c>
      <c r="N53" s="2">
        <v>0</v>
      </c>
      <c r="O53" s="2">
        <v>0</v>
      </c>
      <c r="P53" s="2">
        <v>0</v>
      </c>
      <c r="Q53" s="2">
        <v>0</v>
      </c>
      <c r="R53" s="2">
        <v>0</v>
      </c>
      <c r="S53" s="2">
        <v>0</v>
      </c>
      <c r="T53" s="2">
        <v>0</v>
      </c>
      <c r="U53" s="2">
        <v>0</v>
      </c>
      <c r="V53" s="2">
        <v>0</v>
      </c>
      <c r="W53" s="2">
        <v>1</v>
      </c>
      <c r="X53" s="2">
        <v>0</v>
      </c>
      <c r="Y53" s="2">
        <v>0</v>
      </c>
      <c r="Z53" s="2">
        <v>0</v>
      </c>
      <c r="AA53" s="2">
        <v>0</v>
      </c>
    </row>
    <row r="54" spans="1:27" x14ac:dyDescent="0.25">
      <c r="A54" s="2">
        <v>6</v>
      </c>
      <c r="B54" s="2">
        <v>26</v>
      </c>
      <c r="C54" s="2">
        <v>150283.81200000001</v>
      </c>
      <c r="D54" s="2">
        <v>150288.09400000001</v>
      </c>
      <c r="E54" s="2">
        <v>4.2820000000065201</v>
      </c>
      <c r="F54" s="3">
        <v>21.0717380766168</v>
      </c>
      <c r="G54" s="14" t="s">
        <v>1623</v>
      </c>
      <c r="H54" s="2">
        <v>1</v>
      </c>
      <c r="I54" s="2">
        <v>0</v>
      </c>
      <c r="J54" s="2">
        <v>0</v>
      </c>
      <c r="K54" s="2">
        <v>1</v>
      </c>
      <c r="L54" s="2">
        <v>0</v>
      </c>
      <c r="M54" s="2">
        <v>0</v>
      </c>
      <c r="N54" s="2">
        <v>0</v>
      </c>
      <c r="O54" s="2">
        <v>0</v>
      </c>
      <c r="P54" s="2">
        <v>0</v>
      </c>
      <c r="Q54" s="2">
        <v>0</v>
      </c>
      <c r="R54" s="2">
        <v>0</v>
      </c>
      <c r="S54" s="2">
        <v>1</v>
      </c>
      <c r="T54" s="2">
        <v>0</v>
      </c>
      <c r="U54" s="2">
        <v>0</v>
      </c>
      <c r="V54" s="2">
        <v>0</v>
      </c>
      <c r="W54" s="2">
        <v>0</v>
      </c>
      <c r="X54" s="2">
        <v>0</v>
      </c>
      <c r="Y54" s="2">
        <v>0</v>
      </c>
      <c r="Z54" s="2">
        <v>0</v>
      </c>
      <c r="AA54" s="2">
        <v>0</v>
      </c>
    </row>
    <row r="55" spans="1:27" x14ac:dyDescent="0.25">
      <c r="A55" s="2">
        <v>6</v>
      </c>
      <c r="B55" s="2">
        <v>12</v>
      </c>
      <c r="C55" s="2">
        <v>73760.035000000003</v>
      </c>
      <c r="D55" s="2">
        <v>73861.53</v>
      </c>
      <c r="E55" s="2">
        <v>101.494999999995</v>
      </c>
      <c r="F55" s="3">
        <v>20.922049000545201</v>
      </c>
      <c r="G55" s="14" t="s">
        <v>1620</v>
      </c>
      <c r="H55" s="2">
        <v>1</v>
      </c>
      <c r="I55" s="2">
        <v>0</v>
      </c>
      <c r="J55" s="2">
        <v>0</v>
      </c>
      <c r="K55" s="2">
        <v>1</v>
      </c>
      <c r="L55" s="2">
        <v>0</v>
      </c>
      <c r="M55" s="2">
        <v>0</v>
      </c>
      <c r="N55" s="2">
        <v>0</v>
      </c>
      <c r="O55" s="2">
        <v>0</v>
      </c>
      <c r="P55" s="2">
        <v>0</v>
      </c>
      <c r="Q55" s="2">
        <v>0</v>
      </c>
      <c r="R55" s="2">
        <v>0</v>
      </c>
      <c r="S55" s="2">
        <v>1</v>
      </c>
      <c r="T55" s="2">
        <v>0</v>
      </c>
      <c r="U55" s="2">
        <v>0</v>
      </c>
      <c r="V55" s="2">
        <v>0</v>
      </c>
      <c r="W55" s="2">
        <v>0</v>
      </c>
      <c r="X55" s="2">
        <v>0</v>
      </c>
      <c r="Y55" s="2">
        <v>0</v>
      </c>
      <c r="Z55" s="2">
        <v>0</v>
      </c>
      <c r="AA55" s="2">
        <v>0</v>
      </c>
    </row>
    <row r="56" spans="1:27" x14ac:dyDescent="0.25">
      <c r="A56" s="2">
        <v>6</v>
      </c>
      <c r="B56" s="2">
        <v>16</v>
      </c>
      <c r="C56" s="2">
        <v>105573.10400000001</v>
      </c>
      <c r="D56" s="2">
        <v>105675.144</v>
      </c>
      <c r="E56" s="2">
        <v>102.039999999994</v>
      </c>
      <c r="F56" s="3">
        <v>20.829539860832799</v>
      </c>
      <c r="G56" s="14" t="s">
        <v>1387</v>
      </c>
      <c r="H56" s="2">
        <v>4</v>
      </c>
      <c r="I56" s="2">
        <v>3</v>
      </c>
      <c r="J56" s="2">
        <v>0</v>
      </c>
      <c r="K56" s="2">
        <v>4</v>
      </c>
      <c r="L56" s="2">
        <v>3</v>
      </c>
      <c r="M56" s="2">
        <v>0</v>
      </c>
      <c r="N56" s="2">
        <v>0</v>
      </c>
      <c r="O56" s="2">
        <v>0</v>
      </c>
      <c r="P56" s="2">
        <v>0</v>
      </c>
      <c r="Q56" s="2">
        <v>0</v>
      </c>
      <c r="R56" s="2">
        <v>1</v>
      </c>
      <c r="S56" s="2">
        <v>1</v>
      </c>
      <c r="T56" s="2">
        <v>0</v>
      </c>
      <c r="U56" s="2">
        <v>1</v>
      </c>
      <c r="V56" s="2">
        <v>1</v>
      </c>
      <c r="W56" s="2">
        <v>1</v>
      </c>
      <c r="X56" s="2">
        <v>0</v>
      </c>
      <c r="Y56" s="2">
        <v>1</v>
      </c>
      <c r="Z56" s="2">
        <v>0</v>
      </c>
      <c r="AA56" s="2">
        <v>1</v>
      </c>
    </row>
    <row r="57" spans="1:27" x14ac:dyDescent="0.25">
      <c r="A57" s="2">
        <v>17</v>
      </c>
      <c r="B57" s="2">
        <v>3</v>
      </c>
      <c r="C57" s="2">
        <v>58655.788</v>
      </c>
      <c r="D57" s="2">
        <v>58893.635000000002</v>
      </c>
      <c r="E57" s="2">
        <v>237.847000000002</v>
      </c>
      <c r="F57" s="3">
        <v>20.801013752556699</v>
      </c>
      <c r="G57" s="14" t="s">
        <v>291</v>
      </c>
      <c r="H57" s="2">
        <v>3</v>
      </c>
      <c r="I57" s="2">
        <v>3</v>
      </c>
      <c r="J57" s="2">
        <v>0</v>
      </c>
      <c r="K57" s="2">
        <v>3</v>
      </c>
      <c r="L57" s="2">
        <v>3</v>
      </c>
      <c r="M57" s="2">
        <v>0</v>
      </c>
      <c r="N57" s="2">
        <v>0</v>
      </c>
      <c r="O57" s="2">
        <v>0</v>
      </c>
      <c r="P57" s="2">
        <v>0</v>
      </c>
      <c r="Q57" s="2">
        <v>0</v>
      </c>
      <c r="R57" s="2">
        <v>1</v>
      </c>
      <c r="S57" s="2">
        <v>1</v>
      </c>
      <c r="T57" s="2">
        <v>0</v>
      </c>
      <c r="U57" s="2">
        <v>1</v>
      </c>
      <c r="V57" s="2">
        <v>0</v>
      </c>
      <c r="W57" s="2">
        <v>1</v>
      </c>
      <c r="X57" s="2">
        <v>0</v>
      </c>
      <c r="Y57" s="2">
        <v>1</v>
      </c>
      <c r="Z57" s="2">
        <v>0</v>
      </c>
      <c r="AA57" s="2">
        <v>1</v>
      </c>
    </row>
    <row r="58" spans="1:27" x14ac:dyDescent="0.25">
      <c r="A58" s="2">
        <v>10</v>
      </c>
      <c r="B58" s="2">
        <v>15</v>
      </c>
      <c r="C58" s="2">
        <v>98649.296000000002</v>
      </c>
      <c r="D58" s="2">
        <v>98761.409</v>
      </c>
      <c r="E58" s="2">
        <v>112.112999999998</v>
      </c>
      <c r="F58" s="3">
        <v>20.742447873847201</v>
      </c>
      <c r="G58" s="14" t="s">
        <v>1445</v>
      </c>
      <c r="H58" s="2">
        <v>4</v>
      </c>
      <c r="I58" s="2">
        <v>0</v>
      </c>
      <c r="J58" s="2">
        <v>0</v>
      </c>
      <c r="K58" s="2">
        <v>4</v>
      </c>
      <c r="L58" s="2">
        <v>0</v>
      </c>
      <c r="M58" s="2">
        <v>0</v>
      </c>
      <c r="N58" s="2">
        <v>0</v>
      </c>
      <c r="O58" s="2">
        <v>0</v>
      </c>
      <c r="P58" s="2">
        <v>0</v>
      </c>
      <c r="Q58" s="2">
        <v>0</v>
      </c>
      <c r="R58" s="2">
        <v>1</v>
      </c>
      <c r="S58" s="2">
        <v>1</v>
      </c>
      <c r="T58" s="2">
        <v>0</v>
      </c>
      <c r="U58" s="2">
        <v>1</v>
      </c>
      <c r="V58" s="2">
        <v>1</v>
      </c>
      <c r="W58" s="2">
        <v>0</v>
      </c>
      <c r="X58" s="2">
        <v>0</v>
      </c>
      <c r="Y58" s="2">
        <v>0</v>
      </c>
      <c r="Z58" s="2">
        <v>0</v>
      </c>
      <c r="AA58" s="2">
        <v>0</v>
      </c>
    </row>
    <row r="59" spans="1:27" x14ac:dyDescent="0.25">
      <c r="A59" s="2">
        <v>10</v>
      </c>
      <c r="B59" s="2">
        <v>18</v>
      </c>
      <c r="C59" s="2">
        <v>112667.32399999999</v>
      </c>
      <c r="D59" s="2">
        <v>112759.731</v>
      </c>
      <c r="E59" s="2">
        <v>92.407000000006505</v>
      </c>
      <c r="F59" s="3">
        <v>20.706872268105499</v>
      </c>
      <c r="G59" s="14" t="s">
        <v>1447</v>
      </c>
      <c r="H59" s="2">
        <v>4</v>
      </c>
      <c r="I59" s="2">
        <v>2</v>
      </c>
      <c r="J59" s="2">
        <v>0</v>
      </c>
      <c r="K59" s="2">
        <v>4</v>
      </c>
      <c r="L59" s="2">
        <v>2</v>
      </c>
      <c r="M59" s="2">
        <v>0</v>
      </c>
      <c r="N59" s="2">
        <v>0</v>
      </c>
      <c r="O59" s="2">
        <v>0</v>
      </c>
      <c r="P59" s="2">
        <v>0</v>
      </c>
      <c r="Q59" s="2">
        <v>0</v>
      </c>
      <c r="R59" s="2">
        <v>1</v>
      </c>
      <c r="S59" s="2">
        <v>1</v>
      </c>
      <c r="T59" s="2">
        <v>0</v>
      </c>
      <c r="U59" s="2">
        <v>1</v>
      </c>
      <c r="V59" s="2">
        <v>1</v>
      </c>
      <c r="W59" s="2">
        <v>1</v>
      </c>
      <c r="X59" s="2">
        <v>0</v>
      </c>
      <c r="Y59" s="2">
        <v>0</v>
      </c>
      <c r="Z59" s="2">
        <v>0</v>
      </c>
      <c r="AA59" s="2">
        <v>1</v>
      </c>
    </row>
    <row r="60" spans="1:27" x14ac:dyDescent="0.25">
      <c r="A60" s="2">
        <v>7</v>
      </c>
      <c r="B60" s="2">
        <v>2</v>
      </c>
      <c r="C60" s="2">
        <v>72077.028000000006</v>
      </c>
      <c r="D60" s="2">
        <v>72181.119000000006</v>
      </c>
      <c r="E60" s="2">
        <v>104.09099999999999</v>
      </c>
      <c r="F60" s="3">
        <v>20.634643757181902</v>
      </c>
      <c r="G60" s="14" t="s">
        <v>1402</v>
      </c>
      <c r="H60" s="2">
        <v>4</v>
      </c>
      <c r="I60" s="2">
        <v>0</v>
      </c>
      <c r="J60" s="2">
        <v>0</v>
      </c>
      <c r="K60" s="2">
        <v>4</v>
      </c>
      <c r="L60" s="2">
        <v>0</v>
      </c>
      <c r="M60" s="2">
        <v>0</v>
      </c>
      <c r="N60" s="2">
        <v>0</v>
      </c>
      <c r="O60" s="2">
        <v>0</v>
      </c>
      <c r="P60" s="2">
        <v>0</v>
      </c>
      <c r="Q60" s="2">
        <v>0</v>
      </c>
      <c r="R60" s="2">
        <v>1</v>
      </c>
      <c r="S60" s="2">
        <v>1</v>
      </c>
      <c r="T60" s="2">
        <v>0</v>
      </c>
      <c r="U60" s="2">
        <v>1</v>
      </c>
      <c r="V60" s="2">
        <v>1</v>
      </c>
      <c r="W60" s="2">
        <v>0</v>
      </c>
      <c r="X60" s="2">
        <v>0</v>
      </c>
      <c r="Y60" s="2">
        <v>0</v>
      </c>
      <c r="Z60" s="2">
        <v>0</v>
      </c>
      <c r="AA60" s="2">
        <v>0</v>
      </c>
    </row>
    <row r="61" spans="1:27" x14ac:dyDescent="0.25">
      <c r="A61" s="2">
        <v>6</v>
      </c>
      <c r="B61" s="2">
        <v>3</v>
      </c>
      <c r="C61" s="2">
        <v>27938.235000000001</v>
      </c>
      <c r="D61" s="2">
        <v>29227.643</v>
      </c>
      <c r="E61" s="2">
        <v>1289.4079999999999</v>
      </c>
      <c r="F61" s="3">
        <v>20.562909972971301</v>
      </c>
      <c r="G61" s="14" t="s">
        <v>1783</v>
      </c>
      <c r="H61" s="2">
        <v>4</v>
      </c>
      <c r="I61" s="2">
        <v>4</v>
      </c>
      <c r="J61" s="2">
        <v>0</v>
      </c>
      <c r="K61" s="2">
        <v>4</v>
      </c>
      <c r="L61" s="2">
        <v>4</v>
      </c>
      <c r="M61" s="2">
        <v>0</v>
      </c>
      <c r="N61" s="2">
        <v>0</v>
      </c>
      <c r="O61" s="2">
        <v>0</v>
      </c>
      <c r="P61" s="2">
        <v>0</v>
      </c>
      <c r="Q61" s="2">
        <v>0</v>
      </c>
      <c r="R61" s="2">
        <v>1</v>
      </c>
      <c r="S61" s="2">
        <v>1</v>
      </c>
      <c r="T61" s="2">
        <v>0</v>
      </c>
      <c r="U61" s="2">
        <v>1</v>
      </c>
      <c r="V61" s="2">
        <v>1</v>
      </c>
      <c r="W61" s="2">
        <v>1</v>
      </c>
      <c r="X61" s="2">
        <v>1</v>
      </c>
      <c r="Y61" s="2">
        <v>0</v>
      </c>
      <c r="Z61" s="2">
        <v>1</v>
      </c>
      <c r="AA61" s="2">
        <v>1</v>
      </c>
    </row>
    <row r="62" spans="1:27" x14ac:dyDescent="0.25">
      <c r="A62" s="2">
        <v>10</v>
      </c>
      <c r="B62" s="2">
        <v>20</v>
      </c>
      <c r="C62" s="2">
        <v>135352.50899999999</v>
      </c>
      <c r="D62" s="2">
        <v>135372.31</v>
      </c>
      <c r="E62" s="2">
        <v>19.801000000006798</v>
      </c>
      <c r="F62" s="3">
        <v>20.484999738229799</v>
      </c>
      <c r="G62" s="14" t="s">
        <v>1815</v>
      </c>
      <c r="H62" s="2">
        <v>3</v>
      </c>
      <c r="I62" s="2">
        <v>0</v>
      </c>
      <c r="J62" s="2">
        <v>0</v>
      </c>
      <c r="K62" s="2">
        <v>3</v>
      </c>
      <c r="L62" s="2">
        <v>0</v>
      </c>
      <c r="M62" s="2">
        <v>0</v>
      </c>
      <c r="N62" s="2">
        <v>0</v>
      </c>
      <c r="O62" s="2">
        <v>0</v>
      </c>
      <c r="P62" s="2">
        <v>0</v>
      </c>
      <c r="Q62" s="2">
        <v>0</v>
      </c>
      <c r="R62" s="2">
        <v>0</v>
      </c>
      <c r="S62" s="2">
        <v>1</v>
      </c>
      <c r="T62" s="2">
        <v>0</v>
      </c>
      <c r="U62" s="2">
        <v>1</v>
      </c>
      <c r="V62" s="2">
        <v>1</v>
      </c>
      <c r="W62" s="2">
        <v>0</v>
      </c>
      <c r="X62" s="2">
        <v>0</v>
      </c>
      <c r="Y62" s="2">
        <v>0</v>
      </c>
      <c r="Z62" s="2">
        <v>0</v>
      </c>
      <c r="AA62" s="2">
        <v>0</v>
      </c>
    </row>
    <row r="63" spans="1:27" x14ac:dyDescent="0.25">
      <c r="A63" s="2">
        <v>9</v>
      </c>
      <c r="B63" s="2">
        <v>2</v>
      </c>
      <c r="C63" s="2">
        <v>90895.675000000003</v>
      </c>
      <c r="D63" s="2">
        <v>90943.274000000005</v>
      </c>
      <c r="E63" s="2">
        <v>47.599000000002</v>
      </c>
      <c r="F63" s="3">
        <v>20.329162427816399</v>
      </c>
      <c r="G63" s="14" t="s">
        <v>1647</v>
      </c>
      <c r="H63" s="2">
        <v>4</v>
      </c>
      <c r="I63" s="2">
        <v>0</v>
      </c>
      <c r="J63" s="2">
        <v>0</v>
      </c>
      <c r="K63" s="2">
        <v>4</v>
      </c>
      <c r="L63" s="2">
        <v>0</v>
      </c>
      <c r="M63" s="2">
        <v>0</v>
      </c>
      <c r="N63" s="2">
        <v>0</v>
      </c>
      <c r="O63" s="2">
        <v>0</v>
      </c>
      <c r="P63" s="2">
        <v>0</v>
      </c>
      <c r="Q63" s="2">
        <v>0</v>
      </c>
      <c r="R63" s="2">
        <v>1</v>
      </c>
      <c r="S63" s="2">
        <v>1</v>
      </c>
      <c r="T63" s="2">
        <v>0</v>
      </c>
      <c r="U63" s="2">
        <v>1</v>
      </c>
      <c r="V63" s="2">
        <v>1</v>
      </c>
      <c r="W63" s="2">
        <v>0</v>
      </c>
      <c r="X63" s="2">
        <v>0</v>
      </c>
      <c r="Y63" s="2">
        <v>0</v>
      </c>
      <c r="Z63" s="2">
        <v>0</v>
      </c>
      <c r="AA63" s="2">
        <v>0</v>
      </c>
    </row>
    <row r="64" spans="1:27" x14ac:dyDescent="0.25">
      <c r="A64" s="2">
        <v>14</v>
      </c>
      <c r="B64" s="2">
        <v>9</v>
      </c>
      <c r="C64" s="2">
        <v>63671.983999999997</v>
      </c>
      <c r="D64" s="2">
        <v>63770.29</v>
      </c>
      <c r="E64" s="2">
        <v>98.306000000004104</v>
      </c>
      <c r="F64" s="3">
        <v>20.324860000627702</v>
      </c>
      <c r="G64" s="14" t="s">
        <v>1845</v>
      </c>
      <c r="H64" s="2">
        <v>4</v>
      </c>
      <c r="I64" s="2">
        <v>0</v>
      </c>
      <c r="J64" s="2">
        <v>0</v>
      </c>
      <c r="K64" s="2">
        <v>4</v>
      </c>
      <c r="L64" s="2">
        <v>0</v>
      </c>
      <c r="M64" s="2">
        <v>0</v>
      </c>
      <c r="N64" s="2">
        <v>0</v>
      </c>
      <c r="O64" s="2">
        <v>0</v>
      </c>
      <c r="P64" s="2">
        <v>0</v>
      </c>
      <c r="Q64" s="2">
        <v>0</v>
      </c>
      <c r="R64" s="2">
        <v>1</v>
      </c>
      <c r="S64" s="2">
        <v>1</v>
      </c>
      <c r="T64" s="2">
        <v>0</v>
      </c>
      <c r="U64" s="2">
        <v>1</v>
      </c>
      <c r="V64" s="2">
        <v>1</v>
      </c>
      <c r="W64" s="2">
        <v>0</v>
      </c>
      <c r="X64" s="2">
        <v>0</v>
      </c>
      <c r="Y64" s="2">
        <v>0</v>
      </c>
      <c r="Z64" s="2">
        <v>0</v>
      </c>
      <c r="AA64" s="2">
        <v>0</v>
      </c>
    </row>
    <row r="65" spans="1:27" x14ac:dyDescent="0.25">
      <c r="A65" s="2">
        <v>7</v>
      </c>
      <c r="B65" s="2">
        <v>17</v>
      </c>
      <c r="C65" s="2">
        <v>143815.861</v>
      </c>
      <c r="D65" s="2">
        <v>143896.17800000001</v>
      </c>
      <c r="E65" s="2">
        <v>80.317000000009998</v>
      </c>
      <c r="F65" s="3">
        <v>20.255950518291801</v>
      </c>
      <c r="G65" s="14" t="s">
        <v>1412</v>
      </c>
      <c r="H65" s="2">
        <v>4</v>
      </c>
      <c r="I65" s="2">
        <v>1</v>
      </c>
      <c r="J65" s="2">
        <v>0</v>
      </c>
      <c r="K65" s="2">
        <v>4</v>
      </c>
      <c r="L65" s="2">
        <v>1</v>
      </c>
      <c r="M65" s="2">
        <v>0</v>
      </c>
      <c r="N65" s="2">
        <v>0</v>
      </c>
      <c r="O65" s="2">
        <v>0</v>
      </c>
      <c r="P65" s="2">
        <v>0</v>
      </c>
      <c r="Q65" s="2">
        <v>0</v>
      </c>
      <c r="R65" s="2">
        <v>1</v>
      </c>
      <c r="S65" s="2">
        <v>1</v>
      </c>
      <c r="T65" s="2">
        <v>0</v>
      </c>
      <c r="U65" s="2">
        <v>1</v>
      </c>
      <c r="V65" s="2">
        <v>1</v>
      </c>
      <c r="W65" s="2">
        <v>0</v>
      </c>
      <c r="X65" s="2">
        <v>0</v>
      </c>
      <c r="Y65" s="2">
        <v>0</v>
      </c>
      <c r="Z65" s="2">
        <v>0</v>
      </c>
      <c r="AA65" s="2">
        <v>1</v>
      </c>
    </row>
    <row r="66" spans="1:27" x14ac:dyDescent="0.25">
      <c r="A66" s="2">
        <v>7</v>
      </c>
      <c r="B66" s="2">
        <v>16</v>
      </c>
      <c r="C66" s="2">
        <v>142700.712</v>
      </c>
      <c r="D66" s="2">
        <v>142840.94699999999</v>
      </c>
      <c r="E66" s="2">
        <v>140.234999999986</v>
      </c>
      <c r="F66" s="3">
        <v>20.180289445183199</v>
      </c>
      <c r="G66" s="14" t="s">
        <v>1411</v>
      </c>
      <c r="H66" s="2">
        <v>2</v>
      </c>
      <c r="I66" s="2">
        <v>0</v>
      </c>
      <c r="J66" s="2">
        <v>0</v>
      </c>
      <c r="K66" s="2">
        <v>2</v>
      </c>
      <c r="L66" s="2">
        <v>0</v>
      </c>
      <c r="M66" s="2">
        <v>0</v>
      </c>
      <c r="N66" s="2">
        <v>0</v>
      </c>
      <c r="O66" s="2">
        <v>0</v>
      </c>
      <c r="P66" s="2">
        <v>0</v>
      </c>
      <c r="Q66" s="2">
        <v>0</v>
      </c>
      <c r="R66" s="2">
        <v>1</v>
      </c>
      <c r="S66" s="2">
        <v>0</v>
      </c>
      <c r="T66" s="2">
        <v>0</v>
      </c>
      <c r="U66" s="2">
        <v>0</v>
      </c>
      <c r="V66" s="2">
        <v>1</v>
      </c>
      <c r="W66" s="2">
        <v>0</v>
      </c>
      <c r="X66" s="2">
        <v>0</v>
      </c>
      <c r="Y66" s="2">
        <v>0</v>
      </c>
      <c r="Z66" s="2">
        <v>0</v>
      </c>
      <c r="AA66" s="2">
        <v>0</v>
      </c>
    </row>
    <row r="67" spans="1:27" x14ac:dyDescent="0.25">
      <c r="A67" s="2">
        <v>1</v>
      </c>
      <c r="B67" s="2">
        <v>9</v>
      </c>
      <c r="C67" s="2">
        <v>75427.396999999997</v>
      </c>
      <c r="D67" s="2">
        <v>75427.396999999997</v>
      </c>
      <c r="E67" s="2">
        <v>0</v>
      </c>
      <c r="F67" s="3">
        <v>20.1220641912094</v>
      </c>
      <c r="G67" s="14"/>
      <c r="H67" s="2">
        <v>4</v>
      </c>
      <c r="I67" s="2">
        <v>3</v>
      </c>
      <c r="J67" s="2">
        <v>0</v>
      </c>
      <c r="K67" s="2">
        <v>4</v>
      </c>
      <c r="L67" s="2">
        <v>3</v>
      </c>
      <c r="M67" s="2">
        <v>0</v>
      </c>
      <c r="N67" s="2">
        <v>0</v>
      </c>
      <c r="O67" s="2">
        <v>0</v>
      </c>
      <c r="P67" s="2">
        <v>0</v>
      </c>
      <c r="Q67" s="2">
        <v>0</v>
      </c>
      <c r="R67" s="2">
        <v>1</v>
      </c>
      <c r="S67" s="2">
        <v>1</v>
      </c>
      <c r="T67" s="2">
        <v>0</v>
      </c>
      <c r="U67" s="2">
        <v>1</v>
      </c>
      <c r="V67" s="2">
        <v>1</v>
      </c>
      <c r="W67" s="2">
        <v>0</v>
      </c>
      <c r="X67" s="2">
        <v>1</v>
      </c>
      <c r="Y67" s="2">
        <v>1</v>
      </c>
      <c r="Z67" s="2">
        <v>1</v>
      </c>
      <c r="AA67" s="2">
        <v>0</v>
      </c>
    </row>
    <row r="68" spans="1:27" x14ac:dyDescent="0.25">
      <c r="A68" s="2">
        <v>13</v>
      </c>
      <c r="B68" s="2">
        <v>2</v>
      </c>
      <c r="C68" s="2">
        <v>34368.889000000003</v>
      </c>
      <c r="D68" s="2">
        <v>34430.144999999997</v>
      </c>
      <c r="E68" s="2">
        <v>61.255999999993897</v>
      </c>
      <c r="F68" s="3">
        <v>20.087104644432198</v>
      </c>
      <c r="G68" s="14" t="s">
        <v>1480</v>
      </c>
      <c r="H68" s="2">
        <v>4</v>
      </c>
      <c r="I68" s="2">
        <v>0</v>
      </c>
      <c r="J68" s="2">
        <v>0</v>
      </c>
      <c r="K68" s="2">
        <v>4</v>
      </c>
      <c r="L68" s="2">
        <v>0</v>
      </c>
      <c r="M68" s="2">
        <v>0</v>
      </c>
      <c r="N68" s="2">
        <v>0</v>
      </c>
      <c r="O68" s="2">
        <v>0</v>
      </c>
      <c r="P68" s="2">
        <v>0</v>
      </c>
      <c r="Q68" s="2">
        <v>0</v>
      </c>
      <c r="R68" s="2">
        <v>1</v>
      </c>
      <c r="S68" s="2">
        <v>1</v>
      </c>
      <c r="T68" s="2">
        <v>0</v>
      </c>
      <c r="U68" s="2">
        <v>1</v>
      </c>
      <c r="V68" s="2">
        <v>1</v>
      </c>
      <c r="W68" s="2">
        <v>0</v>
      </c>
      <c r="X68" s="2">
        <v>0</v>
      </c>
      <c r="Y68" s="2">
        <v>0</v>
      </c>
      <c r="Z68" s="2">
        <v>0</v>
      </c>
      <c r="AA68" s="2">
        <v>0</v>
      </c>
    </row>
    <row r="69" spans="1:27" x14ac:dyDescent="0.25">
      <c r="A69" s="2">
        <v>14</v>
      </c>
      <c r="B69" s="2">
        <v>15</v>
      </c>
      <c r="C69" s="2">
        <v>100469.412</v>
      </c>
      <c r="D69" s="2">
        <v>100569.52499999999</v>
      </c>
      <c r="E69" s="2">
        <v>100.112999999998</v>
      </c>
      <c r="F69" s="3">
        <v>20.026361680224799</v>
      </c>
      <c r="G69" s="14" t="s">
        <v>1497</v>
      </c>
      <c r="H69" s="2">
        <v>4</v>
      </c>
      <c r="I69" s="2">
        <v>0</v>
      </c>
      <c r="J69" s="2">
        <v>0</v>
      </c>
      <c r="K69" s="2">
        <v>4</v>
      </c>
      <c r="L69" s="2">
        <v>0</v>
      </c>
      <c r="M69" s="2">
        <v>0</v>
      </c>
      <c r="N69" s="2">
        <v>0</v>
      </c>
      <c r="O69" s="2">
        <v>0</v>
      </c>
      <c r="P69" s="2">
        <v>0</v>
      </c>
      <c r="Q69" s="2">
        <v>0</v>
      </c>
      <c r="R69" s="2">
        <v>1</v>
      </c>
      <c r="S69" s="2">
        <v>1</v>
      </c>
      <c r="T69" s="2">
        <v>0</v>
      </c>
      <c r="U69" s="2">
        <v>1</v>
      </c>
      <c r="V69" s="2">
        <v>1</v>
      </c>
      <c r="W69" s="2">
        <v>0</v>
      </c>
      <c r="X69" s="2">
        <v>0</v>
      </c>
      <c r="Y69" s="2">
        <v>0</v>
      </c>
      <c r="Z69" s="2">
        <v>0</v>
      </c>
      <c r="AA69" s="2">
        <v>0</v>
      </c>
    </row>
    <row r="70" spans="1:27" x14ac:dyDescent="0.25">
      <c r="A70" s="2">
        <v>10</v>
      </c>
      <c r="B70" s="2">
        <v>4</v>
      </c>
      <c r="C70" s="2">
        <v>68090.366999999998</v>
      </c>
      <c r="D70" s="2">
        <v>68189.864000000001</v>
      </c>
      <c r="E70" s="2">
        <v>99.497000000002998</v>
      </c>
      <c r="F70" s="3">
        <v>20.022515605232801</v>
      </c>
      <c r="G70" s="14" t="s">
        <v>207</v>
      </c>
      <c r="H70" s="2">
        <v>4</v>
      </c>
      <c r="I70" s="2">
        <v>0</v>
      </c>
      <c r="J70" s="2">
        <v>0</v>
      </c>
      <c r="K70" s="2">
        <v>4</v>
      </c>
      <c r="L70" s="2">
        <v>0</v>
      </c>
      <c r="M70" s="2">
        <v>0</v>
      </c>
      <c r="N70" s="2">
        <v>0</v>
      </c>
      <c r="O70" s="2">
        <v>0</v>
      </c>
      <c r="P70" s="2">
        <v>0</v>
      </c>
      <c r="Q70" s="2">
        <v>0</v>
      </c>
      <c r="R70" s="2">
        <v>1</v>
      </c>
      <c r="S70" s="2">
        <v>1</v>
      </c>
      <c r="T70" s="2">
        <v>0</v>
      </c>
      <c r="U70" s="2">
        <v>1</v>
      </c>
      <c r="V70" s="2">
        <v>1</v>
      </c>
      <c r="W70" s="2">
        <v>0</v>
      </c>
      <c r="X70" s="2">
        <v>0</v>
      </c>
      <c r="Y70" s="2">
        <v>0</v>
      </c>
      <c r="Z70" s="2">
        <v>0</v>
      </c>
      <c r="AA70" s="2">
        <v>0</v>
      </c>
    </row>
    <row r="71" spans="1:27" x14ac:dyDescent="0.25">
      <c r="A71" s="2">
        <v>12</v>
      </c>
      <c r="B71" s="2">
        <v>8</v>
      </c>
      <c r="C71" s="2">
        <v>49766.87</v>
      </c>
      <c r="D71" s="2">
        <v>50141.447</v>
      </c>
      <c r="E71" s="2">
        <v>374.57699999999699</v>
      </c>
      <c r="F71" s="3">
        <v>19.984672715247299</v>
      </c>
      <c r="G71" s="14" t="s">
        <v>1828</v>
      </c>
      <c r="H71" s="2">
        <v>3</v>
      </c>
      <c r="I71" s="2">
        <v>2</v>
      </c>
      <c r="J71" s="2">
        <v>0</v>
      </c>
      <c r="K71" s="2">
        <v>3</v>
      </c>
      <c r="L71" s="2">
        <v>2</v>
      </c>
      <c r="M71" s="2">
        <v>0</v>
      </c>
      <c r="N71" s="2">
        <v>0</v>
      </c>
      <c r="O71" s="2">
        <v>0</v>
      </c>
      <c r="P71" s="2">
        <v>0</v>
      </c>
      <c r="Q71" s="2">
        <v>0</v>
      </c>
      <c r="R71" s="2">
        <v>1</v>
      </c>
      <c r="S71" s="2">
        <v>1</v>
      </c>
      <c r="T71" s="2">
        <v>0</v>
      </c>
      <c r="U71" s="2">
        <v>0</v>
      </c>
      <c r="V71" s="2">
        <v>1</v>
      </c>
      <c r="W71" s="2">
        <v>0</v>
      </c>
      <c r="X71" s="2">
        <v>0</v>
      </c>
      <c r="Y71" s="2">
        <v>1</v>
      </c>
      <c r="Z71" s="2">
        <v>1</v>
      </c>
      <c r="AA71" s="2">
        <v>0</v>
      </c>
    </row>
    <row r="72" spans="1:27" x14ac:dyDescent="0.25">
      <c r="A72" s="2">
        <v>4</v>
      </c>
      <c r="B72" s="2">
        <v>18</v>
      </c>
      <c r="C72" s="2">
        <v>158031.58100000001</v>
      </c>
      <c r="D72" s="2">
        <v>158125.16200000001</v>
      </c>
      <c r="E72" s="2">
        <v>93.581000000005602</v>
      </c>
      <c r="F72" s="3">
        <v>19.969938126123701</v>
      </c>
      <c r="G72" s="14" t="s">
        <v>1772</v>
      </c>
      <c r="H72" s="2">
        <v>4</v>
      </c>
      <c r="I72" s="2">
        <v>0</v>
      </c>
      <c r="J72" s="2">
        <v>0</v>
      </c>
      <c r="K72" s="2">
        <v>4</v>
      </c>
      <c r="L72" s="2">
        <v>0</v>
      </c>
      <c r="M72" s="2">
        <v>0</v>
      </c>
      <c r="N72" s="2">
        <v>0</v>
      </c>
      <c r="O72" s="2">
        <v>0</v>
      </c>
      <c r="P72" s="2">
        <v>0</v>
      </c>
      <c r="Q72" s="2">
        <v>0</v>
      </c>
      <c r="R72" s="2">
        <v>1</v>
      </c>
      <c r="S72" s="2">
        <v>1</v>
      </c>
      <c r="T72" s="2">
        <v>0</v>
      </c>
      <c r="U72" s="2">
        <v>1</v>
      </c>
      <c r="V72" s="2">
        <v>1</v>
      </c>
      <c r="W72" s="2">
        <v>0</v>
      </c>
      <c r="X72" s="2">
        <v>0</v>
      </c>
      <c r="Y72" s="2">
        <v>0</v>
      </c>
      <c r="Z72" s="2">
        <v>0</v>
      </c>
      <c r="AA72" s="2">
        <v>0</v>
      </c>
    </row>
    <row r="73" spans="1:27" x14ac:dyDescent="0.25">
      <c r="A73" s="2">
        <v>20</v>
      </c>
      <c r="B73" s="2">
        <v>5</v>
      </c>
      <c r="C73" s="2">
        <v>34413.646999999997</v>
      </c>
      <c r="D73" s="2">
        <v>34466.381999999998</v>
      </c>
      <c r="E73" s="2">
        <v>52.735000000000603</v>
      </c>
      <c r="F73" s="3">
        <v>19.918528422039799</v>
      </c>
      <c r="G73" s="14" t="s">
        <v>1874</v>
      </c>
      <c r="H73" s="2">
        <v>4</v>
      </c>
      <c r="I73" s="2">
        <v>10</v>
      </c>
      <c r="J73" s="2">
        <v>5</v>
      </c>
      <c r="K73" s="2">
        <v>4</v>
      </c>
      <c r="L73" s="2">
        <v>5</v>
      </c>
      <c r="M73" s="2">
        <v>1</v>
      </c>
      <c r="N73" s="2">
        <v>1</v>
      </c>
      <c r="O73" s="2">
        <v>1</v>
      </c>
      <c r="P73" s="2">
        <v>1</v>
      </c>
      <c r="Q73" s="2">
        <v>1</v>
      </c>
      <c r="R73" s="2">
        <v>1</v>
      </c>
      <c r="S73" s="2">
        <v>1</v>
      </c>
      <c r="T73" s="2">
        <v>0</v>
      </c>
      <c r="U73" s="2">
        <v>1</v>
      </c>
      <c r="V73" s="2">
        <v>1</v>
      </c>
      <c r="W73" s="2">
        <v>1</v>
      </c>
      <c r="X73" s="2">
        <v>1</v>
      </c>
      <c r="Y73" s="2">
        <v>1</v>
      </c>
      <c r="Z73" s="2">
        <v>1</v>
      </c>
      <c r="AA73" s="2">
        <v>1</v>
      </c>
    </row>
    <row r="74" spans="1:27" x14ac:dyDescent="0.25">
      <c r="A74" s="2">
        <v>3</v>
      </c>
      <c r="B74" s="2">
        <v>10</v>
      </c>
      <c r="C74" s="2">
        <v>110618.13400000001</v>
      </c>
      <c r="D74" s="2">
        <v>110891.105</v>
      </c>
      <c r="E74" s="2">
        <v>272.97099999999</v>
      </c>
      <c r="F74" s="3">
        <v>19.8763679787378</v>
      </c>
      <c r="G74" s="14" t="s">
        <v>1326</v>
      </c>
      <c r="H74" s="2">
        <v>4</v>
      </c>
      <c r="I74" s="2">
        <v>0</v>
      </c>
      <c r="J74" s="2">
        <v>0</v>
      </c>
      <c r="K74" s="2">
        <v>4</v>
      </c>
      <c r="L74" s="2">
        <v>0</v>
      </c>
      <c r="M74" s="2">
        <v>0</v>
      </c>
      <c r="N74" s="2">
        <v>0</v>
      </c>
      <c r="O74" s="2">
        <v>0</v>
      </c>
      <c r="P74" s="2">
        <v>0</v>
      </c>
      <c r="Q74" s="2">
        <v>0</v>
      </c>
      <c r="R74" s="2">
        <v>1</v>
      </c>
      <c r="S74" s="2">
        <v>1</v>
      </c>
      <c r="T74" s="2">
        <v>0</v>
      </c>
      <c r="U74" s="2">
        <v>1</v>
      </c>
      <c r="V74" s="2">
        <v>1</v>
      </c>
      <c r="W74" s="2">
        <v>0</v>
      </c>
      <c r="X74" s="2">
        <v>0</v>
      </c>
      <c r="Y74" s="2">
        <v>0</v>
      </c>
      <c r="Z74" s="2">
        <v>0</v>
      </c>
      <c r="AA74" s="2">
        <v>0</v>
      </c>
    </row>
    <row r="75" spans="1:27" x14ac:dyDescent="0.25">
      <c r="A75" s="2">
        <v>6</v>
      </c>
      <c r="B75" s="2">
        <v>1</v>
      </c>
      <c r="C75" s="2">
        <v>13220.322</v>
      </c>
      <c r="D75" s="2">
        <v>13332.876</v>
      </c>
      <c r="E75" s="2">
        <v>112.554</v>
      </c>
      <c r="F75" s="3">
        <v>19.862004529972101</v>
      </c>
      <c r="G75" s="14" t="s">
        <v>1374</v>
      </c>
      <c r="H75" s="2">
        <v>4</v>
      </c>
      <c r="I75" s="2">
        <v>0</v>
      </c>
      <c r="J75" s="2">
        <v>0</v>
      </c>
      <c r="K75" s="2">
        <v>4</v>
      </c>
      <c r="L75" s="2">
        <v>0</v>
      </c>
      <c r="M75" s="2">
        <v>0</v>
      </c>
      <c r="N75" s="2">
        <v>0</v>
      </c>
      <c r="O75" s="2">
        <v>0</v>
      </c>
      <c r="P75" s="2">
        <v>0</v>
      </c>
      <c r="Q75" s="2">
        <v>0</v>
      </c>
      <c r="R75" s="2">
        <v>1</v>
      </c>
      <c r="S75" s="2">
        <v>1</v>
      </c>
      <c r="T75" s="2">
        <v>0</v>
      </c>
      <c r="U75" s="2">
        <v>1</v>
      </c>
      <c r="V75" s="2">
        <v>1</v>
      </c>
      <c r="W75" s="2">
        <v>0</v>
      </c>
      <c r="X75" s="2">
        <v>0</v>
      </c>
      <c r="Y75" s="2">
        <v>0</v>
      </c>
      <c r="Z75" s="2">
        <v>0</v>
      </c>
      <c r="AA75" s="2">
        <v>0</v>
      </c>
    </row>
    <row r="76" spans="1:27" x14ac:dyDescent="0.25">
      <c r="A76" s="2">
        <v>6</v>
      </c>
      <c r="B76" s="2">
        <v>27</v>
      </c>
      <c r="C76" s="2">
        <v>151803.75399999999</v>
      </c>
      <c r="D76" s="2">
        <v>151863.481</v>
      </c>
      <c r="E76" s="2">
        <v>59.727000000013497</v>
      </c>
      <c r="F76" s="3">
        <v>19.799510415988301</v>
      </c>
      <c r="G76" s="14" t="s">
        <v>916</v>
      </c>
      <c r="H76" s="2">
        <v>4</v>
      </c>
      <c r="I76" s="2">
        <v>1</v>
      </c>
      <c r="J76" s="2">
        <v>1</v>
      </c>
      <c r="K76" s="2">
        <v>4</v>
      </c>
      <c r="L76" s="2">
        <v>0</v>
      </c>
      <c r="M76" s="2">
        <v>0</v>
      </c>
      <c r="N76" s="2">
        <v>0</v>
      </c>
      <c r="O76" s="2">
        <v>1</v>
      </c>
      <c r="P76" s="2">
        <v>0</v>
      </c>
      <c r="Q76" s="2">
        <v>0</v>
      </c>
      <c r="R76" s="2">
        <v>1</v>
      </c>
      <c r="S76" s="2">
        <v>1</v>
      </c>
      <c r="T76" s="2">
        <v>0</v>
      </c>
      <c r="U76" s="2">
        <v>1</v>
      </c>
      <c r="V76" s="2">
        <v>1</v>
      </c>
      <c r="W76" s="2">
        <v>0</v>
      </c>
      <c r="X76" s="2">
        <v>0</v>
      </c>
      <c r="Y76" s="2">
        <v>0</v>
      </c>
      <c r="Z76" s="2">
        <v>0</v>
      </c>
      <c r="AA76" s="2">
        <v>0</v>
      </c>
    </row>
    <row r="77" spans="1:27" x14ac:dyDescent="0.25">
      <c r="A77" s="2">
        <v>10</v>
      </c>
      <c r="B77" s="2">
        <v>6</v>
      </c>
      <c r="C77" s="2">
        <v>71765.695000000007</v>
      </c>
      <c r="D77" s="2">
        <v>71863.978000000003</v>
      </c>
      <c r="E77" s="2">
        <v>98.282999999995795</v>
      </c>
      <c r="F77" s="3">
        <v>19.488569515155799</v>
      </c>
      <c r="G77" s="14" t="s">
        <v>1654</v>
      </c>
      <c r="H77" s="2">
        <v>1</v>
      </c>
      <c r="I77" s="2">
        <v>0</v>
      </c>
      <c r="J77" s="2">
        <v>0</v>
      </c>
      <c r="K77" s="2">
        <v>1</v>
      </c>
      <c r="L77" s="2">
        <v>0</v>
      </c>
      <c r="M77" s="2">
        <v>0</v>
      </c>
      <c r="N77" s="2">
        <v>0</v>
      </c>
      <c r="O77" s="2">
        <v>0</v>
      </c>
      <c r="P77" s="2">
        <v>0</v>
      </c>
      <c r="Q77" s="2">
        <v>0</v>
      </c>
      <c r="R77" s="2">
        <v>0</v>
      </c>
      <c r="S77" s="2">
        <v>1</v>
      </c>
      <c r="T77" s="2">
        <v>0</v>
      </c>
      <c r="U77" s="2">
        <v>0</v>
      </c>
      <c r="V77" s="2">
        <v>0</v>
      </c>
      <c r="W77" s="2">
        <v>0</v>
      </c>
      <c r="X77" s="2">
        <v>0</v>
      </c>
      <c r="Y77" s="2">
        <v>0</v>
      </c>
      <c r="Z77" s="2">
        <v>0</v>
      </c>
      <c r="AA77" s="2">
        <v>0</v>
      </c>
    </row>
    <row r="78" spans="1:27" x14ac:dyDescent="0.25">
      <c r="A78" s="2">
        <v>21</v>
      </c>
      <c r="B78" s="2">
        <v>3</v>
      </c>
      <c r="C78" s="2">
        <v>30894.78</v>
      </c>
      <c r="D78" s="2">
        <v>31138.314999999999</v>
      </c>
      <c r="E78" s="2">
        <v>243.535</v>
      </c>
      <c r="F78" s="3">
        <v>19.393817676969999</v>
      </c>
      <c r="G78" s="14" t="s">
        <v>1545</v>
      </c>
      <c r="H78" s="2">
        <v>3</v>
      </c>
      <c r="I78" s="2">
        <v>0</v>
      </c>
      <c r="J78" s="2">
        <v>0</v>
      </c>
      <c r="K78" s="2">
        <v>3</v>
      </c>
      <c r="L78" s="2">
        <v>0</v>
      </c>
      <c r="M78" s="2">
        <v>0</v>
      </c>
      <c r="N78" s="2">
        <v>0</v>
      </c>
      <c r="O78" s="2">
        <v>0</v>
      </c>
      <c r="P78" s="2">
        <v>0</v>
      </c>
      <c r="Q78" s="2">
        <v>0</v>
      </c>
      <c r="R78" s="2">
        <v>1</v>
      </c>
      <c r="S78" s="2">
        <v>0</v>
      </c>
      <c r="T78" s="2">
        <v>0</v>
      </c>
      <c r="U78" s="2">
        <v>1</v>
      </c>
      <c r="V78" s="2">
        <v>1</v>
      </c>
      <c r="W78" s="2">
        <v>0</v>
      </c>
      <c r="X78" s="2">
        <v>0</v>
      </c>
      <c r="Y78" s="2">
        <v>0</v>
      </c>
      <c r="Z78" s="2">
        <v>0</v>
      </c>
      <c r="AA78" s="2">
        <v>0</v>
      </c>
    </row>
    <row r="79" spans="1:27" x14ac:dyDescent="0.25">
      <c r="A79" s="2">
        <v>3</v>
      </c>
      <c r="B79" s="2">
        <v>13</v>
      </c>
      <c r="C79" s="2">
        <v>130100.349</v>
      </c>
      <c r="D79" s="2">
        <v>130284.284</v>
      </c>
      <c r="E79" s="2">
        <v>183.93499999999801</v>
      </c>
      <c r="F79" s="3">
        <v>19.3545533119858</v>
      </c>
      <c r="G79" s="14" t="s">
        <v>1764</v>
      </c>
      <c r="H79" s="2">
        <v>4</v>
      </c>
      <c r="I79" s="2">
        <v>1</v>
      </c>
      <c r="J79" s="2">
        <v>0</v>
      </c>
      <c r="K79" s="2">
        <v>4</v>
      </c>
      <c r="L79" s="2">
        <v>1</v>
      </c>
      <c r="M79" s="2">
        <v>0</v>
      </c>
      <c r="N79" s="2">
        <v>0</v>
      </c>
      <c r="O79" s="2">
        <v>0</v>
      </c>
      <c r="P79" s="2">
        <v>0</v>
      </c>
      <c r="Q79" s="2">
        <v>0</v>
      </c>
      <c r="R79" s="2">
        <v>1</v>
      </c>
      <c r="S79" s="2">
        <v>1</v>
      </c>
      <c r="T79" s="2">
        <v>0</v>
      </c>
      <c r="U79" s="2">
        <v>1</v>
      </c>
      <c r="V79" s="2">
        <v>1</v>
      </c>
      <c r="W79" s="2">
        <v>0</v>
      </c>
      <c r="X79" s="2">
        <v>1</v>
      </c>
      <c r="Y79" s="2">
        <v>0</v>
      </c>
      <c r="Z79" s="2">
        <v>0</v>
      </c>
      <c r="AA79" s="2">
        <v>0</v>
      </c>
    </row>
    <row r="80" spans="1:27" x14ac:dyDescent="0.25">
      <c r="A80" s="2">
        <v>15</v>
      </c>
      <c r="B80" s="2">
        <v>7</v>
      </c>
      <c r="C80" s="2">
        <v>69104.433999999994</v>
      </c>
      <c r="D80" s="2">
        <v>69202.448999999993</v>
      </c>
      <c r="E80" s="2">
        <v>98.014999999999404</v>
      </c>
      <c r="F80" s="3">
        <v>19.2997949835075</v>
      </c>
      <c r="G80" s="14" t="s">
        <v>1854</v>
      </c>
      <c r="H80" s="2">
        <v>4</v>
      </c>
      <c r="I80" s="2">
        <v>0</v>
      </c>
      <c r="J80" s="2">
        <v>0</v>
      </c>
      <c r="K80" s="2">
        <v>4</v>
      </c>
      <c r="L80" s="2">
        <v>0</v>
      </c>
      <c r="M80" s="2">
        <v>0</v>
      </c>
      <c r="N80" s="2">
        <v>0</v>
      </c>
      <c r="O80" s="2">
        <v>0</v>
      </c>
      <c r="P80" s="2">
        <v>0</v>
      </c>
      <c r="Q80" s="2">
        <v>0</v>
      </c>
      <c r="R80" s="2">
        <v>1</v>
      </c>
      <c r="S80" s="2">
        <v>1</v>
      </c>
      <c r="T80" s="2">
        <v>0</v>
      </c>
      <c r="U80" s="2">
        <v>1</v>
      </c>
      <c r="V80" s="2">
        <v>1</v>
      </c>
      <c r="W80" s="2">
        <v>0</v>
      </c>
      <c r="X80" s="2">
        <v>0</v>
      </c>
      <c r="Y80" s="2">
        <v>0</v>
      </c>
      <c r="Z80" s="2">
        <v>0</v>
      </c>
      <c r="AA80" s="2">
        <v>0</v>
      </c>
    </row>
    <row r="81" spans="1:27" x14ac:dyDescent="0.25">
      <c r="A81" s="2">
        <v>14</v>
      </c>
      <c r="B81" s="2">
        <v>8</v>
      </c>
      <c r="C81" s="2">
        <v>61942.368999999999</v>
      </c>
      <c r="D81" s="2">
        <v>62045.949000000001</v>
      </c>
      <c r="E81" s="2">
        <v>103.580000000002</v>
      </c>
      <c r="F81" s="3">
        <v>19.261766934662301</v>
      </c>
      <c r="G81" s="14" t="s">
        <v>1844</v>
      </c>
      <c r="H81" s="2">
        <v>4</v>
      </c>
      <c r="I81" s="2">
        <v>0</v>
      </c>
      <c r="J81" s="2">
        <v>0</v>
      </c>
      <c r="K81" s="2">
        <v>4</v>
      </c>
      <c r="L81" s="2">
        <v>0</v>
      </c>
      <c r="M81" s="2">
        <v>0</v>
      </c>
      <c r="N81" s="2">
        <v>0</v>
      </c>
      <c r="O81" s="2">
        <v>0</v>
      </c>
      <c r="P81" s="2">
        <v>0</v>
      </c>
      <c r="Q81" s="2">
        <v>0</v>
      </c>
      <c r="R81" s="2">
        <v>1</v>
      </c>
      <c r="S81" s="2">
        <v>1</v>
      </c>
      <c r="T81" s="2">
        <v>0</v>
      </c>
      <c r="U81" s="2">
        <v>1</v>
      </c>
      <c r="V81" s="2">
        <v>1</v>
      </c>
      <c r="W81" s="2">
        <v>0</v>
      </c>
      <c r="X81" s="2">
        <v>0</v>
      </c>
      <c r="Y81" s="2">
        <v>0</v>
      </c>
      <c r="Z81" s="2">
        <v>0</v>
      </c>
      <c r="AA81" s="2">
        <v>0</v>
      </c>
    </row>
    <row r="82" spans="1:27" x14ac:dyDescent="0.25">
      <c r="A82" s="2">
        <v>5</v>
      </c>
      <c r="B82" s="2">
        <v>19</v>
      </c>
      <c r="C82" s="2">
        <v>167170.69699999999</v>
      </c>
      <c r="D82" s="2">
        <v>167264.726</v>
      </c>
      <c r="E82" s="2">
        <v>94.029000000009503</v>
      </c>
      <c r="F82" s="3">
        <v>19.087197366790701</v>
      </c>
      <c r="G82" s="14" t="s">
        <v>1371</v>
      </c>
      <c r="H82" s="2">
        <v>4</v>
      </c>
      <c r="I82" s="2">
        <v>0</v>
      </c>
      <c r="J82" s="2">
        <v>0</v>
      </c>
      <c r="K82" s="2">
        <v>4</v>
      </c>
      <c r="L82" s="2">
        <v>0</v>
      </c>
      <c r="M82" s="2">
        <v>0</v>
      </c>
      <c r="N82" s="2">
        <v>0</v>
      </c>
      <c r="O82" s="2">
        <v>0</v>
      </c>
      <c r="P82" s="2">
        <v>0</v>
      </c>
      <c r="Q82" s="2">
        <v>0</v>
      </c>
      <c r="R82" s="2">
        <v>1</v>
      </c>
      <c r="S82" s="2">
        <v>1</v>
      </c>
      <c r="T82" s="2">
        <v>0</v>
      </c>
      <c r="U82" s="2">
        <v>1</v>
      </c>
      <c r="V82" s="2">
        <v>1</v>
      </c>
      <c r="W82" s="2">
        <v>0</v>
      </c>
      <c r="X82" s="2">
        <v>0</v>
      </c>
      <c r="Y82" s="2">
        <v>0</v>
      </c>
      <c r="Z82" s="2">
        <v>0</v>
      </c>
      <c r="AA82" s="2">
        <v>0</v>
      </c>
    </row>
    <row r="83" spans="1:27" x14ac:dyDescent="0.25">
      <c r="A83" s="2">
        <v>9</v>
      </c>
      <c r="B83" s="2">
        <v>0</v>
      </c>
      <c r="C83" s="2">
        <v>12604.406999999999</v>
      </c>
      <c r="D83" s="2">
        <v>12604.406999999999</v>
      </c>
      <c r="E83" s="2">
        <v>0</v>
      </c>
      <c r="F83" s="3">
        <v>19.054018927090699</v>
      </c>
      <c r="G83" s="14"/>
      <c r="H83" s="2">
        <v>1</v>
      </c>
      <c r="I83" s="2">
        <v>0</v>
      </c>
      <c r="J83" s="2">
        <v>0</v>
      </c>
      <c r="K83" s="2">
        <v>1</v>
      </c>
      <c r="L83" s="2">
        <v>0</v>
      </c>
      <c r="M83" s="2">
        <v>0</v>
      </c>
      <c r="N83" s="2">
        <v>0</v>
      </c>
      <c r="O83" s="2">
        <v>0</v>
      </c>
      <c r="P83" s="2">
        <v>0</v>
      </c>
      <c r="Q83" s="2">
        <v>0</v>
      </c>
      <c r="R83" s="2">
        <v>0</v>
      </c>
      <c r="S83" s="2">
        <v>1</v>
      </c>
      <c r="T83" s="2">
        <v>0</v>
      </c>
      <c r="U83" s="2">
        <v>0</v>
      </c>
      <c r="V83" s="2">
        <v>0</v>
      </c>
      <c r="W83" s="2">
        <v>0</v>
      </c>
      <c r="X83" s="2">
        <v>0</v>
      </c>
      <c r="Y83" s="2">
        <v>0</v>
      </c>
      <c r="Z83" s="2">
        <v>0</v>
      </c>
      <c r="AA83" s="2">
        <v>0</v>
      </c>
    </row>
    <row r="84" spans="1:27" x14ac:dyDescent="0.25">
      <c r="A84" s="2">
        <v>18</v>
      </c>
      <c r="B84" s="2">
        <v>6</v>
      </c>
      <c r="C84" s="2">
        <v>65371.315000000002</v>
      </c>
      <c r="D84" s="2">
        <v>65472.480000000003</v>
      </c>
      <c r="E84" s="2">
        <v>101.165000000001</v>
      </c>
      <c r="F84" s="3">
        <v>19.032083309359901</v>
      </c>
      <c r="G84" s="14" t="s">
        <v>1867</v>
      </c>
      <c r="H84" s="2">
        <v>2</v>
      </c>
      <c r="I84" s="2">
        <v>2</v>
      </c>
      <c r="J84" s="2">
        <v>0</v>
      </c>
      <c r="K84" s="2">
        <v>2</v>
      </c>
      <c r="L84" s="2">
        <v>2</v>
      </c>
      <c r="M84" s="2">
        <v>0</v>
      </c>
      <c r="N84" s="2">
        <v>0</v>
      </c>
      <c r="O84" s="2">
        <v>0</v>
      </c>
      <c r="P84" s="2">
        <v>0</v>
      </c>
      <c r="Q84" s="2">
        <v>0</v>
      </c>
      <c r="R84" s="2">
        <v>0</v>
      </c>
      <c r="S84" s="2">
        <v>1</v>
      </c>
      <c r="T84" s="2">
        <v>0</v>
      </c>
      <c r="U84" s="2">
        <v>1</v>
      </c>
      <c r="V84" s="2">
        <v>0</v>
      </c>
      <c r="W84" s="2">
        <v>1</v>
      </c>
      <c r="X84" s="2">
        <v>0</v>
      </c>
      <c r="Y84" s="2">
        <v>0</v>
      </c>
      <c r="Z84" s="2">
        <v>0</v>
      </c>
      <c r="AA84" s="2">
        <v>1</v>
      </c>
    </row>
    <row r="85" spans="1:27" x14ac:dyDescent="0.25">
      <c r="A85" s="2">
        <v>20</v>
      </c>
      <c r="B85" s="2">
        <v>2</v>
      </c>
      <c r="C85" s="2">
        <v>15705.75</v>
      </c>
      <c r="D85" s="2">
        <v>15803.437</v>
      </c>
      <c r="E85" s="2">
        <v>97.686999999999898</v>
      </c>
      <c r="F85" s="3">
        <v>18.993440403989499</v>
      </c>
      <c r="G85" s="14" t="s">
        <v>1873</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row>
    <row r="86" spans="1:27" x14ac:dyDescent="0.25">
      <c r="A86" s="2">
        <v>14</v>
      </c>
      <c r="B86" s="2">
        <v>3</v>
      </c>
      <c r="C86" s="2">
        <v>39451.671999999999</v>
      </c>
      <c r="D86" s="2">
        <v>39541.159</v>
      </c>
      <c r="E86" s="2">
        <v>89.487000000001004</v>
      </c>
      <c r="F86" s="3">
        <v>18.9194514239081</v>
      </c>
      <c r="G86" s="14" t="s">
        <v>514</v>
      </c>
      <c r="H86" s="2">
        <v>3</v>
      </c>
      <c r="I86" s="2">
        <v>1</v>
      </c>
      <c r="J86" s="2">
        <v>1</v>
      </c>
      <c r="K86" s="2">
        <v>3</v>
      </c>
      <c r="L86" s="2">
        <v>0</v>
      </c>
      <c r="M86" s="2">
        <v>1</v>
      </c>
      <c r="N86" s="2">
        <v>0</v>
      </c>
      <c r="O86" s="2">
        <v>0</v>
      </c>
      <c r="P86" s="2">
        <v>0</v>
      </c>
      <c r="Q86" s="2">
        <v>0</v>
      </c>
      <c r="R86" s="2">
        <v>1</v>
      </c>
      <c r="S86" s="2">
        <v>1</v>
      </c>
      <c r="T86" s="2">
        <v>0</v>
      </c>
      <c r="U86" s="2">
        <v>1</v>
      </c>
      <c r="V86" s="2">
        <v>0</v>
      </c>
      <c r="W86" s="2">
        <v>0</v>
      </c>
      <c r="X86" s="2">
        <v>0</v>
      </c>
      <c r="Y86" s="2">
        <v>0</v>
      </c>
      <c r="Z86" s="2">
        <v>0</v>
      </c>
      <c r="AA86" s="2">
        <v>0</v>
      </c>
    </row>
    <row r="87" spans="1:27" x14ac:dyDescent="0.25">
      <c r="A87" s="2">
        <v>1</v>
      </c>
      <c r="B87" s="2">
        <v>13</v>
      </c>
      <c r="C87" s="2">
        <v>152548.48000000001</v>
      </c>
      <c r="D87" s="2">
        <v>152638.13399999999</v>
      </c>
      <c r="E87" s="2">
        <v>89.6539999999804</v>
      </c>
      <c r="F87" s="3">
        <v>18.9061581955092</v>
      </c>
      <c r="G87" s="14" t="s">
        <v>1735</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row>
    <row r="88" spans="1:27" x14ac:dyDescent="0.25">
      <c r="A88" s="2">
        <v>3</v>
      </c>
      <c r="B88" s="2">
        <v>11</v>
      </c>
      <c r="C88" s="2">
        <v>111877.796</v>
      </c>
      <c r="D88" s="2">
        <v>112577.49400000001</v>
      </c>
      <c r="E88" s="2">
        <v>699.69800000000396</v>
      </c>
      <c r="F88" s="3">
        <v>18.854449234169302</v>
      </c>
      <c r="G88" s="14" t="s">
        <v>1763</v>
      </c>
      <c r="H88" s="2">
        <v>4</v>
      </c>
      <c r="I88" s="2">
        <v>0</v>
      </c>
      <c r="J88" s="2">
        <v>0</v>
      </c>
      <c r="K88" s="2">
        <v>4</v>
      </c>
      <c r="L88" s="2">
        <v>0</v>
      </c>
      <c r="M88" s="2">
        <v>0</v>
      </c>
      <c r="N88" s="2">
        <v>0</v>
      </c>
      <c r="O88" s="2">
        <v>0</v>
      </c>
      <c r="P88" s="2">
        <v>0</v>
      </c>
      <c r="Q88" s="2">
        <v>0</v>
      </c>
      <c r="R88" s="2">
        <v>1</v>
      </c>
      <c r="S88" s="2">
        <v>1</v>
      </c>
      <c r="T88" s="2">
        <v>0</v>
      </c>
      <c r="U88" s="2">
        <v>1</v>
      </c>
      <c r="V88" s="2">
        <v>1</v>
      </c>
      <c r="W88" s="2">
        <v>0</v>
      </c>
      <c r="X88" s="2">
        <v>0</v>
      </c>
      <c r="Y88" s="2">
        <v>0</v>
      </c>
      <c r="Z88" s="2">
        <v>0</v>
      </c>
      <c r="AA88" s="2">
        <v>0</v>
      </c>
    </row>
    <row r="89" spans="1:27" x14ac:dyDescent="0.25">
      <c r="A89" s="2">
        <v>9</v>
      </c>
      <c r="B89" s="2">
        <v>4</v>
      </c>
      <c r="C89" s="2">
        <v>97669.316000000006</v>
      </c>
      <c r="D89" s="2">
        <v>97725.322</v>
      </c>
      <c r="E89" s="2">
        <v>56.005999999993897</v>
      </c>
      <c r="F89" s="3">
        <v>18.812707477530498</v>
      </c>
      <c r="G89" s="14" t="s">
        <v>1648</v>
      </c>
      <c r="H89" s="2">
        <v>3</v>
      </c>
      <c r="I89" s="2">
        <v>0</v>
      </c>
      <c r="J89" s="2">
        <v>0</v>
      </c>
      <c r="K89" s="2">
        <v>3</v>
      </c>
      <c r="L89" s="2">
        <v>0</v>
      </c>
      <c r="M89" s="2">
        <v>0</v>
      </c>
      <c r="N89" s="2">
        <v>0</v>
      </c>
      <c r="O89" s="2">
        <v>0</v>
      </c>
      <c r="P89" s="2">
        <v>0</v>
      </c>
      <c r="Q89" s="2">
        <v>0</v>
      </c>
      <c r="R89" s="2">
        <v>0</v>
      </c>
      <c r="S89" s="2">
        <v>1</v>
      </c>
      <c r="T89" s="2">
        <v>0</v>
      </c>
      <c r="U89" s="2">
        <v>1</v>
      </c>
      <c r="V89" s="2">
        <v>1</v>
      </c>
      <c r="W89" s="2">
        <v>0</v>
      </c>
      <c r="X89" s="2">
        <v>0</v>
      </c>
      <c r="Y89" s="2">
        <v>0</v>
      </c>
      <c r="Z89" s="2">
        <v>0</v>
      </c>
      <c r="AA89" s="2">
        <v>0</v>
      </c>
    </row>
    <row r="90" spans="1:27" x14ac:dyDescent="0.25">
      <c r="A90" s="2">
        <v>14</v>
      </c>
      <c r="B90" s="2">
        <v>6</v>
      </c>
      <c r="C90" s="2">
        <v>49836.993000000002</v>
      </c>
      <c r="D90" s="2">
        <v>49845.756000000001</v>
      </c>
      <c r="E90" s="2">
        <v>8.7629999999990105</v>
      </c>
      <c r="F90" s="3">
        <v>18.701601592840099</v>
      </c>
      <c r="G90" s="14" t="s">
        <v>1843</v>
      </c>
      <c r="H90" s="2">
        <v>1</v>
      </c>
      <c r="I90" s="2">
        <v>0</v>
      </c>
      <c r="J90" s="2">
        <v>0</v>
      </c>
      <c r="K90" s="2">
        <v>1</v>
      </c>
      <c r="L90" s="2">
        <v>0</v>
      </c>
      <c r="M90" s="2">
        <v>0</v>
      </c>
      <c r="N90" s="2">
        <v>0</v>
      </c>
      <c r="O90" s="2">
        <v>0</v>
      </c>
      <c r="P90" s="2">
        <v>0</v>
      </c>
      <c r="Q90" s="2">
        <v>0</v>
      </c>
      <c r="R90" s="2">
        <v>0</v>
      </c>
      <c r="S90" s="2">
        <v>0</v>
      </c>
      <c r="T90" s="2">
        <v>0</v>
      </c>
      <c r="U90" s="2">
        <v>0</v>
      </c>
      <c r="V90" s="2">
        <v>1</v>
      </c>
      <c r="W90" s="2">
        <v>0</v>
      </c>
      <c r="X90" s="2">
        <v>0</v>
      </c>
      <c r="Y90" s="2">
        <v>0</v>
      </c>
      <c r="Z90" s="2">
        <v>0</v>
      </c>
      <c r="AA90" s="2">
        <v>0</v>
      </c>
    </row>
    <row r="91" spans="1:27" x14ac:dyDescent="0.25">
      <c r="A91" s="2">
        <v>2</v>
      </c>
      <c r="B91" s="2">
        <v>24</v>
      </c>
      <c r="C91" s="2">
        <v>183788.36900000001</v>
      </c>
      <c r="D91" s="2">
        <v>183883.905</v>
      </c>
      <c r="E91" s="2">
        <v>95.535999999992796</v>
      </c>
      <c r="F91" s="3">
        <v>18.6875529191542</v>
      </c>
      <c r="G91" s="14" t="s">
        <v>1577</v>
      </c>
      <c r="H91" s="2">
        <v>1</v>
      </c>
      <c r="I91" s="2">
        <v>1</v>
      </c>
      <c r="J91" s="2">
        <v>1</v>
      </c>
      <c r="K91" s="2">
        <v>1</v>
      </c>
      <c r="L91" s="2">
        <v>0</v>
      </c>
      <c r="M91" s="2">
        <v>1</v>
      </c>
      <c r="N91" s="2">
        <v>0</v>
      </c>
      <c r="O91" s="2">
        <v>0</v>
      </c>
      <c r="P91" s="2">
        <v>0</v>
      </c>
      <c r="Q91" s="2">
        <v>0</v>
      </c>
      <c r="R91" s="2">
        <v>0</v>
      </c>
      <c r="S91" s="2">
        <v>1</v>
      </c>
      <c r="T91" s="2">
        <v>0</v>
      </c>
      <c r="U91" s="2">
        <v>0</v>
      </c>
      <c r="V91" s="2">
        <v>0</v>
      </c>
      <c r="W91" s="2">
        <v>0</v>
      </c>
      <c r="X91" s="2">
        <v>0</v>
      </c>
      <c r="Y91" s="2">
        <v>0</v>
      </c>
      <c r="Z91" s="2">
        <v>0</v>
      </c>
      <c r="AA91" s="2">
        <v>0</v>
      </c>
    </row>
    <row r="92" spans="1:27" x14ac:dyDescent="0.25">
      <c r="A92" s="2">
        <v>11</v>
      </c>
      <c r="B92" s="2">
        <v>11</v>
      </c>
      <c r="C92" s="2">
        <v>108635.655</v>
      </c>
      <c r="D92" s="2">
        <v>109146.89</v>
      </c>
      <c r="E92" s="2">
        <v>511.23500000000098</v>
      </c>
      <c r="F92" s="3">
        <v>18.649921648910201</v>
      </c>
      <c r="G92" s="14" t="s">
        <v>1821</v>
      </c>
      <c r="H92" s="2">
        <v>0</v>
      </c>
      <c r="I92" s="2">
        <v>3</v>
      </c>
      <c r="J92" s="2">
        <v>3</v>
      </c>
      <c r="K92" s="2">
        <v>0</v>
      </c>
      <c r="L92" s="2">
        <v>0</v>
      </c>
      <c r="M92" s="2">
        <v>0</v>
      </c>
      <c r="N92" s="2">
        <v>1</v>
      </c>
      <c r="O92" s="2">
        <v>1</v>
      </c>
      <c r="P92" s="2">
        <v>0</v>
      </c>
      <c r="Q92" s="2">
        <v>1</v>
      </c>
      <c r="R92" s="2">
        <v>0</v>
      </c>
      <c r="S92" s="2">
        <v>0</v>
      </c>
      <c r="T92" s="2">
        <v>0</v>
      </c>
      <c r="U92" s="2">
        <v>0</v>
      </c>
      <c r="V92" s="2">
        <v>0</v>
      </c>
      <c r="W92" s="2">
        <v>0</v>
      </c>
      <c r="X92" s="2">
        <v>0</v>
      </c>
      <c r="Y92" s="2">
        <v>0</v>
      </c>
      <c r="Z92" s="2">
        <v>0</v>
      </c>
      <c r="AA92" s="2">
        <v>0</v>
      </c>
    </row>
    <row r="93" spans="1:27" x14ac:dyDescent="0.25">
      <c r="A93" s="2">
        <v>16</v>
      </c>
      <c r="B93" s="2">
        <v>2</v>
      </c>
      <c r="C93" s="2">
        <v>67005.608999999997</v>
      </c>
      <c r="D93" s="2">
        <v>67515.312000000005</v>
      </c>
      <c r="E93" s="2">
        <v>509.70300000000901</v>
      </c>
      <c r="F93" s="3">
        <v>18.577689982766898</v>
      </c>
      <c r="G93" s="14" t="s">
        <v>1859</v>
      </c>
      <c r="H93" s="2">
        <v>3</v>
      </c>
      <c r="I93" s="2">
        <v>0</v>
      </c>
      <c r="J93" s="2">
        <v>0</v>
      </c>
      <c r="K93" s="2">
        <v>3</v>
      </c>
      <c r="L93" s="2">
        <v>0</v>
      </c>
      <c r="M93" s="2">
        <v>0</v>
      </c>
      <c r="N93" s="2">
        <v>0</v>
      </c>
      <c r="O93" s="2">
        <v>0</v>
      </c>
      <c r="P93" s="2">
        <v>0</v>
      </c>
      <c r="Q93" s="2">
        <v>0</v>
      </c>
      <c r="R93" s="2">
        <v>1</v>
      </c>
      <c r="S93" s="2">
        <v>0</v>
      </c>
      <c r="T93" s="2">
        <v>0</v>
      </c>
      <c r="U93" s="2">
        <v>1</v>
      </c>
      <c r="V93" s="2">
        <v>1</v>
      </c>
      <c r="W93" s="2">
        <v>0</v>
      </c>
      <c r="X93" s="2">
        <v>0</v>
      </c>
      <c r="Y93" s="2">
        <v>0</v>
      </c>
      <c r="Z93" s="2">
        <v>0</v>
      </c>
      <c r="AA93" s="2">
        <v>0</v>
      </c>
    </row>
    <row r="94" spans="1:27" x14ac:dyDescent="0.25">
      <c r="A94" s="2">
        <v>4</v>
      </c>
      <c r="B94" s="2">
        <v>0</v>
      </c>
      <c r="C94" s="2">
        <v>5280.2550000000001</v>
      </c>
      <c r="D94" s="2">
        <v>5353.8159999999998</v>
      </c>
      <c r="E94" s="2">
        <v>73.560999999999694</v>
      </c>
      <c r="F94" s="3">
        <v>18.565154018412301</v>
      </c>
      <c r="G94" s="14" t="s">
        <v>105</v>
      </c>
      <c r="H94" s="2">
        <v>3</v>
      </c>
      <c r="I94" s="2">
        <v>3</v>
      </c>
      <c r="J94" s="2">
        <v>0</v>
      </c>
      <c r="K94" s="2">
        <v>3</v>
      </c>
      <c r="L94" s="2">
        <v>3</v>
      </c>
      <c r="M94" s="2">
        <v>0</v>
      </c>
      <c r="N94" s="2">
        <v>0</v>
      </c>
      <c r="O94" s="2">
        <v>0</v>
      </c>
      <c r="P94" s="2">
        <v>0</v>
      </c>
      <c r="Q94" s="2">
        <v>0</v>
      </c>
      <c r="R94" s="2">
        <v>1</v>
      </c>
      <c r="S94" s="2">
        <v>0</v>
      </c>
      <c r="T94" s="2">
        <v>0</v>
      </c>
      <c r="U94" s="2">
        <v>1</v>
      </c>
      <c r="V94" s="2">
        <v>1</v>
      </c>
      <c r="W94" s="2">
        <v>1</v>
      </c>
      <c r="X94" s="2">
        <v>1</v>
      </c>
      <c r="Y94" s="2">
        <v>0</v>
      </c>
      <c r="Z94" s="2">
        <v>0</v>
      </c>
      <c r="AA94" s="2">
        <v>1</v>
      </c>
    </row>
    <row r="95" spans="1:27" x14ac:dyDescent="0.25">
      <c r="A95" s="2">
        <v>3</v>
      </c>
      <c r="B95" s="2">
        <v>7</v>
      </c>
      <c r="C95" s="2">
        <v>94876.205000000002</v>
      </c>
      <c r="D95" s="2">
        <v>94973.097999999998</v>
      </c>
      <c r="E95" s="2">
        <v>96.892999999996405</v>
      </c>
      <c r="F95" s="3">
        <v>18.560845737483099</v>
      </c>
      <c r="G95" s="14" t="s">
        <v>1761</v>
      </c>
      <c r="H95" s="2">
        <v>2</v>
      </c>
      <c r="I95" s="2">
        <v>0</v>
      </c>
      <c r="J95" s="2">
        <v>0</v>
      </c>
      <c r="K95" s="2">
        <v>2</v>
      </c>
      <c r="L95" s="2">
        <v>0</v>
      </c>
      <c r="M95" s="2">
        <v>0</v>
      </c>
      <c r="N95" s="2">
        <v>0</v>
      </c>
      <c r="O95" s="2">
        <v>0</v>
      </c>
      <c r="P95" s="2">
        <v>0</v>
      </c>
      <c r="Q95" s="2">
        <v>0</v>
      </c>
      <c r="R95" s="2">
        <v>1</v>
      </c>
      <c r="S95" s="2">
        <v>0</v>
      </c>
      <c r="T95" s="2">
        <v>0</v>
      </c>
      <c r="U95" s="2">
        <v>0</v>
      </c>
      <c r="V95" s="2">
        <v>1</v>
      </c>
      <c r="W95" s="2">
        <v>0</v>
      </c>
      <c r="X95" s="2">
        <v>0</v>
      </c>
      <c r="Y95" s="2">
        <v>0</v>
      </c>
      <c r="Z95" s="2">
        <v>0</v>
      </c>
      <c r="AA95" s="2">
        <v>0</v>
      </c>
    </row>
    <row r="96" spans="1:27" x14ac:dyDescent="0.25">
      <c r="A96" s="2">
        <v>10</v>
      </c>
      <c r="B96" s="2">
        <v>5</v>
      </c>
      <c r="C96" s="2">
        <v>69214.142000000007</v>
      </c>
      <c r="D96" s="2">
        <v>69871.319000000003</v>
      </c>
      <c r="E96" s="2">
        <v>657.17699999999604</v>
      </c>
      <c r="F96" s="3">
        <v>18.5114047901146</v>
      </c>
      <c r="G96" s="14" t="s">
        <v>1440</v>
      </c>
      <c r="H96" s="2">
        <v>3</v>
      </c>
      <c r="I96" s="2">
        <v>4</v>
      </c>
      <c r="J96" s="2">
        <v>2</v>
      </c>
      <c r="K96" s="2">
        <v>3</v>
      </c>
      <c r="L96" s="2">
        <v>2</v>
      </c>
      <c r="M96" s="2">
        <v>1</v>
      </c>
      <c r="N96" s="2">
        <v>0</v>
      </c>
      <c r="O96" s="2">
        <v>0</v>
      </c>
      <c r="P96" s="2">
        <v>0</v>
      </c>
      <c r="Q96" s="2">
        <v>1</v>
      </c>
      <c r="R96" s="2">
        <v>1</v>
      </c>
      <c r="S96" s="2">
        <v>1</v>
      </c>
      <c r="T96" s="2">
        <v>0</v>
      </c>
      <c r="U96" s="2">
        <v>0</v>
      </c>
      <c r="V96" s="2">
        <v>1</v>
      </c>
      <c r="W96" s="2">
        <v>0</v>
      </c>
      <c r="X96" s="2">
        <v>1</v>
      </c>
      <c r="Y96" s="2">
        <v>1</v>
      </c>
      <c r="Z96" s="2">
        <v>0</v>
      </c>
      <c r="AA96" s="2">
        <v>0</v>
      </c>
    </row>
    <row r="97" spans="1:27" x14ac:dyDescent="0.25">
      <c r="A97" s="2">
        <v>3</v>
      </c>
      <c r="B97" s="2">
        <v>18</v>
      </c>
      <c r="C97" s="2">
        <v>165402.038</v>
      </c>
      <c r="D97" s="2">
        <v>165527.573</v>
      </c>
      <c r="E97" s="2">
        <v>125.535000000003</v>
      </c>
      <c r="F97" s="3">
        <v>18.4952109710892</v>
      </c>
      <c r="G97" s="14" t="s">
        <v>100</v>
      </c>
      <c r="H97" s="2">
        <v>3</v>
      </c>
      <c r="I97" s="2">
        <v>3</v>
      </c>
      <c r="J97" s="2">
        <v>0</v>
      </c>
      <c r="K97" s="2">
        <v>3</v>
      </c>
      <c r="L97" s="2">
        <v>3</v>
      </c>
      <c r="M97" s="2">
        <v>0</v>
      </c>
      <c r="N97" s="2">
        <v>0</v>
      </c>
      <c r="O97" s="2">
        <v>0</v>
      </c>
      <c r="P97" s="2">
        <v>0</v>
      </c>
      <c r="Q97" s="2">
        <v>0</v>
      </c>
      <c r="R97" s="2">
        <v>1</v>
      </c>
      <c r="S97" s="2">
        <v>1</v>
      </c>
      <c r="T97" s="2">
        <v>0</v>
      </c>
      <c r="U97" s="2">
        <v>1</v>
      </c>
      <c r="V97" s="2">
        <v>0</v>
      </c>
      <c r="W97" s="2">
        <v>1</v>
      </c>
      <c r="X97" s="2">
        <v>0</v>
      </c>
      <c r="Y97" s="2">
        <v>0</v>
      </c>
      <c r="Z97" s="2">
        <v>1</v>
      </c>
      <c r="AA97" s="2">
        <v>1</v>
      </c>
    </row>
    <row r="98" spans="1:27" x14ac:dyDescent="0.25">
      <c r="A98" s="2">
        <v>6</v>
      </c>
      <c r="B98" s="2">
        <v>18</v>
      </c>
      <c r="C98" s="2">
        <v>109839.986</v>
      </c>
      <c r="D98" s="2">
        <v>109939.823</v>
      </c>
      <c r="E98" s="2">
        <v>99.836999999999506</v>
      </c>
      <c r="F98" s="3">
        <v>18.357107566307899</v>
      </c>
      <c r="G98" s="14" t="s">
        <v>1786</v>
      </c>
      <c r="H98" s="2">
        <v>3</v>
      </c>
      <c r="I98" s="2">
        <v>0</v>
      </c>
      <c r="J98" s="2">
        <v>0</v>
      </c>
      <c r="K98" s="2">
        <v>3</v>
      </c>
      <c r="L98" s="2">
        <v>0</v>
      </c>
      <c r="M98" s="2">
        <v>0</v>
      </c>
      <c r="N98" s="2">
        <v>0</v>
      </c>
      <c r="O98" s="2">
        <v>0</v>
      </c>
      <c r="P98" s="2">
        <v>0</v>
      </c>
      <c r="Q98" s="2">
        <v>0</v>
      </c>
      <c r="R98" s="2">
        <v>1</v>
      </c>
      <c r="S98" s="2">
        <v>0</v>
      </c>
      <c r="T98" s="2">
        <v>0</v>
      </c>
      <c r="U98" s="2">
        <v>1</v>
      </c>
      <c r="V98" s="2">
        <v>1</v>
      </c>
      <c r="W98" s="2">
        <v>0</v>
      </c>
      <c r="X98" s="2">
        <v>0</v>
      </c>
      <c r="Y98" s="2">
        <v>0</v>
      </c>
      <c r="Z98" s="2">
        <v>0</v>
      </c>
      <c r="AA98" s="2">
        <v>0</v>
      </c>
    </row>
    <row r="99" spans="1:27" x14ac:dyDescent="0.25">
      <c r="A99" s="2">
        <v>3</v>
      </c>
      <c r="B99" s="2">
        <v>4</v>
      </c>
      <c r="C99" s="2">
        <v>58325.563000000002</v>
      </c>
      <c r="D99" s="2">
        <v>58423.288</v>
      </c>
      <c r="E99" s="2">
        <v>97.724999999998502</v>
      </c>
      <c r="F99" s="3">
        <v>18.341407399079198</v>
      </c>
      <c r="G99" s="14" t="s">
        <v>1759</v>
      </c>
      <c r="H99" s="2">
        <v>2</v>
      </c>
      <c r="I99" s="2">
        <v>0</v>
      </c>
      <c r="J99" s="2">
        <v>0</v>
      </c>
      <c r="K99" s="2">
        <v>2</v>
      </c>
      <c r="L99" s="2">
        <v>0</v>
      </c>
      <c r="M99" s="2">
        <v>0</v>
      </c>
      <c r="N99" s="2">
        <v>0</v>
      </c>
      <c r="O99" s="2">
        <v>0</v>
      </c>
      <c r="P99" s="2">
        <v>0</v>
      </c>
      <c r="Q99" s="2">
        <v>0</v>
      </c>
      <c r="R99" s="2">
        <v>0</v>
      </c>
      <c r="S99" s="2">
        <v>0</v>
      </c>
      <c r="T99" s="2">
        <v>0</v>
      </c>
      <c r="U99" s="2">
        <v>1</v>
      </c>
      <c r="V99" s="2">
        <v>1</v>
      </c>
      <c r="W99" s="2">
        <v>0</v>
      </c>
      <c r="X99" s="2">
        <v>0</v>
      </c>
      <c r="Y99" s="2">
        <v>0</v>
      </c>
      <c r="Z99" s="2">
        <v>0</v>
      </c>
      <c r="AA99" s="2">
        <v>0</v>
      </c>
    </row>
    <row r="100" spans="1:27" x14ac:dyDescent="0.25">
      <c r="A100" s="2">
        <v>12</v>
      </c>
      <c r="B100" s="2">
        <v>10</v>
      </c>
      <c r="C100" s="2">
        <v>53488.192999999999</v>
      </c>
      <c r="D100" s="2">
        <v>53559.029000000002</v>
      </c>
      <c r="E100" s="2">
        <v>70.836000000002997</v>
      </c>
      <c r="F100" s="3">
        <v>18.327660672140698</v>
      </c>
      <c r="G100" s="14" t="s">
        <v>1468</v>
      </c>
      <c r="H100" s="2">
        <v>3</v>
      </c>
      <c r="I100" s="2">
        <v>0</v>
      </c>
      <c r="J100" s="2">
        <v>0</v>
      </c>
      <c r="K100" s="2">
        <v>3</v>
      </c>
      <c r="L100" s="2">
        <v>0</v>
      </c>
      <c r="M100" s="2">
        <v>0</v>
      </c>
      <c r="N100" s="2">
        <v>0</v>
      </c>
      <c r="O100" s="2">
        <v>0</v>
      </c>
      <c r="P100" s="2">
        <v>0</v>
      </c>
      <c r="Q100" s="2">
        <v>0</v>
      </c>
      <c r="R100" s="2">
        <v>1</v>
      </c>
      <c r="S100" s="2">
        <v>0</v>
      </c>
      <c r="T100" s="2">
        <v>0</v>
      </c>
      <c r="U100" s="2">
        <v>1</v>
      </c>
      <c r="V100" s="2">
        <v>1</v>
      </c>
      <c r="W100" s="2">
        <v>0</v>
      </c>
      <c r="X100" s="2">
        <v>0</v>
      </c>
      <c r="Y100" s="2">
        <v>0</v>
      </c>
      <c r="Z100" s="2">
        <v>0</v>
      </c>
      <c r="AA100" s="2">
        <v>0</v>
      </c>
    </row>
    <row r="101" spans="1:27" x14ac:dyDescent="0.25">
      <c r="A101" s="2">
        <v>2</v>
      </c>
      <c r="B101" s="2">
        <v>27</v>
      </c>
      <c r="C101" s="2">
        <v>197309.43299999999</v>
      </c>
      <c r="D101" s="2">
        <v>197372.94</v>
      </c>
      <c r="E101" s="2">
        <v>63.507000000012297</v>
      </c>
      <c r="F101" s="3">
        <v>18.314021499838901</v>
      </c>
      <c r="G101" s="14" t="s">
        <v>1316</v>
      </c>
      <c r="H101" s="2">
        <v>4</v>
      </c>
      <c r="I101" s="2">
        <v>5</v>
      </c>
      <c r="J101" s="2">
        <v>0</v>
      </c>
      <c r="K101" s="2">
        <v>4</v>
      </c>
      <c r="L101" s="2">
        <v>5</v>
      </c>
      <c r="M101" s="2">
        <v>0</v>
      </c>
      <c r="N101" s="2">
        <v>0</v>
      </c>
      <c r="O101" s="2">
        <v>0</v>
      </c>
      <c r="P101" s="2">
        <v>0</v>
      </c>
      <c r="Q101" s="2">
        <v>0</v>
      </c>
      <c r="R101" s="2">
        <v>1</v>
      </c>
      <c r="S101" s="2">
        <v>1</v>
      </c>
      <c r="T101" s="2">
        <v>0</v>
      </c>
      <c r="U101" s="2">
        <v>1</v>
      </c>
      <c r="V101" s="2">
        <v>1</v>
      </c>
      <c r="W101" s="2">
        <v>1</v>
      </c>
      <c r="X101" s="2">
        <v>1</v>
      </c>
      <c r="Y101" s="2">
        <v>1</v>
      </c>
      <c r="Z101" s="2">
        <v>1</v>
      </c>
      <c r="AA101" s="2">
        <v>1</v>
      </c>
    </row>
    <row r="102" spans="1:27" x14ac:dyDescent="0.25">
      <c r="A102" s="2">
        <v>15</v>
      </c>
      <c r="B102" s="2">
        <v>11</v>
      </c>
      <c r="C102" s="2">
        <v>81582.406000000003</v>
      </c>
      <c r="D102" s="2">
        <v>81661.638999999996</v>
      </c>
      <c r="E102" s="2">
        <v>79.232999999992899</v>
      </c>
      <c r="F102" s="3">
        <v>18.291451967104599</v>
      </c>
      <c r="G102" s="14" t="s">
        <v>1857</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0</v>
      </c>
      <c r="AA102" s="2">
        <v>0</v>
      </c>
    </row>
    <row r="103" spans="1:27" x14ac:dyDescent="0.25">
      <c r="A103" s="2">
        <v>7</v>
      </c>
      <c r="B103" s="2">
        <v>5</v>
      </c>
      <c r="C103" s="2">
        <v>88856.748000000007</v>
      </c>
      <c r="D103" s="2">
        <v>88955.066000000006</v>
      </c>
      <c r="E103" s="2">
        <v>98.317999999999302</v>
      </c>
      <c r="F103" s="3">
        <v>18.230186590167399</v>
      </c>
      <c r="G103" s="14" t="s">
        <v>1795</v>
      </c>
      <c r="H103" s="2">
        <v>1</v>
      </c>
      <c r="I103" s="2">
        <v>4</v>
      </c>
      <c r="J103" s="2">
        <v>0</v>
      </c>
      <c r="K103" s="2">
        <v>1</v>
      </c>
      <c r="L103" s="2">
        <v>4</v>
      </c>
      <c r="M103" s="2">
        <v>0</v>
      </c>
      <c r="N103" s="2">
        <v>0</v>
      </c>
      <c r="O103" s="2">
        <v>0</v>
      </c>
      <c r="P103" s="2">
        <v>0</v>
      </c>
      <c r="Q103" s="2">
        <v>0</v>
      </c>
      <c r="R103" s="2">
        <v>1</v>
      </c>
      <c r="S103" s="2">
        <v>0</v>
      </c>
      <c r="T103" s="2">
        <v>0</v>
      </c>
      <c r="U103" s="2">
        <v>0</v>
      </c>
      <c r="V103" s="2">
        <v>0</v>
      </c>
      <c r="W103" s="2">
        <v>0</v>
      </c>
      <c r="X103" s="2">
        <v>1</v>
      </c>
      <c r="Y103" s="2">
        <v>1</v>
      </c>
      <c r="Z103" s="2">
        <v>1</v>
      </c>
      <c r="AA103" s="2">
        <v>1</v>
      </c>
    </row>
    <row r="104" spans="1:27" x14ac:dyDescent="0.25">
      <c r="A104" s="2">
        <v>5</v>
      </c>
      <c r="B104" s="2">
        <v>10</v>
      </c>
      <c r="C104" s="2">
        <v>115475.50199999999</v>
      </c>
      <c r="D104" s="2">
        <v>115811.519</v>
      </c>
      <c r="E104" s="2">
        <v>336.01700000000699</v>
      </c>
      <c r="F104" s="3">
        <v>18.205495424627198</v>
      </c>
      <c r="G104" s="14" t="s">
        <v>1777</v>
      </c>
      <c r="H104" s="2">
        <v>4</v>
      </c>
      <c r="I104" s="2">
        <v>0</v>
      </c>
      <c r="J104" s="2">
        <v>0</v>
      </c>
      <c r="K104" s="2">
        <v>4</v>
      </c>
      <c r="L104" s="2">
        <v>0</v>
      </c>
      <c r="M104" s="2">
        <v>0</v>
      </c>
      <c r="N104" s="2">
        <v>0</v>
      </c>
      <c r="O104" s="2">
        <v>0</v>
      </c>
      <c r="P104" s="2">
        <v>0</v>
      </c>
      <c r="Q104" s="2">
        <v>0</v>
      </c>
      <c r="R104" s="2">
        <v>1</v>
      </c>
      <c r="S104" s="2">
        <v>1</v>
      </c>
      <c r="T104" s="2">
        <v>0</v>
      </c>
      <c r="U104" s="2">
        <v>1</v>
      </c>
      <c r="V104" s="2">
        <v>1</v>
      </c>
      <c r="W104" s="2">
        <v>0</v>
      </c>
      <c r="X104" s="2">
        <v>0</v>
      </c>
      <c r="Y104" s="2">
        <v>0</v>
      </c>
      <c r="Z104" s="2">
        <v>0</v>
      </c>
      <c r="AA104" s="2">
        <v>0</v>
      </c>
    </row>
    <row r="105" spans="1:27" x14ac:dyDescent="0.25">
      <c r="A105" s="2">
        <v>12</v>
      </c>
      <c r="B105" s="2">
        <v>18</v>
      </c>
      <c r="C105" s="2">
        <v>89241.088000000003</v>
      </c>
      <c r="D105" s="2">
        <v>89328.335000000006</v>
      </c>
      <c r="E105" s="2">
        <v>87.247000000002998</v>
      </c>
      <c r="F105" s="3">
        <v>18.192838874228499</v>
      </c>
      <c r="G105" s="14"/>
      <c r="H105" s="2">
        <v>3</v>
      </c>
      <c r="I105" s="2">
        <v>2</v>
      </c>
      <c r="J105" s="2">
        <v>0</v>
      </c>
      <c r="K105" s="2">
        <v>3</v>
      </c>
      <c r="L105" s="2">
        <v>2</v>
      </c>
      <c r="M105" s="2">
        <v>0</v>
      </c>
      <c r="N105" s="2">
        <v>0</v>
      </c>
      <c r="O105" s="2">
        <v>0</v>
      </c>
      <c r="P105" s="2">
        <v>0</v>
      </c>
      <c r="Q105" s="2">
        <v>0</v>
      </c>
      <c r="R105" s="2">
        <v>1</v>
      </c>
      <c r="S105" s="2">
        <v>0</v>
      </c>
      <c r="T105" s="2">
        <v>0</v>
      </c>
      <c r="U105" s="2">
        <v>1</v>
      </c>
      <c r="V105" s="2">
        <v>1</v>
      </c>
      <c r="W105" s="2">
        <v>0</v>
      </c>
      <c r="X105" s="2">
        <v>0</v>
      </c>
      <c r="Y105" s="2">
        <v>1</v>
      </c>
      <c r="Z105" s="2">
        <v>1</v>
      </c>
      <c r="AA105" s="2">
        <v>0</v>
      </c>
    </row>
    <row r="106" spans="1:27" x14ac:dyDescent="0.25">
      <c r="A106" s="2">
        <v>10</v>
      </c>
      <c r="B106" s="2">
        <v>10</v>
      </c>
      <c r="C106" s="2">
        <v>81492.455000000002</v>
      </c>
      <c r="D106" s="2">
        <v>81549.430999999997</v>
      </c>
      <c r="E106" s="2">
        <v>56.975999999995103</v>
      </c>
      <c r="F106" s="3">
        <v>18.177985779517201</v>
      </c>
      <c r="G106" s="14"/>
      <c r="H106" s="2">
        <v>1</v>
      </c>
      <c r="I106" s="2">
        <v>0</v>
      </c>
      <c r="J106" s="2">
        <v>0</v>
      </c>
      <c r="K106" s="2">
        <v>1</v>
      </c>
      <c r="L106" s="2">
        <v>0</v>
      </c>
      <c r="M106" s="2">
        <v>0</v>
      </c>
      <c r="N106" s="2">
        <v>0</v>
      </c>
      <c r="O106" s="2">
        <v>0</v>
      </c>
      <c r="P106" s="2">
        <v>0</v>
      </c>
      <c r="Q106" s="2">
        <v>0</v>
      </c>
      <c r="R106" s="2">
        <v>0</v>
      </c>
      <c r="S106" s="2">
        <v>0</v>
      </c>
      <c r="T106" s="2">
        <v>0</v>
      </c>
      <c r="U106" s="2">
        <v>0</v>
      </c>
      <c r="V106" s="2">
        <v>1</v>
      </c>
      <c r="W106" s="2">
        <v>0</v>
      </c>
      <c r="X106" s="2">
        <v>0</v>
      </c>
      <c r="Y106" s="2">
        <v>0</v>
      </c>
      <c r="Z106" s="2">
        <v>0</v>
      </c>
      <c r="AA106" s="2">
        <v>0</v>
      </c>
    </row>
    <row r="107" spans="1:27" x14ac:dyDescent="0.25">
      <c r="A107" s="2">
        <v>3</v>
      </c>
      <c r="B107" s="2">
        <v>19</v>
      </c>
      <c r="C107" s="2">
        <v>174679.93799999999</v>
      </c>
      <c r="D107" s="2">
        <v>174733.08100000001</v>
      </c>
      <c r="E107" s="2">
        <v>53.1430000000109</v>
      </c>
      <c r="F107" s="3">
        <v>18.170496014121401</v>
      </c>
      <c r="G107" s="14" t="s">
        <v>1335</v>
      </c>
      <c r="H107" s="2">
        <v>2</v>
      </c>
      <c r="I107" s="2">
        <v>0</v>
      </c>
      <c r="J107" s="2">
        <v>0</v>
      </c>
      <c r="K107" s="2">
        <v>2</v>
      </c>
      <c r="L107" s="2">
        <v>0</v>
      </c>
      <c r="M107" s="2">
        <v>0</v>
      </c>
      <c r="N107" s="2">
        <v>0</v>
      </c>
      <c r="O107" s="2">
        <v>0</v>
      </c>
      <c r="P107" s="2">
        <v>0</v>
      </c>
      <c r="Q107" s="2">
        <v>0</v>
      </c>
      <c r="R107" s="2">
        <v>1</v>
      </c>
      <c r="S107" s="2">
        <v>0</v>
      </c>
      <c r="T107" s="2">
        <v>0</v>
      </c>
      <c r="U107" s="2">
        <v>1</v>
      </c>
      <c r="V107" s="2">
        <v>0</v>
      </c>
      <c r="W107" s="2">
        <v>0</v>
      </c>
      <c r="X107" s="2">
        <v>0</v>
      </c>
      <c r="Y107" s="2">
        <v>0</v>
      </c>
      <c r="Z107" s="2">
        <v>0</v>
      </c>
      <c r="AA107" s="2">
        <v>0</v>
      </c>
    </row>
    <row r="108" spans="1:27" x14ac:dyDescent="0.25">
      <c r="A108" s="2">
        <v>11</v>
      </c>
      <c r="B108" s="2">
        <v>9</v>
      </c>
      <c r="C108" s="2">
        <v>92071.725999999995</v>
      </c>
      <c r="D108" s="2">
        <v>92142.138000000006</v>
      </c>
      <c r="E108" s="2">
        <v>70.412000000011204</v>
      </c>
      <c r="F108" s="3">
        <v>18.136764829617</v>
      </c>
      <c r="G108" s="14" t="s">
        <v>1820</v>
      </c>
      <c r="H108" s="2">
        <v>2</v>
      </c>
      <c r="I108" s="2">
        <v>0</v>
      </c>
      <c r="J108" s="2">
        <v>0</v>
      </c>
      <c r="K108" s="2">
        <v>2</v>
      </c>
      <c r="L108" s="2">
        <v>0</v>
      </c>
      <c r="M108" s="2">
        <v>0</v>
      </c>
      <c r="N108" s="2">
        <v>0</v>
      </c>
      <c r="O108" s="2">
        <v>0</v>
      </c>
      <c r="P108" s="2">
        <v>0</v>
      </c>
      <c r="Q108" s="2">
        <v>0</v>
      </c>
      <c r="R108" s="2">
        <v>0</v>
      </c>
      <c r="S108" s="2">
        <v>0</v>
      </c>
      <c r="T108" s="2">
        <v>0</v>
      </c>
      <c r="U108" s="2">
        <v>1</v>
      </c>
      <c r="V108" s="2">
        <v>1</v>
      </c>
      <c r="W108" s="2">
        <v>0</v>
      </c>
      <c r="X108" s="2">
        <v>0</v>
      </c>
      <c r="Y108" s="2">
        <v>0</v>
      </c>
      <c r="Z108" s="2">
        <v>0</v>
      </c>
      <c r="AA108" s="2">
        <v>0</v>
      </c>
    </row>
    <row r="109" spans="1:27" x14ac:dyDescent="0.25">
      <c r="A109" s="2">
        <v>17</v>
      </c>
      <c r="B109" s="2">
        <v>0</v>
      </c>
      <c r="C109" s="2">
        <v>9529.5310000000009</v>
      </c>
      <c r="D109" s="2">
        <v>9607.65</v>
      </c>
      <c r="E109" s="2">
        <v>78.118999999998806</v>
      </c>
      <c r="F109" s="3">
        <v>18.1291235493984</v>
      </c>
      <c r="G109" s="14" t="s">
        <v>1861</v>
      </c>
      <c r="H109" s="2">
        <v>3</v>
      </c>
      <c r="I109" s="2">
        <v>0</v>
      </c>
      <c r="J109" s="2">
        <v>0</v>
      </c>
      <c r="K109" s="2">
        <v>3</v>
      </c>
      <c r="L109" s="2">
        <v>0</v>
      </c>
      <c r="M109" s="2">
        <v>0</v>
      </c>
      <c r="N109" s="2">
        <v>0</v>
      </c>
      <c r="O109" s="2">
        <v>0</v>
      </c>
      <c r="P109" s="2">
        <v>0</v>
      </c>
      <c r="Q109" s="2">
        <v>0</v>
      </c>
      <c r="R109" s="2">
        <v>1</v>
      </c>
      <c r="S109" s="2">
        <v>0</v>
      </c>
      <c r="T109" s="2">
        <v>0</v>
      </c>
      <c r="U109" s="2">
        <v>1</v>
      </c>
      <c r="V109" s="2">
        <v>1</v>
      </c>
      <c r="W109" s="2">
        <v>0</v>
      </c>
      <c r="X109" s="2">
        <v>0</v>
      </c>
      <c r="Y109" s="2">
        <v>0</v>
      </c>
      <c r="Z109" s="2">
        <v>0</v>
      </c>
      <c r="AA109" s="2">
        <v>0</v>
      </c>
    </row>
    <row r="110" spans="1:27" x14ac:dyDescent="0.25">
      <c r="A110" s="2">
        <v>14</v>
      </c>
      <c r="B110" s="2">
        <v>0</v>
      </c>
      <c r="C110" s="2">
        <v>22200.989000000001</v>
      </c>
      <c r="D110" s="2">
        <v>22303.135999999999</v>
      </c>
      <c r="E110" s="2">
        <v>102.14699999999701</v>
      </c>
      <c r="F110" s="3">
        <v>18.046954444090201</v>
      </c>
      <c r="G110" s="14" t="s">
        <v>1839</v>
      </c>
      <c r="H110" s="2">
        <v>3</v>
      </c>
      <c r="I110" s="2">
        <v>0</v>
      </c>
      <c r="J110" s="2">
        <v>0</v>
      </c>
      <c r="K110" s="2">
        <v>3</v>
      </c>
      <c r="L110" s="2">
        <v>0</v>
      </c>
      <c r="M110" s="2">
        <v>0</v>
      </c>
      <c r="N110" s="2">
        <v>0</v>
      </c>
      <c r="O110" s="2">
        <v>0</v>
      </c>
      <c r="P110" s="2">
        <v>0</v>
      </c>
      <c r="Q110" s="2">
        <v>0</v>
      </c>
      <c r="R110" s="2">
        <v>1</v>
      </c>
      <c r="S110" s="2">
        <v>0</v>
      </c>
      <c r="T110" s="2">
        <v>0</v>
      </c>
      <c r="U110" s="2">
        <v>1</v>
      </c>
      <c r="V110" s="2">
        <v>1</v>
      </c>
      <c r="W110" s="2">
        <v>0</v>
      </c>
      <c r="X110" s="2">
        <v>0</v>
      </c>
      <c r="Y110" s="2">
        <v>0</v>
      </c>
      <c r="Z110" s="2">
        <v>0</v>
      </c>
      <c r="AA110" s="2">
        <v>0</v>
      </c>
    </row>
    <row r="111" spans="1:27" x14ac:dyDescent="0.25">
      <c r="A111" s="2">
        <v>17</v>
      </c>
      <c r="B111" s="2">
        <v>7</v>
      </c>
      <c r="C111" s="2">
        <v>75959.824999999997</v>
      </c>
      <c r="D111" s="2">
        <v>75959.824999999997</v>
      </c>
      <c r="E111" s="2">
        <v>0</v>
      </c>
      <c r="F111" s="3">
        <v>18.0396766562822</v>
      </c>
      <c r="G111" s="14"/>
      <c r="H111" s="2">
        <v>2</v>
      </c>
      <c r="I111" s="2">
        <v>0</v>
      </c>
      <c r="J111" s="2">
        <v>0</v>
      </c>
      <c r="K111" s="2">
        <v>2</v>
      </c>
      <c r="L111" s="2">
        <v>0</v>
      </c>
      <c r="M111" s="2">
        <v>0</v>
      </c>
      <c r="N111" s="2">
        <v>0</v>
      </c>
      <c r="O111" s="2">
        <v>0</v>
      </c>
      <c r="P111" s="2">
        <v>0</v>
      </c>
      <c r="Q111" s="2">
        <v>0</v>
      </c>
      <c r="R111" s="2">
        <v>1</v>
      </c>
      <c r="S111" s="2">
        <v>1</v>
      </c>
      <c r="T111" s="2">
        <v>0</v>
      </c>
      <c r="U111" s="2">
        <v>0</v>
      </c>
      <c r="V111" s="2">
        <v>0</v>
      </c>
      <c r="W111" s="2">
        <v>0</v>
      </c>
      <c r="X111" s="2">
        <v>0</v>
      </c>
      <c r="Y111" s="2">
        <v>0</v>
      </c>
      <c r="Z111" s="2">
        <v>0</v>
      </c>
      <c r="AA111" s="2">
        <v>0</v>
      </c>
    </row>
    <row r="112" spans="1:27" x14ac:dyDescent="0.25">
      <c r="A112" s="2">
        <v>6</v>
      </c>
      <c r="B112" s="2">
        <v>9</v>
      </c>
      <c r="C112" s="2">
        <v>62455.061999999998</v>
      </c>
      <c r="D112" s="2">
        <v>62552.663</v>
      </c>
      <c r="E112" s="2">
        <v>97.601000000002401</v>
      </c>
      <c r="F112" s="3">
        <v>18.023655342069301</v>
      </c>
      <c r="G112" s="14" t="s">
        <v>674</v>
      </c>
      <c r="H112" s="2">
        <v>2</v>
      </c>
      <c r="I112" s="2">
        <v>1</v>
      </c>
      <c r="J112" s="2">
        <v>1</v>
      </c>
      <c r="K112" s="2">
        <v>2</v>
      </c>
      <c r="L112" s="2">
        <v>0</v>
      </c>
      <c r="M112" s="2">
        <v>0</v>
      </c>
      <c r="N112" s="2">
        <v>0</v>
      </c>
      <c r="O112" s="2">
        <v>1</v>
      </c>
      <c r="P112" s="2">
        <v>0</v>
      </c>
      <c r="Q112" s="2">
        <v>0</v>
      </c>
      <c r="R112" s="2">
        <v>1</v>
      </c>
      <c r="S112" s="2">
        <v>0</v>
      </c>
      <c r="T112" s="2">
        <v>0</v>
      </c>
      <c r="U112" s="2">
        <v>0</v>
      </c>
      <c r="V112" s="2">
        <v>1</v>
      </c>
      <c r="W112" s="2">
        <v>0</v>
      </c>
      <c r="X112" s="2">
        <v>0</v>
      </c>
      <c r="Y112" s="2">
        <v>0</v>
      </c>
      <c r="Z112" s="2">
        <v>0</v>
      </c>
      <c r="AA112" s="2">
        <v>0</v>
      </c>
    </row>
    <row r="113" spans="1:27" x14ac:dyDescent="0.25">
      <c r="A113" s="2">
        <v>10</v>
      </c>
      <c r="B113" s="2">
        <v>8</v>
      </c>
      <c r="C113" s="2">
        <v>76670.849000000002</v>
      </c>
      <c r="D113" s="2">
        <v>76762.89</v>
      </c>
      <c r="E113" s="2">
        <v>92.040999999997396</v>
      </c>
      <c r="F113" s="3">
        <v>17.974173267874999</v>
      </c>
      <c r="G113" s="14" t="s">
        <v>1656</v>
      </c>
      <c r="H113" s="2">
        <v>3</v>
      </c>
      <c r="I113" s="2">
        <v>0</v>
      </c>
      <c r="J113" s="2">
        <v>0</v>
      </c>
      <c r="K113" s="2">
        <v>3</v>
      </c>
      <c r="L113" s="2">
        <v>0</v>
      </c>
      <c r="M113" s="2">
        <v>0</v>
      </c>
      <c r="N113" s="2">
        <v>0</v>
      </c>
      <c r="O113" s="2">
        <v>0</v>
      </c>
      <c r="P113" s="2">
        <v>0</v>
      </c>
      <c r="Q113" s="2">
        <v>0</v>
      </c>
      <c r="R113" s="2">
        <v>1</v>
      </c>
      <c r="S113" s="2">
        <v>1</v>
      </c>
      <c r="T113" s="2">
        <v>0</v>
      </c>
      <c r="U113" s="2">
        <v>1</v>
      </c>
      <c r="V113" s="2">
        <v>0</v>
      </c>
      <c r="W113" s="2">
        <v>0</v>
      </c>
      <c r="X113" s="2">
        <v>0</v>
      </c>
      <c r="Y113" s="2">
        <v>0</v>
      </c>
      <c r="Z113" s="2">
        <v>0</v>
      </c>
      <c r="AA113" s="2">
        <v>0</v>
      </c>
    </row>
    <row r="114" spans="1:27" x14ac:dyDescent="0.25">
      <c r="A114" s="2">
        <v>8</v>
      </c>
      <c r="B114" s="2">
        <v>6</v>
      </c>
      <c r="C114" s="2">
        <v>58252.739000000001</v>
      </c>
      <c r="D114" s="2">
        <v>58333.25</v>
      </c>
      <c r="E114" s="2">
        <v>80.510999999998603</v>
      </c>
      <c r="F114" s="3">
        <v>17.973547779516501</v>
      </c>
      <c r="G114" s="14" t="s">
        <v>1422</v>
      </c>
      <c r="H114" s="2">
        <v>3</v>
      </c>
      <c r="I114" s="2">
        <v>0</v>
      </c>
      <c r="J114" s="2">
        <v>0</v>
      </c>
      <c r="K114" s="2">
        <v>3</v>
      </c>
      <c r="L114" s="2">
        <v>0</v>
      </c>
      <c r="M114" s="2">
        <v>0</v>
      </c>
      <c r="N114" s="2">
        <v>0</v>
      </c>
      <c r="O114" s="2">
        <v>0</v>
      </c>
      <c r="P114" s="2">
        <v>0</v>
      </c>
      <c r="Q114" s="2">
        <v>0</v>
      </c>
      <c r="R114" s="2">
        <v>1</v>
      </c>
      <c r="S114" s="2">
        <v>0</v>
      </c>
      <c r="T114" s="2">
        <v>0</v>
      </c>
      <c r="U114" s="2">
        <v>1</v>
      </c>
      <c r="V114" s="2">
        <v>1</v>
      </c>
      <c r="W114" s="2">
        <v>0</v>
      </c>
      <c r="X114" s="2">
        <v>0</v>
      </c>
      <c r="Y114" s="2">
        <v>0</v>
      </c>
      <c r="Z114" s="2">
        <v>0</v>
      </c>
      <c r="AA114" s="2">
        <v>0</v>
      </c>
    </row>
    <row r="115" spans="1:27" x14ac:dyDescent="0.25">
      <c r="A115" s="2">
        <v>6</v>
      </c>
      <c r="B115" s="2">
        <v>6</v>
      </c>
      <c r="C115" s="2">
        <v>39458.15</v>
      </c>
      <c r="D115" s="2">
        <v>39648.684999999998</v>
      </c>
      <c r="E115" s="2">
        <v>190.53499999999599</v>
      </c>
      <c r="F115" s="3">
        <v>17.9713849551013</v>
      </c>
      <c r="G115" s="14" t="s">
        <v>1382</v>
      </c>
      <c r="H115" s="2">
        <v>4</v>
      </c>
      <c r="I115" s="2">
        <v>0</v>
      </c>
      <c r="J115" s="2">
        <v>0</v>
      </c>
      <c r="K115" s="2">
        <v>4</v>
      </c>
      <c r="L115" s="2">
        <v>0</v>
      </c>
      <c r="M115" s="2">
        <v>0</v>
      </c>
      <c r="N115" s="2">
        <v>0</v>
      </c>
      <c r="O115" s="2">
        <v>0</v>
      </c>
      <c r="P115" s="2">
        <v>0</v>
      </c>
      <c r="Q115" s="2">
        <v>0</v>
      </c>
      <c r="R115" s="2">
        <v>1</v>
      </c>
      <c r="S115" s="2">
        <v>1</v>
      </c>
      <c r="T115" s="2">
        <v>0</v>
      </c>
      <c r="U115" s="2">
        <v>1</v>
      </c>
      <c r="V115" s="2">
        <v>1</v>
      </c>
      <c r="W115" s="2">
        <v>0</v>
      </c>
      <c r="X115" s="2">
        <v>0</v>
      </c>
      <c r="Y115" s="2">
        <v>0</v>
      </c>
      <c r="Z115" s="2">
        <v>0</v>
      </c>
      <c r="AA115" s="2">
        <v>0</v>
      </c>
    </row>
    <row r="116" spans="1:27" x14ac:dyDescent="0.25">
      <c r="A116" s="2">
        <v>10</v>
      </c>
      <c r="B116" s="2">
        <v>2</v>
      </c>
      <c r="C116" s="2">
        <v>32882.305</v>
      </c>
      <c r="D116" s="2">
        <v>33205.267</v>
      </c>
      <c r="E116" s="2">
        <v>322.96199999999999</v>
      </c>
      <c r="F116" s="3">
        <v>17.971359875589101</v>
      </c>
      <c r="G116" s="14" t="s">
        <v>1809</v>
      </c>
      <c r="H116" s="2">
        <v>1</v>
      </c>
      <c r="I116" s="2">
        <v>7</v>
      </c>
      <c r="J116" s="2">
        <v>2</v>
      </c>
      <c r="K116" s="2">
        <v>1</v>
      </c>
      <c r="L116" s="2">
        <v>5</v>
      </c>
      <c r="M116" s="2">
        <v>0</v>
      </c>
      <c r="N116" s="2">
        <v>1</v>
      </c>
      <c r="O116" s="2">
        <v>0</v>
      </c>
      <c r="P116" s="2">
        <v>1</v>
      </c>
      <c r="Q116" s="2">
        <v>0</v>
      </c>
      <c r="R116" s="2">
        <v>0</v>
      </c>
      <c r="S116" s="2">
        <v>1</v>
      </c>
      <c r="T116" s="2">
        <v>0</v>
      </c>
      <c r="U116" s="2">
        <v>0</v>
      </c>
      <c r="V116" s="2">
        <v>0</v>
      </c>
      <c r="W116" s="2">
        <v>1</v>
      </c>
      <c r="X116" s="2">
        <v>1</v>
      </c>
      <c r="Y116" s="2">
        <v>1</v>
      </c>
      <c r="Z116" s="2">
        <v>1</v>
      </c>
      <c r="AA116" s="2">
        <v>1</v>
      </c>
    </row>
    <row r="117" spans="1:27" x14ac:dyDescent="0.25">
      <c r="A117" s="2">
        <v>8</v>
      </c>
      <c r="B117" s="2">
        <v>12</v>
      </c>
      <c r="C117" s="2">
        <v>114171.732</v>
      </c>
      <c r="D117" s="2">
        <v>114697.56200000001</v>
      </c>
      <c r="E117" s="2">
        <v>525.83000000000197</v>
      </c>
      <c r="F117" s="3">
        <v>17.966481459351598</v>
      </c>
      <c r="G117" s="14" t="s">
        <v>715</v>
      </c>
      <c r="H117" s="2">
        <v>2</v>
      </c>
      <c r="I117" s="2">
        <v>5</v>
      </c>
      <c r="J117" s="2">
        <v>5</v>
      </c>
      <c r="K117" s="2">
        <v>2</v>
      </c>
      <c r="L117" s="2">
        <v>0</v>
      </c>
      <c r="M117" s="2">
        <v>1</v>
      </c>
      <c r="N117" s="2">
        <v>1</v>
      </c>
      <c r="O117" s="2">
        <v>1</v>
      </c>
      <c r="P117" s="2">
        <v>1</v>
      </c>
      <c r="Q117" s="2">
        <v>1</v>
      </c>
      <c r="R117" s="2">
        <v>1</v>
      </c>
      <c r="S117" s="2">
        <v>1</v>
      </c>
      <c r="T117" s="2">
        <v>0</v>
      </c>
      <c r="U117" s="2">
        <v>0</v>
      </c>
      <c r="V117" s="2">
        <v>0</v>
      </c>
      <c r="W117" s="2">
        <v>0</v>
      </c>
      <c r="X117" s="2">
        <v>0</v>
      </c>
      <c r="Y117" s="2">
        <v>0</v>
      </c>
      <c r="Z117" s="2">
        <v>0</v>
      </c>
      <c r="AA117" s="2">
        <v>0</v>
      </c>
    </row>
    <row r="118" spans="1:27" x14ac:dyDescent="0.25">
      <c r="A118" s="2">
        <v>19</v>
      </c>
      <c r="B118" s="2">
        <v>1</v>
      </c>
      <c r="C118" s="2">
        <v>7431.2870000000003</v>
      </c>
      <c r="D118" s="2">
        <v>7491.2150000000001</v>
      </c>
      <c r="E118" s="2">
        <v>59.927999999999898</v>
      </c>
      <c r="F118" s="3">
        <v>17.9122899346557</v>
      </c>
      <c r="G118" s="14" t="s">
        <v>1534</v>
      </c>
      <c r="H118" s="2">
        <v>3</v>
      </c>
      <c r="I118" s="2">
        <v>0</v>
      </c>
      <c r="J118" s="2">
        <v>0</v>
      </c>
      <c r="K118" s="2">
        <v>3</v>
      </c>
      <c r="L118" s="2">
        <v>0</v>
      </c>
      <c r="M118" s="2">
        <v>0</v>
      </c>
      <c r="N118" s="2">
        <v>0</v>
      </c>
      <c r="O118" s="2">
        <v>0</v>
      </c>
      <c r="P118" s="2">
        <v>0</v>
      </c>
      <c r="Q118" s="2">
        <v>0</v>
      </c>
      <c r="R118" s="2">
        <v>1</v>
      </c>
      <c r="S118" s="2">
        <v>0</v>
      </c>
      <c r="T118" s="2">
        <v>0</v>
      </c>
      <c r="U118" s="2">
        <v>1</v>
      </c>
      <c r="V118" s="2">
        <v>1</v>
      </c>
      <c r="W118" s="2">
        <v>0</v>
      </c>
      <c r="X118" s="2">
        <v>0</v>
      </c>
      <c r="Y118" s="2">
        <v>0</v>
      </c>
      <c r="Z118" s="2">
        <v>0</v>
      </c>
      <c r="AA118" s="2">
        <v>0</v>
      </c>
    </row>
    <row r="119" spans="1:27" x14ac:dyDescent="0.25">
      <c r="A119" s="2">
        <v>2</v>
      </c>
      <c r="B119" s="2">
        <v>11</v>
      </c>
      <c r="C119" s="2">
        <v>132843.18799999999</v>
      </c>
      <c r="D119" s="2">
        <v>132901.014</v>
      </c>
      <c r="E119" s="2">
        <v>57.826000000000903</v>
      </c>
      <c r="F119" s="3">
        <v>17.886345033898799</v>
      </c>
      <c r="G119" s="14" t="s">
        <v>1744</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2">
        <v>0</v>
      </c>
      <c r="AA119" s="2">
        <v>0</v>
      </c>
    </row>
    <row r="120" spans="1:27" x14ac:dyDescent="0.25">
      <c r="A120" s="2">
        <v>4</v>
      </c>
      <c r="B120" s="2">
        <v>9</v>
      </c>
      <c r="C120" s="2">
        <v>61210.873</v>
      </c>
      <c r="D120" s="2">
        <v>61454.54</v>
      </c>
      <c r="E120" s="2">
        <v>243.667000000001</v>
      </c>
      <c r="F120" s="3">
        <v>17.865629116500799</v>
      </c>
      <c r="G120" s="14"/>
      <c r="H120" s="2">
        <v>4</v>
      </c>
      <c r="I120" s="2">
        <v>1</v>
      </c>
      <c r="J120" s="2">
        <v>0</v>
      </c>
      <c r="K120" s="2">
        <v>4</v>
      </c>
      <c r="L120" s="2">
        <v>1</v>
      </c>
      <c r="M120" s="2">
        <v>0</v>
      </c>
      <c r="N120" s="2">
        <v>0</v>
      </c>
      <c r="O120" s="2">
        <v>0</v>
      </c>
      <c r="P120" s="2">
        <v>0</v>
      </c>
      <c r="Q120" s="2">
        <v>0</v>
      </c>
      <c r="R120" s="2">
        <v>1</v>
      </c>
      <c r="S120" s="2">
        <v>1</v>
      </c>
      <c r="T120" s="2">
        <v>0</v>
      </c>
      <c r="U120" s="2">
        <v>1</v>
      </c>
      <c r="V120" s="2">
        <v>1</v>
      </c>
      <c r="W120" s="2">
        <v>0</v>
      </c>
      <c r="X120" s="2">
        <v>0</v>
      </c>
      <c r="Y120" s="2">
        <v>0</v>
      </c>
      <c r="Z120" s="2">
        <v>1</v>
      </c>
      <c r="AA120" s="2">
        <v>0</v>
      </c>
    </row>
    <row r="121" spans="1:27" x14ac:dyDescent="0.25">
      <c r="A121" s="2">
        <v>8</v>
      </c>
      <c r="B121" s="2">
        <v>5</v>
      </c>
      <c r="C121" s="2">
        <v>55160.167000000001</v>
      </c>
      <c r="D121" s="2">
        <v>55240.491000000002</v>
      </c>
      <c r="E121" s="2">
        <v>80.324000000000495</v>
      </c>
      <c r="F121" s="3">
        <v>17.8613234951553</v>
      </c>
      <c r="G121" s="14" t="s">
        <v>1421</v>
      </c>
      <c r="H121" s="2">
        <v>3</v>
      </c>
      <c r="I121" s="2">
        <v>0</v>
      </c>
      <c r="J121" s="2">
        <v>0</v>
      </c>
      <c r="K121" s="2">
        <v>3</v>
      </c>
      <c r="L121" s="2">
        <v>0</v>
      </c>
      <c r="M121" s="2">
        <v>0</v>
      </c>
      <c r="N121" s="2">
        <v>0</v>
      </c>
      <c r="O121" s="2">
        <v>0</v>
      </c>
      <c r="P121" s="2">
        <v>0</v>
      </c>
      <c r="Q121" s="2">
        <v>0</v>
      </c>
      <c r="R121" s="2">
        <v>1</v>
      </c>
      <c r="S121" s="2">
        <v>0</v>
      </c>
      <c r="T121" s="2">
        <v>0</v>
      </c>
      <c r="U121" s="2">
        <v>1</v>
      </c>
      <c r="V121" s="2">
        <v>1</v>
      </c>
      <c r="W121" s="2">
        <v>0</v>
      </c>
      <c r="X121" s="2">
        <v>0</v>
      </c>
      <c r="Y121" s="2">
        <v>0</v>
      </c>
      <c r="Z121" s="2">
        <v>0</v>
      </c>
      <c r="AA121" s="2">
        <v>0</v>
      </c>
    </row>
    <row r="122" spans="1:27" x14ac:dyDescent="0.25">
      <c r="A122" s="2">
        <v>1</v>
      </c>
      <c r="B122" s="2">
        <v>10</v>
      </c>
      <c r="C122" s="2">
        <v>80440.671000000002</v>
      </c>
      <c r="D122" s="2">
        <v>80518.876000000004</v>
      </c>
      <c r="E122" s="2">
        <v>78.205000000001704</v>
      </c>
      <c r="F122" s="3">
        <v>17.832259738701701</v>
      </c>
      <c r="G122" s="14"/>
      <c r="H122" s="2">
        <v>4</v>
      </c>
      <c r="I122" s="2">
        <v>0</v>
      </c>
      <c r="J122" s="2">
        <v>0</v>
      </c>
      <c r="K122" s="2">
        <v>4</v>
      </c>
      <c r="L122" s="2">
        <v>0</v>
      </c>
      <c r="M122" s="2">
        <v>0</v>
      </c>
      <c r="N122" s="2">
        <v>0</v>
      </c>
      <c r="O122" s="2">
        <v>0</v>
      </c>
      <c r="P122" s="2">
        <v>0</v>
      </c>
      <c r="Q122" s="2">
        <v>0</v>
      </c>
      <c r="R122" s="2">
        <v>1</v>
      </c>
      <c r="S122" s="2">
        <v>1</v>
      </c>
      <c r="T122" s="2">
        <v>0</v>
      </c>
      <c r="U122" s="2">
        <v>1</v>
      </c>
      <c r="V122" s="2">
        <v>1</v>
      </c>
      <c r="W122" s="2">
        <v>0</v>
      </c>
      <c r="X122" s="2">
        <v>0</v>
      </c>
      <c r="Y122" s="2">
        <v>0</v>
      </c>
      <c r="Z122" s="2">
        <v>0</v>
      </c>
      <c r="AA122" s="2">
        <v>0</v>
      </c>
    </row>
    <row r="123" spans="1:27" x14ac:dyDescent="0.25">
      <c r="A123" s="2">
        <v>17</v>
      </c>
      <c r="B123" s="2">
        <v>1</v>
      </c>
      <c r="C123" s="2">
        <v>15435.291999999999</v>
      </c>
      <c r="D123" s="2">
        <v>15519.808999999999</v>
      </c>
      <c r="E123" s="2">
        <v>84.516999999999797</v>
      </c>
      <c r="F123" s="3">
        <v>17.7950372924631</v>
      </c>
      <c r="G123" s="14" t="s">
        <v>1520</v>
      </c>
      <c r="H123" s="2">
        <v>4</v>
      </c>
      <c r="I123" s="2">
        <v>0</v>
      </c>
      <c r="J123" s="2">
        <v>0</v>
      </c>
      <c r="K123" s="2">
        <v>4</v>
      </c>
      <c r="L123" s="2">
        <v>0</v>
      </c>
      <c r="M123" s="2">
        <v>0</v>
      </c>
      <c r="N123" s="2">
        <v>0</v>
      </c>
      <c r="O123" s="2">
        <v>0</v>
      </c>
      <c r="P123" s="2">
        <v>0</v>
      </c>
      <c r="Q123" s="2">
        <v>0</v>
      </c>
      <c r="R123" s="2">
        <v>1</v>
      </c>
      <c r="S123" s="2">
        <v>1</v>
      </c>
      <c r="T123" s="2">
        <v>0</v>
      </c>
      <c r="U123" s="2">
        <v>1</v>
      </c>
      <c r="V123" s="2">
        <v>1</v>
      </c>
      <c r="W123" s="2">
        <v>0</v>
      </c>
      <c r="X123" s="2">
        <v>0</v>
      </c>
      <c r="Y123" s="2">
        <v>0</v>
      </c>
      <c r="Z123" s="2">
        <v>0</v>
      </c>
      <c r="AA123" s="2">
        <v>0</v>
      </c>
    </row>
    <row r="124" spans="1:27" x14ac:dyDescent="0.25">
      <c r="A124" s="2">
        <v>2</v>
      </c>
      <c r="B124" s="2">
        <v>18</v>
      </c>
      <c r="C124" s="2">
        <v>158690.56299999999</v>
      </c>
      <c r="D124" s="2">
        <v>158758.69200000001</v>
      </c>
      <c r="E124" s="2">
        <v>68.129000000015395</v>
      </c>
      <c r="F124" s="3">
        <v>17.777321921139801</v>
      </c>
      <c r="G124" s="14" t="s">
        <v>1309</v>
      </c>
      <c r="H124" s="2">
        <v>4</v>
      </c>
      <c r="I124" s="2">
        <v>0</v>
      </c>
      <c r="J124" s="2">
        <v>0</v>
      </c>
      <c r="K124" s="2">
        <v>4</v>
      </c>
      <c r="L124" s="2">
        <v>0</v>
      </c>
      <c r="M124" s="2">
        <v>0</v>
      </c>
      <c r="N124" s="2">
        <v>0</v>
      </c>
      <c r="O124" s="2">
        <v>0</v>
      </c>
      <c r="P124" s="2">
        <v>0</v>
      </c>
      <c r="Q124" s="2">
        <v>0</v>
      </c>
      <c r="R124" s="2">
        <v>1</v>
      </c>
      <c r="S124" s="2">
        <v>1</v>
      </c>
      <c r="T124" s="2">
        <v>0</v>
      </c>
      <c r="U124" s="2">
        <v>1</v>
      </c>
      <c r="V124" s="2">
        <v>1</v>
      </c>
      <c r="W124" s="2">
        <v>0</v>
      </c>
      <c r="X124" s="2">
        <v>0</v>
      </c>
      <c r="Y124" s="2">
        <v>0</v>
      </c>
      <c r="Z124" s="2">
        <v>0</v>
      </c>
      <c r="AA124" s="2">
        <v>0</v>
      </c>
    </row>
    <row r="125" spans="1:27" x14ac:dyDescent="0.25">
      <c r="A125" s="2">
        <v>11</v>
      </c>
      <c r="B125" s="2">
        <v>10</v>
      </c>
      <c r="C125" s="2">
        <v>99646.831000000006</v>
      </c>
      <c r="D125" s="2">
        <v>99723.247000000003</v>
      </c>
      <c r="E125" s="2">
        <v>76.415999999997396</v>
      </c>
      <c r="F125" s="3">
        <v>17.7749175400551</v>
      </c>
      <c r="G125" s="14" t="s">
        <v>1457</v>
      </c>
      <c r="H125" s="2">
        <v>3</v>
      </c>
      <c r="I125" s="2">
        <v>0</v>
      </c>
      <c r="J125" s="2">
        <v>0</v>
      </c>
      <c r="K125" s="2">
        <v>3</v>
      </c>
      <c r="L125" s="2">
        <v>0</v>
      </c>
      <c r="M125" s="2">
        <v>0</v>
      </c>
      <c r="N125" s="2">
        <v>0</v>
      </c>
      <c r="O125" s="2">
        <v>0</v>
      </c>
      <c r="P125" s="2">
        <v>0</v>
      </c>
      <c r="Q125" s="2">
        <v>0</v>
      </c>
      <c r="R125" s="2">
        <v>1</v>
      </c>
      <c r="S125" s="2">
        <v>0</v>
      </c>
      <c r="T125" s="2">
        <v>0</v>
      </c>
      <c r="U125" s="2">
        <v>1</v>
      </c>
      <c r="V125" s="2">
        <v>1</v>
      </c>
      <c r="W125" s="2">
        <v>0</v>
      </c>
      <c r="X125" s="2">
        <v>0</v>
      </c>
      <c r="Y125" s="2">
        <v>0</v>
      </c>
      <c r="Z125" s="2">
        <v>0</v>
      </c>
      <c r="AA125" s="2">
        <v>0</v>
      </c>
    </row>
    <row r="126" spans="1:27" x14ac:dyDescent="0.25">
      <c r="A126" s="2">
        <v>2</v>
      </c>
      <c r="B126" s="2">
        <v>32</v>
      </c>
      <c r="C126" s="2">
        <v>237068.698</v>
      </c>
      <c r="D126" s="2">
        <v>237157.54</v>
      </c>
      <c r="E126" s="2">
        <v>88.842000000004205</v>
      </c>
      <c r="F126" s="3">
        <v>17.629629332733099</v>
      </c>
      <c r="G126" s="14" t="s">
        <v>1753</v>
      </c>
      <c r="H126" s="2">
        <v>1</v>
      </c>
      <c r="I126" s="2">
        <v>0</v>
      </c>
      <c r="J126" s="2">
        <v>0</v>
      </c>
      <c r="K126" s="2">
        <v>1</v>
      </c>
      <c r="L126" s="2">
        <v>0</v>
      </c>
      <c r="M126" s="2">
        <v>0</v>
      </c>
      <c r="N126" s="2">
        <v>0</v>
      </c>
      <c r="O126" s="2">
        <v>0</v>
      </c>
      <c r="P126" s="2">
        <v>0</v>
      </c>
      <c r="Q126" s="2">
        <v>0</v>
      </c>
      <c r="R126" s="2">
        <v>0</v>
      </c>
      <c r="S126" s="2">
        <v>0</v>
      </c>
      <c r="T126" s="2">
        <v>0</v>
      </c>
      <c r="U126" s="2">
        <v>1</v>
      </c>
      <c r="V126" s="2">
        <v>0</v>
      </c>
      <c r="W126" s="2">
        <v>0</v>
      </c>
      <c r="X126" s="2">
        <v>0</v>
      </c>
      <c r="Y126" s="2">
        <v>0</v>
      </c>
      <c r="Z126" s="2">
        <v>0</v>
      </c>
      <c r="AA126" s="2">
        <v>0</v>
      </c>
    </row>
    <row r="127" spans="1:27" x14ac:dyDescent="0.25">
      <c r="A127" s="2">
        <v>13</v>
      </c>
      <c r="B127" s="2">
        <v>4</v>
      </c>
      <c r="C127" s="2">
        <v>41399.845000000001</v>
      </c>
      <c r="D127" s="2">
        <v>41495.923999999999</v>
      </c>
      <c r="E127" s="2">
        <v>96.078999999997905</v>
      </c>
      <c r="F127" s="3">
        <v>17.623860426752799</v>
      </c>
      <c r="G127" s="14" t="s">
        <v>1481</v>
      </c>
      <c r="H127" s="2">
        <v>2</v>
      </c>
      <c r="I127" s="2">
        <v>0</v>
      </c>
      <c r="J127" s="2">
        <v>0</v>
      </c>
      <c r="K127" s="2">
        <v>2</v>
      </c>
      <c r="L127" s="2">
        <v>0</v>
      </c>
      <c r="M127" s="2">
        <v>0</v>
      </c>
      <c r="N127" s="2">
        <v>0</v>
      </c>
      <c r="O127" s="2">
        <v>0</v>
      </c>
      <c r="P127" s="2">
        <v>0</v>
      </c>
      <c r="Q127" s="2">
        <v>0</v>
      </c>
      <c r="R127" s="2">
        <v>1</v>
      </c>
      <c r="S127" s="2">
        <v>0</v>
      </c>
      <c r="T127" s="2">
        <v>0</v>
      </c>
      <c r="U127" s="2">
        <v>0</v>
      </c>
      <c r="V127" s="2">
        <v>1</v>
      </c>
      <c r="W127" s="2">
        <v>0</v>
      </c>
      <c r="X127" s="2">
        <v>0</v>
      </c>
      <c r="Y127" s="2">
        <v>0</v>
      </c>
      <c r="Z127" s="2">
        <v>0</v>
      </c>
      <c r="AA127" s="2">
        <v>0</v>
      </c>
    </row>
    <row r="128" spans="1:27" x14ac:dyDescent="0.25">
      <c r="A128" s="2">
        <v>2</v>
      </c>
      <c r="B128" s="2">
        <v>0</v>
      </c>
      <c r="C128" s="2">
        <v>13474.298000000001</v>
      </c>
      <c r="D128" s="2">
        <v>13862.727999999999</v>
      </c>
      <c r="E128" s="2">
        <v>388.42999999999802</v>
      </c>
      <c r="F128" s="3">
        <v>17.6177525552323</v>
      </c>
      <c r="G128" s="14" t="s">
        <v>1741</v>
      </c>
      <c r="H128" s="2">
        <v>4</v>
      </c>
      <c r="I128" s="2">
        <v>0</v>
      </c>
      <c r="J128" s="2">
        <v>0</v>
      </c>
      <c r="K128" s="2">
        <v>4</v>
      </c>
      <c r="L128" s="2">
        <v>0</v>
      </c>
      <c r="M128" s="2">
        <v>0</v>
      </c>
      <c r="N128" s="2">
        <v>0</v>
      </c>
      <c r="O128" s="2">
        <v>0</v>
      </c>
      <c r="P128" s="2">
        <v>0</v>
      </c>
      <c r="Q128" s="2">
        <v>0</v>
      </c>
      <c r="R128" s="2">
        <v>1</v>
      </c>
      <c r="S128" s="2">
        <v>1</v>
      </c>
      <c r="T128" s="2">
        <v>0</v>
      </c>
      <c r="U128" s="2">
        <v>1</v>
      </c>
      <c r="V128" s="2">
        <v>1</v>
      </c>
      <c r="W128" s="2">
        <v>0</v>
      </c>
      <c r="X128" s="2">
        <v>0</v>
      </c>
      <c r="Y128" s="2">
        <v>0</v>
      </c>
      <c r="Z128" s="2">
        <v>0</v>
      </c>
      <c r="AA128" s="2">
        <v>0</v>
      </c>
    </row>
    <row r="129" spans="1:27" x14ac:dyDescent="0.25">
      <c r="A129" s="2">
        <v>1</v>
      </c>
      <c r="B129" s="2">
        <v>0</v>
      </c>
      <c r="C129" s="2">
        <v>1117.3979999999999</v>
      </c>
      <c r="D129" s="2">
        <v>1344.067</v>
      </c>
      <c r="E129" s="2">
        <v>226.66900000000001</v>
      </c>
      <c r="F129" s="3">
        <v>17.616118517213099</v>
      </c>
      <c r="G129" s="14" t="s">
        <v>1728</v>
      </c>
      <c r="H129" s="2">
        <v>4</v>
      </c>
      <c r="I129" s="2">
        <v>4</v>
      </c>
      <c r="J129" s="2">
        <v>0</v>
      </c>
      <c r="K129" s="2">
        <v>4</v>
      </c>
      <c r="L129" s="2">
        <v>4</v>
      </c>
      <c r="M129" s="2">
        <v>0</v>
      </c>
      <c r="N129" s="2">
        <v>0</v>
      </c>
      <c r="O129" s="2">
        <v>0</v>
      </c>
      <c r="P129" s="2">
        <v>0</v>
      </c>
      <c r="Q129" s="2">
        <v>0</v>
      </c>
      <c r="R129" s="2">
        <v>1</v>
      </c>
      <c r="S129" s="2">
        <v>1</v>
      </c>
      <c r="T129" s="2">
        <v>0</v>
      </c>
      <c r="U129" s="2">
        <v>1</v>
      </c>
      <c r="V129" s="2">
        <v>1</v>
      </c>
      <c r="W129" s="2">
        <v>1</v>
      </c>
      <c r="X129" s="2">
        <v>1</v>
      </c>
      <c r="Y129" s="2">
        <v>1</v>
      </c>
      <c r="Z129" s="2">
        <v>0</v>
      </c>
      <c r="AA129" s="2">
        <v>1</v>
      </c>
    </row>
    <row r="130" spans="1:27" x14ac:dyDescent="0.25">
      <c r="A130" s="2">
        <v>19</v>
      </c>
      <c r="B130" s="2">
        <v>3</v>
      </c>
      <c r="C130" s="2">
        <v>33566.866000000002</v>
      </c>
      <c r="D130" s="2">
        <v>33647.379000000001</v>
      </c>
      <c r="E130" s="2">
        <v>80.512999999998996</v>
      </c>
      <c r="F130" s="3">
        <v>17.612794456445702</v>
      </c>
      <c r="G130" s="14" t="s">
        <v>1869</v>
      </c>
      <c r="H130" s="2">
        <v>4</v>
      </c>
      <c r="I130" s="2">
        <v>0</v>
      </c>
      <c r="J130" s="2">
        <v>0</v>
      </c>
      <c r="K130" s="2">
        <v>4</v>
      </c>
      <c r="L130" s="2">
        <v>0</v>
      </c>
      <c r="M130" s="2">
        <v>0</v>
      </c>
      <c r="N130" s="2">
        <v>0</v>
      </c>
      <c r="O130" s="2">
        <v>0</v>
      </c>
      <c r="P130" s="2">
        <v>0</v>
      </c>
      <c r="Q130" s="2">
        <v>0</v>
      </c>
      <c r="R130" s="2">
        <v>1</v>
      </c>
      <c r="S130" s="2">
        <v>1</v>
      </c>
      <c r="T130" s="2">
        <v>0</v>
      </c>
      <c r="U130" s="2">
        <v>1</v>
      </c>
      <c r="V130" s="2">
        <v>1</v>
      </c>
      <c r="W130" s="2">
        <v>0</v>
      </c>
      <c r="X130" s="2">
        <v>0</v>
      </c>
      <c r="Y130" s="2">
        <v>0</v>
      </c>
      <c r="Z130" s="2">
        <v>0</v>
      </c>
      <c r="AA130" s="2">
        <v>0</v>
      </c>
    </row>
    <row r="131" spans="1:27" x14ac:dyDescent="0.25">
      <c r="A131" s="2">
        <v>3</v>
      </c>
      <c r="B131" s="2">
        <v>2</v>
      </c>
      <c r="C131" s="2">
        <v>10780.597</v>
      </c>
      <c r="D131" s="2">
        <v>11360.996999999999</v>
      </c>
      <c r="E131" s="2">
        <v>580.4</v>
      </c>
      <c r="F131" s="3">
        <v>17.597691969455699</v>
      </c>
      <c r="G131" s="14" t="s">
        <v>1757</v>
      </c>
      <c r="H131" s="2">
        <v>3</v>
      </c>
      <c r="I131" s="2">
        <v>0</v>
      </c>
      <c r="J131" s="2">
        <v>0</v>
      </c>
      <c r="K131" s="2">
        <v>3</v>
      </c>
      <c r="L131" s="2">
        <v>0</v>
      </c>
      <c r="M131" s="2">
        <v>0</v>
      </c>
      <c r="N131" s="2">
        <v>0</v>
      </c>
      <c r="O131" s="2">
        <v>0</v>
      </c>
      <c r="P131" s="2">
        <v>0</v>
      </c>
      <c r="Q131" s="2">
        <v>0</v>
      </c>
      <c r="R131" s="2">
        <v>1</v>
      </c>
      <c r="S131" s="2">
        <v>1</v>
      </c>
      <c r="T131" s="2">
        <v>0</v>
      </c>
      <c r="U131" s="2">
        <v>1</v>
      </c>
      <c r="V131" s="2">
        <v>0</v>
      </c>
      <c r="W131" s="2">
        <v>0</v>
      </c>
      <c r="X131" s="2">
        <v>0</v>
      </c>
      <c r="Y131" s="2">
        <v>0</v>
      </c>
      <c r="Z131" s="2">
        <v>0</v>
      </c>
      <c r="AA131" s="2">
        <v>0</v>
      </c>
    </row>
    <row r="132" spans="1:27" x14ac:dyDescent="0.25">
      <c r="A132" s="2">
        <v>3</v>
      </c>
      <c r="B132" s="2">
        <v>15</v>
      </c>
      <c r="C132" s="2">
        <v>159048.15</v>
      </c>
      <c r="D132" s="2">
        <v>159128.807</v>
      </c>
      <c r="E132" s="2">
        <v>80.657000000006505</v>
      </c>
      <c r="F132" s="3">
        <v>17.576591455557502</v>
      </c>
      <c r="G132" s="14"/>
      <c r="H132" s="2">
        <v>1</v>
      </c>
      <c r="I132" s="2">
        <v>0</v>
      </c>
      <c r="J132" s="2">
        <v>0</v>
      </c>
      <c r="K132" s="2">
        <v>1</v>
      </c>
      <c r="L132" s="2">
        <v>0</v>
      </c>
      <c r="M132" s="2">
        <v>0</v>
      </c>
      <c r="N132" s="2">
        <v>0</v>
      </c>
      <c r="O132" s="2">
        <v>0</v>
      </c>
      <c r="P132" s="2">
        <v>0</v>
      </c>
      <c r="Q132" s="2">
        <v>0</v>
      </c>
      <c r="R132" s="2">
        <v>0</v>
      </c>
      <c r="S132" s="2">
        <v>0</v>
      </c>
      <c r="T132" s="2">
        <v>0</v>
      </c>
      <c r="U132" s="2">
        <v>1</v>
      </c>
      <c r="V132" s="2">
        <v>0</v>
      </c>
      <c r="W132" s="2">
        <v>0</v>
      </c>
      <c r="X132" s="2">
        <v>0</v>
      </c>
      <c r="Y132" s="2">
        <v>0</v>
      </c>
      <c r="Z132" s="2">
        <v>0</v>
      </c>
      <c r="AA132" s="2">
        <v>0</v>
      </c>
    </row>
    <row r="133" spans="1:27" x14ac:dyDescent="0.25">
      <c r="A133" s="2">
        <v>19</v>
      </c>
      <c r="B133" s="2">
        <v>5</v>
      </c>
      <c r="C133" s="2">
        <v>40506.894999999997</v>
      </c>
      <c r="D133" s="2">
        <v>40579.841999999997</v>
      </c>
      <c r="E133" s="2">
        <v>72.947000000000102</v>
      </c>
      <c r="F133" s="3">
        <v>17.502054415559101</v>
      </c>
      <c r="G133" s="14" t="s">
        <v>1871</v>
      </c>
      <c r="H133" s="2">
        <v>4</v>
      </c>
      <c r="I133" s="2">
        <v>0</v>
      </c>
      <c r="J133" s="2">
        <v>0</v>
      </c>
      <c r="K133" s="2">
        <v>4</v>
      </c>
      <c r="L133" s="2">
        <v>0</v>
      </c>
      <c r="M133" s="2">
        <v>0</v>
      </c>
      <c r="N133" s="2">
        <v>0</v>
      </c>
      <c r="O133" s="2">
        <v>0</v>
      </c>
      <c r="P133" s="2">
        <v>0</v>
      </c>
      <c r="Q133" s="2">
        <v>0</v>
      </c>
      <c r="R133" s="2">
        <v>1</v>
      </c>
      <c r="S133" s="2">
        <v>1</v>
      </c>
      <c r="T133" s="2">
        <v>0</v>
      </c>
      <c r="U133" s="2">
        <v>1</v>
      </c>
      <c r="V133" s="2">
        <v>1</v>
      </c>
      <c r="W133" s="2">
        <v>0</v>
      </c>
      <c r="X133" s="2">
        <v>0</v>
      </c>
      <c r="Y133" s="2">
        <v>0</v>
      </c>
      <c r="Z133" s="2">
        <v>0</v>
      </c>
      <c r="AA133" s="2">
        <v>0</v>
      </c>
    </row>
    <row r="134" spans="1:27" x14ac:dyDescent="0.25">
      <c r="A134" s="2">
        <v>10</v>
      </c>
      <c r="B134" s="2">
        <v>7</v>
      </c>
      <c r="C134" s="2">
        <v>74741.928</v>
      </c>
      <c r="D134" s="2">
        <v>74791.057000000001</v>
      </c>
      <c r="E134" s="2">
        <v>49.129000000000801</v>
      </c>
      <c r="F134" s="3">
        <v>17.466108210440701</v>
      </c>
      <c r="G134" s="14" t="s">
        <v>1810</v>
      </c>
      <c r="H134" s="2">
        <v>3</v>
      </c>
      <c r="I134" s="2">
        <v>0</v>
      </c>
      <c r="J134" s="2">
        <v>0</v>
      </c>
      <c r="K134" s="2">
        <v>3</v>
      </c>
      <c r="L134" s="2">
        <v>0</v>
      </c>
      <c r="M134" s="2">
        <v>0</v>
      </c>
      <c r="N134" s="2">
        <v>0</v>
      </c>
      <c r="O134" s="2">
        <v>0</v>
      </c>
      <c r="P134" s="2">
        <v>0</v>
      </c>
      <c r="Q134" s="2">
        <v>0</v>
      </c>
      <c r="R134" s="2">
        <v>0</v>
      </c>
      <c r="S134" s="2">
        <v>1</v>
      </c>
      <c r="T134" s="2">
        <v>0</v>
      </c>
      <c r="U134" s="2">
        <v>1</v>
      </c>
      <c r="V134" s="2">
        <v>1</v>
      </c>
      <c r="W134" s="2">
        <v>0</v>
      </c>
      <c r="X134" s="2">
        <v>0</v>
      </c>
      <c r="Y134" s="2">
        <v>0</v>
      </c>
      <c r="Z134" s="2">
        <v>0</v>
      </c>
      <c r="AA134" s="2">
        <v>0</v>
      </c>
    </row>
    <row r="135" spans="1:27" x14ac:dyDescent="0.25">
      <c r="A135" s="2">
        <v>10</v>
      </c>
      <c r="B135" s="2">
        <v>12</v>
      </c>
      <c r="C135" s="2">
        <v>86605.595000000001</v>
      </c>
      <c r="D135" s="2">
        <v>86635.978000000003</v>
      </c>
      <c r="E135" s="2">
        <v>30.383000000001601</v>
      </c>
      <c r="F135" s="3">
        <v>17.438473677926901</v>
      </c>
      <c r="G135" s="14"/>
      <c r="H135" s="2">
        <v>1</v>
      </c>
      <c r="I135" s="2">
        <v>0</v>
      </c>
      <c r="J135" s="2">
        <v>0</v>
      </c>
      <c r="K135" s="2">
        <v>1</v>
      </c>
      <c r="L135" s="2">
        <v>0</v>
      </c>
      <c r="M135" s="2">
        <v>0</v>
      </c>
      <c r="N135" s="2">
        <v>0</v>
      </c>
      <c r="O135" s="2">
        <v>0</v>
      </c>
      <c r="P135" s="2">
        <v>0</v>
      </c>
      <c r="Q135" s="2">
        <v>0</v>
      </c>
      <c r="R135" s="2">
        <v>0</v>
      </c>
      <c r="S135" s="2">
        <v>0</v>
      </c>
      <c r="T135" s="2">
        <v>0</v>
      </c>
      <c r="U135" s="2">
        <v>0</v>
      </c>
      <c r="V135" s="2">
        <v>1</v>
      </c>
      <c r="W135" s="2">
        <v>0</v>
      </c>
      <c r="X135" s="2">
        <v>0</v>
      </c>
      <c r="Y135" s="2">
        <v>0</v>
      </c>
      <c r="Z135" s="2">
        <v>0</v>
      </c>
      <c r="AA135" s="2">
        <v>0</v>
      </c>
    </row>
    <row r="136" spans="1:27" x14ac:dyDescent="0.25">
      <c r="A136" s="2">
        <v>8</v>
      </c>
      <c r="B136" s="2">
        <v>11</v>
      </c>
      <c r="C136" s="2">
        <v>95495.062000000005</v>
      </c>
      <c r="D136" s="2">
        <v>95569.767999999996</v>
      </c>
      <c r="E136" s="2">
        <v>74.705999999990993</v>
      </c>
      <c r="F136" s="3">
        <v>17.422470957741101</v>
      </c>
      <c r="G136" s="14" t="s">
        <v>1801</v>
      </c>
      <c r="H136" s="2">
        <v>0</v>
      </c>
      <c r="I136" s="2">
        <v>1</v>
      </c>
      <c r="J136" s="2">
        <v>0</v>
      </c>
      <c r="K136" s="2">
        <v>0</v>
      </c>
      <c r="L136" s="2">
        <v>1</v>
      </c>
      <c r="M136" s="2">
        <v>0</v>
      </c>
      <c r="N136" s="2">
        <v>0</v>
      </c>
      <c r="O136" s="2">
        <v>0</v>
      </c>
      <c r="P136" s="2">
        <v>0</v>
      </c>
      <c r="Q136" s="2">
        <v>0</v>
      </c>
      <c r="R136" s="2">
        <v>0</v>
      </c>
      <c r="S136" s="2">
        <v>0</v>
      </c>
      <c r="T136" s="2">
        <v>0</v>
      </c>
      <c r="U136" s="2">
        <v>0</v>
      </c>
      <c r="V136" s="2">
        <v>0</v>
      </c>
      <c r="W136" s="2">
        <v>0</v>
      </c>
      <c r="X136" s="2">
        <v>0</v>
      </c>
      <c r="Y136" s="2">
        <v>1</v>
      </c>
      <c r="Z136" s="2">
        <v>0</v>
      </c>
      <c r="AA136" s="2">
        <v>0</v>
      </c>
    </row>
    <row r="137" spans="1:27" x14ac:dyDescent="0.25">
      <c r="A137" s="2">
        <v>11</v>
      </c>
      <c r="B137" s="2">
        <v>4</v>
      </c>
      <c r="C137" s="2">
        <v>67078.631999999998</v>
      </c>
      <c r="D137" s="2">
        <v>67158.388999999996</v>
      </c>
      <c r="E137" s="2">
        <v>79.756999999997802</v>
      </c>
      <c r="F137" s="3">
        <v>17.403643821543401</v>
      </c>
      <c r="G137" s="14" t="s">
        <v>1818</v>
      </c>
      <c r="H137" s="2">
        <v>2</v>
      </c>
      <c r="I137" s="2">
        <v>2</v>
      </c>
      <c r="J137" s="2">
        <v>0</v>
      </c>
      <c r="K137" s="2">
        <v>2</v>
      </c>
      <c r="L137" s="2">
        <v>2</v>
      </c>
      <c r="M137" s="2">
        <v>0</v>
      </c>
      <c r="N137" s="2">
        <v>0</v>
      </c>
      <c r="O137" s="2">
        <v>0</v>
      </c>
      <c r="P137" s="2">
        <v>0</v>
      </c>
      <c r="Q137" s="2">
        <v>0</v>
      </c>
      <c r="R137" s="2">
        <v>1</v>
      </c>
      <c r="S137" s="2">
        <v>0</v>
      </c>
      <c r="T137" s="2">
        <v>0</v>
      </c>
      <c r="U137" s="2">
        <v>1</v>
      </c>
      <c r="V137" s="2">
        <v>0</v>
      </c>
      <c r="W137" s="2">
        <v>0</v>
      </c>
      <c r="X137" s="2">
        <v>1</v>
      </c>
      <c r="Y137" s="2">
        <v>1</v>
      </c>
      <c r="Z137" s="2">
        <v>0</v>
      </c>
      <c r="AA137" s="2">
        <v>0</v>
      </c>
    </row>
    <row r="138" spans="1:27" x14ac:dyDescent="0.25">
      <c r="A138" s="2">
        <v>5</v>
      </c>
      <c r="B138" s="2">
        <v>5</v>
      </c>
      <c r="C138" s="2">
        <v>82380.527000000002</v>
      </c>
      <c r="D138" s="2">
        <v>82477.343999999997</v>
      </c>
      <c r="E138" s="2">
        <v>96.816999999995502</v>
      </c>
      <c r="F138" s="3">
        <v>17.396045952205299</v>
      </c>
      <c r="G138" s="14" t="s">
        <v>131</v>
      </c>
      <c r="H138" s="2">
        <v>4</v>
      </c>
      <c r="I138" s="2">
        <v>2</v>
      </c>
      <c r="J138" s="2">
        <v>0</v>
      </c>
      <c r="K138" s="2">
        <v>4</v>
      </c>
      <c r="L138" s="2">
        <v>2</v>
      </c>
      <c r="M138" s="2">
        <v>0</v>
      </c>
      <c r="N138" s="2">
        <v>0</v>
      </c>
      <c r="O138" s="2">
        <v>0</v>
      </c>
      <c r="P138" s="2">
        <v>0</v>
      </c>
      <c r="Q138" s="2">
        <v>0</v>
      </c>
      <c r="R138" s="2">
        <v>1</v>
      </c>
      <c r="S138" s="2">
        <v>1</v>
      </c>
      <c r="T138" s="2">
        <v>0</v>
      </c>
      <c r="U138" s="2">
        <v>1</v>
      </c>
      <c r="V138" s="2">
        <v>1</v>
      </c>
      <c r="W138" s="2">
        <v>0</v>
      </c>
      <c r="X138" s="2">
        <v>1</v>
      </c>
      <c r="Y138" s="2">
        <v>0</v>
      </c>
      <c r="Z138" s="2">
        <v>1</v>
      </c>
      <c r="AA138" s="2">
        <v>0</v>
      </c>
    </row>
    <row r="139" spans="1:27" x14ac:dyDescent="0.25">
      <c r="A139" s="2">
        <v>12</v>
      </c>
      <c r="B139" s="2">
        <v>7</v>
      </c>
      <c r="C139" s="2">
        <v>48447.105000000003</v>
      </c>
      <c r="D139" s="2">
        <v>48517.398000000001</v>
      </c>
      <c r="E139" s="2">
        <v>70.292999999997804</v>
      </c>
      <c r="F139" s="3">
        <v>17.3539820266726</v>
      </c>
      <c r="G139" s="14" t="s">
        <v>1827</v>
      </c>
      <c r="H139" s="2">
        <v>3</v>
      </c>
      <c r="I139" s="2">
        <v>0</v>
      </c>
      <c r="J139" s="2">
        <v>0</v>
      </c>
      <c r="K139" s="2">
        <v>3</v>
      </c>
      <c r="L139" s="2">
        <v>0</v>
      </c>
      <c r="M139" s="2">
        <v>0</v>
      </c>
      <c r="N139" s="2">
        <v>0</v>
      </c>
      <c r="O139" s="2">
        <v>0</v>
      </c>
      <c r="P139" s="2">
        <v>0</v>
      </c>
      <c r="Q139" s="2">
        <v>0</v>
      </c>
      <c r="R139" s="2">
        <v>1</v>
      </c>
      <c r="S139" s="2">
        <v>1</v>
      </c>
      <c r="T139" s="2">
        <v>0</v>
      </c>
      <c r="U139" s="2">
        <v>0</v>
      </c>
      <c r="V139" s="2">
        <v>1</v>
      </c>
      <c r="W139" s="2">
        <v>0</v>
      </c>
      <c r="X139" s="2">
        <v>0</v>
      </c>
      <c r="Y139" s="2">
        <v>0</v>
      </c>
      <c r="Z139" s="2">
        <v>0</v>
      </c>
      <c r="AA139" s="2">
        <v>0</v>
      </c>
    </row>
    <row r="140" spans="1:27" x14ac:dyDescent="0.25">
      <c r="A140" s="2">
        <v>10</v>
      </c>
      <c r="B140" s="2">
        <v>3</v>
      </c>
      <c r="C140" s="2">
        <v>65791.342000000004</v>
      </c>
      <c r="D140" s="2">
        <v>65845.865999999995</v>
      </c>
      <c r="E140" s="2">
        <v>54.523999999990302</v>
      </c>
      <c r="F140" s="3">
        <v>17.3530225818267</v>
      </c>
      <c r="G140" s="14" t="s">
        <v>1439</v>
      </c>
      <c r="H140" s="2">
        <v>3</v>
      </c>
      <c r="I140" s="2">
        <v>0</v>
      </c>
      <c r="J140" s="2">
        <v>0</v>
      </c>
      <c r="K140" s="2">
        <v>3</v>
      </c>
      <c r="L140" s="2">
        <v>0</v>
      </c>
      <c r="M140" s="2">
        <v>0</v>
      </c>
      <c r="N140" s="2">
        <v>0</v>
      </c>
      <c r="O140" s="2">
        <v>0</v>
      </c>
      <c r="P140" s="2">
        <v>0</v>
      </c>
      <c r="Q140" s="2">
        <v>0</v>
      </c>
      <c r="R140" s="2">
        <v>1</v>
      </c>
      <c r="S140" s="2">
        <v>0</v>
      </c>
      <c r="T140" s="2">
        <v>0</v>
      </c>
      <c r="U140" s="2">
        <v>1</v>
      </c>
      <c r="V140" s="2">
        <v>1</v>
      </c>
      <c r="W140" s="2">
        <v>0</v>
      </c>
      <c r="X140" s="2">
        <v>0</v>
      </c>
      <c r="Y140" s="2">
        <v>0</v>
      </c>
      <c r="Z140" s="2">
        <v>0</v>
      </c>
      <c r="AA140" s="2">
        <v>0</v>
      </c>
    </row>
    <row r="141" spans="1:27" x14ac:dyDescent="0.25">
      <c r="A141" s="2">
        <v>2</v>
      </c>
      <c r="B141" s="2">
        <v>22</v>
      </c>
      <c r="C141" s="2">
        <v>175956.55499999999</v>
      </c>
      <c r="D141" s="2">
        <v>176037.48199999999</v>
      </c>
      <c r="E141" s="2">
        <v>80.926999999995999</v>
      </c>
      <c r="F141" s="3">
        <v>17.344638054051799</v>
      </c>
      <c r="G141" s="14" t="s">
        <v>1052</v>
      </c>
      <c r="H141" s="2">
        <v>3</v>
      </c>
      <c r="I141" s="2">
        <v>3</v>
      </c>
      <c r="J141" s="2">
        <v>3</v>
      </c>
      <c r="K141" s="2">
        <v>3</v>
      </c>
      <c r="L141" s="2">
        <v>0</v>
      </c>
      <c r="M141" s="2">
        <v>0</v>
      </c>
      <c r="N141" s="2">
        <v>0</v>
      </c>
      <c r="O141" s="2">
        <v>1</v>
      </c>
      <c r="P141" s="2">
        <v>1</v>
      </c>
      <c r="Q141" s="2">
        <v>1</v>
      </c>
      <c r="R141" s="2">
        <v>1</v>
      </c>
      <c r="S141" s="2">
        <v>1</v>
      </c>
      <c r="T141" s="2">
        <v>0</v>
      </c>
      <c r="U141" s="2">
        <v>1</v>
      </c>
      <c r="V141" s="2">
        <v>0</v>
      </c>
      <c r="W141" s="2">
        <v>0</v>
      </c>
      <c r="X141" s="2">
        <v>0</v>
      </c>
      <c r="Y141" s="2">
        <v>0</v>
      </c>
      <c r="Z141" s="2">
        <v>0</v>
      </c>
      <c r="AA141" s="2">
        <v>0</v>
      </c>
    </row>
    <row r="142" spans="1:27" x14ac:dyDescent="0.25">
      <c r="A142" s="2">
        <v>2</v>
      </c>
      <c r="B142" s="2">
        <v>19</v>
      </c>
      <c r="C142" s="2">
        <v>163504.609</v>
      </c>
      <c r="D142" s="2">
        <v>163595.967</v>
      </c>
      <c r="E142" s="2">
        <v>91.358000000007493</v>
      </c>
      <c r="F142" s="3">
        <v>17.298666043279098</v>
      </c>
      <c r="G142" s="14" t="s">
        <v>1310</v>
      </c>
      <c r="H142" s="2">
        <v>3</v>
      </c>
      <c r="I142" s="2">
        <v>0</v>
      </c>
      <c r="J142" s="2">
        <v>0</v>
      </c>
      <c r="K142" s="2">
        <v>3</v>
      </c>
      <c r="L142" s="2">
        <v>0</v>
      </c>
      <c r="M142" s="2">
        <v>0</v>
      </c>
      <c r="N142" s="2">
        <v>0</v>
      </c>
      <c r="O142" s="2">
        <v>0</v>
      </c>
      <c r="P142" s="2">
        <v>0</v>
      </c>
      <c r="Q142" s="2">
        <v>0</v>
      </c>
      <c r="R142" s="2">
        <v>1</v>
      </c>
      <c r="S142" s="2">
        <v>0</v>
      </c>
      <c r="T142" s="2">
        <v>0</v>
      </c>
      <c r="U142" s="2">
        <v>1</v>
      </c>
      <c r="V142" s="2">
        <v>1</v>
      </c>
      <c r="W142" s="2">
        <v>0</v>
      </c>
      <c r="X142" s="2">
        <v>0</v>
      </c>
      <c r="Y142" s="2">
        <v>0</v>
      </c>
      <c r="Z142" s="2">
        <v>0</v>
      </c>
      <c r="AA142" s="2">
        <v>0</v>
      </c>
    </row>
    <row r="143" spans="1:27" x14ac:dyDescent="0.25">
      <c r="A143" s="2">
        <v>2</v>
      </c>
      <c r="B143" s="2">
        <v>6</v>
      </c>
      <c r="C143" s="2">
        <v>83234.379000000001</v>
      </c>
      <c r="D143" s="2">
        <v>83245.02</v>
      </c>
      <c r="E143" s="2">
        <v>10.6410000000033</v>
      </c>
      <c r="F143" s="3">
        <v>17.289958718928201</v>
      </c>
      <c r="G143" s="14"/>
      <c r="H143" s="2">
        <v>4</v>
      </c>
      <c r="I143" s="2">
        <v>0</v>
      </c>
      <c r="J143" s="2">
        <v>0</v>
      </c>
      <c r="K143" s="2">
        <v>4</v>
      </c>
      <c r="L143" s="2">
        <v>0</v>
      </c>
      <c r="M143" s="2">
        <v>0</v>
      </c>
      <c r="N143" s="2">
        <v>0</v>
      </c>
      <c r="O143" s="2">
        <v>0</v>
      </c>
      <c r="P143" s="2">
        <v>0</v>
      </c>
      <c r="Q143" s="2">
        <v>0</v>
      </c>
      <c r="R143" s="2">
        <v>1</v>
      </c>
      <c r="S143" s="2">
        <v>1</v>
      </c>
      <c r="T143" s="2">
        <v>0</v>
      </c>
      <c r="U143" s="2">
        <v>1</v>
      </c>
      <c r="V143" s="2">
        <v>1</v>
      </c>
      <c r="W143" s="2">
        <v>0</v>
      </c>
      <c r="X143" s="2">
        <v>0</v>
      </c>
      <c r="Y143" s="2">
        <v>0</v>
      </c>
      <c r="Z143" s="2">
        <v>0</v>
      </c>
      <c r="AA143" s="2">
        <v>0</v>
      </c>
    </row>
    <row r="144" spans="1:27" x14ac:dyDescent="0.25">
      <c r="A144" s="2">
        <v>6</v>
      </c>
      <c r="B144" s="2">
        <v>23</v>
      </c>
      <c r="C144" s="2">
        <v>139421.11300000001</v>
      </c>
      <c r="D144" s="2">
        <v>139478.37899999999</v>
      </c>
      <c r="E144" s="2">
        <v>57.265999999974198</v>
      </c>
      <c r="F144" s="3">
        <v>17.289031224524798</v>
      </c>
      <c r="G144" s="14" t="s">
        <v>1789</v>
      </c>
      <c r="H144" s="2">
        <v>3</v>
      </c>
      <c r="I144" s="2">
        <v>0</v>
      </c>
      <c r="J144" s="2">
        <v>0</v>
      </c>
      <c r="K144" s="2">
        <v>3</v>
      </c>
      <c r="L144" s="2">
        <v>0</v>
      </c>
      <c r="M144" s="2">
        <v>0</v>
      </c>
      <c r="N144" s="2">
        <v>0</v>
      </c>
      <c r="O144" s="2">
        <v>0</v>
      </c>
      <c r="P144" s="2">
        <v>0</v>
      </c>
      <c r="Q144" s="2">
        <v>0</v>
      </c>
      <c r="R144" s="2">
        <v>1</v>
      </c>
      <c r="S144" s="2">
        <v>0</v>
      </c>
      <c r="T144" s="2">
        <v>0</v>
      </c>
      <c r="U144" s="2">
        <v>1</v>
      </c>
      <c r="V144" s="2">
        <v>1</v>
      </c>
      <c r="W144" s="2">
        <v>0</v>
      </c>
      <c r="X144" s="2">
        <v>0</v>
      </c>
      <c r="Y144" s="2">
        <v>0</v>
      </c>
      <c r="Z144" s="2">
        <v>0</v>
      </c>
      <c r="AA144" s="2">
        <v>0</v>
      </c>
    </row>
    <row r="145" spans="1:27" x14ac:dyDescent="0.25">
      <c r="A145" s="2">
        <v>1</v>
      </c>
      <c r="B145" s="2">
        <v>4</v>
      </c>
      <c r="C145" s="2">
        <v>41509.673999999999</v>
      </c>
      <c r="D145" s="2">
        <v>41587.411999999997</v>
      </c>
      <c r="E145" s="2">
        <v>77.737999999997598</v>
      </c>
      <c r="F145" s="3">
        <v>17.285844156066101</v>
      </c>
      <c r="G145" s="14" t="s">
        <v>1732</v>
      </c>
      <c r="H145" s="2">
        <v>1</v>
      </c>
      <c r="I145" s="2">
        <v>1</v>
      </c>
      <c r="J145" s="2">
        <v>1</v>
      </c>
      <c r="K145" s="2">
        <v>1</v>
      </c>
      <c r="L145" s="2">
        <v>0</v>
      </c>
      <c r="M145" s="2">
        <v>0</v>
      </c>
      <c r="N145" s="2">
        <v>0</v>
      </c>
      <c r="O145" s="2">
        <v>0</v>
      </c>
      <c r="P145" s="2">
        <v>0</v>
      </c>
      <c r="Q145" s="2">
        <v>1</v>
      </c>
      <c r="R145" s="2">
        <v>0</v>
      </c>
      <c r="S145" s="2">
        <v>0</v>
      </c>
      <c r="T145" s="2">
        <v>0</v>
      </c>
      <c r="U145" s="2">
        <v>1</v>
      </c>
      <c r="V145" s="2">
        <v>0</v>
      </c>
      <c r="W145" s="2">
        <v>0</v>
      </c>
      <c r="X145" s="2">
        <v>0</v>
      </c>
      <c r="Y145" s="2">
        <v>0</v>
      </c>
      <c r="Z145" s="2">
        <v>0</v>
      </c>
      <c r="AA145" s="2">
        <v>0</v>
      </c>
    </row>
    <row r="146" spans="1:27" x14ac:dyDescent="0.25">
      <c r="A146" s="2">
        <v>2</v>
      </c>
      <c r="B146" s="2">
        <v>13</v>
      </c>
      <c r="C146" s="2">
        <v>140265.44</v>
      </c>
      <c r="D146" s="2">
        <v>140274.03099999999</v>
      </c>
      <c r="E146" s="2">
        <v>8.5909999999858009</v>
      </c>
      <c r="F146" s="3">
        <v>17.2821614851606</v>
      </c>
      <c r="G146" s="14" t="s">
        <v>1306</v>
      </c>
      <c r="H146" s="2">
        <v>3</v>
      </c>
      <c r="I146" s="2">
        <v>0</v>
      </c>
      <c r="J146" s="2">
        <v>0</v>
      </c>
      <c r="K146" s="2">
        <v>3</v>
      </c>
      <c r="L146" s="2">
        <v>0</v>
      </c>
      <c r="M146" s="2">
        <v>0</v>
      </c>
      <c r="N146" s="2">
        <v>0</v>
      </c>
      <c r="O146" s="2">
        <v>0</v>
      </c>
      <c r="P146" s="2">
        <v>0</v>
      </c>
      <c r="Q146" s="2">
        <v>0</v>
      </c>
      <c r="R146" s="2">
        <v>1</v>
      </c>
      <c r="S146" s="2">
        <v>1</v>
      </c>
      <c r="T146" s="2">
        <v>0</v>
      </c>
      <c r="U146" s="2">
        <v>0</v>
      </c>
      <c r="V146" s="2">
        <v>1</v>
      </c>
      <c r="W146" s="2">
        <v>0</v>
      </c>
      <c r="X146" s="2">
        <v>0</v>
      </c>
      <c r="Y146" s="2">
        <v>0</v>
      </c>
      <c r="Z146" s="2">
        <v>0</v>
      </c>
      <c r="AA146" s="2">
        <v>0</v>
      </c>
    </row>
    <row r="147" spans="1:27" x14ac:dyDescent="0.25">
      <c r="A147" s="2">
        <v>5</v>
      </c>
      <c r="B147" s="2">
        <v>9</v>
      </c>
      <c r="C147" s="2">
        <v>112534.88800000001</v>
      </c>
      <c r="D147" s="2">
        <v>112621.10400000001</v>
      </c>
      <c r="E147" s="2">
        <v>86.216000000000307</v>
      </c>
      <c r="F147" s="3">
        <v>17.241196792561801</v>
      </c>
      <c r="G147" s="14" t="s">
        <v>1363</v>
      </c>
      <c r="H147" s="2">
        <v>3</v>
      </c>
      <c r="I147" s="2">
        <v>0</v>
      </c>
      <c r="J147" s="2">
        <v>0</v>
      </c>
      <c r="K147" s="2">
        <v>3</v>
      </c>
      <c r="L147" s="2">
        <v>0</v>
      </c>
      <c r="M147" s="2">
        <v>0</v>
      </c>
      <c r="N147" s="2">
        <v>0</v>
      </c>
      <c r="O147" s="2">
        <v>0</v>
      </c>
      <c r="P147" s="2">
        <v>0</v>
      </c>
      <c r="Q147" s="2">
        <v>0</v>
      </c>
      <c r="R147" s="2">
        <v>1</v>
      </c>
      <c r="S147" s="2">
        <v>0</v>
      </c>
      <c r="T147" s="2">
        <v>0</v>
      </c>
      <c r="U147" s="2">
        <v>1</v>
      </c>
      <c r="V147" s="2">
        <v>1</v>
      </c>
      <c r="W147" s="2">
        <v>0</v>
      </c>
      <c r="X147" s="2">
        <v>0</v>
      </c>
      <c r="Y147" s="2">
        <v>0</v>
      </c>
      <c r="Z147" s="2">
        <v>0</v>
      </c>
      <c r="AA147" s="2">
        <v>0</v>
      </c>
    </row>
    <row r="148" spans="1:27" x14ac:dyDescent="0.25">
      <c r="A148" s="2">
        <v>15</v>
      </c>
      <c r="B148" s="2">
        <v>8</v>
      </c>
      <c r="C148" s="2">
        <v>72136.872000000003</v>
      </c>
      <c r="D148" s="2">
        <v>72348.106</v>
      </c>
      <c r="E148" s="2">
        <v>211.233999999997</v>
      </c>
      <c r="F148" s="3">
        <v>17.227408786837501</v>
      </c>
      <c r="G148" s="14" t="s">
        <v>1855</v>
      </c>
      <c r="H148" s="2">
        <v>1</v>
      </c>
      <c r="I148" s="2">
        <v>0</v>
      </c>
      <c r="J148" s="2">
        <v>0</v>
      </c>
      <c r="K148" s="2">
        <v>1</v>
      </c>
      <c r="L148" s="2">
        <v>0</v>
      </c>
      <c r="M148" s="2">
        <v>0</v>
      </c>
      <c r="N148" s="2">
        <v>0</v>
      </c>
      <c r="O148" s="2">
        <v>0</v>
      </c>
      <c r="P148" s="2">
        <v>0</v>
      </c>
      <c r="Q148" s="2">
        <v>0</v>
      </c>
      <c r="R148" s="2">
        <v>1</v>
      </c>
      <c r="S148" s="2">
        <v>0</v>
      </c>
      <c r="T148" s="2">
        <v>0</v>
      </c>
      <c r="U148" s="2">
        <v>0</v>
      </c>
      <c r="V148" s="2">
        <v>0</v>
      </c>
      <c r="W148" s="2">
        <v>0</v>
      </c>
      <c r="X148" s="2">
        <v>0</v>
      </c>
      <c r="Y148" s="2">
        <v>0</v>
      </c>
      <c r="Z148" s="2">
        <v>0</v>
      </c>
      <c r="AA148" s="2">
        <v>0</v>
      </c>
    </row>
    <row r="149" spans="1:27" x14ac:dyDescent="0.25">
      <c r="A149" s="2">
        <v>11</v>
      </c>
      <c r="B149" s="2">
        <v>8</v>
      </c>
      <c r="C149" s="2">
        <v>88321.407000000007</v>
      </c>
      <c r="D149" s="2">
        <v>89093.163</v>
      </c>
      <c r="E149" s="2">
        <v>771.75599999999395</v>
      </c>
      <c r="F149" s="3">
        <v>17.226910625203601</v>
      </c>
      <c r="G149" s="14" t="s">
        <v>1819</v>
      </c>
      <c r="H149" s="2">
        <v>4</v>
      </c>
      <c r="I149" s="2">
        <v>3</v>
      </c>
      <c r="J149" s="2">
        <v>1</v>
      </c>
      <c r="K149" s="2">
        <v>4</v>
      </c>
      <c r="L149" s="2">
        <v>2</v>
      </c>
      <c r="M149" s="2">
        <v>0</v>
      </c>
      <c r="N149" s="2">
        <v>0</v>
      </c>
      <c r="O149" s="2">
        <v>0</v>
      </c>
      <c r="P149" s="2">
        <v>1</v>
      </c>
      <c r="Q149" s="2">
        <v>0</v>
      </c>
      <c r="R149" s="2">
        <v>1</v>
      </c>
      <c r="S149" s="2">
        <v>1</v>
      </c>
      <c r="T149" s="2">
        <v>0</v>
      </c>
      <c r="U149" s="2">
        <v>1</v>
      </c>
      <c r="V149" s="2">
        <v>1</v>
      </c>
      <c r="W149" s="2">
        <v>1</v>
      </c>
      <c r="X149" s="2">
        <v>0</v>
      </c>
      <c r="Y149" s="2">
        <v>0</v>
      </c>
      <c r="Z149" s="2">
        <v>0</v>
      </c>
      <c r="AA149" s="2">
        <v>1</v>
      </c>
    </row>
    <row r="150" spans="1:27" x14ac:dyDescent="0.25">
      <c r="A150" s="2">
        <v>12</v>
      </c>
      <c r="B150" s="2">
        <v>15</v>
      </c>
      <c r="C150" s="2">
        <v>72006.798999999999</v>
      </c>
      <c r="D150" s="2">
        <v>72085.339000000007</v>
      </c>
      <c r="E150" s="2">
        <v>78.540000000008106</v>
      </c>
      <c r="F150" s="3">
        <v>17.220427077081698</v>
      </c>
      <c r="G150" s="14" t="s">
        <v>1471</v>
      </c>
      <c r="H150" s="2">
        <v>3</v>
      </c>
      <c r="I150" s="2">
        <v>0</v>
      </c>
      <c r="J150" s="2">
        <v>0</v>
      </c>
      <c r="K150" s="2">
        <v>3</v>
      </c>
      <c r="L150" s="2">
        <v>0</v>
      </c>
      <c r="M150" s="2">
        <v>0</v>
      </c>
      <c r="N150" s="2">
        <v>0</v>
      </c>
      <c r="O150" s="2">
        <v>0</v>
      </c>
      <c r="P150" s="2">
        <v>0</v>
      </c>
      <c r="Q150" s="2">
        <v>0</v>
      </c>
      <c r="R150" s="2">
        <v>1</v>
      </c>
      <c r="S150" s="2">
        <v>0</v>
      </c>
      <c r="T150" s="2">
        <v>0</v>
      </c>
      <c r="U150" s="2">
        <v>1</v>
      </c>
      <c r="V150" s="2">
        <v>1</v>
      </c>
      <c r="W150" s="2">
        <v>0</v>
      </c>
      <c r="X150" s="2">
        <v>0</v>
      </c>
      <c r="Y150" s="2">
        <v>0</v>
      </c>
      <c r="Z150" s="2">
        <v>0</v>
      </c>
      <c r="AA150" s="2">
        <v>0</v>
      </c>
    </row>
    <row r="151" spans="1:27" x14ac:dyDescent="0.25">
      <c r="A151" s="2">
        <v>12</v>
      </c>
      <c r="B151" s="2">
        <v>13</v>
      </c>
      <c r="C151" s="2">
        <v>66060.812000000005</v>
      </c>
      <c r="D151" s="2">
        <v>66291.721000000005</v>
      </c>
      <c r="E151" s="2">
        <v>230.90899999999999</v>
      </c>
      <c r="F151" s="3">
        <v>17.219172363637899</v>
      </c>
      <c r="G151" s="14" t="s">
        <v>1830</v>
      </c>
      <c r="H151" s="2">
        <v>3</v>
      </c>
      <c r="I151" s="2">
        <v>0</v>
      </c>
      <c r="J151" s="2">
        <v>0</v>
      </c>
      <c r="K151" s="2">
        <v>3</v>
      </c>
      <c r="L151" s="2">
        <v>0</v>
      </c>
      <c r="M151" s="2">
        <v>0</v>
      </c>
      <c r="N151" s="2">
        <v>0</v>
      </c>
      <c r="O151" s="2">
        <v>0</v>
      </c>
      <c r="P151" s="2">
        <v>0</v>
      </c>
      <c r="Q151" s="2">
        <v>0</v>
      </c>
      <c r="R151" s="2">
        <v>0</v>
      </c>
      <c r="S151" s="2">
        <v>1</v>
      </c>
      <c r="T151" s="2">
        <v>0</v>
      </c>
      <c r="U151" s="2">
        <v>1</v>
      </c>
      <c r="V151" s="2">
        <v>1</v>
      </c>
      <c r="W151" s="2">
        <v>0</v>
      </c>
      <c r="X151" s="2">
        <v>0</v>
      </c>
      <c r="Y151" s="2">
        <v>0</v>
      </c>
      <c r="Z151" s="2">
        <v>0</v>
      </c>
      <c r="AA151" s="2">
        <v>0</v>
      </c>
    </row>
    <row r="152" spans="1:27" x14ac:dyDescent="0.25">
      <c r="A152" s="2">
        <v>7</v>
      </c>
      <c r="B152" s="2">
        <v>7</v>
      </c>
      <c r="C152" s="2">
        <v>100963.454</v>
      </c>
      <c r="D152" s="2">
        <v>101058.43799999999</v>
      </c>
      <c r="E152" s="2">
        <v>94.983999999996698</v>
      </c>
      <c r="F152" s="3">
        <v>17.1910642505586</v>
      </c>
      <c r="G152" s="14" t="s">
        <v>1629</v>
      </c>
      <c r="H152" s="2">
        <v>2</v>
      </c>
      <c r="I152" s="2">
        <v>0</v>
      </c>
      <c r="J152" s="2">
        <v>0</v>
      </c>
      <c r="K152" s="2">
        <v>2</v>
      </c>
      <c r="L152" s="2">
        <v>0</v>
      </c>
      <c r="M152" s="2">
        <v>0</v>
      </c>
      <c r="N152" s="2">
        <v>0</v>
      </c>
      <c r="O152" s="2">
        <v>0</v>
      </c>
      <c r="P152" s="2">
        <v>0</v>
      </c>
      <c r="Q152" s="2">
        <v>0</v>
      </c>
      <c r="R152" s="2">
        <v>1</v>
      </c>
      <c r="S152" s="2">
        <v>1</v>
      </c>
      <c r="T152" s="2">
        <v>0</v>
      </c>
      <c r="U152" s="2">
        <v>0</v>
      </c>
      <c r="V152" s="2">
        <v>0</v>
      </c>
      <c r="W152" s="2">
        <v>0</v>
      </c>
      <c r="X152" s="2">
        <v>0</v>
      </c>
      <c r="Y152" s="2">
        <v>0</v>
      </c>
      <c r="Z152" s="2">
        <v>0</v>
      </c>
      <c r="AA152" s="2">
        <v>0</v>
      </c>
    </row>
    <row r="153" spans="1:27" x14ac:dyDescent="0.25">
      <c r="A153" s="2">
        <v>14</v>
      </c>
      <c r="B153" s="2">
        <v>4</v>
      </c>
      <c r="C153" s="2">
        <v>40858.428</v>
      </c>
      <c r="D153" s="2">
        <v>40887.252</v>
      </c>
      <c r="E153" s="2">
        <v>28.824000000000499</v>
      </c>
      <c r="F153" s="3">
        <v>17.1843767488031</v>
      </c>
      <c r="G153" s="14" t="s">
        <v>1490</v>
      </c>
      <c r="H153" s="2">
        <v>2</v>
      </c>
      <c r="I153" s="2">
        <v>0</v>
      </c>
      <c r="J153" s="2">
        <v>0</v>
      </c>
      <c r="K153" s="2">
        <v>2</v>
      </c>
      <c r="L153" s="2">
        <v>0</v>
      </c>
      <c r="M153" s="2">
        <v>0</v>
      </c>
      <c r="N153" s="2">
        <v>0</v>
      </c>
      <c r="O153" s="2">
        <v>0</v>
      </c>
      <c r="P153" s="2">
        <v>0</v>
      </c>
      <c r="Q153" s="2">
        <v>0</v>
      </c>
      <c r="R153" s="2">
        <v>1</v>
      </c>
      <c r="S153" s="2">
        <v>1</v>
      </c>
      <c r="T153" s="2">
        <v>0</v>
      </c>
      <c r="U153" s="2">
        <v>0</v>
      </c>
      <c r="V153" s="2">
        <v>0</v>
      </c>
      <c r="W153" s="2">
        <v>0</v>
      </c>
      <c r="X153" s="2">
        <v>0</v>
      </c>
      <c r="Y153" s="2">
        <v>0</v>
      </c>
      <c r="Z153" s="2">
        <v>0</v>
      </c>
      <c r="AA153" s="2">
        <v>0</v>
      </c>
    </row>
    <row r="154" spans="1:27" x14ac:dyDescent="0.25">
      <c r="A154" s="2">
        <v>1</v>
      </c>
      <c r="B154" s="2">
        <v>6</v>
      </c>
      <c r="C154" s="2">
        <v>53464.39</v>
      </c>
      <c r="D154" s="2">
        <v>53538.669000000002</v>
      </c>
      <c r="E154" s="2">
        <v>74.279000000002299</v>
      </c>
      <c r="F154" s="3">
        <v>17.167340885664998</v>
      </c>
      <c r="G154" s="14" t="s">
        <v>1552</v>
      </c>
      <c r="H154" s="2">
        <v>1</v>
      </c>
      <c r="I154" s="2">
        <v>0</v>
      </c>
      <c r="J154" s="2">
        <v>0</v>
      </c>
      <c r="K154" s="2">
        <v>1</v>
      </c>
      <c r="L154" s="2">
        <v>0</v>
      </c>
      <c r="M154" s="2">
        <v>0</v>
      </c>
      <c r="N154" s="2">
        <v>0</v>
      </c>
      <c r="O154" s="2">
        <v>0</v>
      </c>
      <c r="P154" s="2">
        <v>0</v>
      </c>
      <c r="Q154" s="2">
        <v>0</v>
      </c>
      <c r="R154" s="2">
        <v>0</v>
      </c>
      <c r="S154" s="2">
        <v>1</v>
      </c>
      <c r="T154" s="2">
        <v>0</v>
      </c>
      <c r="U154" s="2">
        <v>0</v>
      </c>
      <c r="V154" s="2">
        <v>0</v>
      </c>
      <c r="W154" s="2">
        <v>0</v>
      </c>
      <c r="X154" s="2">
        <v>0</v>
      </c>
      <c r="Y154" s="2">
        <v>0</v>
      </c>
      <c r="Z154" s="2">
        <v>0</v>
      </c>
      <c r="AA154" s="2">
        <v>0</v>
      </c>
    </row>
    <row r="155" spans="1:27" x14ac:dyDescent="0.25">
      <c r="A155" s="2">
        <v>3</v>
      </c>
      <c r="B155" s="2">
        <v>3</v>
      </c>
      <c r="C155" s="2">
        <v>46763.839</v>
      </c>
      <c r="D155" s="2">
        <v>46846.692000000003</v>
      </c>
      <c r="E155" s="2">
        <v>82.853000000002794</v>
      </c>
      <c r="F155" s="3">
        <v>17.162170191418799</v>
      </c>
      <c r="G155" s="14" t="s">
        <v>1758</v>
      </c>
      <c r="H155" s="2">
        <v>1</v>
      </c>
      <c r="I155" s="2">
        <v>1</v>
      </c>
      <c r="J155" s="2">
        <v>1</v>
      </c>
      <c r="K155" s="2">
        <v>1</v>
      </c>
      <c r="L155" s="2">
        <v>0</v>
      </c>
      <c r="M155" s="2">
        <v>0</v>
      </c>
      <c r="N155" s="2">
        <v>1</v>
      </c>
      <c r="O155" s="2">
        <v>0</v>
      </c>
      <c r="P155" s="2">
        <v>0</v>
      </c>
      <c r="Q155" s="2">
        <v>0</v>
      </c>
      <c r="R155" s="2">
        <v>0</v>
      </c>
      <c r="S155" s="2">
        <v>0</v>
      </c>
      <c r="T155" s="2">
        <v>0</v>
      </c>
      <c r="U155" s="2">
        <v>0</v>
      </c>
      <c r="V155" s="2">
        <v>1</v>
      </c>
      <c r="W155" s="2">
        <v>0</v>
      </c>
      <c r="X155" s="2">
        <v>0</v>
      </c>
      <c r="Y155" s="2">
        <v>0</v>
      </c>
      <c r="Z155" s="2">
        <v>0</v>
      </c>
      <c r="AA155" s="2">
        <v>0</v>
      </c>
    </row>
    <row r="156" spans="1:27" x14ac:dyDescent="0.25">
      <c r="A156" s="2">
        <v>6</v>
      </c>
      <c r="B156" s="2">
        <v>21</v>
      </c>
      <c r="C156" s="2">
        <v>129199.783</v>
      </c>
      <c r="D156" s="2">
        <v>129242.997</v>
      </c>
      <c r="E156" s="2">
        <v>43.214000000007204</v>
      </c>
      <c r="F156" s="3">
        <v>17.053802536545199</v>
      </c>
      <c r="G156" s="14" t="s">
        <v>1787</v>
      </c>
      <c r="H156" s="2">
        <v>1</v>
      </c>
      <c r="I156" s="2">
        <v>0</v>
      </c>
      <c r="J156" s="2">
        <v>0</v>
      </c>
      <c r="K156" s="2">
        <v>1</v>
      </c>
      <c r="L156" s="2">
        <v>0</v>
      </c>
      <c r="M156" s="2">
        <v>0</v>
      </c>
      <c r="N156" s="2">
        <v>0</v>
      </c>
      <c r="O156" s="2">
        <v>0</v>
      </c>
      <c r="P156" s="2">
        <v>0</v>
      </c>
      <c r="Q156" s="2">
        <v>0</v>
      </c>
      <c r="R156" s="2">
        <v>0</v>
      </c>
      <c r="S156" s="2">
        <v>0</v>
      </c>
      <c r="T156" s="2">
        <v>0</v>
      </c>
      <c r="U156" s="2">
        <v>1</v>
      </c>
      <c r="V156" s="2">
        <v>0</v>
      </c>
      <c r="W156" s="2">
        <v>0</v>
      </c>
      <c r="X156" s="2">
        <v>0</v>
      </c>
      <c r="Y156" s="2">
        <v>0</v>
      </c>
      <c r="Z156" s="2">
        <v>0</v>
      </c>
      <c r="AA156" s="2">
        <v>0</v>
      </c>
    </row>
    <row r="157" spans="1:27" x14ac:dyDescent="0.25">
      <c r="A157" s="2">
        <v>5</v>
      </c>
      <c r="B157" s="2">
        <v>14</v>
      </c>
      <c r="C157" s="2">
        <v>131540.88399999999</v>
      </c>
      <c r="D157" s="2">
        <v>131627.98499999999</v>
      </c>
      <c r="E157" s="2">
        <v>87.100999999995096</v>
      </c>
      <c r="F157" s="3">
        <v>17.046761382174299</v>
      </c>
      <c r="G157" s="14" t="s">
        <v>1780</v>
      </c>
      <c r="H157" s="2">
        <v>3</v>
      </c>
      <c r="I157" s="2">
        <v>0</v>
      </c>
      <c r="J157" s="2">
        <v>0</v>
      </c>
      <c r="K157" s="2">
        <v>3</v>
      </c>
      <c r="L157" s="2">
        <v>0</v>
      </c>
      <c r="M157" s="2">
        <v>0</v>
      </c>
      <c r="N157" s="2">
        <v>0</v>
      </c>
      <c r="O157" s="2">
        <v>0</v>
      </c>
      <c r="P157" s="2">
        <v>0</v>
      </c>
      <c r="Q157" s="2">
        <v>0</v>
      </c>
      <c r="R157" s="2">
        <v>1</v>
      </c>
      <c r="S157" s="2">
        <v>0</v>
      </c>
      <c r="T157" s="2">
        <v>0</v>
      </c>
      <c r="U157" s="2">
        <v>1</v>
      </c>
      <c r="V157" s="2">
        <v>1</v>
      </c>
      <c r="W157" s="2">
        <v>0</v>
      </c>
      <c r="X157" s="2">
        <v>0</v>
      </c>
      <c r="Y157" s="2">
        <v>0</v>
      </c>
      <c r="Z157" s="2">
        <v>0</v>
      </c>
      <c r="AA157" s="2">
        <v>0</v>
      </c>
    </row>
    <row r="158" spans="1:27" x14ac:dyDescent="0.25">
      <c r="A158" s="2">
        <v>12</v>
      </c>
      <c r="B158" s="2">
        <v>4</v>
      </c>
      <c r="C158" s="2">
        <v>42156.637999999999</v>
      </c>
      <c r="D158" s="2">
        <v>42242.614999999998</v>
      </c>
      <c r="E158" s="2">
        <v>85.976999999998995</v>
      </c>
      <c r="F158" s="3">
        <v>17.035087900246602</v>
      </c>
      <c r="G158" s="14" t="s">
        <v>1825</v>
      </c>
      <c r="H158" s="2">
        <v>4</v>
      </c>
      <c r="I158" s="2">
        <v>1</v>
      </c>
      <c r="J158" s="2">
        <v>0</v>
      </c>
      <c r="K158" s="2">
        <v>4</v>
      </c>
      <c r="L158" s="2">
        <v>1</v>
      </c>
      <c r="M158" s="2">
        <v>0</v>
      </c>
      <c r="N158" s="2">
        <v>0</v>
      </c>
      <c r="O158" s="2">
        <v>0</v>
      </c>
      <c r="P158" s="2">
        <v>0</v>
      </c>
      <c r="Q158" s="2">
        <v>0</v>
      </c>
      <c r="R158" s="2">
        <v>1</v>
      </c>
      <c r="S158" s="2">
        <v>1</v>
      </c>
      <c r="T158" s="2">
        <v>0</v>
      </c>
      <c r="U158" s="2">
        <v>1</v>
      </c>
      <c r="V158" s="2">
        <v>1</v>
      </c>
      <c r="W158" s="2">
        <v>0</v>
      </c>
      <c r="X158" s="2">
        <v>0</v>
      </c>
      <c r="Y158" s="2">
        <v>0</v>
      </c>
      <c r="Z158" s="2">
        <v>0</v>
      </c>
      <c r="AA158" s="2">
        <v>1</v>
      </c>
    </row>
    <row r="159" spans="1:27" x14ac:dyDescent="0.25">
      <c r="A159" s="2">
        <v>3</v>
      </c>
      <c r="B159" s="2">
        <v>8</v>
      </c>
      <c r="C159" s="2">
        <v>103256.28200000001</v>
      </c>
      <c r="D159" s="2">
        <v>103372.985</v>
      </c>
      <c r="E159" s="2">
        <v>116.70299999999401</v>
      </c>
      <c r="F159" s="3">
        <v>17.027127742343499</v>
      </c>
      <c r="G159" s="14" t="s">
        <v>1762</v>
      </c>
      <c r="H159" s="2">
        <v>1</v>
      </c>
      <c r="I159" s="2">
        <v>0</v>
      </c>
      <c r="J159" s="2">
        <v>0</v>
      </c>
      <c r="K159" s="2">
        <v>1</v>
      </c>
      <c r="L159" s="2">
        <v>0</v>
      </c>
      <c r="M159" s="2">
        <v>0</v>
      </c>
      <c r="N159" s="2">
        <v>0</v>
      </c>
      <c r="O159" s="2">
        <v>0</v>
      </c>
      <c r="P159" s="2">
        <v>0</v>
      </c>
      <c r="Q159" s="2">
        <v>0</v>
      </c>
      <c r="R159" s="2">
        <v>0</v>
      </c>
      <c r="S159" s="2">
        <v>0</v>
      </c>
      <c r="T159" s="2">
        <v>0</v>
      </c>
      <c r="U159" s="2">
        <v>1</v>
      </c>
      <c r="V159" s="2">
        <v>0</v>
      </c>
      <c r="W159" s="2">
        <v>0</v>
      </c>
      <c r="X159" s="2">
        <v>0</v>
      </c>
      <c r="Y159" s="2">
        <v>0</v>
      </c>
      <c r="Z159" s="2">
        <v>0</v>
      </c>
      <c r="AA159" s="2">
        <v>0</v>
      </c>
    </row>
    <row r="160" spans="1:27" x14ac:dyDescent="0.25">
      <c r="A160" s="2">
        <v>6</v>
      </c>
      <c r="B160" s="2">
        <v>7</v>
      </c>
      <c r="C160" s="2">
        <v>43991.377</v>
      </c>
      <c r="D160" s="2">
        <v>44022.394999999997</v>
      </c>
      <c r="E160" s="2">
        <v>31.017999999996398</v>
      </c>
      <c r="F160" s="3">
        <v>17.0247057941863</v>
      </c>
      <c r="G160" s="14" t="s">
        <v>1383</v>
      </c>
      <c r="H160" s="2">
        <v>3</v>
      </c>
      <c r="I160" s="2">
        <v>0</v>
      </c>
      <c r="J160" s="2">
        <v>0</v>
      </c>
      <c r="K160" s="2">
        <v>3</v>
      </c>
      <c r="L160" s="2">
        <v>0</v>
      </c>
      <c r="M160" s="2">
        <v>0</v>
      </c>
      <c r="N160" s="2">
        <v>0</v>
      </c>
      <c r="O160" s="2">
        <v>0</v>
      </c>
      <c r="P160" s="2">
        <v>0</v>
      </c>
      <c r="Q160" s="2">
        <v>0</v>
      </c>
      <c r="R160" s="2">
        <v>1</v>
      </c>
      <c r="S160" s="2">
        <v>1</v>
      </c>
      <c r="T160" s="2">
        <v>0</v>
      </c>
      <c r="U160" s="2">
        <v>1</v>
      </c>
      <c r="V160" s="2">
        <v>0</v>
      </c>
      <c r="W160" s="2">
        <v>0</v>
      </c>
      <c r="X160" s="2">
        <v>0</v>
      </c>
      <c r="Y160" s="2">
        <v>0</v>
      </c>
      <c r="Z160" s="2">
        <v>0</v>
      </c>
      <c r="AA160" s="2">
        <v>0</v>
      </c>
    </row>
    <row r="161" spans="1:27" x14ac:dyDescent="0.25">
      <c r="A161" s="2">
        <v>2</v>
      </c>
      <c r="B161" s="2">
        <v>3</v>
      </c>
      <c r="C161" s="2">
        <v>69241.259000000005</v>
      </c>
      <c r="D161" s="2">
        <v>69287.998000000007</v>
      </c>
      <c r="E161" s="2">
        <v>46.739000000001397</v>
      </c>
      <c r="F161" s="3">
        <v>17.0018449687017</v>
      </c>
      <c r="G161" s="14" t="s">
        <v>1743</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2">
        <v>0</v>
      </c>
      <c r="AA161" s="2">
        <v>0</v>
      </c>
    </row>
    <row r="162" spans="1:27" x14ac:dyDescent="0.25">
      <c r="A162" s="2">
        <v>4</v>
      </c>
      <c r="B162" s="2">
        <v>16</v>
      </c>
      <c r="C162" s="2">
        <v>123825.37</v>
      </c>
      <c r="D162" s="2">
        <v>124230.345</v>
      </c>
      <c r="E162" s="2">
        <v>404.97500000000599</v>
      </c>
      <c r="F162" s="3">
        <v>16.991460779991801</v>
      </c>
      <c r="G162" s="14" t="s">
        <v>1771</v>
      </c>
      <c r="H162" s="2">
        <v>3</v>
      </c>
      <c r="I162" s="2">
        <v>3</v>
      </c>
      <c r="J162" s="2">
        <v>1</v>
      </c>
      <c r="K162" s="2">
        <v>3</v>
      </c>
      <c r="L162" s="2">
        <v>2</v>
      </c>
      <c r="M162" s="2">
        <v>0</v>
      </c>
      <c r="N162" s="2">
        <v>1</v>
      </c>
      <c r="O162" s="2">
        <v>0</v>
      </c>
      <c r="P162" s="2">
        <v>0</v>
      </c>
      <c r="Q162" s="2">
        <v>0</v>
      </c>
      <c r="R162" s="2">
        <v>1</v>
      </c>
      <c r="S162" s="2">
        <v>1</v>
      </c>
      <c r="T162" s="2">
        <v>0</v>
      </c>
      <c r="U162" s="2">
        <v>1</v>
      </c>
      <c r="V162" s="2">
        <v>0</v>
      </c>
      <c r="W162" s="2">
        <v>0</v>
      </c>
      <c r="X162" s="2">
        <v>1</v>
      </c>
      <c r="Y162" s="2">
        <v>1</v>
      </c>
      <c r="Z162" s="2">
        <v>0</v>
      </c>
      <c r="AA162" s="2">
        <v>0</v>
      </c>
    </row>
    <row r="163" spans="1:27" x14ac:dyDescent="0.25">
      <c r="A163" s="2">
        <v>12</v>
      </c>
      <c r="B163" s="2">
        <v>11</v>
      </c>
      <c r="C163" s="2">
        <v>55938.275999999998</v>
      </c>
      <c r="D163" s="2">
        <v>56010.949000000001</v>
      </c>
      <c r="E163" s="2">
        <v>72.673000000002503</v>
      </c>
      <c r="F163" s="3">
        <v>16.9449243856238</v>
      </c>
      <c r="G163" s="14" t="s">
        <v>1829</v>
      </c>
      <c r="H163" s="2">
        <v>1</v>
      </c>
      <c r="I163" s="2">
        <v>0</v>
      </c>
      <c r="J163" s="2">
        <v>0</v>
      </c>
      <c r="K163" s="2">
        <v>1</v>
      </c>
      <c r="L163" s="2">
        <v>0</v>
      </c>
      <c r="M163" s="2">
        <v>0</v>
      </c>
      <c r="N163" s="2">
        <v>0</v>
      </c>
      <c r="O163" s="2">
        <v>0</v>
      </c>
      <c r="P163" s="2">
        <v>0</v>
      </c>
      <c r="Q163" s="2">
        <v>0</v>
      </c>
      <c r="R163" s="2">
        <v>0</v>
      </c>
      <c r="S163" s="2">
        <v>0</v>
      </c>
      <c r="T163" s="2">
        <v>0</v>
      </c>
      <c r="U163" s="2">
        <v>0</v>
      </c>
      <c r="V163" s="2">
        <v>1</v>
      </c>
      <c r="W163" s="2">
        <v>0</v>
      </c>
      <c r="X163" s="2">
        <v>0</v>
      </c>
      <c r="Y163" s="2">
        <v>0</v>
      </c>
      <c r="Z163" s="2">
        <v>0</v>
      </c>
      <c r="AA163" s="2">
        <v>0</v>
      </c>
    </row>
    <row r="164" spans="1:27" x14ac:dyDescent="0.25">
      <c r="A164" s="2">
        <v>6</v>
      </c>
      <c r="B164" s="2">
        <v>29</v>
      </c>
      <c r="C164" s="2">
        <v>170011.913</v>
      </c>
      <c r="D164" s="2">
        <v>170108.799</v>
      </c>
      <c r="E164" s="2">
        <v>96.885999999998603</v>
      </c>
      <c r="F164" s="3">
        <v>16.892755184502999</v>
      </c>
      <c r="G164" s="14" t="s">
        <v>1791</v>
      </c>
      <c r="H164" s="2">
        <v>1</v>
      </c>
      <c r="I164" s="2">
        <v>0</v>
      </c>
      <c r="J164" s="2">
        <v>0</v>
      </c>
      <c r="K164" s="2">
        <v>1</v>
      </c>
      <c r="L164" s="2">
        <v>0</v>
      </c>
      <c r="M164" s="2">
        <v>0</v>
      </c>
      <c r="N164" s="2">
        <v>0</v>
      </c>
      <c r="O164" s="2">
        <v>0</v>
      </c>
      <c r="P164" s="2">
        <v>0</v>
      </c>
      <c r="Q164" s="2">
        <v>0</v>
      </c>
      <c r="R164" s="2">
        <v>0</v>
      </c>
      <c r="S164" s="2">
        <v>1</v>
      </c>
      <c r="T164" s="2">
        <v>0</v>
      </c>
      <c r="U164" s="2">
        <v>0</v>
      </c>
      <c r="V164" s="2">
        <v>0</v>
      </c>
      <c r="W164" s="2">
        <v>0</v>
      </c>
      <c r="X164" s="2">
        <v>0</v>
      </c>
      <c r="Y164" s="2">
        <v>0</v>
      </c>
      <c r="Z164" s="2">
        <v>0</v>
      </c>
      <c r="AA164" s="2">
        <v>0</v>
      </c>
    </row>
    <row r="165" spans="1:27" x14ac:dyDescent="0.25">
      <c r="A165" s="2">
        <v>11</v>
      </c>
      <c r="B165" s="2">
        <v>7</v>
      </c>
      <c r="C165" s="2">
        <v>85710.995999999999</v>
      </c>
      <c r="D165" s="2">
        <v>85800.278999999995</v>
      </c>
      <c r="E165" s="2">
        <v>89.282999999995795</v>
      </c>
      <c r="F165" s="3">
        <v>16.8925940040664</v>
      </c>
      <c r="G165" s="14" t="s">
        <v>747</v>
      </c>
      <c r="H165" s="2">
        <v>1</v>
      </c>
      <c r="I165" s="2">
        <v>2</v>
      </c>
      <c r="J165" s="2">
        <v>2</v>
      </c>
      <c r="K165" s="2">
        <v>1</v>
      </c>
      <c r="L165" s="2">
        <v>0</v>
      </c>
      <c r="M165" s="2">
        <v>0</v>
      </c>
      <c r="N165" s="2">
        <v>1</v>
      </c>
      <c r="O165" s="2">
        <v>1</v>
      </c>
      <c r="P165" s="2">
        <v>0</v>
      </c>
      <c r="Q165" s="2">
        <v>0</v>
      </c>
      <c r="R165" s="2">
        <v>0</v>
      </c>
      <c r="S165" s="2">
        <v>1</v>
      </c>
      <c r="T165" s="2">
        <v>0</v>
      </c>
      <c r="U165" s="2">
        <v>0</v>
      </c>
      <c r="V165" s="2">
        <v>0</v>
      </c>
      <c r="W165" s="2">
        <v>0</v>
      </c>
      <c r="X165" s="2">
        <v>0</v>
      </c>
      <c r="Y165" s="2">
        <v>0</v>
      </c>
      <c r="Z165" s="2">
        <v>0</v>
      </c>
      <c r="AA165" s="2">
        <v>0</v>
      </c>
    </row>
    <row r="166" spans="1:27" x14ac:dyDescent="0.25">
      <c r="A166" s="2">
        <v>5</v>
      </c>
      <c r="B166" s="2">
        <v>13</v>
      </c>
      <c r="C166" s="2">
        <v>130333.53599999999</v>
      </c>
      <c r="D166" s="2">
        <v>130417.136</v>
      </c>
      <c r="E166" s="2">
        <v>83.600000000005807</v>
      </c>
      <c r="F166" s="3">
        <v>16.871048430238702</v>
      </c>
      <c r="G166" s="14" t="s">
        <v>1779</v>
      </c>
      <c r="H166" s="2">
        <v>2</v>
      </c>
      <c r="I166" s="2">
        <v>0</v>
      </c>
      <c r="J166" s="2">
        <v>0</v>
      </c>
      <c r="K166" s="2">
        <v>2</v>
      </c>
      <c r="L166" s="2">
        <v>0</v>
      </c>
      <c r="M166" s="2">
        <v>0</v>
      </c>
      <c r="N166" s="2">
        <v>0</v>
      </c>
      <c r="O166" s="2">
        <v>0</v>
      </c>
      <c r="P166" s="2">
        <v>0</v>
      </c>
      <c r="Q166" s="2">
        <v>0</v>
      </c>
      <c r="R166" s="2">
        <v>0</v>
      </c>
      <c r="S166" s="2">
        <v>0</v>
      </c>
      <c r="T166" s="2">
        <v>0</v>
      </c>
      <c r="U166" s="2">
        <v>1</v>
      </c>
      <c r="V166" s="2">
        <v>1</v>
      </c>
      <c r="W166" s="2">
        <v>0</v>
      </c>
      <c r="X166" s="2">
        <v>0</v>
      </c>
      <c r="Y166" s="2">
        <v>0</v>
      </c>
      <c r="Z166" s="2">
        <v>0</v>
      </c>
      <c r="AA166" s="2">
        <v>0</v>
      </c>
    </row>
    <row r="167" spans="1:27" x14ac:dyDescent="0.25">
      <c r="A167" s="2">
        <v>8</v>
      </c>
      <c r="B167" s="2">
        <v>0</v>
      </c>
      <c r="C167" s="2">
        <v>16261.563</v>
      </c>
      <c r="D167" s="2">
        <v>16314.855</v>
      </c>
      <c r="E167" s="2">
        <v>53.291999999999497</v>
      </c>
      <c r="F167" s="3">
        <v>16.838376563240299</v>
      </c>
      <c r="G167" s="14" t="s">
        <v>1799</v>
      </c>
      <c r="H167" s="2">
        <v>2</v>
      </c>
      <c r="I167" s="2">
        <v>0</v>
      </c>
      <c r="J167" s="2">
        <v>0</v>
      </c>
      <c r="K167" s="2">
        <v>2</v>
      </c>
      <c r="L167" s="2">
        <v>0</v>
      </c>
      <c r="M167" s="2">
        <v>0</v>
      </c>
      <c r="N167" s="2">
        <v>0</v>
      </c>
      <c r="O167" s="2">
        <v>0</v>
      </c>
      <c r="P167" s="2">
        <v>0</v>
      </c>
      <c r="Q167" s="2">
        <v>0</v>
      </c>
      <c r="R167" s="2">
        <v>1</v>
      </c>
      <c r="S167" s="2">
        <v>0</v>
      </c>
      <c r="T167" s="2">
        <v>0</v>
      </c>
      <c r="U167" s="2">
        <v>1</v>
      </c>
      <c r="V167" s="2">
        <v>0</v>
      </c>
      <c r="W167" s="2">
        <v>0</v>
      </c>
      <c r="X167" s="2">
        <v>0</v>
      </c>
      <c r="Y167" s="2">
        <v>0</v>
      </c>
      <c r="Z167" s="2">
        <v>0</v>
      </c>
      <c r="AA167" s="2">
        <v>0</v>
      </c>
    </row>
    <row r="168" spans="1:27" x14ac:dyDescent="0.25">
      <c r="A168" s="2">
        <v>14</v>
      </c>
      <c r="B168" s="2">
        <v>16</v>
      </c>
      <c r="C168" s="2">
        <v>106825.35799999999</v>
      </c>
      <c r="D168" s="2">
        <v>106832.93799999999</v>
      </c>
      <c r="E168" s="2">
        <v>7.5800000000017498</v>
      </c>
      <c r="F168" s="3">
        <v>16.810297155665602</v>
      </c>
      <c r="G168" s="14" t="s">
        <v>1499</v>
      </c>
      <c r="H168" s="2">
        <v>4</v>
      </c>
      <c r="I168" s="2">
        <v>0</v>
      </c>
      <c r="J168" s="2">
        <v>0</v>
      </c>
      <c r="K168" s="2">
        <v>4</v>
      </c>
      <c r="L168" s="2">
        <v>0</v>
      </c>
      <c r="M168" s="2">
        <v>0</v>
      </c>
      <c r="N168" s="2">
        <v>0</v>
      </c>
      <c r="O168" s="2">
        <v>0</v>
      </c>
      <c r="P168" s="2">
        <v>0</v>
      </c>
      <c r="Q168" s="2">
        <v>0</v>
      </c>
      <c r="R168" s="2">
        <v>1</v>
      </c>
      <c r="S168" s="2">
        <v>1</v>
      </c>
      <c r="T168" s="2">
        <v>0</v>
      </c>
      <c r="U168" s="2">
        <v>1</v>
      </c>
      <c r="V168" s="2">
        <v>1</v>
      </c>
      <c r="W168" s="2">
        <v>0</v>
      </c>
      <c r="X168" s="2">
        <v>0</v>
      </c>
      <c r="Y168" s="2">
        <v>0</v>
      </c>
      <c r="Z168" s="2">
        <v>0</v>
      </c>
      <c r="AA168" s="2">
        <v>0</v>
      </c>
    </row>
    <row r="169" spans="1:27" x14ac:dyDescent="0.25">
      <c r="A169" s="2">
        <v>20</v>
      </c>
      <c r="B169" s="2">
        <v>3</v>
      </c>
      <c r="C169" s="2">
        <v>17550.044999999998</v>
      </c>
      <c r="D169" s="2">
        <v>17637.511999999999</v>
      </c>
      <c r="E169" s="2">
        <v>87.467000000000596</v>
      </c>
      <c r="F169" s="3">
        <v>16.711796689122501</v>
      </c>
      <c r="G169" s="14" t="s">
        <v>1540</v>
      </c>
      <c r="H169" s="2">
        <v>2</v>
      </c>
      <c r="I169" s="2">
        <v>0</v>
      </c>
      <c r="J169" s="2">
        <v>0</v>
      </c>
      <c r="K169" s="2">
        <v>2</v>
      </c>
      <c r="L169" s="2">
        <v>0</v>
      </c>
      <c r="M169" s="2">
        <v>0</v>
      </c>
      <c r="N169" s="2">
        <v>0</v>
      </c>
      <c r="O169" s="2">
        <v>0</v>
      </c>
      <c r="P169" s="2">
        <v>0</v>
      </c>
      <c r="Q169" s="2">
        <v>0</v>
      </c>
      <c r="R169" s="2">
        <v>1</v>
      </c>
      <c r="S169" s="2">
        <v>1</v>
      </c>
      <c r="T169" s="2">
        <v>0</v>
      </c>
      <c r="U169" s="2">
        <v>0</v>
      </c>
      <c r="V169" s="2">
        <v>0</v>
      </c>
      <c r="W169" s="2">
        <v>0</v>
      </c>
      <c r="X169" s="2">
        <v>0</v>
      </c>
      <c r="Y169" s="2">
        <v>0</v>
      </c>
      <c r="Z169" s="2">
        <v>0</v>
      </c>
      <c r="AA169" s="2">
        <v>0</v>
      </c>
    </row>
    <row r="170" spans="1:27" x14ac:dyDescent="0.25">
      <c r="A170" s="2">
        <v>13</v>
      </c>
      <c r="B170" s="2">
        <v>9</v>
      </c>
      <c r="C170" s="2">
        <v>98325.972999999998</v>
      </c>
      <c r="D170" s="2">
        <v>98396.479000000007</v>
      </c>
      <c r="E170" s="2">
        <v>70.506000000008498</v>
      </c>
      <c r="F170" s="3">
        <v>16.6787014870762</v>
      </c>
      <c r="G170" s="14" t="s">
        <v>1838</v>
      </c>
      <c r="H170" s="2">
        <v>0</v>
      </c>
      <c r="I170" s="2">
        <v>0</v>
      </c>
      <c r="J170" s="2">
        <v>0</v>
      </c>
      <c r="K170" s="2">
        <v>0</v>
      </c>
      <c r="L170" s="2">
        <v>0</v>
      </c>
      <c r="M170" s="2">
        <v>0</v>
      </c>
      <c r="N170" s="2">
        <v>0</v>
      </c>
      <c r="O170" s="2">
        <v>0</v>
      </c>
      <c r="P170" s="2">
        <v>0</v>
      </c>
      <c r="Q170" s="2">
        <v>0</v>
      </c>
      <c r="R170" s="2">
        <v>0</v>
      </c>
      <c r="S170" s="2">
        <v>0</v>
      </c>
      <c r="T170" s="2">
        <v>0</v>
      </c>
      <c r="U170" s="2">
        <v>0</v>
      </c>
      <c r="V170" s="2">
        <v>0</v>
      </c>
      <c r="W170" s="2">
        <v>0</v>
      </c>
      <c r="X170" s="2">
        <v>0</v>
      </c>
      <c r="Y170" s="2">
        <v>0</v>
      </c>
      <c r="Z170" s="2">
        <v>0</v>
      </c>
      <c r="AA170" s="2">
        <v>0</v>
      </c>
    </row>
    <row r="171" spans="1:27" x14ac:dyDescent="0.25">
      <c r="A171" s="2">
        <v>2</v>
      </c>
      <c r="B171" s="2">
        <v>31</v>
      </c>
      <c r="C171" s="2">
        <v>223923.21900000001</v>
      </c>
      <c r="D171" s="2">
        <v>223967.33100000001</v>
      </c>
      <c r="E171" s="2">
        <v>44.111999999993699</v>
      </c>
      <c r="F171" s="3">
        <v>16.646265749484702</v>
      </c>
      <c r="G171" s="14" t="s">
        <v>1319</v>
      </c>
      <c r="H171" s="2">
        <v>2</v>
      </c>
      <c r="I171" s="2">
        <v>0</v>
      </c>
      <c r="J171" s="2">
        <v>0</v>
      </c>
      <c r="K171" s="2">
        <v>2</v>
      </c>
      <c r="L171" s="2">
        <v>0</v>
      </c>
      <c r="M171" s="2">
        <v>0</v>
      </c>
      <c r="N171" s="2">
        <v>0</v>
      </c>
      <c r="O171" s="2">
        <v>0</v>
      </c>
      <c r="P171" s="2">
        <v>0</v>
      </c>
      <c r="Q171" s="2">
        <v>0</v>
      </c>
      <c r="R171" s="2">
        <v>1</v>
      </c>
      <c r="S171" s="2">
        <v>0</v>
      </c>
      <c r="T171" s="2">
        <v>0</v>
      </c>
      <c r="U171" s="2">
        <v>1</v>
      </c>
      <c r="V171" s="2">
        <v>0</v>
      </c>
      <c r="W171" s="2">
        <v>0</v>
      </c>
      <c r="X171" s="2">
        <v>0</v>
      </c>
      <c r="Y171" s="2">
        <v>0</v>
      </c>
      <c r="Z171" s="2">
        <v>0</v>
      </c>
      <c r="AA171" s="2">
        <v>0</v>
      </c>
    </row>
    <row r="172" spans="1:27" x14ac:dyDescent="0.25">
      <c r="A172" s="2">
        <v>13</v>
      </c>
      <c r="B172" s="2">
        <v>0</v>
      </c>
      <c r="C172" s="2">
        <v>21356.54</v>
      </c>
      <c r="D172" s="2">
        <v>21392.846000000001</v>
      </c>
      <c r="E172" s="2">
        <v>36.306000000000502</v>
      </c>
      <c r="F172" s="3">
        <v>16.639762500100101</v>
      </c>
      <c r="G172" s="14" t="s">
        <v>1834</v>
      </c>
      <c r="H172" s="2">
        <v>0</v>
      </c>
      <c r="I172" s="2">
        <v>0</v>
      </c>
      <c r="J172" s="2">
        <v>0</v>
      </c>
      <c r="K172" s="2">
        <v>0</v>
      </c>
      <c r="L172" s="2">
        <v>0</v>
      </c>
      <c r="M172" s="2">
        <v>0</v>
      </c>
      <c r="N172" s="2">
        <v>0</v>
      </c>
      <c r="O172" s="2">
        <v>0</v>
      </c>
      <c r="P172" s="2">
        <v>0</v>
      </c>
      <c r="Q172" s="2">
        <v>0</v>
      </c>
      <c r="R172" s="2">
        <v>0</v>
      </c>
      <c r="S172" s="2">
        <v>0</v>
      </c>
      <c r="T172" s="2">
        <v>0</v>
      </c>
      <c r="U172" s="2">
        <v>0</v>
      </c>
      <c r="V172" s="2">
        <v>0</v>
      </c>
      <c r="W172" s="2">
        <v>0</v>
      </c>
      <c r="X172" s="2">
        <v>0</v>
      </c>
      <c r="Y172" s="2">
        <v>0</v>
      </c>
      <c r="Z172" s="2">
        <v>0</v>
      </c>
      <c r="AA172" s="2">
        <v>0</v>
      </c>
    </row>
    <row r="173" spans="1:27" x14ac:dyDescent="0.25">
      <c r="A173" s="2">
        <v>7</v>
      </c>
      <c r="B173" s="2">
        <v>15</v>
      </c>
      <c r="C173" s="2">
        <v>137217.90900000001</v>
      </c>
      <c r="D173" s="2">
        <v>137298.91</v>
      </c>
      <c r="E173" s="2">
        <v>81.000999999989304</v>
      </c>
      <c r="F173" s="3">
        <v>16.618057751945202</v>
      </c>
      <c r="G173" s="14" t="s">
        <v>1410</v>
      </c>
      <c r="H173" s="2">
        <v>3</v>
      </c>
      <c r="I173" s="2">
        <v>1</v>
      </c>
      <c r="J173" s="2">
        <v>0</v>
      </c>
      <c r="K173" s="2">
        <v>3</v>
      </c>
      <c r="L173" s="2">
        <v>1</v>
      </c>
      <c r="M173" s="2">
        <v>0</v>
      </c>
      <c r="N173" s="2">
        <v>0</v>
      </c>
      <c r="O173" s="2">
        <v>0</v>
      </c>
      <c r="P173" s="2">
        <v>0</v>
      </c>
      <c r="Q173" s="2">
        <v>0</v>
      </c>
      <c r="R173" s="2">
        <v>1</v>
      </c>
      <c r="S173" s="2">
        <v>0</v>
      </c>
      <c r="T173" s="2">
        <v>0</v>
      </c>
      <c r="U173" s="2">
        <v>1</v>
      </c>
      <c r="V173" s="2">
        <v>1</v>
      </c>
      <c r="W173" s="2">
        <v>0</v>
      </c>
      <c r="X173" s="2">
        <v>0</v>
      </c>
      <c r="Y173" s="2">
        <v>0</v>
      </c>
      <c r="Z173" s="2">
        <v>0</v>
      </c>
      <c r="AA173" s="2">
        <v>1</v>
      </c>
    </row>
    <row r="174" spans="1:27" x14ac:dyDescent="0.25">
      <c r="A174" s="2">
        <v>4</v>
      </c>
      <c r="B174" s="2">
        <v>22</v>
      </c>
      <c r="C174" s="2">
        <v>173608.609</v>
      </c>
      <c r="D174" s="2">
        <v>173658.31</v>
      </c>
      <c r="E174" s="2">
        <v>49.701000000000903</v>
      </c>
      <c r="F174" s="3">
        <v>16.595691632851501</v>
      </c>
      <c r="G174" s="14" t="s">
        <v>1604</v>
      </c>
      <c r="H174" s="2">
        <v>2</v>
      </c>
      <c r="I174" s="2">
        <v>0</v>
      </c>
      <c r="J174" s="2">
        <v>0</v>
      </c>
      <c r="K174" s="2">
        <v>2</v>
      </c>
      <c r="L174" s="2">
        <v>0</v>
      </c>
      <c r="M174" s="2">
        <v>0</v>
      </c>
      <c r="N174" s="2">
        <v>0</v>
      </c>
      <c r="O174" s="2">
        <v>0</v>
      </c>
      <c r="P174" s="2">
        <v>0</v>
      </c>
      <c r="Q174" s="2">
        <v>0</v>
      </c>
      <c r="R174" s="2">
        <v>0</v>
      </c>
      <c r="S174" s="2">
        <v>1</v>
      </c>
      <c r="T174" s="2">
        <v>0</v>
      </c>
      <c r="U174" s="2">
        <v>1</v>
      </c>
      <c r="V174" s="2">
        <v>0</v>
      </c>
      <c r="W174" s="2">
        <v>0</v>
      </c>
      <c r="X174" s="2">
        <v>0</v>
      </c>
      <c r="Y174" s="2">
        <v>0</v>
      </c>
      <c r="Z174" s="2">
        <v>0</v>
      </c>
      <c r="AA174" s="2">
        <v>0</v>
      </c>
    </row>
    <row r="175" spans="1:27" x14ac:dyDescent="0.25">
      <c r="A175" s="2">
        <v>12</v>
      </c>
      <c r="B175" s="2">
        <v>16</v>
      </c>
      <c r="C175" s="2">
        <v>75414.452000000005</v>
      </c>
      <c r="D175" s="2">
        <v>75498.837</v>
      </c>
      <c r="E175" s="2">
        <v>84.384999999994804</v>
      </c>
      <c r="F175" s="3">
        <v>16.586440981223099</v>
      </c>
      <c r="G175" s="14" t="s">
        <v>1831</v>
      </c>
      <c r="H175" s="2">
        <v>0</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2">
        <v>0</v>
      </c>
      <c r="AA175" s="2">
        <v>0</v>
      </c>
    </row>
    <row r="176" spans="1:27" x14ac:dyDescent="0.25">
      <c r="A176" s="2">
        <v>14</v>
      </c>
      <c r="B176" s="2">
        <v>7</v>
      </c>
      <c r="C176" s="2">
        <v>52933.457999999999</v>
      </c>
      <c r="D176" s="2">
        <v>53048.34</v>
      </c>
      <c r="E176" s="2">
        <v>114.881999999998</v>
      </c>
      <c r="F176" s="3">
        <v>16.5808219796928</v>
      </c>
      <c r="G176" s="14" t="s">
        <v>1492</v>
      </c>
      <c r="H176" s="2">
        <v>2</v>
      </c>
      <c r="I176" s="2">
        <v>0</v>
      </c>
      <c r="J176" s="2">
        <v>0</v>
      </c>
      <c r="K176" s="2">
        <v>2</v>
      </c>
      <c r="L176" s="2">
        <v>0</v>
      </c>
      <c r="M176" s="2">
        <v>0</v>
      </c>
      <c r="N176" s="2">
        <v>0</v>
      </c>
      <c r="O176" s="2">
        <v>0</v>
      </c>
      <c r="P176" s="2">
        <v>0</v>
      </c>
      <c r="Q176" s="2">
        <v>0</v>
      </c>
      <c r="R176" s="2">
        <v>1</v>
      </c>
      <c r="S176" s="2">
        <v>0</v>
      </c>
      <c r="T176" s="2">
        <v>0</v>
      </c>
      <c r="U176" s="2">
        <v>0</v>
      </c>
      <c r="V176" s="2">
        <v>1</v>
      </c>
      <c r="W176" s="2">
        <v>0</v>
      </c>
      <c r="X176" s="2">
        <v>0</v>
      </c>
      <c r="Y176" s="2">
        <v>0</v>
      </c>
      <c r="Z176" s="2">
        <v>0</v>
      </c>
      <c r="AA176" s="2">
        <v>0</v>
      </c>
    </row>
    <row r="177" spans="1:27" x14ac:dyDescent="0.25">
      <c r="A177" s="2">
        <v>7</v>
      </c>
      <c r="B177" s="2">
        <v>13</v>
      </c>
      <c r="C177" s="2">
        <v>120063.99400000001</v>
      </c>
      <c r="D177" s="2">
        <v>120124.726</v>
      </c>
      <c r="E177" s="2">
        <v>60.7319999999891</v>
      </c>
      <c r="F177" s="3">
        <v>16.5783624220295</v>
      </c>
      <c r="G177" s="14" t="s">
        <v>1407</v>
      </c>
      <c r="H177" s="2">
        <v>4</v>
      </c>
      <c r="I177" s="2">
        <v>0</v>
      </c>
      <c r="J177" s="2">
        <v>0</v>
      </c>
      <c r="K177" s="2">
        <v>4</v>
      </c>
      <c r="L177" s="2">
        <v>0</v>
      </c>
      <c r="M177" s="2">
        <v>0</v>
      </c>
      <c r="N177" s="2">
        <v>0</v>
      </c>
      <c r="O177" s="2">
        <v>0</v>
      </c>
      <c r="P177" s="2">
        <v>0</v>
      </c>
      <c r="Q177" s="2">
        <v>0</v>
      </c>
      <c r="R177" s="2">
        <v>1</v>
      </c>
      <c r="S177" s="2">
        <v>1</v>
      </c>
      <c r="T177" s="2">
        <v>0</v>
      </c>
      <c r="U177" s="2">
        <v>1</v>
      </c>
      <c r="V177" s="2">
        <v>1</v>
      </c>
      <c r="W177" s="2">
        <v>0</v>
      </c>
      <c r="X177" s="2">
        <v>0</v>
      </c>
      <c r="Y177" s="2">
        <v>0</v>
      </c>
      <c r="Z177" s="2">
        <v>0</v>
      </c>
      <c r="AA177" s="2">
        <v>0</v>
      </c>
    </row>
    <row r="178" spans="1:27" x14ac:dyDescent="0.25">
      <c r="A178" s="2">
        <v>6</v>
      </c>
      <c r="B178" s="2">
        <v>4</v>
      </c>
      <c r="C178" s="2">
        <v>34695.080999999998</v>
      </c>
      <c r="D178" s="2">
        <v>35305.536999999997</v>
      </c>
      <c r="E178" s="2">
        <v>610.45599999999797</v>
      </c>
      <c r="F178" s="3">
        <v>16.565972862203399</v>
      </c>
      <c r="G178" s="14" t="s">
        <v>1784</v>
      </c>
      <c r="H178" s="2">
        <v>4</v>
      </c>
      <c r="I178" s="2">
        <v>2</v>
      </c>
      <c r="J178" s="2">
        <v>2</v>
      </c>
      <c r="K178" s="2">
        <v>4</v>
      </c>
      <c r="L178" s="2">
        <v>0</v>
      </c>
      <c r="M178" s="2">
        <v>0</v>
      </c>
      <c r="N178" s="2">
        <v>1</v>
      </c>
      <c r="O178" s="2">
        <v>0</v>
      </c>
      <c r="P178" s="2">
        <v>1</v>
      </c>
      <c r="Q178" s="2">
        <v>0</v>
      </c>
      <c r="R178" s="2">
        <v>1</v>
      </c>
      <c r="S178" s="2">
        <v>1</v>
      </c>
      <c r="T178" s="2">
        <v>0</v>
      </c>
      <c r="U178" s="2">
        <v>1</v>
      </c>
      <c r="V178" s="2">
        <v>1</v>
      </c>
      <c r="W178" s="2">
        <v>0</v>
      </c>
      <c r="X178" s="2">
        <v>0</v>
      </c>
      <c r="Y178" s="2">
        <v>0</v>
      </c>
      <c r="Z178" s="2">
        <v>0</v>
      </c>
      <c r="AA178" s="2">
        <v>0</v>
      </c>
    </row>
    <row r="179" spans="1:27" x14ac:dyDescent="0.25">
      <c r="A179" s="2">
        <v>6</v>
      </c>
      <c r="B179" s="2">
        <v>17</v>
      </c>
      <c r="C179" s="2">
        <v>107953.173</v>
      </c>
      <c r="D179" s="2">
        <v>107985.47</v>
      </c>
      <c r="E179" s="2">
        <v>32.297000000005902</v>
      </c>
      <c r="F179" s="3">
        <v>16.550068129324998</v>
      </c>
      <c r="G179" s="14" t="s">
        <v>1388</v>
      </c>
      <c r="H179" s="2">
        <v>3</v>
      </c>
      <c r="I179" s="2">
        <v>0</v>
      </c>
      <c r="J179" s="2">
        <v>0</v>
      </c>
      <c r="K179" s="2">
        <v>3</v>
      </c>
      <c r="L179" s="2">
        <v>0</v>
      </c>
      <c r="M179" s="2">
        <v>0</v>
      </c>
      <c r="N179" s="2">
        <v>0</v>
      </c>
      <c r="O179" s="2">
        <v>0</v>
      </c>
      <c r="P179" s="2">
        <v>0</v>
      </c>
      <c r="Q179" s="2">
        <v>0</v>
      </c>
      <c r="R179" s="2">
        <v>1</v>
      </c>
      <c r="S179" s="2">
        <v>0</v>
      </c>
      <c r="T179" s="2">
        <v>0</v>
      </c>
      <c r="U179" s="2">
        <v>1</v>
      </c>
      <c r="V179" s="2">
        <v>1</v>
      </c>
      <c r="W179" s="2">
        <v>0</v>
      </c>
      <c r="X179" s="2">
        <v>0</v>
      </c>
      <c r="Y179" s="2">
        <v>0</v>
      </c>
      <c r="Z179" s="2">
        <v>0</v>
      </c>
      <c r="AA179" s="2">
        <v>0</v>
      </c>
    </row>
    <row r="180" spans="1:27" x14ac:dyDescent="0.25">
      <c r="A180" s="2">
        <v>22</v>
      </c>
      <c r="B180" s="2">
        <v>1</v>
      </c>
      <c r="C180" s="2">
        <v>29149.473000000002</v>
      </c>
      <c r="D180" s="2">
        <v>29228.13</v>
      </c>
      <c r="E180" s="2">
        <v>78.656999999999201</v>
      </c>
      <c r="F180" s="3">
        <v>16.540569874193501</v>
      </c>
      <c r="G180" s="14" t="s">
        <v>1878</v>
      </c>
      <c r="H180" s="2">
        <v>2</v>
      </c>
      <c r="I180" s="2">
        <v>0</v>
      </c>
      <c r="J180" s="2">
        <v>0</v>
      </c>
      <c r="K180" s="2">
        <v>2</v>
      </c>
      <c r="L180" s="2">
        <v>0</v>
      </c>
      <c r="M180" s="2">
        <v>0</v>
      </c>
      <c r="N180" s="2">
        <v>0</v>
      </c>
      <c r="O180" s="2">
        <v>0</v>
      </c>
      <c r="P180" s="2">
        <v>0</v>
      </c>
      <c r="Q180" s="2">
        <v>0</v>
      </c>
      <c r="R180" s="2">
        <v>0</v>
      </c>
      <c r="S180" s="2">
        <v>1</v>
      </c>
      <c r="T180" s="2">
        <v>0</v>
      </c>
      <c r="U180" s="2">
        <v>1</v>
      </c>
      <c r="V180" s="2">
        <v>0</v>
      </c>
      <c r="W180" s="2">
        <v>0</v>
      </c>
      <c r="X180" s="2">
        <v>0</v>
      </c>
      <c r="Y180" s="2">
        <v>0</v>
      </c>
      <c r="Z180" s="2">
        <v>0</v>
      </c>
      <c r="AA180" s="2">
        <v>0</v>
      </c>
    </row>
    <row r="181" spans="1:27" x14ac:dyDescent="0.25">
      <c r="A181" s="2">
        <v>9</v>
      </c>
      <c r="B181" s="2">
        <v>3</v>
      </c>
      <c r="C181" s="2">
        <v>94207.702999999994</v>
      </c>
      <c r="D181" s="2">
        <v>94249.081999999995</v>
      </c>
      <c r="E181" s="2">
        <v>41.379000000000801</v>
      </c>
      <c r="F181" s="3">
        <v>16.534260572942198</v>
      </c>
      <c r="G181" s="14"/>
      <c r="H181" s="2">
        <v>4</v>
      </c>
      <c r="I181" s="2">
        <v>0</v>
      </c>
      <c r="J181" s="2">
        <v>0</v>
      </c>
      <c r="K181" s="2">
        <v>4</v>
      </c>
      <c r="L181" s="2">
        <v>0</v>
      </c>
      <c r="M181" s="2">
        <v>0</v>
      </c>
      <c r="N181" s="2">
        <v>0</v>
      </c>
      <c r="O181" s="2">
        <v>0</v>
      </c>
      <c r="P181" s="2">
        <v>0</v>
      </c>
      <c r="Q181" s="2">
        <v>0</v>
      </c>
      <c r="R181" s="2">
        <v>1</v>
      </c>
      <c r="S181" s="2">
        <v>1</v>
      </c>
      <c r="T181" s="2">
        <v>0</v>
      </c>
      <c r="U181" s="2">
        <v>1</v>
      </c>
      <c r="V181" s="2">
        <v>1</v>
      </c>
      <c r="W181" s="2">
        <v>0</v>
      </c>
      <c r="X181" s="2">
        <v>0</v>
      </c>
      <c r="Y181" s="2">
        <v>0</v>
      </c>
      <c r="Z181" s="2">
        <v>0</v>
      </c>
      <c r="AA181" s="2">
        <v>0</v>
      </c>
    </row>
    <row r="182" spans="1:27" x14ac:dyDescent="0.25">
      <c r="A182" s="2">
        <v>5</v>
      </c>
      <c r="B182" s="2">
        <v>7</v>
      </c>
      <c r="C182" s="2">
        <v>96947.43</v>
      </c>
      <c r="D182" s="2">
        <v>96977.187000000005</v>
      </c>
      <c r="E182" s="2">
        <v>29.757000000012301</v>
      </c>
      <c r="F182" s="3">
        <v>16.500781072484099</v>
      </c>
      <c r="G182" s="14" t="s">
        <v>663</v>
      </c>
      <c r="H182" s="2">
        <v>4</v>
      </c>
      <c r="I182" s="2">
        <v>1</v>
      </c>
      <c r="J182" s="2">
        <v>1</v>
      </c>
      <c r="K182" s="2">
        <v>4</v>
      </c>
      <c r="L182" s="2">
        <v>0</v>
      </c>
      <c r="M182" s="2">
        <v>0</v>
      </c>
      <c r="N182" s="2">
        <v>1</v>
      </c>
      <c r="O182" s="2">
        <v>0</v>
      </c>
      <c r="P182" s="2">
        <v>0</v>
      </c>
      <c r="Q182" s="2">
        <v>0</v>
      </c>
      <c r="R182" s="2">
        <v>1</v>
      </c>
      <c r="S182" s="2">
        <v>1</v>
      </c>
      <c r="T182" s="2">
        <v>0</v>
      </c>
      <c r="U182" s="2">
        <v>1</v>
      </c>
      <c r="V182" s="2">
        <v>1</v>
      </c>
      <c r="W182" s="2">
        <v>0</v>
      </c>
      <c r="X182" s="2">
        <v>0</v>
      </c>
      <c r="Y182" s="2">
        <v>0</v>
      </c>
      <c r="Z182" s="2">
        <v>0</v>
      </c>
      <c r="AA182" s="2">
        <v>0</v>
      </c>
    </row>
    <row r="183" spans="1:27" x14ac:dyDescent="0.25">
      <c r="A183" s="2">
        <v>6</v>
      </c>
      <c r="B183" s="2">
        <v>24</v>
      </c>
      <c r="C183" s="2">
        <v>143608.58300000001</v>
      </c>
      <c r="D183" s="2">
        <v>143654.625</v>
      </c>
      <c r="E183" s="2">
        <v>46.0419999999867</v>
      </c>
      <c r="F183" s="3">
        <v>16.498899034530201</v>
      </c>
      <c r="G183" s="14" t="s">
        <v>1790</v>
      </c>
      <c r="H183" s="2">
        <v>1</v>
      </c>
      <c r="I183" s="2">
        <v>0</v>
      </c>
      <c r="J183" s="2">
        <v>0</v>
      </c>
      <c r="K183" s="2">
        <v>1</v>
      </c>
      <c r="L183" s="2">
        <v>0</v>
      </c>
      <c r="M183" s="2">
        <v>0</v>
      </c>
      <c r="N183" s="2">
        <v>0</v>
      </c>
      <c r="O183" s="2">
        <v>0</v>
      </c>
      <c r="P183" s="2">
        <v>0</v>
      </c>
      <c r="Q183" s="2">
        <v>0</v>
      </c>
      <c r="R183" s="2">
        <v>0</v>
      </c>
      <c r="S183" s="2">
        <v>0</v>
      </c>
      <c r="T183" s="2">
        <v>0</v>
      </c>
      <c r="U183" s="2">
        <v>0</v>
      </c>
      <c r="V183" s="2">
        <v>1</v>
      </c>
      <c r="W183" s="2">
        <v>0</v>
      </c>
      <c r="X183" s="2">
        <v>0</v>
      </c>
      <c r="Y183" s="2">
        <v>0</v>
      </c>
      <c r="Z183" s="2">
        <v>0</v>
      </c>
      <c r="AA183" s="2">
        <v>0</v>
      </c>
    </row>
    <row r="184" spans="1:27" x14ac:dyDescent="0.25">
      <c r="A184" s="2">
        <v>4</v>
      </c>
      <c r="B184" s="2">
        <v>7</v>
      </c>
      <c r="C184" s="2">
        <v>44236.733</v>
      </c>
      <c r="D184" s="2">
        <v>44280.235999999997</v>
      </c>
      <c r="E184" s="2">
        <v>43.502999999997002</v>
      </c>
      <c r="F184" s="3">
        <v>16.481637104640502</v>
      </c>
      <c r="G184" s="14" t="s">
        <v>879</v>
      </c>
      <c r="H184" s="2">
        <v>0</v>
      </c>
      <c r="I184" s="2">
        <v>1</v>
      </c>
      <c r="J184" s="2">
        <v>1</v>
      </c>
      <c r="K184" s="2">
        <v>0</v>
      </c>
      <c r="L184" s="2">
        <v>0</v>
      </c>
      <c r="M184" s="2">
        <v>0</v>
      </c>
      <c r="N184" s="2">
        <v>0</v>
      </c>
      <c r="O184" s="2">
        <v>1</v>
      </c>
      <c r="P184" s="2">
        <v>0</v>
      </c>
      <c r="Q184" s="2">
        <v>0</v>
      </c>
      <c r="R184" s="2">
        <v>0</v>
      </c>
      <c r="S184" s="2">
        <v>0</v>
      </c>
      <c r="T184" s="2">
        <v>0</v>
      </c>
      <c r="U184" s="2">
        <v>0</v>
      </c>
      <c r="V184" s="2">
        <v>0</v>
      </c>
      <c r="W184" s="2">
        <v>0</v>
      </c>
      <c r="X184" s="2">
        <v>0</v>
      </c>
      <c r="Y184" s="2">
        <v>0</v>
      </c>
      <c r="Z184" s="2">
        <v>0</v>
      </c>
      <c r="AA184" s="2">
        <v>0</v>
      </c>
    </row>
    <row r="185" spans="1:27" x14ac:dyDescent="0.25">
      <c r="A185" s="2">
        <v>1</v>
      </c>
      <c r="B185" s="2">
        <v>2</v>
      </c>
      <c r="C185" s="2">
        <v>30694.698</v>
      </c>
      <c r="D185" s="2">
        <v>30737.442999999999</v>
      </c>
      <c r="E185" s="2">
        <v>42.744999999999003</v>
      </c>
      <c r="F185" s="3">
        <v>16.470390780671899</v>
      </c>
      <c r="G185" s="14" t="s">
        <v>1730</v>
      </c>
      <c r="H185" s="2">
        <v>1</v>
      </c>
      <c r="I185" s="2">
        <v>0</v>
      </c>
      <c r="J185" s="2">
        <v>0</v>
      </c>
      <c r="K185" s="2">
        <v>1</v>
      </c>
      <c r="L185" s="2">
        <v>0</v>
      </c>
      <c r="M185" s="2">
        <v>0</v>
      </c>
      <c r="N185" s="2">
        <v>0</v>
      </c>
      <c r="O185" s="2">
        <v>0</v>
      </c>
      <c r="P185" s="2">
        <v>0</v>
      </c>
      <c r="Q185" s="2">
        <v>0</v>
      </c>
      <c r="R185" s="2">
        <v>0</v>
      </c>
      <c r="S185" s="2">
        <v>0</v>
      </c>
      <c r="T185" s="2">
        <v>0</v>
      </c>
      <c r="U185" s="2">
        <v>0</v>
      </c>
      <c r="V185" s="2">
        <v>1</v>
      </c>
      <c r="W185" s="2">
        <v>0</v>
      </c>
      <c r="X185" s="2">
        <v>0</v>
      </c>
      <c r="Y185" s="2">
        <v>0</v>
      </c>
      <c r="Z185" s="2">
        <v>0</v>
      </c>
      <c r="AA185" s="2">
        <v>0</v>
      </c>
    </row>
    <row r="186" spans="1:27" x14ac:dyDescent="0.25">
      <c r="A186" s="2">
        <v>7</v>
      </c>
      <c r="B186" s="2">
        <v>9</v>
      </c>
      <c r="C186" s="2">
        <v>104866.47199999999</v>
      </c>
      <c r="D186" s="2">
        <v>104947.553</v>
      </c>
      <c r="E186" s="2">
        <v>81.081000000005602</v>
      </c>
      <c r="F186" s="3">
        <v>16.410606583573699</v>
      </c>
      <c r="G186" s="14" t="s">
        <v>1631</v>
      </c>
      <c r="H186" s="2">
        <v>1</v>
      </c>
      <c r="I186" s="2">
        <v>1</v>
      </c>
      <c r="J186" s="2">
        <v>0</v>
      </c>
      <c r="K186" s="2">
        <v>1</v>
      </c>
      <c r="L186" s="2">
        <v>1</v>
      </c>
      <c r="M186" s="2">
        <v>0</v>
      </c>
      <c r="N186" s="2">
        <v>0</v>
      </c>
      <c r="O186" s="2">
        <v>0</v>
      </c>
      <c r="P186" s="2">
        <v>0</v>
      </c>
      <c r="Q186" s="2">
        <v>0</v>
      </c>
      <c r="R186" s="2">
        <v>0</v>
      </c>
      <c r="S186" s="2">
        <v>1</v>
      </c>
      <c r="T186" s="2">
        <v>0</v>
      </c>
      <c r="U186" s="2">
        <v>0</v>
      </c>
      <c r="V186" s="2">
        <v>0</v>
      </c>
      <c r="W186" s="2">
        <v>0</v>
      </c>
      <c r="X186" s="2">
        <v>0</v>
      </c>
      <c r="Y186" s="2">
        <v>0</v>
      </c>
      <c r="Z186" s="2">
        <v>1</v>
      </c>
      <c r="AA186" s="2">
        <v>0</v>
      </c>
    </row>
    <row r="187" spans="1:27" x14ac:dyDescent="0.25">
      <c r="A187" s="2">
        <v>6</v>
      </c>
      <c r="B187" s="2">
        <v>28</v>
      </c>
      <c r="C187" s="2">
        <v>163094.693</v>
      </c>
      <c r="D187" s="2">
        <v>163152.6</v>
      </c>
      <c r="E187" s="2">
        <v>57.907000000006498</v>
      </c>
      <c r="F187" s="3">
        <v>16.345273232276298</v>
      </c>
      <c r="G187" s="14" t="s">
        <v>1204</v>
      </c>
      <c r="H187" s="2">
        <v>2</v>
      </c>
      <c r="I187" s="2">
        <v>1</v>
      </c>
      <c r="J187" s="2">
        <v>1</v>
      </c>
      <c r="K187" s="2">
        <v>2</v>
      </c>
      <c r="L187" s="2">
        <v>0</v>
      </c>
      <c r="M187" s="2">
        <v>0</v>
      </c>
      <c r="N187" s="2">
        <v>0</v>
      </c>
      <c r="O187" s="2">
        <v>0</v>
      </c>
      <c r="P187" s="2">
        <v>0</v>
      </c>
      <c r="Q187" s="2">
        <v>1</v>
      </c>
      <c r="R187" s="2">
        <v>0</v>
      </c>
      <c r="S187" s="2">
        <v>0</v>
      </c>
      <c r="T187" s="2">
        <v>0</v>
      </c>
      <c r="U187" s="2">
        <v>1</v>
      </c>
      <c r="V187" s="2">
        <v>1</v>
      </c>
      <c r="W187" s="2">
        <v>0</v>
      </c>
      <c r="X187" s="2">
        <v>0</v>
      </c>
      <c r="Y187" s="2">
        <v>0</v>
      </c>
      <c r="Z187" s="2">
        <v>0</v>
      </c>
      <c r="AA187" s="2">
        <v>0</v>
      </c>
    </row>
    <row r="188" spans="1:27" x14ac:dyDescent="0.25">
      <c r="A188" s="2">
        <v>16</v>
      </c>
      <c r="B188" s="2">
        <v>1</v>
      </c>
      <c r="C188" s="2">
        <v>53697.023999999998</v>
      </c>
      <c r="D188" s="2">
        <v>53751.546000000002</v>
      </c>
      <c r="E188" s="2">
        <v>54.522000000004503</v>
      </c>
      <c r="F188" s="3">
        <v>16.326973964892201</v>
      </c>
      <c r="G188" s="14" t="s">
        <v>1858</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v>0</v>
      </c>
      <c r="AA188" s="2">
        <v>0</v>
      </c>
    </row>
    <row r="189" spans="1:27" x14ac:dyDescent="0.25">
      <c r="A189" s="2">
        <v>21</v>
      </c>
      <c r="B189" s="2">
        <v>0</v>
      </c>
      <c r="C189" s="2">
        <v>21107.161</v>
      </c>
      <c r="D189" s="2">
        <v>21136.016</v>
      </c>
      <c r="E189" s="2">
        <v>28.854999999999599</v>
      </c>
      <c r="F189" s="3">
        <v>16.310789596836901</v>
      </c>
      <c r="G189" s="14" t="s">
        <v>1875</v>
      </c>
      <c r="H189" s="2">
        <v>1</v>
      </c>
      <c r="I189" s="2">
        <v>0</v>
      </c>
      <c r="J189" s="2">
        <v>0</v>
      </c>
      <c r="K189" s="2">
        <v>1</v>
      </c>
      <c r="L189" s="2">
        <v>0</v>
      </c>
      <c r="M189" s="2">
        <v>0</v>
      </c>
      <c r="N189" s="2">
        <v>0</v>
      </c>
      <c r="O189" s="2">
        <v>0</v>
      </c>
      <c r="P189" s="2">
        <v>0</v>
      </c>
      <c r="Q189" s="2">
        <v>0</v>
      </c>
      <c r="R189" s="2">
        <v>1</v>
      </c>
      <c r="S189" s="2">
        <v>0</v>
      </c>
      <c r="T189" s="2">
        <v>0</v>
      </c>
      <c r="U189" s="2">
        <v>0</v>
      </c>
      <c r="V189" s="2">
        <v>0</v>
      </c>
      <c r="W189" s="2">
        <v>0</v>
      </c>
      <c r="X189" s="2">
        <v>0</v>
      </c>
      <c r="Y189" s="2">
        <v>0</v>
      </c>
      <c r="Z189" s="2">
        <v>0</v>
      </c>
      <c r="AA189" s="2">
        <v>0</v>
      </c>
    </row>
    <row r="190" spans="1:27" x14ac:dyDescent="0.25">
      <c r="A190" s="2">
        <v>2</v>
      </c>
      <c r="B190" s="2">
        <v>7</v>
      </c>
      <c r="C190" s="2">
        <v>112733.697</v>
      </c>
      <c r="D190" s="2">
        <v>112826.07799999999</v>
      </c>
      <c r="E190" s="2">
        <v>92.380999999993904</v>
      </c>
      <c r="F190" s="3">
        <v>16.301482977844302</v>
      </c>
      <c r="G190" s="14" t="s">
        <v>1569</v>
      </c>
      <c r="H190" s="2">
        <v>1</v>
      </c>
      <c r="I190" s="2">
        <v>0</v>
      </c>
      <c r="J190" s="2">
        <v>0</v>
      </c>
      <c r="K190" s="2">
        <v>1</v>
      </c>
      <c r="L190" s="2">
        <v>0</v>
      </c>
      <c r="M190" s="2">
        <v>0</v>
      </c>
      <c r="N190" s="2">
        <v>0</v>
      </c>
      <c r="O190" s="2">
        <v>0</v>
      </c>
      <c r="P190" s="2">
        <v>0</v>
      </c>
      <c r="Q190" s="2">
        <v>0</v>
      </c>
      <c r="R190" s="2">
        <v>0</v>
      </c>
      <c r="S190" s="2">
        <v>1</v>
      </c>
      <c r="T190" s="2">
        <v>0</v>
      </c>
      <c r="U190" s="2">
        <v>0</v>
      </c>
      <c r="V190" s="2">
        <v>0</v>
      </c>
      <c r="W190" s="2">
        <v>0</v>
      </c>
      <c r="X190" s="2">
        <v>0</v>
      </c>
      <c r="Y190" s="2">
        <v>0</v>
      </c>
      <c r="Z190" s="2">
        <v>0</v>
      </c>
      <c r="AA190" s="2">
        <v>0</v>
      </c>
    </row>
    <row r="191" spans="1:27" x14ac:dyDescent="0.25">
      <c r="A191" s="2">
        <v>20</v>
      </c>
      <c r="B191" s="2">
        <v>1</v>
      </c>
      <c r="C191" s="2">
        <v>14549.624</v>
      </c>
      <c r="D191" s="2">
        <v>14610.289000000001</v>
      </c>
      <c r="E191" s="2">
        <v>60.665000000000902</v>
      </c>
      <c r="F191" s="3">
        <v>16.2933485083351</v>
      </c>
      <c r="G191" s="14" t="s">
        <v>1873</v>
      </c>
      <c r="H191" s="2">
        <v>1</v>
      </c>
      <c r="I191" s="2">
        <v>0</v>
      </c>
      <c r="J191" s="2">
        <v>0</v>
      </c>
      <c r="K191" s="2">
        <v>1</v>
      </c>
      <c r="L191" s="2">
        <v>0</v>
      </c>
      <c r="M191" s="2">
        <v>0</v>
      </c>
      <c r="N191" s="2">
        <v>0</v>
      </c>
      <c r="O191" s="2">
        <v>0</v>
      </c>
      <c r="P191" s="2">
        <v>0</v>
      </c>
      <c r="Q191" s="2">
        <v>0</v>
      </c>
      <c r="R191" s="2">
        <v>0</v>
      </c>
      <c r="S191" s="2">
        <v>0</v>
      </c>
      <c r="T191" s="2">
        <v>0</v>
      </c>
      <c r="U191" s="2">
        <v>1</v>
      </c>
      <c r="V191" s="2">
        <v>0</v>
      </c>
      <c r="W191" s="2">
        <v>0</v>
      </c>
      <c r="X191" s="2">
        <v>0</v>
      </c>
      <c r="Y191" s="2">
        <v>0</v>
      </c>
      <c r="Z191" s="2">
        <v>0</v>
      </c>
      <c r="AA191" s="2">
        <v>0</v>
      </c>
    </row>
    <row r="192" spans="1:27" x14ac:dyDescent="0.25">
      <c r="A192" s="2">
        <v>4</v>
      </c>
      <c r="B192" s="2">
        <v>23</v>
      </c>
      <c r="C192" s="2">
        <v>174933.86300000001</v>
      </c>
      <c r="D192" s="2">
        <v>174991.46799999999</v>
      </c>
      <c r="E192" s="2">
        <v>57.604999999981402</v>
      </c>
      <c r="F192" s="3">
        <v>16.291622456708801</v>
      </c>
      <c r="G192" s="14"/>
      <c r="H192" s="2">
        <v>1</v>
      </c>
      <c r="I192" s="2">
        <v>0</v>
      </c>
      <c r="J192" s="2">
        <v>0</v>
      </c>
      <c r="K192" s="2">
        <v>1</v>
      </c>
      <c r="L192" s="2">
        <v>0</v>
      </c>
      <c r="M192" s="2">
        <v>0</v>
      </c>
      <c r="N192" s="2">
        <v>0</v>
      </c>
      <c r="O192" s="2">
        <v>0</v>
      </c>
      <c r="P192" s="2">
        <v>0</v>
      </c>
      <c r="Q192" s="2">
        <v>0</v>
      </c>
      <c r="R192" s="2">
        <v>1</v>
      </c>
      <c r="S192" s="2">
        <v>0</v>
      </c>
      <c r="T192" s="2">
        <v>0</v>
      </c>
      <c r="U192" s="2">
        <v>0</v>
      </c>
      <c r="V192" s="2">
        <v>0</v>
      </c>
      <c r="W192" s="2">
        <v>0</v>
      </c>
      <c r="X192" s="2">
        <v>0</v>
      </c>
      <c r="Y192" s="2">
        <v>0</v>
      </c>
      <c r="Z192" s="2">
        <v>0</v>
      </c>
      <c r="AA192" s="2">
        <v>0</v>
      </c>
    </row>
    <row r="193" spans="1:27" x14ac:dyDescent="0.25">
      <c r="A193" s="2">
        <v>6</v>
      </c>
      <c r="B193" s="2">
        <v>10</v>
      </c>
      <c r="C193" s="2">
        <v>66028.39</v>
      </c>
      <c r="D193" s="2">
        <v>66104.343999999997</v>
      </c>
      <c r="E193" s="2">
        <v>75.953999999997905</v>
      </c>
      <c r="F193" s="3">
        <v>16.289506386518401</v>
      </c>
      <c r="G193" s="14" t="s">
        <v>1785</v>
      </c>
      <c r="H193" s="2">
        <v>0</v>
      </c>
      <c r="I193" s="2">
        <v>0</v>
      </c>
      <c r="J193" s="2">
        <v>0</v>
      </c>
      <c r="K193" s="2">
        <v>0</v>
      </c>
      <c r="L193" s="2">
        <v>0</v>
      </c>
      <c r="M193" s="2">
        <v>0</v>
      </c>
      <c r="N193" s="2">
        <v>0</v>
      </c>
      <c r="O193" s="2">
        <v>0</v>
      </c>
      <c r="P193" s="2">
        <v>0</v>
      </c>
      <c r="Q193" s="2">
        <v>0</v>
      </c>
      <c r="R193" s="2">
        <v>0</v>
      </c>
      <c r="S193" s="2">
        <v>0</v>
      </c>
      <c r="T193" s="2">
        <v>0</v>
      </c>
      <c r="U193" s="2">
        <v>0</v>
      </c>
      <c r="V193" s="2">
        <v>0</v>
      </c>
      <c r="W193" s="2">
        <v>0</v>
      </c>
      <c r="X193" s="2">
        <v>0</v>
      </c>
      <c r="Y193" s="2">
        <v>0</v>
      </c>
      <c r="Z193" s="2">
        <v>0</v>
      </c>
      <c r="AA193" s="2">
        <v>0</v>
      </c>
    </row>
    <row r="194" spans="1:27" x14ac:dyDescent="0.25">
      <c r="A194" s="2">
        <v>4</v>
      </c>
      <c r="B194" s="2">
        <v>1</v>
      </c>
      <c r="C194" s="2">
        <v>25213.025000000001</v>
      </c>
      <c r="D194" s="2">
        <v>25282.187999999998</v>
      </c>
      <c r="E194" s="2">
        <v>69.162999999996799</v>
      </c>
      <c r="F194" s="3">
        <v>16.2578906186579</v>
      </c>
      <c r="G194" s="14" t="s">
        <v>1341</v>
      </c>
      <c r="H194" s="2">
        <v>3</v>
      </c>
      <c r="I194" s="2">
        <v>0</v>
      </c>
      <c r="J194" s="2">
        <v>0</v>
      </c>
      <c r="K194" s="2">
        <v>3</v>
      </c>
      <c r="L194" s="2">
        <v>0</v>
      </c>
      <c r="M194" s="2">
        <v>0</v>
      </c>
      <c r="N194" s="2">
        <v>0</v>
      </c>
      <c r="O194" s="2">
        <v>0</v>
      </c>
      <c r="P194" s="2">
        <v>0</v>
      </c>
      <c r="Q194" s="2">
        <v>0</v>
      </c>
      <c r="R194" s="2">
        <v>1</v>
      </c>
      <c r="S194" s="2">
        <v>1</v>
      </c>
      <c r="T194" s="2">
        <v>0</v>
      </c>
      <c r="U194" s="2">
        <v>1</v>
      </c>
      <c r="V194" s="2">
        <v>0</v>
      </c>
      <c r="W194" s="2">
        <v>0</v>
      </c>
      <c r="X194" s="2">
        <v>0</v>
      </c>
      <c r="Y194" s="2">
        <v>0</v>
      </c>
      <c r="Z194" s="2">
        <v>0</v>
      </c>
      <c r="AA194" s="2">
        <v>0</v>
      </c>
    </row>
    <row r="195" spans="1:27" x14ac:dyDescent="0.25">
      <c r="A195" s="2">
        <v>3</v>
      </c>
      <c r="B195" s="2">
        <v>20</v>
      </c>
      <c r="C195" s="2">
        <v>194478.41099999999</v>
      </c>
      <c r="D195" s="2">
        <v>194502.84099999999</v>
      </c>
      <c r="E195" s="2">
        <v>24.429999999993001</v>
      </c>
      <c r="F195" s="3">
        <v>16.247140641075099</v>
      </c>
      <c r="G195" s="14" t="s">
        <v>1338</v>
      </c>
      <c r="H195" s="2">
        <v>2</v>
      </c>
      <c r="I195" s="2">
        <v>0</v>
      </c>
      <c r="J195" s="2">
        <v>0</v>
      </c>
      <c r="K195" s="2">
        <v>2</v>
      </c>
      <c r="L195" s="2">
        <v>0</v>
      </c>
      <c r="M195" s="2">
        <v>0</v>
      </c>
      <c r="N195" s="2">
        <v>0</v>
      </c>
      <c r="O195" s="2">
        <v>0</v>
      </c>
      <c r="P195" s="2">
        <v>0</v>
      </c>
      <c r="Q195" s="2">
        <v>0</v>
      </c>
      <c r="R195" s="2">
        <v>1</v>
      </c>
      <c r="S195" s="2">
        <v>0</v>
      </c>
      <c r="T195" s="2">
        <v>0</v>
      </c>
      <c r="U195" s="2">
        <v>1</v>
      </c>
      <c r="V195" s="2">
        <v>0</v>
      </c>
      <c r="W195" s="2">
        <v>0</v>
      </c>
      <c r="X195" s="2">
        <v>0</v>
      </c>
      <c r="Y195" s="2">
        <v>0</v>
      </c>
      <c r="Z195" s="2">
        <v>0</v>
      </c>
      <c r="AA195" s="2">
        <v>0</v>
      </c>
    </row>
    <row r="196" spans="1:27" x14ac:dyDescent="0.25">
      <c r="A196" s="2">
        <v>6</v>
      </c>
      <c r="B196" s="2">
        <v>13</v>
      </c>
      <c r="C196" s="2">
        <v>81642.275999999998</v>
      </c>
      <c r="D196" s="2">
        <v>81684.572</v>
      </c>
      <c r="E196" s="2">
        <v>42.296000000002103</v>
      </c>
      <c r="F196" s="3">
        <v>16.2216652451594</v>
      </c>
      <c r="G196" s="14"/>
      <c r="H196" s="2">
        <v>2</v>
      </c>
      <c r="I196" s="2">
        <v>0</v>
      </c>
      <c r="J196" s="2">
        <v>0</v>
      </c>
      <c r="K196" s="2">
        <v>2</v>
      </c>
      <c r="L196" s="2">
        <v>0</v>
      </c>
      <c r="M196" s="2">
        <v>0</v>
      </c>
      <c r="N196" s="2">
        <v>0</v>
      </c>
      <c r="O196" s="2">
        <v>0</v>
      </c>
      <c r="P196" s="2">
        <v>0</v>
      </c>
      <c r="Q196" s="2">
        <v>0</v>
      </c>
      <c r="R196" s="2">
        <v>1</v>
      </c>
      <c r="S196" s="2">
        <v>0</v>
      </c>
      <c r="T196" s="2">
        <v>0</v>
      </c>
      <c r="U196" s="2">
        <v>1</v>
      </c>
      <c r="V196" s="2">
        <v>0</v>
      </c>
      <c r="W196" s="2">
        <v>0</v>
      </c>
      <c r="X196" s="2">
        <v>0</v>
      </c>
      <c r="Y196" s="2">
        <v>0</v>
      </c>
      <c r="Z196" s="2">
        <v>0</v>
      </c>
      <c r="AA196" s="2">
        <v>0</v>
      </c>
    </row>
    <row r="197" spans="1:27" x14ac:dyDescent="0.25">
      <c r="A197" s="2">
        <v>13</v>
      </c>
      <c r="B197" s="2">
        <v>6</v>
      </c>
      <c r="C197" s="2">
        <v>64319.680999999997</v>
      </c>
      <c r="D197" s="2">
        <v>64323.98</v>
      </c>
      <c r="E197" s="2">
        <v>4.2990000000063402</v>
      </c>
      <c r="F197" s="3">
        <v>16.205442887867299</v>
      </c>
      <c r="G197" s="14"/>
      <c r="H197" s="2">
        <v>1</v>
      </c>
      <c r="I197" s="2">
        <v>0</v>
      </c>
      <c r="J197" s="2">
        <v>0</v>
      </c>
      <c r="K197" s="2">
        <v>1</v>
      </c>
      <c r="L197" s="2">
        <v>0</v>
      </c>
      <c r="M197" s="2">
        <v>0</v>
      </c>
      <c r="N197" s="2">
        <v>0</v>
      </c>
      <c r="O197" s="2">
        <v>0</v>
      </c>
      <c r="P197" s="2">
        <v>0</v>
      </c>
      <c r="Q197" s="2">
        <v>0</v>
      </c>
      <c r="R197" s="2">
        <v>0</v>
      </c>
      <c r="S197" s="2">
        <v>0</v>
      </c>
      <c r="T197" s="2">
        <v>0</v>
      </c>
      <c r="U197" s="2">
        <v>1</v>
      </c>
      <c r="V197" s="2">
        <v>0</v>
      </c>
      <c r="W197" s="2">
        <v>0</v>
      </c>
      <c r="X197" s="2">
        <v>0</v>
      </c>
      <c r="Y197" s="2">
        <v>0</v>
      </c>
      <c r="Z197" s="2">
        <v>0</v>
      </c>
      <c r="AA197" s="2">
        <v>0</v>
      </c>
    </row>
    <row r="198" spans="1:27" x14ac:dyDescent="0.25">
      <c r="A198" s="2">
        <v>2</v>
      </c>
      <c r="B198" s="2">
        <v>15</v>
      </c>
      <c r="C198" s="2">
        <v>149258.834</v>
      </c>
      <c r="D198" s="2">
        <v>149499.00200000001</v>
      </c>
      <c r="E198" s="2">
        <v>240.16800000000501</v>
      </c>
      <c r="F198" s="3">
        <v>16.192626012117401</v>
      </c>
      <c r="G198" s="14" t="s">
        <v>1746</v>
      </c>
      <c r="H198" s="2">
        <v>1</v>
      </c>
      <c r="I198" s="2">
        <v>0</v>
      </c>
      <c r="J198" s="2">
        <v>0</v>
      </c>
      <c r="K198" s="2">
        <v>1</v>
      </c>
      <c r="L198" s="2">
        <v>0</v>
      </c>
      <c r="M198" s="2">
        <v>0</v>
      </c>
      <c r="N198" s="2">
        <v>0</v>
      </c>
      <c r="O198" s="2">
        <v>0</v>
      </c>
      <c r="P198" s="2">
        <v>0</v>
      </c>
      <c r="Q198" s="2">
        <v>0</v>
      </c>
      <c r="R198" s="2">
        <v>0</v>
      </c>
      <c r="S198" s="2">
        <v>0</v>
      </c>
      <c r="T198" s="2">
        <v>0</v>
      </c>
      <c r="U198" s="2">
        <v>0</v>
      </c>
      <c r="V198" s="2">
        <v>1</v>
      </c>
      <c r="W198" s="2">
        <v>0</v>
      </c>
      <c r="X198" s="2">
        <v>0</v>
      </c>
      <c r="Y198" s="2">
        <v>0</v>
      </c>
      <c r="Z198" s="2">
        <v>0</v>
      </c>
      <c r="AA198" s="2">
        <v>0</v>
      </c>
    </row>
    <row r="199" spans="1:27" x14ac:dyDescent="0.25">
      <c r="A199" s="2">
        <v>2</v>
      </c>
      <c r="B199" s="2">
        <v>20</v>
      </c>
      <c r="C199" s="2">
        <v>167912.60399999999</v>
      </c>
      <c r="D199" s="2">
        <v>167956.6</v>
      </c>
      <c r="E199" s="2">
        <v>43.996000000013701</v>
      </c>
      <c r="F199" s="3">
        <v>16.1901571160627</v>
      </c>
      <c r="G199" s="14" t="s">
        <v>64</v>
      </c>
      <c r="H199" s="2">
        <v>3</v>
      </c>
      <c r="I199" s="2">
        <v>1</v>
      </c>
      <c r="J199" s="2">
        <v>0</v>
      </c>
      <c r="K199" s="2">
        <v>3</v>
      </c>
      <c r="L199" s="2">
        <v>1</v>
      </c>
      <c r="M199" s="2">
        <v>0</v>
      </c>
      <c r="N199" s="2">
        <v>0</v>
      </c>
      <c r="O199" s="2">
        <v>0</v>
      </c>
      <c r="P199" s="2">
        <v>0</v>
      </c>
      <c r="Q199" s="2">
        <v>0</v>
      </c>
      <c r="R199" s="2">
        <v>1</v>
      </c>
      <c r="S199" s="2">
        <v>1</v>
      </c>
      <c r="T199" s="2">
        <v>0</v>
      </c>
      <c r="U199" s="2">
        <v>1</v>
      </c>
      <c r="V199" s="2">
        <v>0</v>
      </c>
      <c r="W199" s="2">
        <v>1</v>
      </c>
      <c r="X199" s="2">
        <v>0</v>
      </c>
      <c r="Y199" s="2">
        <v>0</v>
      </c>
      <c r="Z199" s="2">
        <v>0</v>
      </c>
      <c r="AA199" s="2">
        <v>0</v>
      </c>
    </row>
    <row r="200" spans="1:27" x14ac:dyDescent="0.25">
      <c r="A200" s="2">
        <v>5</v>
      </c>
      <c r="B200" s="2">
        <v>6</v>
      </c>
      <c r="C200" s="2">
        <v>90449.932000000001</v>
      </c>
      <c r="D200" s="2">
        <v>90458.126000000004</v>
      </c>
      <c r="E200" s="2">
        <v>8.1940000000031397</v>
      </c>
      <c r="F200" s="3">
        <v>16.187407692654599</v>
      </c>
      <c r="G200" s="14" t="s">
        <v>1775</v>
      </c>
      <c r="H200" s="2">
        <v>0</v>
      </c>
      <c r="I200" s="2">
        <v>0</v>
      </c>
      <c r="J200" s="2">
        <v>0</v>
      </c>
      <c r="K200" s="2">
        <v>0</v>
      </c>
      <c r="L200" s="2">
        <v>0</v>
      </c>
      <c r="M200" s="2">
        <v>0</v>
      </c>
      <c r="N200" s="2">
        <v>0</v>
      </c>
      <c r="O200" s="2">
        <v>0</v>
      </c>
      <c r="P200" s="2">
        <v>0</v>
      </c>
      <c r="Q200" s="2">
        <v>0</v>
      </c>
      <c r="R200" s="2">
        <v>0</v>
      </c>
      <c r="S200" s="2">
        <v>0</v>
      </c>
      <c r="T200" s="2">
        <v>0</v>
      </c>
      <c r="U200" s="2">
        <v>0</v>
      </c>
      <c r="V200" s="2">
        <v>0</v>
      </c>
      <c r="W200" s="2">
        <v>0</v>
      </c>
      <c r="X200" s="2">
        <v>0</v>
      </c>
      <c r="Y200" s="2">
        <v>0</v>
      </c>
      <c r="Z200" s="2">
        <v>0</v>
      </c>
      <c r="AA200" s="2">
        <v>0</v>
      </c>
    </row>
    <row r="201" spans="1:27" x14ac:dyDescent="0.25">
      <c r="A201" s="2">
        <v>2</v>
      </c>
      <c r="B201" s="2">
        <v>1</v>
      </c>
      <c r="C201" s="2">
        <v>19242.955000000002</v>
      </c>
      <c r="D201" s="2">
        <v>19272.573</v>
      </c>
      <c r="E201" s="2">
        <v>29.617999999998599</v>
      </c>
      <c r="F201" s="3">
        <v>16.176609861577901</v>
      </c>
      <c r="G201" s="14" t="s">
        <v>1742</v>
      </c>
      <c r="H201" s="2">
        <v>1</v>
      </c>
      <c r="I201" s="2">
        <v>0</v>
      </c>
      <c r="J201" s="2">
        <v>0</v>
      </c>
      <c r="K201" s="2">
        <v>1</v>
      </c>
      <c r="L201" s="2">
        <v>0</v>
      </c>
      <c r="M201" s="2">
        <v>0</v>
      </c>
      <c r="N201" s="2">
        <v>0</v>
      </c>
      <c r="O201" s="2">
        <v>0</v>
      </c>
      <c r="P201" s="2">
        <v>0</v>
      </c>
      <c r="Q201" s="2">
        <v>0</v>
      </c>
      <c r="R201" s="2">
        <v>0</v>
      </c>
      <c r="S201" s="2">
        <v>0</v>
      </c>
      <c r="T201" s="2">
        <v>0</v>
      </c>
      <c r="U201" s="2">
        <v>1</v>
      </c>
      <c r="V201" s="2">
        <v>0</v>
      </c>
      <c r="W201" s="2">
        <v>0</v>
      </c>
      <c r="X201" s="2">
        <v>0</v>
      </c>
      <c r="Y201" s="2">
        <v>0</v>
      </c>
      <c r="Z201" s="2">
        <v>0</v>
      </c>
      <c r="AA201" s="2">
        <v>0</v>
      </c>
    </row>
    <row r="202" spans="1:27" x14ac:dyDescent="0.25">
      <c r="A202" s="2">
        <v>11</v>
      </c>
      <c r="B202" s="2">
        <v>3</v>
      </c>
      <c r="C202" s="2">
        <v>44745.048000000003</v>
      </c>
      <c r="D202" s="2">
        <v>44804.29</v>
      </c>
      <c r="E202" s="2">
        <v>59.241999999998399</v>
      </c>
      <c r="F202" s="3">
        <v>16.160215112802799</v>
      </c>
      <c r="G202" s="14" t="s">
        <v>1817</v>
      </c>
      <c r="H202" s="2">
        <v>0</v>
      </c>
      <c r="I202" s="2">
        <v>0</v>
      </c>
      <c r="J202" s="2">
        <v>0</v>
      </c>
      <c r="K202" s="2">
        <v>0</v>
      </c>
      <c r="L202" s="2">
        <v>0</v>
      </c>
      <c r="M202" s="2">
        <v>0</v>
      </c>
      <c r="N202" s="2">
        <v>0</v>
      </c>
      <c r="O202" s="2">
        <v>0</v>
      </c>
      <c r="P202" s="2">
        <v>0</v>
      </c>
      <c r="Q202" s="2">
        <v>0</v>
      </c>
      <c r="R202" s="2">
        <v>0</v>
      </c>
      <c r="S202" s="2">
        <v>0</v>
      </c>
      <c r="T202" s="2">
        <v>0</v>
      </c>
      <c r="U202" s="2">
        <v>0</v>
      </c>
      <c r="V202" s="2">
        <v>0</v>
      </c>
      <c r="W202" s="2">
        <v>0</v>
      </c>
      <c r="X202" s="2">
        <v>0</v>
      </c>
      <c r="Y202" s="2">
        <v>0</v>
      </c>
      <c r="Z202" s="2">
        <v>0</v>
      </c>
      <c r="AA202" s="2">
        <v>0</v>
      </c>
    </row>
    <row r="203" spans="1:27" x14ac:dyDescent="0.25">
      <c r="A203" s="2">
        <v>15</v>
      </c>
      <c r="B203" s="2">
        <v>12</v>
      </c>
      <c r="C203" s="2">
        <v>86896.224000000002</v>
      </c>
      <c r="D203" s="2">
        <v>86971.631999999998</v>
      </c>
      <c r="E203" s="2">
        <v>75.407999999995795</v>
      </c>
      <c r="F203" s="3">
        <v>16.1382879314191</v>
      </c>
      <c r="G203" s="14" t="s">
        <v>1511</v>
      </c>
      <c r="H203" s="2">
        <v>2</v>
      </c>
      <c r="I203" s="2">
        <v>1</v>
      </c>
      <c r="J203" s="2">
        <v>0</v>
      </c>
      <c r="K203" s="2">
        <v>2</v>
      </c>
      <c r="L203" s="2">
        <v>1</v>
      </c>
      <c r="M203" s="2">
        <v>0</v>
      </c>
      <c r="N203" s="2">
        <v>0</v>
      </c>
      <c r="O203" s="2">
        <v>0</v>
      </c>
      <c r="P203" s="2">
        <v>0</v>
      </c>
      <c r="Q203" s="2">
        <v>0</v>
      </c>
      <c r="R203" s="2">
        <v>1</v>
      </c>
      <c r="S203" s="2">
        <v>0</v>
      </c>
      <c r="T203" s="2">
        <v>0</v>
      </c>
      <c r="U203" s="2">
        <v>1</v>
      </c>
      <c r="V203" s="2">
        <v>0</v>
      </c>
      <c r="W203" s="2">
        <v>0</v>
      </c>
      <c r="X203" s="2">
        <v>0</v>
      </c>
      <c r="Y203" s="2">
        <v>0</v>
      </c>
      <c r="Z203" s="2">
        <v>1</v>
      </c>
      <c r="AA203" s="2">
        <v>0</v>
      </c>
    </row>
    <row r="204" spans="1:27" x14ac:dyDescent="0.25">
      <c r="A204" s="2">
        <v>4</v>
      </c>
      <c r="B204" s="2">
        <v>14</v>
      </c>
      <c r="C204" s="2">
        <v>106583.826</v>
      </c>
      <c r="D204" s="2">
        <v>106611.26</v>
      </c>
      <c r="E204" s="2">
        <v>27.433999999993802</v>
      </c>
      <c r="F204" s="3">
        <v>16.1306626941047</v>
      </c>
      <c r="G204" s="14" t="s">
        <v>1770</v>
      </c>
      <c r="H204" s="2">
        <v>0</v>
      </c>
      <c r="I204" s="2">
        <v>1</v>
      </c>
      <c r="J204" s="2">
        <v>0</v>
      </c>
      <c r="K204" s="2">
        <v>0</v>
      </c>
      <c r="L204" s="2">
        <v>1</v>
      </c>
      <c r="M204" s="2">
        <v>0</v>
      </c>
      <c r="N204" s="2">
        <v>0</v>
      </c>
      <c r="O204" s="2">
        <v>0</v>
      </c>
      <c r="P204" s="2">
        <v>0</v>
      </c>
      <c r="Q204" s="2">
        <v>0</v>
      </c>
      <c r="R204" s="2">
        <v>0</v>
      </c>
      <c r="S204" s="2">
        <v>0</v>
      </c>
      <c r="T204" s="2">
        <v>0</v>
      </c>
      <c r="U204" s="2">
        <v>0</v>
      </c>
      <c r="V204" s="2">
        <v>0</v>
      </c>
      <c r="W204" s="2">
        <v>0</v>
      </c>
      <c r="X204" s="2">
        <v>0</v>
      </c>
      <c r="Y204" s="2">
        <v>0</v>
      </c>
      <c r="Z204" s="2">
        <v>0</v>
      </c>
      <c r="AA204" s="2">
        <v>1</v>
      </c>
    </row>
    <row r="205" spans="1:27" x14ac:dyDescent="0.25">
      <c r="A205" s="2">
        <v>13</v>
      </c>
      <c r="B205" s="2">
        <v>3</v>
      </c>
      <c r="C205" s="2">
        <v>38163.093000000001</v>
      </c>
      <c r="D205" s="2">
        <v>38234.697999999997</v>
      </c>
      <c r="E205" s="2">
        <v>71.604999999995897</v>
      </c>
      <c r="F205" s="3">
        <v>16.1267734886512</v>
      </c>
      <c r="G205" s="14" t="s">
        <v>1836</v>
      </c>
      <c r="H205" s="2">
        <v>1</v>
      </c>
      <c r="I205" s="2">
        <v>0</v>
      </c>
      <c r="J205" s="2">
        <v>0</v>
      </c>
      <c r="K205" s="2">
        <v>1</v>
      </c>
      <c r="L205" s="2">
        <v>0</v>
      </c>
      <c r="M205" s="2">
        <v>0</v>
      </c>
      <c r="N205" s="2">
        <v>0</v>
      </c>
      <c r="O205" s="2">
        <v>0</v>
      </c>
      <c r="P205" s="2">
        <v>0</v>
      </c>
      <c r="Q205" s="2">
        <v>0</v>
      </c>
      <c r="R205" s="2">
        <v>1</v>
      </c>
      <c r="S205" s="2">
        <v>0</v>
      </c>
      <c r="T205" s="2">
        <v>0</v>
      </c>
      <c r="U205" s="2">
        <v>0</v>
      </c>
      <c r="V205" s="2">
        <v>0</v>
      </c>
      <c r="W205" s="2">
        <v>0</v>
      </c>
      <c r="X205" s="2">
        <v>0</v>
      </c>
      <c r="Y205" s="2">
        <v>0</v>
      </c>
      <c r="Z205" s="2">
        <v>0</v>
      </c>
      <c r="AA205" s="2">
        <v>0</v>
      </c>
    </row>
    <row r="206" spans="1:27" x14ac:dyDescent="0.25">
      <c r="A206" s="2">
        <v>4</v>
      </c>
      <c r="B206" s="2">
        <v>10</v>
      </c>
      <c r="C206" s="2">
        <v>72930.376000000004</v>
      </c>
      <c r="D206" s="2">
        <v>73017.957999999999</v>
      </c>
      <c r="E206" s="2">
        <v>87.581999999994906</v>
      </c>
      <c r="F206" s="3">
        <v>16.0920495029882</v>
      </c>
      <c r="G206" s="14" t="s">
        <v>1345</v>
      </c>
      <c r="H206" s="2">
        <v>4</v>
      </c>
      <c r="I206" s="2">
        <v>0</v>
      </c>
      <c r="J206" s="2">
        <v>0</v>
      </c>
      <c r="K206" s="2">
        <v>4</v>
      </c>
      <c r="L206" s="2">
        <v>0</v>
      </c>
      <c r="M206" s="2">
        <v>0</v>
      </c>
      <c r="N206" s="2">
        <v>0</v>
      </c>
      <c r="O206" s="2">
        <v>0</v>
      </c>
      <c r="P206" s="2">
        <v>0</v>
      </c>
      <c r="Q206" s="2">
        <v>0</v>
      </c>
      <c r="R206" s="2">
        <v>1</v>
      </c>
      <c r="S206" s="2">
        <v>1</v>
      </c>
      <c r="T206" s="2">
        <v>0</v>
      </c>
      <c r="U206" s="2">
        <v>1</v>
      </c>
      <c r="V206" s="2">
        <v>1</v>
      </c>
      <c r="W206" s="2">
        <v>0</v>
      </c>
      <c r="X206" s="2">
        <v>0</v>
      </c>
      <c r="Y206" s="2">
        <v>0</v>
      </c>
      <c r="Z206" s="2">
        <v>0</v>
      </c>
      <c r="AA206" s="2">
        <v>0</v>
      </c>
    </row>
    <row r="207" spans="1:27" x14ac:dyDescent="0.25">
      <c r="A207" s="2">
        <v>20</v>
      </c>
      <c r="B207" s="2">
        <v>0</v>
      </c>
      <c r="C207" s="2">
        <v>7990.8310000000001</v>
      </c>
      <c r="D207" s="2">
        <v>8030.9769999999999</v>
      </c>
      <c r="E207" s="2">
        <v>40.145999999999702</v>
      </c>
      <c r="F207" s="3">
        <v>16.0830033709926</v>
      </c>
      <c r="G207" s="14" t="s">
        <v>1539</v>
      </c>
      <c r="H207" s="2">
        <v>3</v>
      </c>
      <c r="I207" s="2">
        <v>0</v>
      </c>
      <c r="J207" s="2">
        <v>0</v>
      </c>
      <c r="K207" s="2">
        <v>3</v>
      </c>
      <c r="L207" s="2">
        <v>0</v>
      </c>
      <c r="M207" s="2">
        <v>0</v>
      </c>
      <c r="N207" s="2">
        <v>0</v>
      </c>
      <c r="O207" s="2">
        <v>0</v>
      </c>
      <c r="P207" s="2">
        <v>0</v>
      </c>
      <c r="Q207" s="2">
        <v>0</v>
      </c>
      <c r="R207" s="2">
        <v>1</v>
      </c>
      <c r="S207" s="2">
        <v>1</v>
      </c>
      <c r="T207" s="2">
        <v>0</v>
      </c>
      <c r="U207" s="2">
        <v>1</v>
      </c>
      <c r="V207" s="2">
        <v>0</v>
      </c>
      <c r="W207" s="2">
        <v>0</v>
      </c>
      <c r="X207" s="2">
        <v>0</v>
      </c>
      <c r="Y207" s="2">
        <v>0</v>
      </c>
      <c r="Z207" s="2">
        <v>0</v>
      </c>
      <c r="AA207" s="2">
        <v>0</v>
      </c>
    </row>
    <row r="208" spans="1:27" x14ac:dyDescent="0.25">
      <c r="A208" s="2">
        <v>6</v>
      </c>
      <c r="B208" s="2">
        <v>14</v>
      </c>
      <c r="C208" s="2">
        <v>91755.095000000001</v>
      </c>
      <c r="D208" s="2">
        <v>91755.095000000001</v>
      </c>
      <c r="E208" s="2">
        <v>0</v>
      </c>
      <c r="F208" s="3">
        <v>16.0715389071738</v>
      </c>
      <c r="G208" s="14"/>
      <c r="H208" s="2">
        <v>0</v>
      </c>
      <c r="I208" s="2">
        <v>0</v>
      </c>
      <c r="J208" s="2">
        <v>0</v>
      </c>
      <c r="K208" s="2">
        <v>0</v>
      </c>
      <c r="L208" s="2">
        <v>0</v>
      </c>
      <c r="M208" s="2">
        <v>0</v>
      </c>
      <c r="N208" s="2">
        <v>0</v>
      </c>
      <c r="O208" s="2">
        <v>0</v>
      </c>
      <c r="P208" s="2">
        <v>0</v>
      </c>
      <c r="Q208" s="2">
        <v>0</v>
      </c>
      <c r="R208" s="2">
        <v>0</v>
      </c>
      <c r="S208" s="2">
        <v>0</v>
      </c>
      <c r="T208" s="2">
        <v>0</v>
      </c>
      <c r="U208" s="2">
        <v>0</v>
      </c>
      <c r="V208" s="2">
        <v>0</v>
      </c>
      <c r="W208" s="2">
        <v>0</v>
      </c>
      <c r="X208" s="2">
        <v>0</v>
      </c>
      <c r="Y208" s="2">
        <v>0</v>
      </c>
      <c r="Z208" s="2">
        <v>0</v>
      </c>
      <c r="AA208" s="2">
        <v>0</v>
      </c>
    </row>
    <row r="209" spans="1:27" x14ac:dyDescent="0.25">
      <c r="A209" s="2">
        <v>5</v>
      </c>
      <c r="B209" s="2">
        <v>4</v>
      </c>
      <c r="C209" s="2">
        <v>78738.509999999995</v>
      </c>
      <c r="D209" s="2">
        <v>78770.065000000002</v>
      </c>
      <c r="E209" s="2">
        <v>31.555000000007599</v>
      </c>
      <c r="F209" s="3">
        <v>16.066874592668398</v>
      </c>
      <c r="G209" s="14" t="s">
        <v>1609</v>
      </c>
      <c r="H209" s="2">
        <v>2</v>
      </c>
      <c r="I209" s="2">
        <v>0</v>
      </c>
      <c r="J209" s="2">
        <v>0</v>
      </c>
      <c r="K209" s="2">
        <v>2</v>
      </c>
      <c r="L209" s="2">
        <v>0</v>
      </c>
      <c r="M209" s="2">
        <v>0</v>
      </c>
      <c r="N209" s="2">
        <v>0</v>
      </c>
      <c r="O209" s="2">
        <v>0</v>
      </c>
      <c r="P209" s="2">
        <v>0</v>
      </c>
      <c r="Q209" s="2">
        <v>0</v>
      </c>
      <c r="R209" s="2">
        <v>0</v>
      </c>
      <c r="S209" s="2">
        <v>1</v>
      </c>
      <c r="T209" s="2">
        <v>0</v>
      </c>
      <c r="U209" s="2">
        <v>1</v>
      </c>
      <c r="V209" s="2">
        <v>0</v>
      </c>
      <c r="W209" s="2">
        <v>0</v>
      </c>
      <c r="X209" s="2">
        <v>0</v>
      </c>
      <c r="Y209" s="2">
        <v>0</v>
      </c>
      <c r="Z209" s="2">
        <v>0</v>
      </c>
      <c r="AA209" s="2">
        <v>0</v>
      </c>
    </row>
    <row r="210" spans="1:27" x14ac:dyDescent="0.25">
      <c r="A210" s="2">
        <v>7</v>
      </c>
      <c r="B210" s="2">
        <v>11</v>
      </c>
      <c r="C210" s="2">
        <v>113392.567</v>
      </c>
      <c r="D210" s="2">
        <v>113404.861</v>
      </c>
      <c r="E210" s="2">
        <v>12.294000000009</v>
      </c>
      <c r="F210" s="3">
        <v>16.050231150627301</v>
      </c>
      <c r="G210" s="14"/>
      <c r="H210" s="2">
        <v>0</v>
      </c>
      <c r="I210" s="2">
        <v>0</v>
      </c>
      <c r="J210" s="2">
        <v>0</v>
      </c>
      <c r="K210" s="2">
        <v>0</v>
      </c>
      <c r="L210" s="2">
        <v>0</v>
      </c>
      <c r="M210" s="2">
        <v>0</v>
      </c>
      <c r="N210" s="2">
        <v>0</v>
      </c>
      <c r="O210" s="2">
        <v>0</v>
      </c>
      <c r="P210" s="2">
        <v>0</v>
      </c>
      <c r="Q210" s="2">
        <v>0</v>
      </c>
      <c r="R210" s="2">
        <v>0</v>
      </c>
      <c r="S210" s="2">
        <v>0</v>
      </c>
      <c r="T210" s="2">
        <v>0</v>
      </c>
      <c r="U210" s="2">
        <v>0</v>
      </c>
      <c r="V210" s="2">
        <v>0</v>
      </c>
      <c r="W210" s="2">
        <v>0</v>
      </c>
      <c r="X210" s="2">
        <v>0</v>
      </c>
      <c r="Y210" s="2">
        <v>0</v>
      </c>
      <c r="Z210" s="2">
        <v>0</v>
      </c>
      <c r="AA210" s="2">
        <v>0</v>
      </c>
    </row>
    <row r="211" spans="1:27" x14ac:dyDescent="0.25">
      <c r="A211" s="2">
        <v>17</v>
      </c>
      <c r="B211" s="2">
        <v>2</v>
      </c>
      <c r="C211" s="2">
        <v>19142.225999999999</v>
      </c>
      <c r="D211" s="2">
        <v>19220.666000000001</v>
      </c>
      <c r="E211" s="2">
        <v>78.4400000000023</v>
      </c>
      <c r="F211" s="3">
        <v>16.045007804748298</v>
      </c>
      <c r="G211" s="14" t="s">
        <v>1706</v>
      </c>
      <c r="H211" s="2">
        <v>3</v>
      </c>
      <c r="I211" s="2">
        <v>0</v>
      </c>
      <c r="J211" s="2">
        <v>0</v>
      </c>
      <c r="K211" s="2">
        <v>3</v>
      </c>
      <c r="L211" s="2">
        <v>0</v>
      </c>
      <c r="M211" s="2">
        <v>0</v>
      </c>
      <c r="N211" s="2">
        <v>0</v>
      </c>
      <c r="O211" s="2">
        <v>0</v>
      </c>
      <c r="P211" s="2">
        <v>0</v>
      </c>
      <c r="Q211" s="2">
        <v>0</v>
      </c>
      <c r="R211" s="2">
        <v>0</v>
      </c>
      <c r="S211" s="2">
        <v>1</v>
      </c>
      <c r="T211" s="2">
        <v>0</v>
      </c>
      <c r="U211" s="2">
        <v>1</v>
      </c>
      <c r="V211" s="2">
        <v>1</v>
      </c>
      <c r="W211" s="2">
        <v>0</v>
      </c>
      <c r="X211" s="2">
        <v>0</v>
      </c>
      <c r="Y211" s="2">
        <v>0</v>
      </c>
      <c r="Z211" s="2">
        <v>0</v>
      </c>
      <c r="AA211" s="2">
        <v>0</v>
      </c>
    </row>
    <row r="212" spans="1:27" x14ac:dyDescent="0.25">
      <c r="A212" s="2">
        <v>5</v>
      </c>
      <c r="B212" s="2">
        <v>18</v>
      </c>
      <c r="C212" s="2">
        <v>150001.18700000001</v>
      </c>
      <c r="D212" s="2">
        <v>150025.99400000001</v>
      </c>
      <c r="E212" s="2">
        <v>24.807000000000698</v>
      </c>
      <c r="F212" s="3">
        <v>16.032390318610101</v>
      </c>
      <c r="G212" s="14" t="s">
        <v>1782</v>
      </c>
      <c r="H212" s="2">
        <v>0</v>
      </c>
      <c r="I212" s="2">
        <v>0</v>
      </c>
      <c r="J212" s="2">
        <v>0</v>
      </c>
      <c r="K212" s="2">
        <v>0</v>
      </c>
      <c r="L212" s="2">
        <v>0</v>
      </c>
      <c r="M212" s="2">
        <v>0</v>
      </c>
      <c r="N212" s="2">
        <v>0</v>
      </c>
      <c r="O212" s="2">
        <v>0</v>
      </c>
      <c r="P212" s="2">
        <v>0</v>
      </c>
      <c r="Q212" s="2">
        <v>0</v>
      </c>
      <c r="R212" s="2">
        <v>0</v>
      </c>
      <c r="S212" s="2">
        <v>0</v>
      </c>
      <c r="T212" s="2">
        <v>0</v>
      </c>
      <c r="U212" s="2">
        <v>0</v>
      </c>
      <c r="V212" s="2">
        <v>0</v>
      </c>
      <c r="W212" s="2">
        <v>0</v>
      </c>
      <c r="X212" s="2">
        <v>0</v>
      </c>
      <c r="Y212" s="2">
        <v>0</v>
      </c>
      <c r="Z212" s="2">
        <v>0</v>
      </c>
      <c r="AA212" s="2">
        <v>0</v>
      </c>
    </row>
    <row r="213" spans="1:27" x14ac:dyDescent="0.25">
      <c r="A213" s="2">
        <v>11</v>
      </c>
      <c r="B213" s="2">
        <v>6</v>
      </c>
      <c r="C213" s="2">
        <v>71631.125</v>
      </c>
      <c r="D213" s="2">
        <v>71671.165999999997</v>
      </c>
      <c r="E213" s="2">
        <v>40.040999999997403</v>
      </c>
      <c r="F213" s="3">
        <v>16.013680568677099</v>
      </c>
      <c r="G213" s="14" t="s">
        <v>1454</v>
      </c>
      <c r="H213" s="2">
        <v>3</v>
      </c>
      <c r="I213" s="2">
        <v>0</v>
      </c>
      <c r="J213" s="2">
        <v>0</v>
      </c>
      <c r="K213" s="2">
        <v>3</v>
      </c>
      <c r="L213" s="2">
        <v>0</v>
      </c>
      <c r="M213" s="2">
        <v>0</v>
      </c>
      <c r="N213" s="2">
        <v>0</v>
      </c>
      <c r="O213" s="2">
        <v>0</v>
      </c>
      <c r="P213" s="2">
        <v>0</v>
      </c>
      <c r="Q213" s="2">
        <v>0</v>
      </c>
      <c r="R213" s="2">
        <v>1</v>
      </c>
      <c r="S213" s="2">
        <v>1</v>
      </c>
      <c r="T213" s="2">
        <v>0</v>
      </c>
      <c r="U213" s="2">
        <v>0</v>
      </c>
      <c r="V213" s="2">
        <v>1</v>
      </c>
      <c r="W213" s="2">
        <v>0</v>
      </c>
      <c r="X213" s="2">
        <v>0</v>
      </c>
      <c r="Y213" s="2">
        <v>0</v>
      </c>
      <c r="Z213" s="2">
        <v>0</v>
      </c>
      <c r="AA213" s="2">
        <v>0</v>
      </c>
    </row>
    <row r="214" spans="1:27" x14ac:dyDescent="0.25">
      <c r="A214" s="2">
        <v>12</v>
      </c>
      <c r="B214" s="2">
        <v>0</v>
      </c>
      <c r="C214" s="2">
        <v>5820.0529999999999</v>
      </c>
      <c r="D214" s="2">
        <v>5852.0649999999996</v>
      </c>
      <c r="E214" s="2">
        <v>32.011999999999702</v>
      </c>
      <c r="F214" s="3">
        <v>15.992065767469599</v>
      </c>
      <c r="G214" s="14" t="s">
        <v>1822</v>
      </c>
      <c r="H214" s="2">
        <v>1</v>
      </c>
      <c r="I214" s="2">
        <v>0</v>
      </c>
      <c r="J214" s="2">
        <v>0</v>
      </c>
      <c r="K214" s="2">
        <v>1</v>
      </c>
      <c r="L214" s="2">
        <v>0</v>
      </c>
      <c r="M214" s="2">
        <v>0</v>
      </c>
      <c r="N214" s="2">
        <v>0</v>
      </c>
      <c r="O214" s="2">
        <v>0</v>
      </c>
      <c r="P214" s="2">
        <v>0</v>
      </c>
      <c r="Q214" s="2">
        <v>0</v>
      </c>
      <c r="R214" s="2">
        <v>0</v>
      </c>
      <c r="S214" s="2">
        <v>0</v>
      </c>
      <c r="T214" s="2">
        <v>0</v>
      </c>
      <c r="U214" s="2">
        <v>0</v>
      </c>
      <c r="V214" s="2">
        <v>1</v>
      </c>
      <c r="W214" s="2">
        <v>0</v>
      </c>
      <c r="X214" s="2">
        <v>0</v>
      </c>
      <c r="Y214" s="2">
        <v>0</v>
      </c>
      <c r="Z214" s="2">
        <v>0</v>
      </c>
      <c r="AA214" s="2">
        <v>0</v>
      </c>
    </row>
    <row r="215" spans="1:27" x14ac:dyDescent="0.25">
      <c r="A215" s="2">
        <v>11</v>
      </c>
      <c r="B215" s="2">
        <v>2</v>
      </c>
      <c r="C215" s="2">
        <v>41829.785000000003</v>
      </c>
      <c r="D215" s="2">
        <v>41889.506000000001</v>
      </c>
      <c r="E215" s="2">
        <v>59.720999999997701</v>
      </c>
      <c r="F215" s="3">
        <v>15.9919967764489</v>
      </c>
      <c r="G215" s="14" t="s">
        <v>1816</v>
      </c>
      <c r="H215" s="2">
        <v>2</v>
      </c>
      <c r="I215" s="2">
        <v>0</v>
      </c>
      <c r="J215" s="2">
        <v>0</v>
      </c>
      <c r="K215" s="2">
        <v>2</v>
      </c>
      <c r="L215" s="2">
        <v>0</v>
      </c>
      <c r="M215" s="2">
        <v>0</v>
      </c>
      <c r="N215" s="2">
        <v>0</v>
      </c>
      <c r="O215" s="2">
        <v>0</v>
      </c>
      <c r="P215" s="2">
        <v>0</v>
      </c>
      <c r="Q215" s="2">
        <v>0</v>
      </c>
      <c r="R215" s="2">
        <v>0</v>
      </c>
      <c r="S215" s="2">
        <v>1</v>
      </c>
      <c r="T215" s="2">
        <v>0</v>
      </c>
      <c r="U215" s="2">
        <v>0</v>
      </c>
      <c r="V215" s="2">
        <v>1</v>
      </c>
      <c r="W215" s="2">
        <v>0</v>
      </c>
      <c r="X215" s="2">
        <v>0</v>
      </c>
      <c r="Y215" s="2">
        <v>0</v>
      </c>
      <c r="Z215" s="2">
        <v>0</v>
      </c>
      <c r="AA215" s="2">
        <v>0</v>
      </c>
    </row>
    <row r="216" spans="1:27" x14ac:dyDescent="0.25">
      <c r="A216" s="2">
        <v>19</v>
      </c>
      <c r="B216" s="2">
        <v>4</v>
      </c>
      <c r="C216" s="2">
        <v>36228.953999999998</v>
      </c>
      <c r="D216" s="2">
        <v>36269.915000000001</v>
      </c>
      <c r="E216" s="2">
        <v>40.961000000002997</v>
      </c>
      <c r="F216" s="3">
        <v>15.983310200920499</v>
      </c>
      <c r="G216" s="14" t="s">
        <v>1870</v>
      </c>
      <c r="H216" s="2">
        <v>0</v>
      </c>
      <c r="I216" s="2">
        <v>0</v>
      </c>
      <c r="J216" s="2">
        <v>0</v>
      </c>
      <c r="K216" s="2">
        <v>0</v>
      </c>
      <c r="L216" s="2">
        <v>0</v>
      </c>
      <c r="M216" s="2">
        <v>0</v>
      </c>
      <c r="N216" s="2">
        <v>0</v>
      </c>
      <c r="O216" s="2">
        <v>0</v>
      </c>
      <c r="P216" s="2">
        <v>0</v>
      </c>
      <c r="Q216" s="2">
        <v>0</v>
      </c>
      <c r="R216" s="2">
        <v>0</v>
      </c>
      <c r="S216" s="2">
        <v>0</v>
      </c>
      <c r="T216" s="2">
        <v>0</v>
      </c>
      <c r="U216" s="2">
        <v>0</v>
      </c>
      <c r="V216" s="2">
        <v>0</v>
      </c>
      <c r="W216" s="2">
        <v>0</v>
      </c>
      <c r="X216" s="2">
        <v>0</v>
      </c>
      <c r="Y216" s="2">
        <v>0</v>
      </c>
      <c r="Z216" s="2">
        <v>0</v>
      </c>
      <c r="AA216" s="2">
        <v>0</v>
      </c>
    </row>
    <row r="217" spans="1:27" x14ac:dyDescent="0.25">
      <c r="A217" s="2">
        <v>15</v>
      </c>
      <c r="B217" s="2">
        <v>2</v>
      </c>
      <c r="C217" s="2">
        <v>43688.404999999999</v>
      </c>
      <c r="D217" s="2">
        <v>43767.773999999998</v>
      </c>
      <c r="E217" s="2">
        <v>79.368999999998806</v>
      </c>
      <c r="F217" s="3">
        <v>15.9579224548129</v>
      </c>
      <c r="G217" s="14" t="s">
        <v>1851</v>
      </c>
      <c r="H217" s="2">
        <v>1</v>
      </c>
      <c r="I217" s="2">
        <v>0</v>
      </c>
      <c r="J217" s="2">
        <v>0</v>
      </c>
      <c r="K217" s="2">
        <v>1</v>
      </c>
      <c r="L217" s="2">
        <v>0</v>
      </c>
      <c r="M217" s="2">
        <v>0</v>
      </c>
      <c r="N217" s="2">
        <v>0</v>
      </c>
      <c r="O217" s="2">
        <v>0</v>
      </c>
      <c r="P217" s="2">
        <v>0</v>
      </c>
      <c r="Q217" s="2">
        <v>0</v>
      </c>
      <c r="R217" s="2">
        <v>0</v>
      </c>
      <c r="S217" s="2">
        <v>1</v>
      </c>
      <c r="T217" s="2">
        <v>0</v>
      </c>
      <c r="U217" s="2">
        <v>0</v>
      </c>
      <c r="V217" s="2">
        <v>0</v>
      </c>
      <c r="W217" s="2">
        <v>0</v>
      </c>
      <c r="X217" s="2">
        <v>0</v>
      </c>
      <c r="Y217" s="2">
        <v>0</v>
      </c>
      <c r="Z217" s="2">
        <v>0</v>
      </c>
      <c r="AA217" s="2">
        <v>0</v>
      </c>
    </row>
    <row r="218" spans="1:27" x14ac:dyDescent="0.25">
      <c r="A218" s="2">
        <v>3</v>
      </c>
      <c r="B218" s="2">
        <v>17</v>
      </c>
      <c r="C218" s="2">
        <v>162810.274</v>
      </c>
      <c r="D218" s="2">
        <v>162887.073</v>
      </c>
      <c r="E218" s="2">
        <v>76.798999999999097</v>
      </c>
      <c r="F218" s="3">
        <v>15.9565852733556</v>
      </c>
      <c r="G218" s="14" t="s">
        <v>1334</v>
      </c>
      <c r="H218" s="2">
        <v>3</v>
      </c>
      <c r="I218" s="2">
        <v>2</v>
      </c>
      <c r="J218" s="2">
        <v>1</v>
      </c>
      <c r="K218" s="2">
        <v>3</v>
      </c>
      <c r="L218" s="2">
        <v>1</v>
      </c>
      <c r="M218" s="2">
        <v>0</v>
      </c>
      <c r="N218" s="2">
        <v>0</v>
      </c>
      <c r="O218" s="2">
        <v>0</v>
      </c>
      <c r="P218" s="2">
        <v>0</v>
      </c>
      <c r="Q218" s="2">
        <v>1</v>
      </c>
      <c r="R218" s="2">
        <v>1</v>
      </c>
      <c r="S218" s="2">
        <v>0</v>
      </c>
      <c r="T218" s="2">
        <v>0</v>
      </c>
      <c r="U218" s="2">
        <v>1</v>
      </c>
      <c r="V218" s="2">
        <v>1</v>
      </c>
      <c r="W218" s="2">
        <v>0</v>
      </c>
      <c r="X218" s="2">
        <v>0</v>
      </c>
      <c r="Y218" s="2">
        <v>0</v>
      </c>
      <c r="Z218" s="2">
        <v>0</v>
      </c>
      <c r="AA218" s="2">
        <v>1</v>
      </c>
    </row>
    <row r="219" spans="1:27" x14ac:dyDescent="0.25">
      <c r="A219" s="2">
        <v>10</v>
      </c>
      <c r="B219" s="2">
        <v>9</v>
      </c>
      <c r="C219" s="2">
        <v>78308.975999999995</v>
      </c>
      <c r="D219" s="2">
        <v>78343.388999999996</v>
      </c>
      <c r="E219" s="2">
        <v>34.413000000000501</v>
      </c>
      <c r="F219" s="3">
        <v>15.890583727105399</v>
      </c>
      <c r="G219" s="14" t="s">
        <v>1811</v>
      </c>
      <c r="H219" s="2">
        <v>0</v>
      </c>
      <c r="I219" s="2">
        <v>1</v>
      </c>
      <c r="J219" s="2">
        <v>0</v>
      </c>
      <c r="K219" s="2">
        <v>0</v>
      </c>
      <c r="L219" s="2">
        <v>1</v>
      </c>
      <c r="M219" s="2">
        <v>0</v>
      </c>
      <c r="N219" s="2">
        <v>0</v>
      </c>
      <c r="O219" s="2">
        <v>0</v>
      </c>
      <c r="P219" s="2">
        <v>0</v>
      </c>
      <c r="Q219" s="2">
        <v>0</v>
      </c>
      <c r="R219" s="2">
        <v>0</v>
      </c>
      <c r="S219" s="2">
        <v>0</v>
      </c>
      <c r="T219" s="2">
        <v>0</v>
      </c>
      <c r="U219" s="2">
        <v>0</v>
      </c>
      <c r="V219" s="2">
        <v>0</v>
      </c>
      <c r="W219" s="2">
        <v>0</v>
      </c>
      <c r="X219" s="2">
        <v>0</v>
      </c>
      <c r="Y219" s="2">
        <v>1</v>
      </c>
      <c r="Z219" s="2">
        <v>0</v>
      </c>
      <c r="AA219" s="2">
        <v>0</v>
      </c>
    </row>
    <row r="220" spans="1:27" x14ac:dyDescent="0.25">
      <c r="A220" s="2">
        <v>4</v>
      </c>
      <c r="B220" s="2">
        <v>5</v>
      </c>
      <c r="C220" s="2">
        <v>39845.892999999996</v>
      </c>
      <c r="D220" s="2">
        <v>39887.347000000002</v>
      </c>
      <c r="E220" s="2">
        <v>41.454000000005202</v>
      </c>
      <c r="F220" s="3">
        <v>15.8896495199031</v>
      </c>
      <c r="G220" s="14" t="s">
        <v>1591</v>
      </c>
      <c r="H220" s="2">
        <v>1</v>
      </c>
      <c r="I220" s="2">
        <v>0</v>
      </c>
      <c r="J220" s="2">
        <v>0</v>
      </c>
      <c r="K220" s="2">
        <v>1</v>
      </c>
      <c r="L220" s="2">
        <v>0</v>
      </c>
      <c r="M220" s="2">
        <v>0</v>
      </c>
      <c r="N220" s="2">
        <v>0</v>
      </c>
      <c r="O220" s="2">
        <v>0</v>
      </c>
      <c r="P220" s="2">
        <v>0</v>
      </c>
      <c r="Q220" s="2">
        <v>0</v>
      </c>
      <c r="R220" s="2">
        <v>0</v>
      </c>
      <c r="S220" s="2">
        <v>1</v>
      </c>
      <c r="T220" s="2">
        <v>0</v>
      </c>
      <c r="U220" s="2">
        <v>0</v>
      </c>
      <c r="V220" s="2">
        <v>0</v>
      </c>
      <c r="W220" s="2">
        <v>0</v>
      </c>
      <c r="X220" s="2">
        <v>0</v>
      </c>
      <c r="Y220" s="2">
        <v>0</v>
      </c>
      <c r="Z220" s="2">
        <v>0</v>
      </c>
      <c r="AA220" s="2">
        <v>0</v>
      </c>
    </row>
    <row r="221" spans="1:27" x14ac:dyDescent="0.25">
      <c r="A221" s="2">
        <v>5</v>
      </c>
      <c r="B221" s="2">
        <v>12</v>
      </c>
      <c r="C221" s="2">
        <v>129718.524</v>
      </c>
      <c r="D221" s="2">
        <v>129736.01</v>
      </c>
      <c r="E221" s="2">
        <v>17.4859999999899</v>
      </c>
      <c r="F221" s="3">
        <v>15.8799920051952</v>
      </c>
      <c r="G221" s="14" t="s">
        <v>1778</v>
      </c>
      <c r="H221" s="2">
        <v>1</v>
      </c>
      <c r="I221" s="2">
        <v>0</v>
      </c>
      <c r="J221" s="2">
        <v>0</v>
      </c>
      <c r="K221" s="2">
        <v>1</v>
      </c>
      <c r="L221" s="2">
        <v>0</v>
      </c>
      <c r="M221" s="2">
        <v>0</v>
      </c>
      <c r="N221" s="2">
        <v>0</v>
      </c>
      <c r="O221" s="2">
        <v>0</v>
      </c>
      <c r="P221" s="2">
        <v>0</v>
      </c>
      <c r="Q221" s="2">
        <v>0</v>
      </c>
      <c r="R221" s="2">
        <v>0</v>
      </c>
      <c r="S221" s="2">
        <v>0</v>
      </c>
      <c r="T221" s="2">
        <v>0</v>
      </c>
      <c r="U221" s="2">
        <v>1</v>
      </c>
      <c r="V221" s="2">
        <v>0</v>
      </c>
      <c r="W221" s="2">
        <v>0</v>
      </c>
      <c r="X221" s="2">
        <v>0</v>
      </c>
      <c r="Y221" s="2">
        <v>0</v>
      </c>
      <c r="Z221" s="2">
        <v>0</v>
      </c>
      <c r="AA221" s="2">
        <v>0</v>
      </c>
    </row>
    <row r="222" spans="1:27" x14ac:dyDescent="0.25">
      <c r="A222" s="2">
        <v>3</v>
      </c>
      <c r="B222" s="2">
        <v>6</v>
      </c>
      <c r="C222" s="2">
        <v>89069.294999999998</v>
      </c>
      <c r="D222" s="2">
        <v>89187.123000000007</v>
      </c>
      <c r="E222" s="2">
        <v>117.828000000009</v>
      </c>
      <c r="F222" s="3">
        <v>15.878758133716101</v>
      </c>
      <c r="G222" s="14" t="s">
        <v>1760</v>
      </c>
      <c r="H222" s="2">
        <v>1</v>
      </c>
      <c r="I222" s="2">
        <v>0</v>
      </c>
      <c r="J222" s="2">
        <v>0</v>
      </c>
      <c r="K222" s="2">
        <v>1</v>
      </c>
      <c r="L222" s="2">
        <v>0</v>
      </c>
      <c r="M222" s="2">
        <v>0</v>
      </c>
      <c r="N222" s="2">
        <v>0</v>
      </c>
      <c r="O222" s="2">
        <v>0</v>
      </c>
      <c r="P222" s="2">
        <v>0</v>
      </c>
      <c r="Q222" s="2">
        <v>0</v>
      </c>
      <c r="R222" s="2">
        <v>0</v>
      </c>
      <c r="S222" s="2">
        <v>0</v>
      </c>
      <c r="T222" s="2">
        <v>0</v>
      </c>
      <c r="U222" s="2">
        <v>1</v>
      </c>
      <c r="V222" s="2">
        <v>0</v>
      </c>
      <c r="W222" s="2">
        <v>0</v>
      </c>
      <c r="X222" s="2">
        <v>0</v>
      </c>
      <c r="Y222" s="2">
        <v>0</v>
      </c>
      <c r="Z222" s="2">
        <v>0</v>
      </c>
      <c r="AA222" s="2">
        <v>0</v>
      </c>
    </row>
    <row r="223" spans="1:27" x14ac:dyDescent="0.25">
      <c r="A223" s="2">
        <v>20</v>
      </c>
      <c r="B223" s="2">
        <v>6</v>
      </c>
      <c r="C223" s="2">
        <v>38305.597000000002</v>
      </c>
      <c r="D223" s="2">
        <v>38334.822999999997</v>
      </c>
      <c r="E223" s="2">
        <v>29.2259999999951</v>
      </c>
      <c r="F223" s="3">
        <v>15.8593131295699</v>
      </c>
      <c r="G223" s="14"/>
      <c r="H223" s="2">
        <v>0</v>
      </c>
      <c r="I223" s="2">
        <v>0</v>
      </c>
      <c r="J223" s="2">
        <v>0</v>
      </c>
      <c r="K223" s="2">
        <v>0</v>
      </c>
      <c r="L223" s="2">
        <v>0</v>
      </c>
      <c r="M223" s="2">
        <v>0</v>
      </c>
      <c r="N223" s="2">
        <v>0</v>
      </c>
      <c r="O223" s="2">
        <v>0</v>
      </c>
      <c r="P223" s="2">
        <v>0</v>
      </c>
      <c r="Q223" s="2">
        <v>0</v>
      </c>
      <c r="R223" s="2">
        <v>0</v>
      </c>
      <c r="S223" s="2">
        <v>0</v>
      </c>
      <c r="T223" s="2">
        <v>0</v>
      </c>
      <c r="U223" s="2">
        <v>0</v>
      </c>
      <c r="V223" s="2">
        <v>0</v>
      </c>
      <c r="W223" s="2">
        <v>0</v>
      </c>
      <c r="X223" s="2">
        <v>0</v>
      </c>
      <c r="Y223" s="2">
        <v>0</v>
      </c>
      <c r="Z223" s="2">
        <v>0</v>
      </c>
      <c r="AA223" s="2">
        <v>0</v>
      </c>
    </row>
    <row r="224" spans="1:27" x14ac:dyDescent="0.25">
      <c r="A224" s="2">
        <v>2</v>
      </c>
      <c r="B224" s="2">
        <v>33</v>
      </c>
      <c r="C224" s="2">
        <v>238309.88200000001</v>
      </c>
      <c r="D224" s="2">
        <v>238393.43400000001</v>
      </c>
      <c r="E224" s="2">
        <v>83.551999999995999</v>
      </c>
      <c r="F224" s="3">
        <v>15.841487909037699</v>
      </c>
      <c r="G224" s="14" t="s">
        <v>1754</v>
      </c>
      <c r="H224" s="2">
        <v>3</v>
      </c>
      <c r="I224" s="2">
        <v>0</v>
      </c>
      <c r="J224" s="2">
        <v>0</v>
      </c>
      <c r="K224" s="2">
        <v>3</v>
      </c>
      <c r="L224" s="2">
        <v>0</v>
      </c>
      <c r="M224" s="2">
        <v>0</v>
      </c>
      <c r="N224" s="2">
        <v>0</v>
      </c>
      <c r="O224" s="2">
        <v>0</v>
      </c>
      <c r="P224" s="2">
        <v>0</v>
      </c>
      <c r="Q224" s="2">
        <v>0</v>
      </c>
      <c r="R224" s="2">
        <v>0</v>
      </c>
      <c r="S224" s="2">
        <v>1</v>
      </c>
      <c r="T224" s="2">
        <v>0</v>
      </c>
      <c r="U224" s="2">
        <v>1</v>
      </c>
      <c r="V224" s="2">
        <v>1</v>
      </c>
      <c r="W224" s="2">
        <v>0</v>
      </c>
      <c r="X224" s="2">
        <v>0</v>
      </c>
      <c r="Y224" s="2">
        <v>0</v>
      </c>
      <c r="Z224" s="2">
        <v>0</v>
      </c>
      <c r="AA224" s="2">
        <v>0</v>
      </c>
    </row>
    <row r="225" spans="1:27" x14ac:dyDescent="0.25">
      <c r="A225" s="2">
        <v>4</v>
      </c>
      <c r="B225" s="2">
        <v>20</v>
      </c>
      <c r="C225" s="2">
        <v>167198.57999999999</v>
      </c>
      <c r="D225" s="2">
        <v>167233.799</v>
      </c>
      <c r="E225" s="2">
        <v>35.219000000011903</v>
      </c>
      <c r="F225" s="3">
        <v>15.828417029479899</v>
      </c>
      <c r="G225" s="14" t="s">
        <v>386</v>
      </c>
      <c r="H225" s="2">
        <v>0</v>
      </c>
      <c r="I225" s="2">
        <v>0</v>
      </c>
      <c r="J225" s="2">
        <v>0</v>
      </c>
      <c r="K225" s="2">
        <v>0</v>
      </c>
      <c r="L225" s="2">
        <v>0</v>
      </c>
      <c r="M225" s="2">
        <v>0</v>
      </c>
      <c r="N225" s="2">
        <v>0</v>
      </c>
      <c r="O225" s="2">
        <v>0</v>
      </c>
      <c r="P225" s="2">
        <v>0</v>
      </c>
      <c r="Q225" s="2">
        <v>0</v>
      </c>
      <c r="R225" s="2">
        <v>0</v>
      </c>
      <c r="S225" s="2">
        <v>0</v>
      </c>
      <c r="T225" s="2">
        <v>0</v>
      </c>
      <c r="U225" s="2">
        <v>0</v>
      </c>
      <c r="V225" s="2">
        <v>0</v>
      </c>
      <c r="W225" s="2">
        <v>0</v>
      </c>
      <c r="X225" s="2">
        <v>0</v>
      </c>
      <c r="Y225" s="2">
        <v>0</v>
      </c>
      <c r="Z225" s="2">
        <v>0</v>
      </c>
      <c r="AA225" s="2">
        <v>0</v>
      </c>
    </row>
    <row r="226" spans="1:27" x14ac:dyDescent="0.25">
      <c r="A226" s="2">
        <v>2</v>
      </c>
      <c r="B226" s="2">
        <v>10</v>
      </c>
      <c r="C226" s="2">
        <v>123445.518</v>
      </c>
      <c r="D226" s="2">
        <v>123506.53599999999</v>
      </c>
      <c r="E226" s="2">
        <v>61.017999999996398</v>
      </c>
      <c r="F226" s="3">
        <v>15.8141748068713</v>
      </c>
      <c r="G226" s="14"/>
      <c r="H226" s="2">
        <v>0</v>
      </c>
      <c r="I226" s="2">
        <v>0</v>
      </c>
      <c r="J226" s="2">
        <v>0</v>
      </c>
      <c r="K226" s="2">
        <v>0</v>
      </c>
      <c r="L226" s="2">
        <v>0</v>
      </c>
      <c r="M226" s="2">
        <v>0</v>
      </c>
      <c r="N226" s="2">
        <v>0</v>
      </c>
      <c r="O226" s="2">
        <v>0</v>
      </c>
      <c r="P226" s="2">
        <v>0</v>
      </c>
      <c r="Q226" s="2">
        <v>0</v>
      </c>
      <c r="R226" s="2">
        <v>0</v>
      </c>
      <c r="S226" s="2">
        <v>0</v>
      </c>
      <c r="T226" s="2">
        <v>0</v>
      </c>
      <c r="U226" s="2">
        <v>0</v>
      </c>
      <c r="V226" s="2">
        <v>0</v>
      </c>
      <c r="W226" s="2">
        <v>0</v>
      </c>
      <c r="X226" s="2">
        <v>0</v>
      </c>
      <c r="Y226" s="2">
        <v>0</v>
      </c>
      <c r="Z226" s="2">
        <v>0</v>
      </c>
      <c r="AA226" s="2">
        <v>0</v>
      </c>
    </row>
    <row r="227" spans="1:27" x14ac:dyDescent="0.25">
      <c r="A227" s="2">
        <v>10</v>
      </c>
      <c r="B227" s="2">
        <v>14</v>
      </c>
      <c r="C227" s="2">
        <v>97484.130999999994</v>
      </c>
      <c r="D227" s="2">
        <v>97555.947</v>
      </c>
      <c r="E227" s="2">
        <v>71.816000000006198</v>
      </c>
      <c r="F227" s="3">
        <v>15.749105369919301</v>
      </c>
      <c r="G227" s="14" t="s">
        <v>1812</v>
      </c>
      <c r="H227" s="2">
        <v>0</v>
      </c>
      <c r="I227" s="2">
        <v>0</v>
      </c>
      <c r="J227" s="2">
        <v>0</v>
      </c>
      <c r="K227" s="2">
        <v>0</v>
      </c>
      <c r="L227" s="2">
        <v>0</v>
      </c>
      <c r="M227" s="2">
        <v>0</v>
      </c>
      <c r="N227" s="2">
        <v>0</v>
      </c>
      <c r="O227" s="2">
        <v>0</v>
      </c>
      <c r="P227" s="2">
        <v>0</v>
      </c>
      <c r="Q227" s="2">
        <v>0</v>
      </c>
      <c r="R227" s="2">
        <v>0</v>
      </c>
      <c r="S227" s="2">
        <v>0</v>
      </c>
      <c r="T227" s="2">
        <v>0</v>
      </c>
      <c r="U227" s="2">
        <v>0</v>
      </c>
      <c r="V227" s="2">
        <v>0</v>
      </c>
      <c r="W227" s="2">
        <v>0</v>
      </c>
      <c r="X227" s="2">
        <v>0</v>
      </c>
      <c r="Y227" s="2">
        <v>0</v>
      </c>
      <c r="Z227" s="2">
        <v>0</v>
      </c>
      <c r="AA227" s="2">
        <v>0</v>
      </c>
    </row>
    <row r="228" spans="1:27" x14ac:dyDescent="0.25">
      <c r="A228" s="2">
        <v>2</v>
      </c>
      <c r="B228" s="2">
        <v>17</v>
      </c>
      <c r="C228" s="2">
        <v>157740.48699999999</v>
      </c>
      <c r="D228" s="2">
        <v>157758.56099999999</v>
      </c>
      <c r="E228" s="2">
        <v>18.073999999993202</v>
      </c>
      <c r="F228" s="3">
        <v>15.7166068440419</v>
      </c>
      <c r="G228" s="14"/>
      <c r="H228" s="2">
        <v>2</v>
      </c>
      <c r="I228" s="2">
        <v>0</v>
      </c>
      <c r="J228" s="2">
        <v>0</v>
      </c>
      <c r="K228" s="2">
        <v>2</v>
      </c>
      <c r="L228" s="2">
        <v>0</v>
      </c>
      <c r="M228" s="2">
        <v>0</v>
      </c>
      <c r="N228" s="2">
        <v>0</v>
      </c>
      <c r="O228" s="2">
        <v>0</v>
      </c>
      <c r="P228" s="2">
        <v>0</v>
      </c>
      <c r="Q228" s="2">
        <v>0</v>
      </c>
      <c r="R228" s="2">
        <v>1</v>
      </c>
      <c r="S228" s="2">
        <v>0</v>
      </c>
      <c r="T228" s="2">
        <v>0</v>
      </c>
      <c r="U228" s="2">
        <v>1</v>
      </c>
      <c r="V228" s="2">
        <v>0</v>
      </c>
      <c r="W228" s="2">
        <v>0</v>
      </c>
      <c r="X228" s="2">
        <v>0</v>
      </c>
      <c r="Y228" s="2">
        <v>0</v>
      </c>
      <c r="Z228" s="2">
        <v>0</v>
      </c>
      <c r="AA228" s="2">
        <v>0</v>
      </c>
    </row>
    <row r="229" spans="1:27" x14ac:dyDescent="0.25">
      <c r="A229" s="2">
        <v>14</v>
      </c>
      <c r="B229" s="2">
        <v>1</v>
      </c>
      <c r="C229" s="2">
        <v>24428.929</v>
      </c>
      <c r="D229" s="2">
        <v>24479.281999999999</v>
      </c>
      <c r="E229" s="2">
        <v>50.352999999999199</v>
      </c>
      <c r="F229" s="3">
        <v>15.7100882247122</v>
      </c>
      <c r="G229" s="14" t="s">
        <v>1840</v>
      </c>
      <c r="H229" s="2">
        <v>2</v>
      </c>
      <c r="I229" s="2">
        <v>0</v>
      </c>
      <c r="J229" s="2">
        <v>0</v>
      </c>
      <c r="K229" s="2">
        <v>2</v>
      </c>
      <c r="L229" s="2">
        <v>0</v>
      </c>
      <c r="M229" s="2">
        <v>0</v>
      </c>
      <c r="N229" s="2">
        <v>0</v>
      </c>
      <c r="O229" s="2">
        <v>0</v>
      </c>
      <c r="P229" s="2">
        <v>0</v>
      </c>
      <c r="Q229" s="2">
        <v>0</v>
      </c>
      <c r="R229" s="2">
        <v>1</v>
      </c>
      <c r="S229" s="2">
        <v>0</v>
      </c>
      <c r="T229" s="2">
        <v>0</v>
      </c>
      <c r="U229" s="2">
        <v>0</v>
      </c>
      <c r="V229" s="2">
        <v>1</v>
      </c>
      <c r="W229" s="2">
        <v>0</v>
      </c>
      <c r="X229" s="2">
        <v>0</v>
      </c>
      <c r="Y229" s="2">
        <v>0</v>
      </c>
      <c r="Z229" s="2">
        <v>0</v>
      </c>
      <c r="AA229" s="2">
        <v>0</v>
      </c>
    </row>
    <row r="230" spans="1:27" x14ac:dyDescent="0.25">
      <c r="A230" s="2">
        <v>12</v>
      </c>
      <c r="B230" s="2">
        <v>6</v>
      </c>
      <c r="C230" s="2">
        <v>47377.273000000001</v>
      </c>
      <c r="D230" s="2">
        <v>47386.072</v>
      </c>
      <c r="E230" s="2">
        <v>8.7989999999990705</v>
      </c>
      <c r="F230" s="3">
        <v>15.7046480160041</v>
      </c>
      <c r="G230" s="14"/>
      <c r="H230" s="2">
        <v>1</v>
      </c>
      <c r="I230" s="2">
        <v>0</v>
      </c>
      <c r="J230" s="2">
        <v>0</v>
      </c>
      <c r="K230" s="2">
        <v>1</v>
      </c>
      <c r="L230" s="2">
        <v>0</v>
      </c>
      <c r="M230" s="2">
        <v>0</v>
      </c>
      <c r="N230" s="2">
        <v>0</v>
      </c>
      <c r="O230" s="2">
        <v>0</v>
      </c>
      <c r="P230" s="2">
        <v>0</v>
      </c>
      <c r="Q230" s="2">
        <v>0</v>
      </c>
      <c r="R230" s="2">
        <v>0</v>
      </c>
      <c r="S230" s="2">
        <v>1</v>
      </c>
      <c r="T230" s="2">
        <v>0</v>
      </c>
      <c r="U230" s="2">
        <v>0</v>
      </c>
      <c r="V230" s="2">
        <v>0</v>
      </c>
      <c r="W230" s="2">
        <v>0</v>
      </c>
      <c r="X230" s="2">
        <v>0</v>
      </c>
      <c r="Y230" s="2">
        <v>0</v>
      </c>
      <c r="Z230" s="2">
        <v>0</v>
      </c>
      <c r="AA230" s="2">
        <v>0</v>
      </c>
    </row>
    <row r="231" spans="1:27" x14ac:dyDescent="0.25">
      <c r="A231" s="2">
        <v>1</v>
      </c>
      <c r="B231" s="2">
        <v>8</v>
      </c>
      <c r="C231" s="2">
        <v>70029.726999999999</v>
      </c>
      <c r="D231" s="2">
        <v>70074.130999999994</v>
      </c>
      <c r="E231" s="2">
        <v>44.403999999995001</v>
      </c>
      <c r="F231" s="3">
        <v>15.6893822813373</v>
      </c>
      <c r="G231" s="14" t="s">
        <v>1734</v>
      </c>
      <c r="H231" s="2">
        <v>0</v>
      </c>
      <c r="I231" s="2">
        <v>0</v>
      </c>
      <c r="J231" s="2">
        <v>0</v>
      </c>
      <c r="K231" s="2">
        <v>0</v>
      </c>
      <c r="L231" s="2">
        <v>0</v>
      </c>
      <c r="M231" s="2">
        <v>0</v>
      </c>
      <c r="N231" s="2">
        <v>0</v>
      </c>
      <c r="O231" s="2">
        <v>0</v>
      </c>
      <c r="P231" s="2">
        <v>0</v>
      </c>
      <c r="Q231" s="2">
        <v>0</v>
      </c>
      <c r="R231" s="2">
        <v>0</v>
      </c>
      <c r="S231" s="2">
        <v>0</v>
      </c>
      <c r="T231" s="2">
        <v>0</v>
      </c>
      <c r="U231" s="2">
        <v>0</v>
      </c>
      <c r="V231" s="2">
        <v>0</v>
      </c>
      <c r="W231" s="2">
        <v>0</v>
      </c>
      <c r="X231" s="2">
        <v>0</v>
      </c>
      <c r="Y231" s="2">
        <v>0</v>
      </c>
      <c r="Z231" s="2">
        <v>0</v>
      </c>
      <c r="AA231" s="2">
        <v>0</v>
      </c>
    </row>
    <row r="232" spans="1:27" x14ac:dyDescent="0.25">
      <c r="A232" s="2">
        <v>3</v>
      </c>
      <c r="B232" s="2">
        <v>14</v>
      </c>
      <c r="C232" s="2">
        <v>155327.49400000001</v>
      </c>
      <c r="D232" s="2">
        <v>155401.66899999999</v>
      </c>
      <c r="E232" s="2">
        <v>74.174999999988401</v>
      </c>
      <c r="F232" s="3">
        <v>15.6792169378349</v>
      </c>
      <c r="G232" s="14" t="s">
        <v>1765</v>
      </c>
      <c r="H232" s="2">
        <v>0</v>
      </c>
      <c r="I232" s="2">
        <v>2</v>
      </c>
      <c r="J232" s="2">
        <v>0</v>
      </c>
      <c r="K232" s="2">
        <v>0</v>
      </c>
      <c r="L232" s="2">
        <v>2</v>
      </c>
      <c r="M232" s="2">
        <v>0</v>
      </c>
      <c r="N232" s="2">
        <v>0</v>
      </c>
      <c r="O232" s="2">
        <v>0</v>
      </c>
      <c r="P232" s="2">
        <v>0</v>
      </c>
      <c r="Q232" s="2">
        <v>0</v>
      </c>
      <c r="R232" s="2">
        <v>0</v>
      </c>
      <c r="S232" s="2">
        <v>0</v>
      </c>
      <c r="T232" s="2">
        <v>0</v>
      </c>
      <c r="U232" s="2">
        <v>0</v>
      </c>
      <c r="V232" s="2">
        <v>0</v>
      </c>
      <c r="W232" s="2">
        <v>0</v>
      </c>
      <c r="X232" s="2">
        <v>0</v>
      </c>
      <c r="Y232" s="2">
        <v>1</v>
      </c>
      <c r="Z232" s="2">
        <v>0</v>
      </c>
      <c r="AA232" s="2">
        <v>1</v>
      </c>
    </row>
    <row r="233" spans="1:27" x14ac:dyDescent="0.25">
      <c r="A233" s="2">
        <v>12</v>
      </c>
      <c r="B233" s="2">
        <v>14</v>
      </c>
      <c r="C233" s="2">
        <v>70635.747000000003</v>
      </c>
      <c r="D233" s="2">
        <v>70672.600000000006</v>
      </c>
      <c r="E233" s="2">
        <v>36.853000000002801</v>
      </c>
      <c r="F233" s="3">
        <v>15.6592759407073</v>
      </c>
      <c r="G233" s="14" t="s">
        <v>1673</v>
      </c>
      <c r="H233" s="2">
        <v>3</v>
      </c>
      <c r="I233" s="2">
        <v>0</v>
      </c>
      <c r="J233" s="2">
        <v>0</v>
      </c>
      <c r="K233" s="2">
        <v>3</v>
      </c>
      <c r="L233" s="2">
        <v>0</v>
      </c>
      <c r="M233" s="2">
        <v>0</v>
      </c>
      <c r="N233" s="2">
        <v>0</v>
      </c>
      <c r="O233" s="2">
        <v>0</v>
      </c>
      <c r="P233" s="2">
        <v>0</v>
      </c>
      <c r="Q233" s="2">
        <v>0</v>
      </c>
      <c r="R233" s="2">
        <v>1</v>
      </c>
      <c r="S233" s="2">
        <v>1</v>
      </c>
      <c r="T233" s="2">
        <v>0</v>
      </c>
      <c r="U233" s="2">
        <v>0</v>
      </c>
      <c r="V233" s="2">
        <v>1</v>
      </c>
      <c r="W233" s="2">
        <v>0</v>
      </c>
      <c r="X233" s="2">
        <v>0</v>
      </c>
      <c r="Y233" s="2">
        <v>0</v>
      </c>
      <c r="Z233" s="2">
        <v>0</v>
      </c>
      <c r="AA233" s="2">
        <v>0</v>
      </c>
    </row>
    <row r="234" spans="1:27" x14ac:dyDescent="0.25">
      <c r="A234" s="2">
        <v>18</v>
      </c>
      <c r="B234" s="2">
        <v>1</v>
      </c>
      <c r="C234" s="2">
        <v>9603.3109999999997</v>
      </c>
      <c r="D234" s="2">
        <v>9623.5529999999999</v>
      </c>
      <c r="E234" s="2">
        <v>20.2420000000002</v>
      </c>
      <c r="F234" s="3">
        <v>15.6536239347529</v>
      </c>
      <c r="G234" s="14" t="s">
        <v>1865</v>
      </c>
      <c r="H234" s="2">
        <v>0</v>
      </c>
      <c r="I234" s="2">
        <v>0</v>
      </c>
      <c r="J234" s="2">
        <v>0</v>
      </c>
      <c r="K234" s="2">
        <v>0</v>
      </c>
      <c r="L234" s="2">
        <v>0</v>
      </c>
      <c r="M234" s="2">
        <v>0</v>
      </c>
      <c r="N234" s="2">
        <v>0</v>
      </c>
      <c r="O234" s="2">
        <v>0</v>
      </c>
      <c r="P234" s="2">
        <v>0</v>
      </c>
      <c r="Q234" s="2">
        <v>0</v>
      </c>
      <c r="R234" s="2">
        <v>0</v>
      </c>
      <c r="S234" s="2">
        <v>0</v>
      </c>
      <c r="T234" s="2">
        <v>0</v>
      </c>
      <c r="U234" s="2">
        <v>0</v>
      </c>
      <c r="V234" s="2">
        <v>0</v>
      </c>
      <c r="W234" s="2">
        <v>0</v>
      </c>
      <c r="X234" s="2">
        <v>0</v>
      </c>
      <c r="Y234" s="2">
        <v>0</v>
      </c>
      <c r="Z234" s="2">
        <v>0</v>
      </c>
      <c r="AA234" s="2">
        <v>0</v>
      </c>
    </row>
    <row r="235" spans="1:27" x14ac:dyDescent="0.25">
      <c r="A235" s="2">
        <v>18</v>
      </c>
      <c r="B235" s="2">
        <v>7</v>
      </c>
      <c r="C235" s="2">
        <v>67832.611000000004</v>
      </c>
      <c r="D235" s="2">
        <v>67877.56</v>
      </c>
      <c r="E235" s="2">
        <v>44.948999999993198</v>
      </c>
      <c r="F235" s="3">
        <v>15.6465010816645</v>
      </c>
      <c r="G235" s="14" t="s">
        <v>1533</v>
      </c>
      <c r="H235" s="2">
        <v>1</v>
      </c>
      <c r="I235" s="2">
        <v>0</v>
      </c>
      <c r="J235" s="2">
        <v>0</v>
      </c>
      <c r="K235" s="2">
        <v>1</v>
      </c>
      <c r="L235" s="2">
        <v>0</v>
      </c>
      <c r="M235" s="2">
        <v>0</v>
      </c>
      <c r="N235" s="2">
        <v>0</v>
      </c>
      <c r="O235" s="2">
        <v>0</v>
      </c>
      <c r="P235" s="2">
        <v>0</v>
      </c>
      <c r="Q235" s="2">
        <v>0</v>
      </c>
      <c r="R235" s="2">
        <v>0</v>
      </c>
      <c r="S235" s="2">
        <v>1</v>
      </c>
      <c r="T235" s="2">
        <v>0</v>
      </c>
      <c r="U235" s="2">
        <v>0</v>
      </c>
      <c r="V235" s="2">
        <v>0</v>
      </c>
      <c r="W235" s="2">
        <v>0</v>
      </c>
      <c r="X235" s="2">
        <v>0</v>
      </c>
      <c r="Y235" s="2">
        <v>0</v>
      </c>
      <c r="Z235" s="2">
        <v>0</v>
      </c>
      <c r="AA235" s="2">
        <v>0</v>
      </c>
    </row>
    <row r="236" spans="1:27" x14ac:dyDescent="0.25">
      <c r="A236" s="2">
        <v>2</v>
      </c>
      <c r="B236" s="2">
        <v>4</v>
      </c>
      <c r="C236" s="2">
        <v>72468.974000000002</v>
      </c>
      <c r="D236" s="2">
        <v>72566.456999999995</v>
      </c>
      <c r="E236" s="2">
        <v>97.482999999992899</v>
      </c>
      <c r="F236" s="3">
        <v>15.6352654085126</v>
      </c>
      <c r="G236" s="14" t="s">
        <v>584</v>
      </c>
      <c r="H236" s="2">
        <v>4</v>
      </c>
      <c r="I236" s="2">
        <v>1</v>
      </c>
      <c r="J236" s="2">
        <v>1</v>
      </c>
      <c r="K236" s="2">
        <v>4</v>
      </c>
      <c r="L236" s="2">
        <v>0</v>
      </c>
      <c r="M236" s="2">
        <v>0</v>
      </c>
      <c r="N236" s="2">
        <v>1</v>
      </c>
      <c r="O236" s="2">
        <v>0</v>
      </c>
      <c r="P236" s="2">
        <v>0</v>
      </c>
      <c r="Q236" s="2">
        <v>0</v>
      </c>
      <c r="R236" s="2">
        <v>1</v>
      </c>
      <c r="S236" s="2">
        <v>1</v>
      </c>
      <c r="T236" s="2">
        <v>0</v>
      </c>
      <c r="U236" s="2">
        <v>1</v>
      </c>
      <c r="V236" s="2">
        <v>1</v>
      </c>
      <c r="W236" s="2">
        <v>0</v>
      </c>
      <c r="X236" s="2">
        <v>0</v>
      </c>
      <c r="Y236" s="2">
        <v>0</v>
      </c>
      <c r="Z236" s="2">
        <v>0</v>
      </c>
      <c r="AA236" s="2">
        <v>0</v>
      </c>
    </row>
    <row r="237" spans="1:27" x14ac:dyDescent="0.25">
      <c r="A237" s="2">
        <v>7</v>
      </c>
      <c r="B237" s="2">
        <v>4</v>
      </c>
      <c r="C237" s="2">
        <v>84439.256999999998</v>
      </c>
      <c r="D237" s="2">
        <v>84482.095000000001</v>
      </c>
      <c r="E237" s="2">
        <v>42.838000000003397</v>
      </c>
      <c r="F237" s="3">
        <v>15.634975781648899</v>
      </c>
      <c r="G237" s="14" t="s">
        <v>1794</v>
      </c>
      <c r="H237" s="2">
        <v>0</v>
      </c>
      <c r="I237" s="2">
        <v>4</v>
      </c>
      <c r="J237" s="2">
        <v>1</v>
      </c>
      <c r="K237" s="2">
        <v>0</v>
      </c>
      <c r="L237" s="2">
        <v>3</v>
      </c>
      <c r="M237" s="2">
        <v>0</v>
      </c>
      <c r="N237" s="2">
        <v>0</v>
      </c>
      <c r="O237" s="2">
        <v>0</v>
      </c>
      <c r="P237" s="2">
        <v>1</v>
      </c>
      <c r="Q237" s="2">
        <v>0</v>
      </c>
      <c r="R237" s="2">
        <v>0</v>
      </c>
      <c r="S237" s="2">
        <v>0</v>
      </c>
      <c r="T237" s="2">
        <v>0</v>
      </c>
      <c r="U237" s="2">
        <v>0</v>
      </c>
      <c r="V237" s="2">
        <v>0</v>
      </c>
      <c r="W237" s="2">
        <v>0</v>
      </c>
      <c r="X237" s="2">
        <v>1</v>
      </c>
      <c r="Y237" s="2">
        <v>1</v>
      </c>
      <c r="Z237" s="2">
        <v>0</v>
      </c>
      <c r="AA237" s="2">
        <v>1</v>
      </c>
    </row>
    <row r="238" spans="1:27" x14ac:dyDescent="0.25">
      <c r="A238" s="2">
        <v>14</v>
      </c>
      <c r="B238" s="2">
        <v>10</v>
      </c>
      <c r="C238" s="2">
        <v>66016.384000000005</v>
      </c>
      <c r="D238" s="2">
        <v>66101.218999999997</v>
      </c>
      <c r="E238" s="2">
        <v>84.834999999991894</v>
      </c>
      <c r="F238" s="3">
        <v>15.620896914707799</v>
      </c>
      <c r="G238" s="14" t="s">
        <v>1846</v>
      </c>
      <c r="H238" s="2">
        <v>1</v>
      </c>
      <c r="I238" s="2">
        <v>1</v>
      </c>
      <c r="J238" s="2">
        <v>0</v>
      </c>
      <c r="K238" s="2">
        <v>1</v>
      </c>
      <c r="L238" s="2">
        <v>1</v>
      </c>
      <c r="M238" s="2">
        <v>0</v>
      </c>
      <c r="N238" s="2">
        <v>0</v>
      </c>
      <c r="O238" s="2">
        <v>0</v>
      </c>
      <c r="P238" s="2">
        <v>0</v>
      </c>
      <c r="Q238" s="2">
        <v>0</v>
      </c>
      <c r="R238" s="2">
        <v>0</v>
      </c>
      <c r="S238" s="2">
        <v>0</v>
      </c>
      <c r="T238" s="2">
        <v>0</v>
      </c>
      <c r="U238" s="2">
        <v>1</v>
      </c>
      <c r="V238" s="2">
        <v>0</v>
      </c>
      <c r="W238" s="2">
        <v>0</v>
      </c>
      <c r="X238" s="2">
        <v>1</v>
      </c>
      <c r="Y238" s="2">
        <v>0</v>
      </c>
      <c r="Z238" s="2">
        <v>0</v>
      </c>
      <c r="AA238" s="2">
        <v>0</v>
      </c>
    </row>
    <row r="239" spans="1:27" x14ac:dyDescent="0.25">
      <c r="A239" s="2">
        <v>6</v>
      </c>
      <c r="B239" s="2">
        <v>0</v>
      </c>
      <c r="C239" s="2">
        <v>180.959</v>
      </c>
      <c r="D239" s="2">
        <v>180.959</v>
      </c>
      <c r="E239" s="2">
        <v>0</v>
      </c>
      <c r="F239" s="3">
        <v>15.581119198537399</v>
      </c>
      <c r="G239" s="14"/>
      <c r="H239" s="2">
        <v>2</v>
      </c>
      <c r="I239" s="2">
        <v>0</v>
      </c>
      <c r="J239" s="2">
        <v>0</v>
      </c>
      <c r="K239" s="2">
        <v>2</v>
      </c>
      <c r="L239" s="2">
        <v>0</v>
      </c>
      <c r="M239" s="2">
        <v>0</v>
      </c>
      <c r="N239" s="2">
        <v>0</v>
      </c>
      <c r="O239" s="2">
        <v>0</v>
      </c>
      <c r="P239" s="2">
        <v>0</v>
      </c>
      <c r="Q239" s="2">
        <v>0</v>
      </c>
      <c r="R239" s="2">
        <v>1</v>
      </c>
      <c r="S239" s="2">
        <v>0</v>
      </c>
      <c r="T239" s="2">
        <v>0</v>
      </c>
      <c r="U239" s="2">
        <v>1</v>
      </c>
      <c r="V239" s="2">
        <v>0</v>
      </c>
      <c r="W239" s="2">
        <v>0</v>
      </c>
      <c r="X239" s="2">
        <v>0</v>
      </c>
      <c r="Y239" s="2">
        <v>0</v>
      </c>
      <c r="Z239" s="2">
        <v>0</v>
      </c>
      <c r="AA239" s="2">
        <v>0</v>
      </c>
    </row>
    <row r="240" spans="1:27" x14ac:dyDescent="0.25">
      <c r="A240" s="2">
        <v>10</v>
      </c>
      <c r="B240" s="2">
        <v>1</v>
      </c>
      <c r="C240" s="2">
        <v>16484.887999999999</v>
      </c>
      <c r="D240" s="2">
        <v>16544.797999999999</v>
      </c>
      <c r="E240" s="2">
        <v>59.909999999999897</v>
      </c>
      <c r="F240" s="3">
        <v>15.555365875071899</v>
      </c>
      <c r="G240" s="14" t="s">
        <v>1808</v>
      </c>
      <c r="H240" s="2">
        <v>1</v>
      </c>
      <c r="I240" s="2">
        <v>0</v>
      </c>
      <c r="J240" s="2">
        <v>0</v>
      </c>
      <c r="K240" s="2">
        <v>1</v>
      </c>
      <c r="L240" s="2">
        <v>0</v>
      </c>
      <c r="M240" s="2">
        <v>0</v>
      </c>
      <c r="N240" s="2">
        <v>0</v>
      </c>
      <c r="O240" s="2">
        <v>0</v>
      </c>
      <c r="P240" s="2">
        <v>0</v>
      </c>
      <c r="Q240" s="2">
        <v>0</v>
      </c>
      <c r="R240" s="2">
        <v>0</v>
      </c>
      <c r="S240" s="2">
        <v>1</v>
      </c>
      <c r="T240" s="2">
        <v>0</v>
      </c>
      <c r="U240" s="2">
        <v>0</v>
      </c>
      <c r="V240" s="2">
        <v>0</v>
      </c>
      <c r="W240" s="2">
        <v>0</v>
      </c>
      <c r="X240" s="2">
        <v>0</v>
      </c>
      <c r="Y240" s="2">
        <v>0</v>
      </c>
      <c r="Z240" s="2">
        <v>0</v>
      </c>
      <c r="AA240" s="2">
        <v>0</v>
      </c>
    </row>
    <row r="241" spans="1:27" x14ac:dyDescent="0.25">
      <c r="A241" s="2">
        <v>1</v>
      </c>
      <c r="B241" s="2">
        <v>1</v>
      </c>
      <c r="C241" s="2">
        <v>3101.277</v>
      </c>
      <c r="D241" s="2">
        <v>3186.6089999999999</v>
      </c>
      <c r="E241" s="2">
        <v>85.331999999999894</v>
      </c>
      <c r="F241" s="3">
        <v>15.5497958379992</v>
      </c>
      <c r="G241" s="14" t="s">
        <v>1729</v>
      </c>
      <c r="H241" s="2">
        <v>0</v>
      </c>
      <c r="I241" s="2">
        <v>0</v>
      </c>
      <c r="J241" s="2">
        <v>0</v>
      </c>
      <c r="K241" s="2">
        <v>0</v>
      </c>
      <c r="L241" s="2">
        <v>0</v>
      </c>
      <c r="M241" s="2">
        <v>0</v>
      </c>
      <c r="N241" s="2">
        <v>0</v>
      </c>
      <c r="O241" s="2">
        <v>0</v>
      </c>
      <c r="P241" s="2">
        <v>0</v>
      </c>
      <c r="Q241" s="2">
        <v>0</v>
      </c>
      <c r="R241" s="2">
        <v>0</v>
      </c>
      <c r="S241" s="2">
        <v>0</v>
      </c>
      <c r="T241" s="2">
        <v>0</v>
      </c>
      <c r="U241" s="2">
        <v>0</v>
      </c>
      <c r="V241" s="2">
        <v>0</v>
      </c>
      <c r="W241" s="2">
        <v>0</v>
      </c>
      <c r="X241" s="2">
        <v>0</v>
      </c>
      <c r="Y241" s="2">
        <v>0</v>
      </c>
      <c r="Z241" s="2">
        <v>0</v>
      </c>
      <c r="AA241" s="2">
        <v>0</v>
      </c>
    </row>
    <row r="242" spans="1:27" x14ac:dyDescent="0.25">
      <c r="A242" s="2">
        <v>8</v>
      </c>
      <c r="B242" s="2">
        <v>13</v>
      </c>
      <c r="C242" s="2">
        <v>115335.007</v>
      </c>
      <c r="D242" s="2">
        <v>115400.41899999999</v>
      </c>
      <c r="E242" s="2">
        <v>65.411999999996596</v>
      </c>
      <c r="F242" s="3">
        <v>15.451342373064101</v>
      </c>
      <c r="G242" s="14" t="s">
        <v>1802</v>
      </c>
      <c r="H242" s="2">
        <v>4</v>
      </c>
      <c r="I242" s="2">
        <v>0</v>
      </c>
      <c r="J242" s="2">
        <v>0</v>
      </c>
      <c r="K242" s="2">
        <v>4</v>
      </c>
      <c r="L242" s="2">
        <v>0</v>
      </c>
      <c r="M242" s="2">
        <v>0</v>
      </c>
      <c r="N242" s="2">
        <v>0</v>
      </c>
      <c r="O242" s="2">
        <v>0</v>
      </c>
      <c r="P242" s="2">
        <v>0</v>
      </c>
      <c r="Q242" s="2">
        <v>0</v>
      </c>
      <c r="R242" s="2">
        <v>1</v>
      </c>
      <c r="S242" s="2">
        <v>1</v>
      </c>
      <c r="T242" s="2">
        <v>0</v>
      </c>
      <c r="U242" s="2">
        <v>1</v>
      </c>
      <c r="V242" s="2">
        <v>1</v>
      </c>
      <c r="W242" s="2">
        <v>0</v>
      </c>
      <c r="X242" s="2">
        <v>0</v>
      </c>
      <c r="Y242" s="2">
        <v>0</v>
      </c>
      <c r="Z242" s="2">
        <v>0</v>
      </c>
      <c r="AA242" s="2">
        <v>0</v>
      </c>
    </row>
    <row r="243" spans="1:27" x14ac:dyDescent="0.25">
      <c r="A243" s="2">
        <v>13</v>
      </c>
      <c r="B243" s="2">
        <v>8</v>
      </c>
      <c r="C243" s="2">
        <v>84451.509000000005</v>
      </c>
      <c r="D243" s="2">
        <v>84518.115999999995</v>
      </c>
      <c r="E243" s="2">
        <v>66.6069999999891</v>
      </c>
      <c r="F243" s="3">
        <v>15.424829400780199</v>
      </c>
      <c r="G243" s="14" t="s">
        <v>1484</v>
      </c>
      <c r="H243" s="2">
        <v>3</v>
      </c>
      <c r="I243" s="2">
        <v>0</v>
      </c>
      <c r="J243" s="2">
        <v>0</v>
      </c>
      <c r="K243" s="2">
        <v>3</v>
      </c>
      <c r="L243" s="2">
        <v>0</v>
      </c>
      <c r="M243" s="2">
        <v>0</v>
      </c>
      <c r="N243" s="2">
        <v>0</v>
      </c>
      <c r="O243" s="2">
        <v>0</v>
      </c>
      <c r="P243" s="2">
        <v>0</v>
      </c>
      <c r="Q243" s="2">
        <v>0</v>
      </c>
      <c r="R243" s="2">
        <v>1</v>
      </c>
      <c r="S243" s="2">
        <v>0</v>
      </c>
      <c r="T243" s="2">
        <v>0</v>
      </c>
      <c r="U243" s="2">
        <v>1</v>
      </c>
      <c r="V243" s="2">
        <v>1</v>
      </c>
      <c r="W243" s="2">
        <v>0</v>
      </c>
      <c r="X243" s="2">
        <v>0</v>
      </c>
      <c r="Y243" s="2">
        <v>0</v>
      </c>
      <c r="Z243" s="2">
        <v>0</v>
      </c>
      <c r="AA243" s="2">
        <v>0</v>
      </c>
    </row>
    <row r="244" spans="1:27" x14ac:dyDescent="0.25">
      <c r="A244" s="2">
        <v>4</v>
      </c>
      <c r="B244" s="2">
        <v>15</v>
      </c>
      <c r="C244" s="2">
        <v>114816.99</v>
      </c>
      <c r="D244" s="2">
        <v>114847.947</v>
      </c>
      <c r="E244" s="2">
        <v>30.956999999994899</v>
      </c>
      <c r="F244" s="3">
        <v>15.417062740889101</v>
      </c>
      <c r="G244" s="14" t="s">
        <v>1349</v>
      </c>
      <c r="H244" s="2">
        <v>1</v>
      </c>
      <c r="I244" s="2">
        <v>0</v>
      </c>
      <c r="J244" s="2">
        <v>0</v>
      </c>
      <c r="K244" s="2">
        <v>1</v>
      </c>
      <c r="L244" s="2">
        <v>0</v>
      </c>
      <c r="M244" s="2">
        <v>0</v>
      </c>
      <c r="N244" s="2">
        <v>0</v>
      </c>
      <c r="O244" s="2">
        <v>0</v>
      </c>
      <c r="P244" s="2">
        <v>0</v>
      </c>
      <c r="Q244" s="2">
        <v>0</v>
      </c>
      <c r="R244" s="2">
        <v>1</v>
      </c>
      <c r="S244" s="2">
        <v>0</v>
      </c>
      <c r="T244" s="2">
        <v>0</v>
      </c>
      <c r="U244" s="2">
        <v>0</v>
      </c>
      <c r="V244" s="2">
        <v>0</v>
      </c>
      <c r="W244" s="2">
        <v>0</v>
      </c>
      <c r="X244" s="2">
        <v>0</v>
      </c>
      <c r="Y244" s="2">
        <v>0</v>
      </c>
      <c r="Z244" s="2">
        <v>0</v>
      </c>
      <c r="AA244" s="2">
        <v>0</v>
      </c>
    </row>
    <row r="245" spans="1:27" x14ac:dyDescent="0.25">
      <c r="A245" s="2">
        <v>2</v>
      </c>
      <c r="B245" s="2">
        <v>26</v>
      </c>
      <c r="C245" s="2">
        <v>196383.25</v>
      </c>
      <c r="D245" s="2">
        <v>196747.75200000001</v>
      </c>
      <c r="E245" s="2">
        <v>364.50200000000802</v>
      </c>
      <c r="F245" s="3">
        <v>15.408355117248</v>
      </c>
      <c r="G245" s="14" t="s">
        <v>1751</v>
      </c>
      <c r="H245" s="2">
        <v>2</v>
      </c>
      <c r="I245" s="2">
        <v>0</v>
      </c>
      <c r="J245" s="2">
        <v>0</v>
      </c>
      <c r="K245" s="2">
        <v>2</v>
      </c>
      <c r="L245" s="2">
        <v>0</v>
      </c>
      <c r="M245" s="2">
        <v>0</v>
      </c>
      <c r="N245" s="2">
        <v>0</v>
      </c>
      <c r="O245" s="2">
        <v>0</v>
      </c>
      <c r="P245" s="2">
        <v>0</v>
      </c>
      <c r="Q245" s="2">
        <v>0</v>
      </c>
      <c r="R245" s="2">
        <v>1</v>
      </c>
      <c r="S245" s="2">
        <v>0</v>
      </c>
      <c r="T245" s="2">
        <v>0</v>
      </c>
      <c r="U245" s="2">
        <v>1</v>
      </c>
      <c r="V245" s="2">
        <v>0</v>
      </c>
      <c r="W245" s="2">
        <v>0</v>
      </c>
      <c r="X245" s="2">
        <v>0</v>
      </c>
      <c r="Y245" s="2">
        <v>0</v>
      </c>
      <c r="Z245" s="2">
        <v>0</v>
      </c>
      <c r="AA245" s="2">
        <v>0</v>
      </c>
    </row>
    <row r="246" spans="1:27" x14ac:dyDescent="0.25">
      <c r="A246" s="2">
        <v>6</v>
      </c>
      <c r="B246" s="2">
        <v>22</v>
      </c>
      <c r="C246" s="2">
        <v>131289.91699999999</v>
      </c>
      <c r="D246" s="2">
        <v>131350.049</v>
      </c>
      <c r="E246" s="2">
        <v>60.132000000012297</v>
      </c>
      <c r="F246" s="3">
        <v>15.397765431834101</v>
      </c>
      <c r="G246" s="14" t="s">
        <v>1788</v>
      </c>
      <c r="H246" s="2">
        <v>1</v>
      </c>
      <c r="I246" s="2">
        <v>0</v>
      </c>
      <c r="J246" s="2">
        <v>0</v>
      </c>
      <c r="K246" s="2">
        <v>1</v>
      </c>
      <c r="L246" s="2">
        <v>0</v>
      </c>
      <c r="M246" s="2">
        <v>0</v>
      </c>
      <c r="N246" s="2">
        <v>0</v>
      </c>
      <c r="O246" s="2">
        <v>0</v>
      </c>
      <c r="P246" s="2">
        <v>0</v>
      </c>
      <c r="Q246" s="2">
        <v>0</v>
      </c>
      <c r="R246" s="2">
        <v>0</v>
      </c>
      <c r="S246" s="2">
        <v>0</v>
      </c>
      <c r="T246" s="2">
        <v>0</v>
      </c>
      <c r="U246" s="2">
        <v>0</v>
      </c>
      <c r="V246" s="2">
        <v>1</v>
      </c>
      <c r="W246" s="2">
        <v>0</v>
      </c>
      <c r="X246" s="2">
        <v>0</v>
      </c>
      <c r="Y246" s="2">
        <v>0</v>
      </c>
      <c r="Z246" s="2">
        <v>0</v>
      </c>
      <c r="AA246" s="2">
        <v>0</v>
      </c>
    </row>
    <row r="247" spans="1:27" x14ac:dyDescent="0.25">
      <c r="A247" s="2">
        <v>2</v>
      </c>
      <c r="B247" s="2">
        <v>21</v>
      </c>
      <c r="C247" s="2">
        <v>168483.31700000001</v>
      </c>
      <c r="D247" s="2">
        <v>168640.408</v>
      </c>
      <c r="E247" s="2">
        <v>157.090999999986</v>
      </c>
      <c r="F247" s="3">
        <v>15.3857093942301</v>
      </c>
      <c r="G247" s="14" t="s">
        <v>1748</v>
      </c>
      <c r="H247" s="2">
        <v>3</v>
      </c>
      <c r="I247" s="2">
        <v>0</v>
      </c>
      <c r="J247" s="2">
        <v>0</v>
      </c>
      <c r="K247" s="2">
        <v>3</v>
      </c>
      <c r="L247" s="2">
        <v>0</v>
      </c>
      <c r="M247" s="2">
        <v>0</v>
      </c>
      <c r="N247" s="2">
        <v>0</v>
      </c>
      <c r="O247" s="2">
        <v>0</v>
      </c>
      <c r="P247" s="2">
        <v>0</v>
      </c>
      <c r="Q247" s="2">
        <v>0</v>
      </c>
      <c r="R247" s="2">
        <v>1</v>
      </c>
      <c r="S247" s="2">
        <v>1</v>
      </c>
      <c r="T247" s="2">
        <v>0</v>
      </c>
      <c r="U247" s="2">
        <v>0</v>
      </c>
      <c r="V247" s="2">
        <v>1</v>
      </c>
      <c r="W247" s="2">
        <v>0</v>
      </c>
      <c r="X247" s="2">
        <v>0</v>
      </c>
      <c r="Y247" s="2">
        <v>0</v>
      </c>
      <c r="Z247" s="2">
        <v>0</v>
      </c>
      <c r="AA247" s="2">
        <v>0</v>
      </c>
    </row>
    <row r="248" spans="1:27" x14ac:dyDescent="0.25">
      <c r="A248" s="2">
        <v>13</v>
      </c>
      <c r="B248" s="2">
        <v>5</v>
      </c>
      <c r="C248" s="2">
        <v>44396.409</v>
      </c>
      <c r="D248" s="2">
        <v>44433.565000000002</v>
      </c>
      <c r="E248" s="2">
        <v>37.156000000002699</v>
      </c>
      <c r="F248" s="3">
        <v>15.3778159409341</v>
      </c>
      <c r="G248" s="14" t="s">
        <v>1837</v>
      </c>
      <c r="H248" s="2">
        <v>3</v>
      </c>
      <c r="I248" s="2">
        <v>0</v>
      </c>
      <c r="J248" s="2">
        <v>0</v>
      </c>
      <c r="K248" s="2">
        <v>3</v>
      </c>
      <c r="L248" s="2">
        <v>0</v>
      </c>
      <c r="M248" s="2">
        <v>0</v>
      </c>
      <c r="N248" s="2">
        <v>0</v>
      </c>
      <c r="O248" s="2">
        <v>0</v>
      </c>
      <c r="P248" s="2">
        <v>0</v>
      </c>
      <c r="Q248" s="2">
        <v>0</v>
      </c>
      <c r="R248" s="2">
        <v>1</v>
      </c>
      <c r="S248" s="2">
        <v>1</v>
      </c>
      <c r="T248" s="2">
        <v>0</v>
      </c>
      <c r="U248" s="2">
        <v>1</v>
      </c>
      <c r="V248" s="2">
        <v>0</v>
      </c>
      <c r="W248" s="2">
        <v>0</v>
      </c>
      <c r="X248" s="2">
        <v>0</v>
      </c>
      <c r="Y248" s="2">
        <v>0</v>
      </c>
      <c r="Z248" s="2">
        <v>0</v>
      </c>
      <c r="AA248" s="2">
        <v>0</v>
      </c>
    </row>
    <row r="249" spans="1:27" x14ac:dyDescent="0.25">
      <c r="A249" s="2">
        <v>3</v>
      </c>
      <c r="B249" s="2">
        <v>0</v>
      </c>
      <c r="C249" s="2">
        <v>1046.038</v>
      </c>
      <c r="D249" s="2">
        <v>1059.2149999999999</v>
      </c>
      <c r="E249" s="2">
        <v>13.1769999999999</v>
      </c>
      <c r="F249" s="3">
        <v>15.372469450720599</v>
      </c>
      <c r="G249" s="14" t="s">
        <v>1321</v>
      </c>
      <c r="H249" s="2">
        <v>2</v>
      </c>
      <c r="I249" s="2">
        <v>0</v>
      </c>
      <c r="J249" s="2">
        <v>0</v>
      </c>
      <c r="K249" s="2">
        <v>2</v>
      </c>
      <c r="L249" s="2">
        <v>0</v>
      </c>
      <c r="M249" s="2">
        <v>0</v>
      </c>
      <c r="N249" s="2">
        <v>0</v>
      </c>
      <c r="O249" s="2">
        <v>0</v>
      </c>
      <c r="P249" s="2">
        <v>0</v>
      </c>
      <c r="Q249" s="2">
        <v>0</v>
      </c>
      <c r="R249" s="2">
        <v>1</v>
      </c>
      <c r="S249" s="2">
        <v>1</v>
      </c>
      <c r="T249" s="2">
        <v>0</v>
      </c>
      <c r="U249" s="2">
        <v>0</v>
      </c>
      <c r="V249" s="2">
        <v>0</v>
      </c>
      <c r="W249" s="2">
        <v>0</v>
      </c>
      <c r="X249" s="2">
        <v>0</v>
      </c>
      <c r="Y249" s="2">
        <v>0</v>
      </c>
      <c r="Z249" s="2">
        <v>0</v>
      </c>
      <c r="AA249" s="2">
        <v>0</v>
      </c>
    </row>
    <row r="250" spans="1:27" x14ac:dyDescent="0.25">
      <c r="A250" s="2">
        <v>5</v>
      </c>
      <c r="B250" s="2">
        <v>17</v>
      </c>
      <c r="C250" s="2">
        <v>146015.61499999999</v>
      </c>
      <c r="D250" s="2">
        <v>146111.70699999999</v>
      </c>
      <c r="E250" s="2">
        <v>96.092000000004205</v>
      </c>
      <c r="F250" s="3">
        <v>15.371587076019701</v>
      </c>
      <c r="G250" s="14" t="s">
        <v>1781</v>
      </c>
      <c r="H250" s="2">
        <v>0</v>
      </c>
      <c r="I250" s="2">
        <v>0</v>
      </c>
      <c r="J250" s="2">
        <v>0</v>
      </c>
      <c r="K250" s="2">
        <v>0</v>
      </c>
      <c r="L250" s="2">
        <v>0</v>
      </c>
      <c r="M250" s="2">
        <v>0</v>
      </c>
      <c r="N250" s="2">
        <v>0</v>
      </c>
      <c r="O250" s="2">
        <v>0</v>
      </c>
      <c r="P250" s="2">
        <v>0</v>
      </c>
      <c r="Q250" s="2">
        <v>0</v>
      </c>
      <c r="R250" s="2">
        <v>0</v>
      </c>
      <c r="S250" s="2">
        <v>0</v>
      </c>
      <c r="T250" s="2">
        <v>0</v>
      </c>
      <c r="U250" s="2">
        <v>0</v>
      </c>
      <c r="V250" s="2">
        <v>0</v>
      </c>
      <c r="W250" s="2">
        <v>0</v>
      </c>
      <c r="X250" s="2">
        <v>0</v>
      </c>
      <c r="Y250" s="2">
        <v>0</v>
      </c>
      <c r="Z250" s="2">
        <v>0</v>
      </c>
      <c r="AA250" s="2">
        <v>0</v>
      </c>
    </row>
    <row r="251" spans="1:27" x14ac:dyDescent="0.25">
      <c r="A251" s="2">
        <v>21</v>
      </c>
      <c r="B251" s="2">
        <v>5</v>
      </c>
      <c r="C251" s="2">
        <v>39649.093000000001</v>
      </c>
      <c r="D251" s="2">
        <v>39673.298999999999</v>
      </c>
      <c r="E251" s="2">
        <v>24.205999999998301</v>
      </c>
      <c r="F251" s="3">
        <v>15.3336682047166</v>
      </c>
      <c r="G251" s="14" t="s">
        <v>1877</v>
      </c>
      <c r="H251" s="2">
        <v>0</v>
      </c>
      <c r="I251" s="2">
        <v>0</v>
      </c>
      <c r="J251" s="2">
        <v>0</v>
      </c>
      <c r="K251" s="2">
        <v>0</v>
      </c>
      <c r="L251" s="2">
        <v>0</v>
      </c>
      <c r="M251" s="2">
        <v>0</v>
      </c>
      <c r="N251" s="2">
        <v>0</v>
      </c>
      <c r="O251" s="2">
        <v>0</v>
      </c>
      <c r="P251" s="2">
        <v>0</v>
      </c>
      <c r="Q251" s="2">
        <v>0</v>
      </c>
      <c r="R251" s="2">
        <v>0</v>
      </c>
      <c r="S251" s="2">
        <v>0</v>
      </c>
      <c r="T251" s="2">
        <v>0</v>
      </c>
      <c r="U251" s="2">
        <v>0</v>
      </c>
      <c r="V251" s="2">
        <v>0</v>
      </c>
      <c r="W251" s="2">
        <v>0</v>
      </c>
      <c r="X251" s="2">
        <v>0</v>
      </c>
      <c r="Y251" s="2">
        <v>0</v>
      </c>
      <c r="Z251" s="2">
        <v>0</v>
      </c>
      <c r="AA251" s="2">
        <v>0</v>
      </c>
    </row>
    <row r="252" spans="1:27" x14ac:dyDescent="0.25">
      <c r="A252" s="2">
        <v>18</v>
      </c>
      <c r="B252" s="2">
        <v>3</v>
      </c>
      <c r="C252" s="2">
        <v>19512.418000000001</v>
      </c>
      <c r="D252" s="2">
        <v>19557.385999999999</v>
      </c>
      <c r="E252" s="2">
        <v>44.967999999997097</v>
      </c>
      <c r="F252" s="3">
        <v>15.3175034833449</v>
      </c>
      <c r="G252" s="14" t="s">
        <v>1866</v>
      </c>
      <c r="H252" s="2">
        <v>0</v>
      </c>
      <c r="I252" s="2">
        <v>0</v>
      </c>
      <c r="J252" s="2">
        <v>0</v>
      </c>
      <c r="K252" s="2">
        <v>0</v>
      </c>
      <c r="L252" s="2">
        <v>0</v>
      </c>
      <c r="M252" s="2">
        <v>0</v>
      </c>
      <c r="N252" s="2">
        <v>0</v>
      </c>
      <c r="O252" s="2">
        <v>0</v>
      </c>
      <c r="P252" s="2">
        <v>0</v>
      </c>
      <c r="Q252" s="2">
        <v>0</v>
      </c>
      <c r="R252" s="2">
        <v>0</v>
      </c>
      <c r="S252" s="2">
        <v>0</v>
      </c>
      <c r="T252" s="2">
        <v>0</v>
      </c>
      <c r="U252" s="2">
        <v>0</v>
      </c>
      <c r="V252" s="2">
        <v>0</v>
      </c>
      <c r="W252" s="2">
        <v>0</v>
      </c>
      <c r="X252" s="2">
        <v>0</v>
      </c>
      <c r="Y252" s="2">
        <v>0</v>
      </c>
      <c r="Z252" s="2">
        <v>0</v>
      </c>
      <c r="AA252" s="2">
        <v>0</v>
      </c>
    </row>
    <row r="253" spans="1:27" x14ac:dyDescent="0.25">
      <c r="A253" s="2">
        <v>14</v>
      </c>
      <c r="B253" s="2">
        <v>13</v>
      </c>
      <c r="C253" s="2">
        <v>76085.418999999994</v>
      </c>
      <c r="D253" s="2">
        <v>76131.8</v>
      </c>
      <c r="E253" s="2">
        <v>46.381000000008498</v>
      </c>
      <c r="F253" s="3">
        <v>15.3151671635407</v>
      </c>
      <c r="G253" s="14" t="s">
        <v>1849</v>
      </c>
      <c r="H253" s="2">
        <v>1</v>
      </c>
      <c r="I253" s="2">
        <v>0</v>
      </c>
      <c r="J253" s="2">
        <v>0</v>
      </c>
      <c r="K253" s="2">
        <v>1</v>
      </c>
      <c r="L253" s="2">
        <v>0</v>
      </c>
      <c r="M253" s="2">
        <v>0</v>
      </c>
      <c r="N253" s="2">
        <v>0</v>
      </c>
      <c r="O253" s="2">
        <v>0</v>
      </c>
      <c r="P253" s="2">
        <v>0</v>
      </c>
      <c r="Q253" s="2">
        <v>0</v>
      </c>
      <c r="R253" s="2">
        <v>0</v>
      </c>
      <c r="S253" s="2">
        <v>1</v>
      </c>
      <c r="T253" s="2">
        <v>0</v>
      </c>
      <c r="U253" s="2">
        <v>0</v>
      </c>
      <c r="V253" s="2">
        <v>0</v>
      </c>
      <c r="W253" s="2">
        <v>0</v>
      </c>
      <c r="X253" s="2">
        <v>0</v>
      </c>
      <c r="Y253" s="2">
        <v>0</v>
      </c>
      <c r="Z253" s="2">
        <v>0</v>
      </c>
      <c r="AA253" s="2">
        <v>0</v>
      </c>
    </row>
    <row r="254" spans="1:27" x14ac:dyDescent="0.25">
      <c r="A254" s="2">
        <v>3</v>
      </c>
      <c r="B254" s="2">
        <v>9</v>
      </c>
      <c r="C254" s="2">
        <v>104116.395</v>
      </c>
      <c r="D254" s="2">
        <v>104116.395</v>
      </c>
      <c r="E254" s="2">
        <v>0</v>
      </c>
      <c r="F254" s="3">
        <v>15.305610401598599</v>
      </c>
      <c r="G254" s="14"/>
      <c r="H254" s="2">
        <v>0</v>
      </c>
      <c r="I254" s="2">
        <v>0</v>
      </c>
      <c r="J254" s="2">
        <v>0</v>
      </c>
      <c r="K254" s="2">
        <v>0</v>
      </c>
      <c r="L254" s="2">
        <v>0</v>
      </c>
      <c r="M254" s="2">
        <v>0</v>
      </c>
      <c r="N254" s="2">
        <v>0</v>
      </c>
      <c r="O254" s="2">
        <v>0</v>
      </c>
      <c r="P254" s="2">
        <v>0</v>
      </c>
      <c r="Q254" s="2">
        <v>0</v>
      </c>
      <c r="R254" s="2">
        <v>0</v>
      </c>
      <c r="S254" s="2">
        <v>0</v>
      </c>
      <c r="T254" s="2">
        <v>0</v>
      </c>
      <c r="U254" s="2">
        <v>0</v>
      </c>
      <c r="V254" s="2">
        <v>0</v>
      </c>
      <c r="W254" s="2">
        <v>0</v>
      </c>
      <c r="X254" s="2">
        <v>0</v>
      </c>
      <c r="Y254" s="2">
        <v>0</v>
      </c>
      <c r="Z254" s="2">
        <v>0</v>
      </c>
      <c r="AA254" s="2">
        <v>0</v>
      </c>
    </row>
    <row r="255" spans="1:27" x14ac:dyDescent="0.25">
      <c r="A255" s="2">
        <v>6</v>
      </c>
      <c r="B255" s="2">
        <v>11</v>
      </c>
      <c r="C255" s="2">
        <v>72196.134000000005</v>
      </c>
      <c r="D255" s="2">
        <v>72264.725000000006</v>
      </c>
      <c r="E255" s="2">
        <v>68.591000000000307</v>
      </c>
      <c r="F255" s="3">
        <v>15.2815899848207</v>
      </c>
      <c r="G255" s="14" t="s">
        <v>1384</v>
      </c>
      <c r="H255" s="2">
        <v>1</v>
      </c>
      <c r="I255" s="2">
        <v>1</v>
      </c>
      <c r="J255" s="2">
        <v>0</v>
      </c>
      <c r="K255" s="2">
        <v>1</v>
      </c>
      <c r="L255" s="2">
        <v>1</v>
      </c>
      <c r="M255" s="2">
        <v>0</v>
      </c>
      <c r="N255" s="2">
        <v>0</v>
      </c>
      <c r="O255" s="2">
        <v>0</v>
      </c>
      <c r="P255" s="2">
        <v>0</v>
      </c>
      <c r="Q255" s="2">
        <v>0</v>
      </c>
      <c r="R255" s="2">
        <v>1</v>
      </c>
      <c r="S255" s="2">
        <v>0</v>
      </c>
      <c r="T255" s="2">
        <v>0</v>
      </c>
      <c r="U255" s="2">
        <v>0</v>
      </c>
      <c r="V255" s="2">
        <v>0</v>
      </c>
      <c r="W255" s="2">
        <v>0</v>
      </c>
      <c r="X255" s="2">
        <v>0</v>
      </c>
      <c r="Y255" s="2">
        <v>1</v>
      </c>
      <c r="Z255" s="2">
        <v>0</v>
      </c>
      <c r="AA255" s="2">
        <v>0</v>
      </c>
    </row>
    <row r="256" spans="1:27" x14ac:dyDescent="0.25">
      <c r="A256" s="2">
        <v>1</v>
      </c>
      <c r="B256" s="2">
        <v>19</v>
      </c>
      <c r="C256" s="2">
        <v>204798.93400000001</v>
      </c>
      <c r="D256" s="2">
        <v>204820.47099999999</v>
      </c>
      <c r="E256" s="2">
        <v>21.5369999999821</v>
      </c>
      <c r="F256" s="3">
        <v>15.277314527742</v>
      </c>
      <c r="G256" s="14" t="s">
        <v>1740</v>
      </c>
      <c r="H256" s="2">
        <v>0</v>
      </c>
      <c r="I256" s="2">
        <v>0</v>
      </c>
      <c r="J256" s="2">
        <v>0</v>
      </c>
      <c r="K256" s="2">
        <v>0</v>
      </c>
      <c r="L256" s="2">
        <v>0</v>
      </c>
      <c r="M256" s="2">
        <v>0</v>
      </c>
      <c r="N256" s="2">
        <v>0</v>
      </c>
      <c r="O256" s="2">
        <v>0</v>
      </c>
      <c r="P256" s="2">
        <v>0</v>
      </c>
      <c r="Q256" s="2">
        <v>0</v>
      </c>
      <c r="R256" s="2">
        <v>0</v>
      </c>
      <c r="S256" s="2">
        <v>0</v>
      </c>
      <c r="T256" s="2">
        <v>0</v>
      </c>
      <c r="U256" s="2">
        <v>0</v>
      </c>
      <c r="V256" s="2">
        <v>0</v>
      </c>
      <c r="W256" s="2">
        <v>0</v>
      </c>
      <c r="X256" s="2">
        <v>0</v>
      </c>
      <c r="Y256" s="2">
        <v>0</v>
      </c>
      <c r="Z256" s="2">
        <v>0</v>
      </c>
      <c r="AA256" s="2">
        <v>0</v>
      </c>
    </row>
    <row r="257" spans="1:27" x14ac:dyDescent="0.25">
      <c r="A257" s="2">
        <v>12</v>
      </c>
      <c r="B257" s="2">
        <v>9</v>
      </c>
      <c r="C257" s="2">
        <v>51410.745000000003</v>
      </c>
      <c r="D257" s="2">
        <v>51416.52</v>
      </c>
      <c r="E257" s="2">
        <v>5.7749999999941801</v>
      </c>
      <c r="F257" s="3">
        <v>15.2438975266989</v>
      </c>
      <c r="G257" s="14" t="s">
        <v>1669</v>
      </c>
      <c r="H257" s="2">
        <v>1</v>
      </c>
      <c r="I257" s="2">
        <v>0</v>
      </c>
      <c r="J257" s="2">
        <v>0</v>
      </c>
      <c r="K257" s="2">
        <v>1</v>
      </c>
      <c r="L257" s="2">
        <v>0</v>
      </c>
      <c r="M257" s="2">
        <v>0</v>
      </c>
      <c r="N257" s="2">
        <v>0</v>
      </c>
      <c r="O257" s="2">
        <v>0</v>
      </c>
      <c r="P257" s="2">
        <v>0</v>
      </c>
      <c r="Q257" s="2">
        <v>0</v>
      </c>
      <c r="R257" s="2">
        <v>0</v>
      </c>
      <c r="S257" s="2">
        <v>1</v>
      </c>
      <c r="T257" s="2">
        <v>0</v>
      </c>
      <c r="U257" s="2">
        <v>0</v>
      </c>
      <c r="V257" s="2">
        <v>0</v>
      </c>
      <c r="W257" s="2">
        <v>0</v>
      </c>
      <c r="X257" s="2">
        <v>0</v>
      </c>
      <c r="Y257" s="2">
        <v>0</v>
      </c>
      <c r="Z257" s="2">
        <v>0</v>
      </c>
      <c r="AA257" s="2">
        <v>0</v>
      </c>
    </row>
    <row r="258" spans="1:27" x14ac:dyDescent="0.25">
      <c r="A258" s="2">
        <v>9</v>
      </c>
      <c r="B258" s="2">
        <v>1</v>
      </c>
      <c r="C258" s="2">
        <v>34262.847000000002</v>
      </c>
      <c r="D258" s="2">
        <v>34329.701999999997</v>
      </c>
      <c r="E258" s="2">
        <v>66.854999999995897</v>
      </c>
      <c r="F258" s="3">
        <v>15.240303623663999</v>
      </c>
      <c r="G258" s="14" t="s">
        <v>1804</v>
      </c>
      <c r="H258" s="2">
        <v>3</v>
      </c>
      <c r="I258" s="2">
        <v>0</v>
      </c>
      <c r="J258" s="2">
        <v>0</v>
      </c>
      <c r="K258" s="2">
        <v>3</v>
      </c>
      <c r="L258" s="2">
        <v>0</v>
      </c>
      <c r="M258" s="2">
        <v>0</v>
      </c>
      <c r="N258" s="2">
        <v>0</v>
      </c>
      <c r="O258" s="2">
        <v>0</v>
      </c>
      <c r="P258" s="2">
        <v>0</v>
      </c>
      <c r="Q258" s="2">
        <v>0</v>
      </c>
      <c r="R258" s="2">
        <v>0</v>
      </c>
      <c r="S258" s="2">
        <v>1</v>
      </c>
      <c r="T258" s="2">
        <v>0</v>
      </c>
      <c r="U258" s="2">
        <v>1</v>
      </c>
      <c r="V258" s="2">
        <v>1</v>
      </c>
      <c r="W258" s="2">
        <v>0</v>
      </c>
      <c r="X258" s="2">
        <v>0</v>
      </c>
      <c r="Y258" s="2">
        <v>0</v>
      </c>
      <c r="Z258" s="2">
        <v>0</v>
      </c>
      <c r="AA258" s="2">
        <v>0</v>
      </c>
    </row>
    <row r="259" spans="1:27" x14ac:dyDescent="0.25">
      <c r="A259" s="2">
        <v>7</v>
      </c>
      <c r="B259" s="2">
        <v>10</v>
      </c>
      <c r="C259" s="2">
        <v>107050.209</v>
      </c>
      <c r="D259" s="2">
        <v>107108.958</v>
      </c>
      <c r="E259" s="2">
        <v>58.748999999996201</v>
      </c>
      <c r="F259" s="3">
        <v>15.2359161787713</v>
      </c>
      <c r="G259" s="14" t="s">
        <v>1797</v>
      </c>
      <c r="H259" s="2">
        <v>0</v>
      </c>
      <c r="I259" s="2">
        <v>0</v>
      </c>
      <c r="J259" s="2">
        <v>0</v>
      </c>
      <c r="K259" s="2">
        <v>0</v>
      </c>
      <c r="L259" s="2">
        <v>0</v>
      </c>
      <c r="M259" s="2">
        <v>0</v>
      </c>
      <c r="N259" s="2">
        <v>0</v>
      </c>
      <c r="O259" s="2">
        <v>0</v>
      </c>
      <c r="P259" s="2">
        <v>0</v>
      </c>
      <c r="Q259" s="2">
        <v>0</v>
      </c>
      <c r="R259" s="2">
        <v>0</v>
      </c>
      <c r="S259" s="2">
        <v>0</v>
      </c>
      <c r="T259" s="2">
        <v>0</v>
      </c>
      <c r="U259" s="2">
        <v>0</v>
      </c>
      <c r="V259" s="2">
        <v>0</v>
      </c>
      <c r="W259" s="2">
        <v>0</v>
      </c>
      <c r="X259" s="2">
        <v>0</v>
      </c>
      <c r="Y259" s="2">
        <v>0</v>
      </c>
      <c r="Z259" s="2">
        <v>0</v>
      </c>
      <c r="AA259" s="2">
        <v>0</v>
      </c>
    </row>
    <row r="260" spans="1:27" x14ac:dyDescent="0.25">
      <c r="A260" s="2">
        <v>8</v>
      </c>
      <c r="B260" s="2">
        <v>7</v>
      </c>
      <c r="C260" s="2">
        <v>62053.567000000003</v>
      </c>
      <c r="D260" s="2">
        <v>62096.567999999999</v>
      </c>
      <c r="E260" s="2">
        <v>43.000999999996601</v>
      </c>
      <c r="F260" s="3">
        <v>15.210105875910999</v>
      </c>
      <c r="G260" s="14" t="s">
        <v>434</v>
      </c>
      <c r="H260" s="2">
        <v>0</v>
      </c>
      <c r="I260" s="2">
        <v>0</v>
      </c>
      <c r="J260" s="2">
        <v>0</v>
      </c>
      <c r="K260" s="2">
        <v>0</v>
      </c>
      <c r="L260" s="2">
        <v>0</v>
      </c>
      <c r="M260" s="2">
        <v>0</v>
      </c>
      <c r="N260" s="2">
        <v>0</v>
      </c>
      <c r="O260" s="2">
        <v>0</v>
      </c>
      <c r="P260" s="2">
        <v>0</v>
      </c>
      <c r="Q260" s="2">
        <v>0</v>
      </c>
      <c r="R260" s="2">
        <v>0</v>
      </c>
      <c r="S260" s="2">
        <v>0</v>
      </c>
      <c r="T260" s="2">
        <v>0</v>
      </c>
      <c r="U260" s="2">
        <v>0</v>
      </c>
      <c r="V260" s="2">
        <v>0</v>
      </c>
      <c r="W260" s="2">
        <v>0</v>
      </c>
      <c r="X260" s="2">
        <v>0</v>
      </c>
      <c r="Y260" s="2">
        <v>0</v>
      </c>
      <c r="Z260" s="2">
        <v>0</v>
      </c>
      <c r="AA260" s="2">
        <v>0</v>
      </c>
    </row>
    <row r="261" spans="1:27" x14ac:dyDescent="0.25">
      <c r="A261" s="2">
        <v>14</v>
      </c>
      <c r="B261" s="2">
        <v>14</v>
      </c>
      <c r="C261" s="2">
        <v>82919.304999999993</v>
      </c>
      <c r="D261" s="2">
        <v>82933.528000000006</v>
      </c>
      <c r="E261" s="2">
        <v>14.2230000000127</v>
      </c>
      <c r="F261" s="3">
        <v>15.188926489817799</v>
      </c>
      <c r="G261" s="14"/>
      <c r="H261" s="2">
        <v>1</v>
      </c>
      <c r="I261" s="2">
        <v>0</v>
      </c>
      <c r="J261" s="2">
        <v>0</v>
      </c>
      <c r="K261" s="2">
        <v>1</v>
      </c>
      <c r="L261" s="2">
        <v>0</v>
      </c>
      <c r="M261" s="2">
        <v>0</v>
      </c>
      <c r="N261" s="2">
        <v>0</v>
      </c>
      <c r="O261" s="2">
        <v>0</v>
      </c>
      <c r="P261" s="2">
        <v>0</v>
      </c>
      <c r="Q261" s="2">
        <v>0</v>
      </c>
      <c r="R261" s="2">
        <v>1</v>
      </c>
      <c r="S261" s="2">
        <v>0</v>
      </c>
      <c r="T261" s="2">
        <v>0</v>
      </c>
      <c r="U261" s="2">
        <v>0</v>
      </c>
      <c r="V261" s="2">
        <v>0</v>
      </c>
      <c r="W261" s="2">
        <v>0</v>
      </c>
      <c r="X261" s="2">
        <v>0</v>
      </c>
      <c r="Y261" s="2">
        <v>0</v>
      </c>
      <c r="Z261" s="2">
        <v>0</v>
      </c>
      <c r="AA261" s="2">
        <v>0</v>
      </c>
    </row>
    <row r="262" spans="1:27" x14ac:dyDescent="0.25">
      <c r="A262" s="2">
        <v>16</v>
      </c>
      <c r="B262" s="2">
        <v>0</v>
      </c>
      <c r="C262" s="2">
        <v>14225.901</v>
      </c>
      <c r="D262" s="2">
        <v>14278.125</v>
      </c>
      <c r="E262" s="2">
        <v>52.224000000000203</v>
      </c>
      <c r="F262" s="3">
        <v>15.147264841112399</v>
      </c>
      <c r="G262" s="14" t="s">
        <v>1702</v>
      </c>
      <c r="H262" s="2">
        <v>2</v>
      </c>
      <c r="I262" s="2">
        <v>0</v>
      </c>
      <c r="J262" s="2">
        <v>0</v>
      </c>
      <c r="K262" s="2">
        <v>2</v>
      </c>
      <c r="L262" s="2">
        <v>0</v>
      </c>
      <c r="M262" s="2">
        <v>0</v>
      </c>
      <c r="N262" s="2">
        <v>0</v>
      </c>
      <c r="O262" s="2">
        <v>0</v>
      </c>
      <c r="P262" s="2">
        <v>0</v>
      </c>
      <c r="Q262" s="2">
        <v>0</v>
      </c>
      <c r="R262" s="2">
        <v>0</v>
      </c>
      <c r="S262" s="2">
        <v>1</v>
      </c>
      <c r="T262" s="2">
        <v>0</v>
      </c>
      <c r="U262" s="2">
        <v>1</v>
      </c>
      <c r="V262" s="2">
        <v>0</v>
      </c>
      <c r="W262" s="2">
        <v>0</v>
      </c>
      <c r="X262" s="2">
        <v>0</v>
      </c>
      <c r="Y262" s="2">
        <v>0</v>
      </c>
      <c r="Z262" s="2">
        <v>0</v>
      </c>
      <c r="AA262" s="2">
        <v>0</v>
      </c>
    </row>
    <row r="263" spans="1:27" x14ac:dyDescent="0.25">
      <c r="A263" s="2">
        <v>4</v>
      </c>
      <c r="B263" s="2">
        <v>21</v>
      </c>
      <c r="C263" s="2">
        <v>171521.99900000001</v>
      </c>
      <c r="D263" s="2">
        <v>171530.58300000001</v>
      </c>
      <c r="E263" s="2">
        <v>8.5840000000025594</v>
      </c>
      <c r="F263" s="3">
        <v>15.1127726668692</v>
      </c>
      <c r="G263" s="14" t="s">
        <v>1773</v>
      </c>
      <c r="H263" s="2">
        <v>3</v>
      </c>
      <c r="I263" s="2">
        <v>1</v>
      </c>
      <c r="J263" s="2">
        <v>0</v>
      </c>
      <c r="K263" s="2">
        <v>3</v>
      </c>
      <c r="L263" s="2">
        <v>1</v>
      </c>
      <c r="M263" s="2">
        <v>0</v>
      </c>
      <c r="N263" s="2">
        <v>0</v>
      </c>
      <c r="O263" s="2">
        <v>0</v>
      </c>
      <c r="P263" s="2">
        <v>0</v>
      </c>
      <c r="Q263" s="2">
        <v>0</v>
      </c>
      <c r="R263" s="2">
        <v>1</v>
      </c>
      <c r="S263" s="2">
        <v>1</v>
      </c>
      <c r="T263" s="2">
        <v>0</v>
      </c>
      <c r="U263" s="2">
        <v>0</v>
      </c>
      <c r="V263" s="2">
        <v>1</v>
      </c>
      <c r="W263" s="2">
        <v>0</v>
      </c>
      <c r="X263" s="2">
        <v>0</v>
      </c>
      <c r="Y263" s="2">
        <v>0</v>
      </c>
      <c r="Z263" s="2">
        <v>1</v>
      </c>
      <c r="AA263" s="2">
        <v>0</v>
      </c>
    </row>
    <row r="264" spans="1:27" x14ac:dyDescent="0.25">
      <c r="A264" s="2">
        <v>15</v>
      </c>
      <c r="B264" s="2">
        <v>0</v>
      </c>
      <c r="C264" s="2">
        <v>27561.798999999999</v>
      </c>
      <c r="D264" s="2">
        <v>27563.64</v>
      </c>
      <c r="E264" s="2">
        <v>1.8410000000003499</v>
      </c>
      <c r="F264" s="3">
        <v>15.103877439824799</v>
      </c>
      <c r="G264" s="14" t="s">
        <v>1691</v>
      </c>
      <c r="H264" s="2">
        <v>1</v>
      </c>
      <c r="I264" s="2">
        <v>0</v>
      </c>
      <c r="J264" s="2">
        <v>0</v>
      </c>
      <c r="K264" s="2">
        <v>1</v>
      </c>
      <c r="L264" s="2">
        <v>0</v>
      </c>
      <c r="M264" s="2">
        <v>0</v>
      </c>
      <c r="N264" s="2">
        <v>0</v>
      </c>
      <c r="O264" s="2">
        <v>0</v>
      </c>
      <c r="P264" s="2">
        <v>0</v>
      </c>
      <c r="Q264" s="2">
        <v>0</v>
      </c>
      <c r="R264" s="2">
        <v>0</v>
      </c>
      <c r="S264" s="2">
        <v>1</v>
      </c>
      <c r="T264" s="2">
        <v>0</v>
      </c>
      <c r="U264" s="2">
        <v>0</v>
      </c>
      <c r="V264" s="2">
        <v>0</v>
      </c>
      <c r="W264" s="2">
        <v>0</v>
      </c>
      <c r="X264" s="2">
        <v>0</v>
      </c>
      <c r="Y264" s="2">
        <v>0</v>
      </c>
      <c r="Z264" s="2">
        <v>0</v>
      </c>
      <c r="AA264" s="2">
        <v>0</v>
      </c>
    </row>
    <row r="265" spans="1:27" x14ac:dyDescent="0.25">
      <c r="A265" s="2">
        <v>1</v>
      </c>
      <c r="B265" s="2">
        <v>21</v>
      </c>
      <c r="C265" s="2">
        <v>219194.07500000001</v>
      </c>
      <c r="D265" s="2">
        <v>219215.21400000001</v>
      </c>
      <c r="E265" s="2">
        <v>21.138999999995601</v>
      </c>
      <c r="F265" s="3">
        <v>15.0962639494094</v>
      </c>
      <c r="G265" s="14"/>
      <c r="H265" s="2">
        <v>4</v>
      </c>
      <c r="I265" s="2">
        <v>0</v>
      </c>
      <c r="J265" s="2">
        <v>0</v>
      </c>
      <c r="K265" s="2">
        <v>4</v>
      </c>
      <c r="L265" s="2">
        <v>0</v>
      </c>
      <c r="M265" s="2">
        <v>0</v>
      </c>
      <c r="N265" s="2">
        <v>0</v>
      </c>
      <c r="O265" s="2">
        <v>0</v>
      </c>
      <c r="P265" s="2">
        <v>0</v>
      </c>
      <c r="Q265" s="2">
        <v>0</v>
      </c>
      <c r="R265" s="2">
        <v>1</v>
      </c>
      <c r="S265" s="2">
        <v>1</v>
      </c>
      <c r="T265" s="2">
        <v>0</v>
      </c>
      <c r="U265" s="2">
        <v>1</v>
      </c>
      <c r="V265" s="2">
        <v>1</v>
      </c>
      <c r="W265" s="2">
        <v>0</v>
      </c>
      <c r="X265" s="2">
        <v>0</v>
      </c>
      <c r="Y265" s="2">
        <v>0</v>
      </c>
      <c r="Z265" s="2">
        <v>0</v>
      </c>
      <c r="AA265" s="2">
        <v>0</v>
      </c>
    </row>
    <row r="266" spans="1:27" x14ac:dyDescent="0.25">
      <c r="A266" s="2">
        <v>10</v>
      </c>
      <c r="B266" s="2">
        <v>16</v>
      </c>
      <c r="C266" s="2">
        <v>108639.361</v>
      </c>
      <c r="D266" s="2">
        <v>108731.68700000001</v>
      </c>
      <c r="E266" s="2">
        <v>92.326000000000903</v>
      </c>
      <c r="F266" s="3">
        <v>15.091050107431499</v>
      </c>
      <c r="G266" s="14" t="s">
        <v>1813</v>
      </c>
      <c r="H266" s="2">
        <v>1</v>
      </c>
      <c r="I266" s="2">
        <v>0</v>
      </c>
      <c r="J266" s="2">
        <v>0</v>
      </c>
      <c r="K266" s="2">
        <v>1</v>
      </c>
      <c r="L266" s="2">
        <v>0</v>
      </c>
      <c r="M266" s="2">
        <v>0</v>
      </c>
      <c r="N266" s="2">
        <v>0</v>
      </c>
      <c r="O266" s="2">
        <v>0</v>
      </c>
      <c r="P266" s="2">
        <v>0</v>
      </c>
      <c r="Q266" s="2">
        <v>0</v>
      </c>
      <c r="R266" s="2">
        <v>0</v>
      </c>
      <c r="S266" s="2">
        <v>0</v>
      </c>
      <c r="T266" s="2">
        <v>0</v>
      </c>
      <c r="U266" s="2">
        <v>0</v>
      </c>
      <c r="V266" s="2">
        <v>1</v>
      </c>
      <c r="W266" s="2">
        <v>0</v>
      </c>
      <c r="X266" s="2">
        <v>0</v>
      </c>
      <c r="Y266" s="2">
        <v>0</v>
      </c>
      <c r="Z266" s="2">
        <v>0</v>
      </c>
      <c r="AA266" s="2">
        <v>0</v>
      </c>
    </row>
    <row r="267" spans="1:27" x14ac:dyDescent="0.25">
      <c r="A267" s="2">
        <v>8</v>
      </c>
      <c r="B267" s="2">
        <v>15</v>
      </c>
      <c r="C267" s="2">
        <v>122184.607</v>
      </c>
      <c r="D267" s="2">
        <v>122595.46400000001</v>
      </c>
      <c r="E267" s="2">
        <v>410.85700000000401</v>
      </c>
      <c r="F267" s="3">
        <v>15.081899269870901</v>
      </c>
      <c r="G267" s="14"/>
      <c r="H267" s="2">
        <v>3</v>
      </c>
      <c r="I267" s="2">
        <v>0</v>
      </c>
      <c r="J267" s="2">
        <v>0</v>
      </c>
      <c r="K267" s="2">
        <v>3</v>
      </c>
      <c r="L267" s="2">
        <v>0</v>
      </c>
      <c r="M267" s="2">
        <v>0</v>
      </c>
      <c r="N267" s="2">
        <v>0</v>
      </c>
      <c r="O267" s="2">
        <v>0</v>
      </c>
      <c r="P267" s="2">
        <v>0</v>
      </c>
      <c r="Q267" s="2">
        <v>0</v>
      </c>
      <c r="R267" s="2">
        <v>0</v>
      </c>
      <c r="S267" s="2">
        <v>1</v>
      </c>
      <c r="T267" s="2">
        <v>0</v>
      </c>
      <c r="U267" s="2">
        <v>1</v>
      </c>
      <c r="V267" s="2">
        <v>1</v>
      </c>
      <c r="W267" s="2">
        <v>0</v>
      </c>
      <c r="X267" s="2">
        <v>0</v>
      </c>
      <c r="Y267" s="2">
        <v>0</v>
      </c>
      <c r="Z267" s="2">
        <v>0</v>
      </c>
      <c r="AA267" s="2">
        <v>0</v>
      </c>
    </row>
    <row r="268" spans="1:27" x14ac:dyDescent="0.25">
      <c r="A268" s="2">
        <v>16</v>
      </c>
      <c r="B268" s="2">
        <v>3</v>
      </c>
      <c r="C268" s="2">
        <v>78457.077000000005</v>
      </c>
      <c r="D268" s="2">
        <v>78471.820999999996</v>
      </c>
      <c r="E268" s="2">
        <v>14.7439999999915</v>
      </c>
      <c r="F268" s="3">
        <v>15.062656139541</v>
      </c>
      <c r="G268" s="14" t="s">
        <v>1517</v>
      </c>
      <c r="H268" s="2">
        <v>3</v>
      </c>
      <c r="I268" s="2">
        <v>0</v>
      </c>
      <c r="J268" s="2">
        <v>0</v>
      </c>
      <c r="K268" s="2">
        <v>3</v>
      </c>
      <c r="L268" s="2">
        <v>0</v>
      </c>
      <c r="M268" s="2">
        <v>0</v>
      </c>
      <c r="N268" s="2">
        <v>0</v>
      </c>
      <c r="O268" s="2">
        <v>0</v>
      </c>
      <c r="P268" s="2">
        <v>0</v>
      </c>
      <c r="Q268" s="2">
        <v>0</v>
      </c>
      <c r="R268" s="2">
        <v>1</v>
      </c>
      <c r="S268" s="2">
        <v>0</v>
      </c>
      <c r="T268" s="2">
        <v>0</v>
      </c>
      <c r="U268" s="2">
        <v>1</v>
      </c>
      <c r="V268" s="2">
        <v>1</v>
      </c>
      <c r="W268" s="2">
        <v>0</v>
      </c>
      <c r="X268" s="2">
        <v>0</v>
      </c>
      <c r="Y268" s="2">
        <v>0</v>
      </c>
      <c r="Z268" s="2">
        <v>0</v>
      </c>
      <c r="AA268" s="2">
        <v>0</v>
      </c>
    </row>
    <row r="269" spans="1:27" x14ac:dyDescent="0.25">
      <c r="A269" s="2">
        <v>7</v>
      </c>
      <c r="B269" s="2">
        <v>14</v>
      </c>
      <c r="C269" s="2">
        <v>132697.829</v>
      </c>
      <c r="D269" s="2">
        <v>132735.93100000001</v>
      </c>
      <c r="E269" s="2">
        <v>38.102000000013497</v>
      </c>
      <c r="F269" s="3">
        <v>15.0504487893113</v>
      </c>
      <c r="G269" s="14" t="s">
        <v>424</v>
      </c>
      <c r="H269" s="2">
        <v>1</v>
      </c>
      <c r="I269" s="2">
        <v>3</v>
      </c>
      <c r="J269" s="2">
        <v>3</v>
      </c>
      <c r="K269" s="2">
        <v>1</v>
      </c>
      <c r="L269" s="2">
        <v>0</v>
      </c>
      <c r="M269" s="2">
        <v>1</v>
      </c>
      <c r="N269" s="2">
        <v>0</v>
      </c>
      <c r="O269" s="2">
        <v>0</v>
      </c>
      <c r="P269" s="2">
        <v>1</v>
      </c>
      <c r="Q269" s="2">
        <v>1</v>
      </c>
      <c r="R269" s="2">
        <v>1</v>
      </c>
      <c r="S269" s="2">
        <v>0</v>
      </c>
      <c r="T269" s="2">
        <v>0</v>
      </c>
      <c r="U269" s="2">
        <v>0</v>
      </c>
      <c r="V269" s="2">
        <v>0</v>
      </c>
      <c r="W269" s="2">
        <v>0</v>
      </c>
      <c r="X269" s="2">
        <v>0</v>
      </c>
      <c r="Y269" s="2">
        <v>0</v>
      </c>
      <c r="Z269" s="2">
        <v>0</v>
      </c>
      <c r="AA269" s="2">
        <v>0</v>
      </c>
    </row>
    <row r="270" spans="1:27" x14ac:dyDescent="0.25">
      <c r="A270" s="2">
        <v>8</v>
      </c>
      <c r="B270" s="2">
        <v>9</v>
      </c>
      <c r="C270" s="2">
        <v>84230.051999999996</v>
      </c>
      <c r="D270" s="2">
        <v>84243.320999999996</v>
      </c>
      <c r="E270" s="2">
        <v>13.269000000000201</v>
      </c>
      <c r="F270" s="3">
        <v>15.025724940299799</v>
      </c>
      <c r="G270" s="14"/>
      <c r="H270" s="2">
        <v>1</v>
      </c>
      <c r="I270" s="2">
        <v>0</v>
      </c>
      <c r="J270" s="2">
        <v>0</v>
      </c>
      <c r="K270" s="2">
        <v>1</v>
      </c>
      <c r="L270" s="2">
        <v>0</v>
      </c>
      <c r="M270" s="2">
        <v>0</v>
      </c>
      <c r="N270" s="2">
        <v>0</v>
      </c>
      <c r="O270" s="2">
        <v>0</v>
      </c>
      <c r="P270" s="2">
        <v>0</v>
      </c>
      <c r="Q270" s="2">
        <v>0</v>
      </c>
      <c r="R270" s="2">
        <v>0</v>
      </c>
      <c r="S270" s="2">
        <v>0</v>
      </c>
      <c r="T270" s="2">
        <v>0</v>
      </c>
      <c r="U270" s="2">
        <v>1</v>
      </c>
      <c r="V270" s="2">
        <v>0</v>
      </c>
      <c r="W270" s="2">
        <v>0</v>
      </c>
      <c r="X270" s="2">
        <v>0</v>
      </c>
      <c r="Y270" s="2">
        <v>0</v>
      </c>
      <c r="Z270" s="2">
        <v>0</v>
      </c>
      <c r="AA270" s="2">
        <v>0</v>
      </c>
    </row>
    <row r="271" spans="1:27" x14ac:dyDescent="0.25">
      <c r="A271" s="2">
        <v>6</v>
      </c>
      <c r="B271" s="2">
        <v>8</v>
      </c>
      <c r="C271" s="2">
        <v>48606.673000000003</v>
      </c>
      <c r="D271" s="2">
        <v>48609.578999999998</v>
      </c>
      <c r="E271" s="2">
        <v>2.9059999999953998</v>
      </c>
      <c r="F271" s="3">
        <v>14.9879187691956</v>
      </c>
      <c r="G271" s="14"/>
      <c r="H271" s="2">
        <v>1</v>
      </c>
      <c r="I271" s="2">
        <v>0</v>
      </c>
      <c r="J271" s="2">
        <v>0</v>
      </c>
      <c r="K271" s="2">
        <v>1</v>
      </c>
      <c r="L271" s="2">
        <v>0</v>
      </c>
      <c r="M271" s="2">
        <v>0</v>
      </c>
      <c r="N271" s="2">
        <v>0</v>
      </c>
      <c r="O271" s="2">
        <v>0</v>
      </c>
      <c r="P271" s="2">
        <v>0</v>
      </c>
      <c r="Q271" s="2">
        <v>0</v>
      </c>
      <c r="R271" s="2">
        <v>0</v>
      </c>
      <c r="S271" s="2">
        <v>0</v>
      </c>
      <c r="T271" s="2">
        <v>0</v>
      </c>
      <c r="U271" s="2">
        <v>0</v>
      </c>
      <c r="V271" s="2">
        <v>1</v>
      </c>
      <c r="W271" s="2">
        <v>0</v>
      </c>
      <c r="X271" s="2">
        <v>0</v>
      </c>
      <c r="Y271" s="2">
        <v>0</v>
      </c>
      <c r="Z271" s="2">
        <v>0</v>
      </c>
      <c r="AA271" s="2">
        <v>0</v>
      </c>
    </row>
    <row r="272" spans="1:27" x14ac:dyDescent="0.25">
      <c r="A272" s="2">
        <v>18</v>
      </c>
      <c r="B272" s="2">
        <v>2</v>
      </c>
      <c r="C272" s="2">
        <v>11486.338</v>
      </c>
      <c r="D272" s="2">
        <v>11533.365</v>
      </c>
      <c r="E272" s="2">
        <v>47.027000000000001</v>
      </c>
      <c r="F272" s="3">
        <v>14.985103549107</v>
      </c>
      <c r="G272" s="14" t="s">
        <v>1710</v>
      </c>
      <c r="H272" s="2">
        <v>1</v>
      </c>
      <c r="I272" s="2">
        <v>0</v>
      </c>
      <c r="J272" s="2">
        <v>0</v>
      </c>
      <c r="K272" s="2">
        <v>1</v>
      </c>
      <c r="L272" s="2">
        <v>0</v>
      </c>
      <c r="M272" s="2">
        <v>0</v>
      </c>
      <c r="N272" s="2">
        <v>0</v>
      </c>
      <c r="O272" s="2">
        <v>0</v>
      </c>
      <c r="P272" s="2">
        <v>0</v>
      </c>
      <c r="Q272" s="2">
        <v>0</v>
      </c>
      <c r="R272" s="2">
        <v>0</v>
      </c>
      <c r="S272" s="2">
        <v>1</v>
      </c>
      <c r="T272" s="2">
        <v>0</v>
      </c>
      <c r="U272" s="2">
        <v>0</v>
      </c>
      <c r="V272" s="2">
        <v>0</v>
      </c>
      <c r="W272" s="2">
        <v>0</v>
      </c>
      <c r="X272" s="2">
        <v>0</v>
      </c>
      <c r="Y272" s="2">
        <v>0</v>
      </c>
      <c r="Z272" s="2">
        <v>0</v>
      </c>
      <c r="AA272" s="2">
        <v>0</v>
      </c>
    </row>
    <row r="273" spans="1:27" x14ac:dyDescent="0.25">
      <c r="A273" s="2">
        <v>2</v>
      </c>
      <c r="B273" s="2">
        <v>14</v>
      </c>
      <c r="C273" s="2">
        <v>148598.21900000001</v>
      </c>
      <c r="D273" s="2">
        <v>148601.66</v>
      </c>
      <c r="E273" s="2">
        <v>3.4409999999916199</v>
      </c>
      <c r="F273" s="3">
        <v>14.978109141451201</v>
      </c>
      <c r="G273" s="14" t="s">
        <v>1745</v>
      </c>
      <c r="H273" s="2">
        <v>0</v>
      </c>
      <c r="I273" s="2">
        <v>0</v>
      </c>
      <c r="J273" s="2">
        <v>0</v>
      </c>
      <c r="K273" s="2">
        <v>0</v>
      </c>
      <c r="L273" s="2">
        <v>0</v>
      </c>
      <c r="M273" s="2">
        <v>0</v>
      </c>
      <c r="N273" s="2">
        <v>0</v>
      </c>
      <c r="O273" s="2">
        <v>0</v>
      </c>
      <c r="P273" s="2">
        <v>0</v>
      </c>
      <c r="Q273" s="2">
        <v>0</v>
      </c>
      <c r="R273" s="2">
        <v>0</v>
      </c>
      <c r="S273" s="2">
        <v>0</v>
      </c>
      <c r="T273" s="2">
        <v>0</v>
      </c>
      <c r="U273" s="2">
        <v>0</v>
      </c>
      <c r="V273" s="2">
        <v>0</v>
      </c>
      <c r="W273" s="2">
        <v>0</v>
      </c>
      <c r="X273" s="2">
        <v>0</v>
      </c>
      <c r="Y273" s="2">
        <v>0</v>
      </c>
      <c r="Z273" s="2">
        <v>0</v>
      </c>
      <c r="AA273" s="2">
        <v>0</v>
      </c>
    </row>
    <row r="274" spans="1:27" x14ac:dyDescent="0.25">
      <c r="A274" s="2">
        <v>2</v>
      </c>
      <c r="B274" s="2">
        <v>5</v>
      </c>
      <c r="C274" s="2">
        <v>76307.345000000001</v>
      </c>
      <c r="D274" s="2">
        <v>76307.345000000001</v>
      </c>
      <c r="E274" s="2">
        <v>0</v>
      </c>
      <c r="F274" s="3">
        <v>14.9718204630237</v>
      </c>
      <c r="G274" s="14"/>
      <c r="H274" s="2">
        <v>1</v>
      </c>
      <c r="I274" s="2">
        <v>0</v>
      </c>
      <c r="J274" s="2">
        <v>0</v>
      </c>
      <c r="K274" s="2">
        <v>1</v>
      </c>
      <c r="L274" s="2">
        <v>0</v>
      </c>
      <c r="M274" s="2">
        <v>0</v>
      </c>
      <c r="N274" s="2">
        <v>0</v>
      </c>
      <c r="O274" s="2">
        <v>0</v>
      </c>
      <c r="P274" s="2">
        <v>0</v>
      </c>
      <c r="Q274" s="2">
        <v>0</v>
      </c>
      <c r="R274" s="2">
        <v>1</v>
      </c>
      <c r="S274" s="2">
        <v>0</v>
      </c>
      <c r="T274" s="2">
        <v>0</v>
      </c>
      <c r="U274" s="2">
        <v>0</v>
      </c>
      <c r="V274" s="2">
        <v>0</v>
      </c>
      <c r="W274" s="2">
        <v>0</v>
      </c>
      <c r="X274" s="2">
        <v>0</v>
      </c>
      <c r="Y274" s="2">
        <v>0</v>
      </c>
      <c r="Z274" s="2">
        <v>0</v>
      </c>
      <c r="AA274" s="2">
        <v>0</v>
      </c>
    </row>
    <row r="275" spans="1:27" x14ac:dyDescent="0.25">
      <c r="A275" s="2">
        <v>19</v>
      </c>
      <c r="B275" s="2">
        <v>6</v>
      </c>
      <c r="C275" s="2">
        <v>53321.445</v>
      </c>
      <c r="D275" s="2">
        <v>53339.760999999999</v>
      </c>
      <c r="E275" s="2">
        <v>18.315999999998901</v>
      </c>
      <c r="F275" s="3">
        <v>14.960237448506801</v>
      </c>
      <c r="G275" s="14" t="s">
        <v>1872</v>
      </c>
      <c r="H275" s="2">
        <v>1</v>
      </c>
      <c r="I275" s="2">
        <v>0</v>
      </c>
      <c r="J275" s="2">
        <v>0</v>
      </c>
      <c r="K275" s="2">
        <v>1</v>
      </c>
      <c r="L275" s="2">
        <v>0</v>
      </c>
      <c r="M275" s="2">
        <v>0</v>
      </c>
      <c r="N275" s="2">
        <v>0</v>
      </c>
      <c r="O275" s="2">
        <v>0</v>
      </c>
      <c r="P275" s="2">
        <v>0</v>
      </c>
      <c r="Q275" s="2">
        <v>0</v>
      </c>
      <c r="R275" s="2">
        <v>0</v>
      </c>
      <c r="S275" s="2">
        <v>0</v>
      </c>
      <c r="T275" s="2">
        <v>0</v>
      </c>
      <c r="U275" s="2">
        <v>1</v>
      </c>
      <c r="V275" s="2">
        <v>0</v>
      </c>
      <c r="W275" s="2">
        <v>0</v>
      </c>
      <c r="X275" s="2">
        <v>0</v>
      </c>
      <c r="Y275" s="2">
        <v>0</v>
      </c>
      <c r="Z275" s="2">
        <v>0</v>
      </c>
      <c r="AA275" s="2">
        <v>0</v>
      </c>
    </row>
    <row r="276" spans="1:27" x14ac:dyDescent="0.25">
      <c r="A276" s="2">
        <v>1</v>
      </c>
      <c r="B276" s="2">
        <v>14</v>
      </c>
      <c r="C276" s="2">
        <v>165516.10200000001</v>
      </c>
      <c r="D276" s="2">
        <v>165531.01</v>
      </c>
      <c r="E276" s="2">
        <v>14.9079999999958</v>
      </c>
      <c r="F276" s="3">
        <v>14.942567522452901</v>
      </c>
      <c r="G276" s="14" t="s">
        <v>1736</v>
      </c>
      <c r="H276" s="2">
        <v>0</v>
      </c>
      <c r="I276" s="2">
        <v>1</v>
      </c>
      <c r="J276" s="2">
        <v>0</v>
      </c>
      <c r="K276" s="2">
        <v>0</v>
      </c>
      <c r="L276" s="2">
        <v>1</v>
      </c>
      <c r="M276" s="2">
        <v>0</v>
      </c>
      <c r="N276" s="2">
        <v>0</v>
      </c>
      <c r="O276" s="2">
        <v>0</v>
      </c>
      <c r="P276" s="2">
        <v>0</v>
      </c>
      <c r="Q276" s="2">
        <v>0</v>
      </c>
      <c r="R276" s="2">
        <v>0</v>
      </c>
      <c r="S276" s="2">
        <v>0</v>
      </c>
      <c r="T276" s="2">
        <v>0</v>
      </c>
      <c r="U276" s="2">
        <v>0</v>
      </c>
      <c r="V276" s="2">
        <v>0</v>
      </c>
      <c r="W276" s="2">
        <v>0</v>
      </c>
      <c r="X276" s="2">
        <v>0</v>
      </c>
      <c r="Y276" s="2">
        <v>0</v>
      </c>
      <c r="Z276" s="2">
        <v>1</v>
      </c>
      <c r="AA276" s="2">
        <v>0</v>
      </c>
    </row>
    <row r="277" spans="1:27" x14ac:dyDescent="0.25">
      <c r="A277" s="2">
        <v>16</v>
      </c>
      <c r="B277" s="2">
        <v>4</v>
      </c>
      <c r="C277" s="2">
        <v>79750.865000000005</v>
      </c>
      <c r="D277" s="2">
        <v>79826.221999999994</v>
      </c>
      <c r="E277" s="2">
        <v>75.3569999999891</v>
      </c>
      <c r="F277" s="3">
        <v>14.9376403833654</v>
      </c>
      <c r="G277" s="14" t="s">
        <v>1860</v>
      </c>
      <c r="H277" s="2">
        <v>3</v>
      </c>
      <c r="I277" s="2">
        <v>3</v>
      </c>
      <c r="J277" s="2">
        <v>0</v>
      </c>
      <c r="K277" s="2">
        <v>3</v>
      </c>
      <c r="L277" s="2">
        <v>3</v>
      </c>
      <c r="M277" s="2">
        <v>0</v>
      </c>
      <c r="N277" s="2">
        <v>0</v>
      </c>
      <c r="O277" s="2">
        <v>0</v>
      </c>
      <c r="P277" s="2">
        <v>0</v>
      </c>
      <c r="Q277" s="2">
        <v>0</v>
      </c>
      <c r="R277" s="2">
        <v>1</v>
      </c>
      <c r="S277" s="2">
        <v>0</v>
      </c>
      <c r="T277" s="2">
        <v>0</v>
      </c>
      <c r="U277" s="2">
        <v>1</v>
      </c>
      <c r="V277" s="2">
        <v>1</v>
      </c>
      <c r="W277" s="2">
        <v>0</v>
      </c>
      <c r="X277" s="2">
        <v>1</v>
      </c>
      <c r="Y277" s="2">
        <v>1</v>
      </c>
      <c r="Z277" s="2">
        <v>0</v>
      </c>
      <c r="AA277" s="2">
        <v>1</v>
      </c>
    </row>
    <row r="278" spans="1:27" x14ac:dyDescent="0.25">
      <c r="A278" s="2">
        <v>17</v>
      </c>
      <c r="B278" s="2">
        <v>6</v>
      </c>
      <c r="C278" s="2">
        <v>72422.081000000006</v>
      </c>
      <c r="D278" s="2">
        <v>72459.293999999994</v>
      </c>
      <c r="E278" s="2">
        <v>37.212999999988803</v>
      </c>
      <c r="F278" s="3">
        <v>14.935648515257601</v>
      </c>
      <c r="G278" s="14" t="s">
        <v>1864</v>
      </c>
      <c r="H278" s="2">
        <v>0</v>
      </c>
      <c r="I278" s="2">
        <v>0</v>
      </c>
      <c r="J278" s="2">
        <v>0</v>
      </c>
      <c r="K278" s="2">
        <v>0</v>
      </c>
      <c r="L278" s="2">
        <v>0</v>
      </c>
      <c r="M278" s="2">
        <v>0</v>
      </c>
      <c r="N278" s="2">
        <v>0</v>
      </c>
      <c r="O278" s="2">
        <v>0</v>
      </c>
      <c r="P278" s="2">
        <v>0</v>
      </c>
      <c r="Q278" s="2">
        <v>0</v>
      </c>
      <c r="R278" s="2">
        <v>0</v>
      </c>
      <c r="S278" s="2">
        <v>0</v>
      </c>
      <c r="T278" s="2">
        <v>0</v>
      </c>
      <c r="U278" s="2">
        <v>0</v>
      </c>
      <c r="V278" s="2">
        <v>0</v>
      </c>
      <c r="W278" s="2">
        <v>0</v>
      </c>
      <c r="X278" s="2">
        <v>0</v>
      </c>
      <c r="Y278" s="2">
        <v>0</v>
      </c>
      <c r="Z278" s="2">
        <v>0</v>
      </c>
      <c r="AA278" s="2">
        <v>0</v>
      </c>
    </row>
    <row r="279" spans="1:27" x14ac:dyDescent="0.25">
      <c r="A279" s="2">
        <v>14</v>
      </c>
      <c r="B279" s="2">
        <v>2</v>
      </c>
      <c r="C279" s="2">
        <v>34073.29</v>
      </c>
      <c r="D279" s="2">
        <v>34105.525000000001</v>
      </c>
      <c r="E279" s="2">
        <v>32.235000000000603</v>
      </c>
      <c r="F279" s="3">
        <v>14.896035709288499</v>
      </c>
      <c r="G279" s="14" t="s">
        <v>1841</v>
      </c>
      <c r="H279" s="2">
        <v>0</v>
      </c>
      <c r="I279" s="2">
        <v>0</v>
      </c>
      <c r="J279" s="2">
        <v>0</v>
      </c>
      <c r="K279" s="2">
        <v>0</v>
      </c>
      <c r="L279" s="2">
        <v>0</v>
      </c>
      <c r="M279" s="2">
        <v>0</v>
      </c>
      <c r="N279" s="2">
        <v>0</v>
      </c>
      <c r="O279" s="2">
        <v>0</v>
      </c>
      <c r="P279" s="2">
        <v>0</v>
      </c>
      <c r="Q279" s="2">
        <v>0</v>
      </c>
      <c r="R279" s="2">
        <v>0</v>
      </c>
      <c r="S279" s="2">
        <v>0</v>
      </c>
      <c r="T279" s="2">
        <v>0</v>
      </c>
      <c r="U279" s="2">
        <v>0</v>
      </c>
      <c r="V279" s="2">
        <v>0</v>
      </c>
      <c r="W279" s="2">
        <v>0</v>
      </c>
      <c r="X279" s="2">
        <v>0</v>
      </c>
      <c r="Y279" s="2">
        <v>0</v>
      </c>
      <c r="Z279" s="2">
        <v>0</v>
      </c>
      <c r="AA279" s="2">
        <v>0</v>
      </c>
    </row>
    <row r="280" spans="1:27" x14ac:dyDescent="0.25">
      <c r="A280" s="2">
        <v>2</v>
      </c>
      <c r="B280" s="2">
        <v>8</v>
      </c>
      <c r="C280" s="2">
        <v>121371.87699999999</v>
      </c>
      <c r="D280" s="2">
        <v>121378.524</v>
      </c>
      <c r="E280" s="2">
        <v>6.6470000000117597</v>
      </c>
      <c r="F280" s="3">
        <v>14.8932047974555</v>
      </c>
      <c r="G280" s="14"/>
      <c r="H280" s="2">
        <v>0</v>
      </c>
      <c r="I280" s="2">
        <v>0</v>
      </c>
      <c r="J280" s="2">
        <v>0</v>
      </c>
      <c r="K280" s="2">
        <v>0</v>
      </c>
      <c r="L280" s="2">
        <v>0</v>
      </c>
      <c r="M280" s="2">
        <v>0</v>
      </c>
      <c r="N280" s="2">
        <v>0</v>
      </c>
      <c r="O280" s="2">
        <v>0</v>
      </c>
      <c r="P280" s="2">
        <v>0</v>
      </c>
      <c r="Q280" s="2">
        <v>0</v>
      </c>
      <c r="R280" s="2">
        <v>0</v>
      </c>
      <c r="S280" s="2">
        <v>0</v>
      </c>
      <c r="T280" s="2">
        <v>0</v>
      </c>
      <c r="U280" s="2">
        <v>0</v>
      </c>
      <c r="V280" s="2">
        <v>0</v>
      </c>
      <c r="W280" s="2">
        <v>0</v>
      </c>
      <c r="X280" s="2">
        <v>0</v>
      </c>
      <c r="Y280" s="2">
        <v>0</v>
      </c>
      <c r="Z280" s="2">
        <v>0</v>
      </c>
      <c r="AA280" s="2">
        <v>0</v>
      </c>
    </row>
    <row r="281" spans="1:27" x14ac:dyDescent="0.25">
      <c r="A281" s="2">
        <v>8</v>
      </c>
      <c r="B281" s="2">
        <v>3</v>
      </c>
      <c r="C281" s="2">
        <v>50214.031999999999</v>
      </c>
      <c r="D281" s="2">
        <v>50214.031999999999</v>
      </c>
      <c r="E281" s="2">
        <v>0</v>
      </c>
      <c r="F281" s="3">
        <v>14.8865003643735</v>
      </c>
      <c r="G281" s="14"/>
      <c r="H281" s="2">
        <v>0</v>
      </c>
      <c r="I281" s="2">
        <v>2</v>
      </c>
      <c r="J281" s="2">
        <v>2</v>
      </c>
      <c r="K281" s="2">
        <v>0</v>
      </c>
      <c r="L281" s="2">
        <v>0</v>
      </c>
      <c r="M281" s="2">
        <v>0</v>
      </c>
      <c r="N281" s="2">
        <v>0</v>
      </c>
      <c r="O281" s="2">
        <v>1</v>
      </c>
      <c r="P281" s="2">
        <v>0</v>
      </c>
      <c r="Q281" s="2">
        <v>1</v>
      </c>
      <c r="R281" s="2">
        <v>0</v>
      </c>
      <c r="S281" s="2">
        <v>0</v>
      </c>
      <c r="T281" s="2">
        <v>0</v>
      </c>
      <c r="U281" s="2">
        <v>0</v>
      </c>
      <c r="V281" s="2">
        <v>0</v>
      </c>
      <c r="W281" s="2">
        <v>0</v>
      </c>
      <c r="X281" s="2">
        <v>0</v>
      </c>
      <c r="Y281" s="2">
        <v>0</v>
      </c>
      <c r="Z281" s="2">
        <v>0</v>
      </c>
      <c r="AA281" s="2">
        <v>0</v>
      </c>
    </row>
    <row r="282" spans="1:27" x14ac:dyDescent="0.25">
      <c r="A282" s="2">
        <v>13</v>
      </c>
      <c r="B282" s="2">
        <v>1</v>
      </c>
      <c r="C282" s="2">
        <v>26194.059000000001</v>
      </c>
      <c r="D282" s="2">
        <v>26207.636999999999</v>
      </c>
      <c r="E282" s="2">
        <v>13.577999999997701</v>
      </c>
      <c r="F282" s="3">
        <v>14.876090259211701</v>
      </c>
      <c r="G282" s="14" t="s">
        <v>1835</v>
      </c>
      <c r="H282" s="2">
        <v>1</v>
      </c>
      <c r="I282" s="2">
        <v>0</v>
      </c>
      <c r="J282" s="2">
        <v>0</v>
      </c>
      <c r="K282" s="2">
        <v>1</v>
      </c>
      <c r="L282" s="2">
        <v>0</v>
      </c>
      <c r="M282" s="2">
        <v>0</v>
      </c>
      <c r="N282" s="2">
        <v>0</v>
      </c>
      <c r="O282" s="2">
        <v>0</v>
      </c>
      <c r="P282" s="2">
        <v>0</v>
      </c>
      <c r="Q282" s="2">
        <v>0</v>
      </c>
      <c r="R282" s="2">
        <v>0</v>
      </c>
      <c r="S282" s="2">
        <v>0</v>
      </c>
      <c r="T282" s="2">
        <v>0</v>
      </c>
      <c r="U282" s="2">
        <v>1</v>
      </c>
      <c r="V282" s="2">
        <v>0</v>
      </c>
      <c r="W282" s="2">
        <v>0</v>
      </c>
      <c r="X282" s="2">
        <v>0</v>
      </c>
      <c r="Y282" s="2">
        <v>0</v>
      </c>
      <c r="Z282" s="2">
        <v>0</v>
      </c>
      <c r="AA282" s="2">
        <v>0</v>
      </c>
    </row>
    <row r="283" spans="1:27" x14ac:dyDescent="0.25">
      <c r="A283" s="2">
        <v>4</v>
      </c>
      <c r="B283" s="2">
        <v>17</v>
      </c>
      <c r="C283" s="2">
        <v>131340.652</v>
      </c>
      <c r="D283" s="2">
        <v>131346.43</v>
      </c>
      <c r="E283" s="2">
        <v>5.7779999999911498</v>
      </c>
      <c r="F283" s="3">
        <v>14.875629335362101</v>
      </c>
      <c r="G283" s="14"/>
      <c r="H283" s="2">
        <v>4</v>
      </c>
      <c r="I283" s="2">
        <v>0</v>
      </c>
      <c r="J283" s="2">
        <v>0</v>
      </c>
      <c r="K283" s="2">
        <v>4</v>
      </c>
      <c r="L283" s="2">
        <v>0</v>
      </c>
      <c r="M283" s="2">
        <v>0</v>
      </c>
      <c r="N283" s="2">
        <v>0</v>
      </c>
      <c r="O283" s="2">
        <v>0</v>
      </c>
      <c r="P283" s="2">
        <v>0</v>
      </c>
      <c r="Q283" s="2">
        <v>0</v>
      </c>
      <c r="R283" s="2">
        <v>1</v>
      </c>
      <c r="S283" s="2">
        <v>1</v>
      </c>
      <c r="T283" s="2">
        <v>0</v>
      </c>
      <c r="U283" s="2">
        <v>1</v>
      </c>
      <c r="V283" s="2">
        <v>1</v>
      </c>
      <c r="W283" s="2">
        <v>0</v>
      </c>
      <c r="X283" s="2">
        <v>0</v>
      </c>
      <c r="Y283" s="2">
        <v>0</v>
      </c>
      <c r="Z283" s="2">
        <v>0</v>
      </c>
      <c r="AA283" s="2">
        <v>0</v>
      </c>
    </row>
    <row r="284" spans="1:27" x14ac:dyDescent="0.25">
      <c r="A284" s="2">
        <v>12</v>
      </c>
      <c r="B284" s="2">
        <v>19</v>
      </c>
      <c r="C284" s="2">
        <v>97943.945000000007</v>
      </c>
      <c r="D284" s="2">
        <v>97958.198999999993</v>
      </c>
      <c r="E284" s="2">
        <v>14.2539999999863</v>
      </c>
      <c r="F284" s="3">
        <v>14.8582254071523</v>
      </c>
      <c r="G284" s="14" t="s">
        <v>1474</v>
      </c>
      <c r="H284" s="2">
        <v>1</v>
      </c>
      <c r="I284" s="2">
        <v>0</v>
      </c>
      <c r="J284" s="2">
        <v>0</v>
      </c>
      <c r="K284" s="2">
        <v>1</v>
      </c>
      <c r="L284" s="2">
        <v>0</v>
      </c>
      <c r="M284" s="2">
        <v>0</v>
      </c>
      <c r="N284" s="2">
        <v>0</v>
      </c>
      <c r="O284" s="2">
        <v>0</v>
      </c>
      <c r="P284" s="2">
        <v>0</v>
      </c>
      <c r="Q284" s="2">
        <v>0</v>
      </c>
      <c r="R284" s="2">
        <v>1</v>
      </c>
      <c r="S284" s="2">
        <v>0</v>
      </c>
      <c r="T284" s="2">
        <v>0</v>
      </c>
      <c r="U284" s="2">
        <v>0</v>
      </c>
      <c r="V284" s="2">
        <v>0</v>
      </c>
      <c r="W284" s="2">
        <v>0</v>
      </c>
      <c r="X284" s="2">
        <v>0</v>
      </c>
      <c r="Y284" s="2">
        <v>0</v>
      </c>
      <c r="Z284" s="2">
        <v>0</v>
      </c>
      <c r="AA284" s="2">
        <v>0</v>
      </c>
    </row>
    <row r="285" spans="1:27" x14ac:dyDescent="0.25">
      <c r="A285" s="2">
        <v>4</v>
      </c>
      <c r="B285" s="2">
        <v>8</v>
      </c>
      <c r="C285" s="2">
        <v>56326.650999999998</v>
      </c>
      <c r="D285" s="2">
        <v>56379.178</v>
      </c>
      <c r="E285" s="2">
        <v>52.527000000001898</v>
      </c>
      <c r="F285" s="3">
        <v>14.8559181216586</v>
      </c>
      <c r="G285" s="14" t="s">
        <v>1593</v>
      </c>
      <c r="H285" s="2">
        <v>3</v>
      </c>
      <c r="I285" s="2">
        <v>3</v>
      </c>
      <c r="J285" s="2">
        <v>0</v>
      </c>
      <c r="K285" s="2">
        <v>3</v>
      </c>
      <c r="L285" s="2">
        <v>3</v>
      </c>
      <c r="M285" s="2">
        <v>0</v>
      </c>
      <c r="N285" s="2">
        <v>0</v>
      </c>
      <c r="O285" s="2">
        <v>0</v>
      </c>
      <c r="P285" s="2">
        <v>0</v>
      </c>
      <c r="Q285" s="2">
        <v>0</v>
      </c>
      <c r="R285" s="2">
        <v>0</v>
      </c>
      <c r="S285" s="2">
        <v>1</v>
      </c>
      <c r="T285" s="2">
        <v>0</v>
      </c>
      <c r="U285" s="2">
        <v>1</v>
      </c>
      <c r="V285" s="2">
        <v>1</v>
      </c>
      <c r="W285" s="2">
        <v>1</v>
      </c>
      <c r="X285" s="2">
        <v>0</v>
      </c>
      <c r="Y285" s="2">
        <v>0</v>
      </c>
      <c r="Z285" s="2">
        <v>1</v>
      </c>
      <c r="AA285" s="2">
        <v>1</v>
      </c>
    </row>
    <row r="286" spans="1:27" x14ac:dyDescent="0.25">
      <c r="A286" s="2">
        <v>1</v>
      </c>
      <c r="B286" s="2">
        <v>11</v>
      </c>
      <c r="C286" s="2">
        <v>116619.751</v>
      </c>
      <c r="D286" s="2">
        <v>116619.751</v>
      </c>
      <c r="E286" s="2">
        <v>0</v>
      </c>
      <c r="F286" s="3">
        <v>14.8441750093075</v>
      </c>
      <c r="G286" s="14"/>
      <c r="H286" s="2">
        <v>0</v>
      </c>
      <c r="I286" s="2">
        <v>0</v>
      </c>
      <c r="J286" s="2">
        <v>0</v>
      </c>
      <c r="K286" s="2">
        <v>0</v>
      </c>
      <c r="L286" s="2">
        <v>0</v>
      </c>
      <c r="M286" s="2">
        <v>0</v>
      </c>
      <c r="N286" s="2">
        <v>0</v>
      </c>
      <c r="O286" s="2">
        <v>0</v>
      </c>
      <c r="P286" s="2">
        <v>0</v>
      </c>
      <c r="Q286" s="2">
        <v>0</v>
      </c>
      <c r="R286" s="2">
        <v>0</v>
      </c>
      <c r="S286" s="2">
        <v>0</v>
      </c>
      <c r="T286" s="2">
        <v>0</v>
      </c>
      <c r="U286" s="2">
        <v>0</v>
      </c>
      <c r="V286" s="2">
        <v>0</v>
      </c>
      <c r="W286" s="2">
        <v>0</v>
      </c>
      <c r="X286" s="2">
        <v>0</v>
      </c>
      <c r="Y286" s="2">
        <v>0</v>
      </c>
      <c r="Z286" s="2">
        <v>0</v>
      </c>
      <c r="AA286" s="2">
        <v>0</v>
      </c>
    </row>
    <row r="287" spans="1:27" x14ac:dyDescent="0.25">
      <c r="A287" s="2">
        <v>7</v>
      </c>
      <c r="B287" s="2">
        <v>12</v>
      </c>
      <c r="C287" s="2">
        <v>115364.909</v>
      </c>
      <c r="D287" s="2">
        <v>115364.909</v>
      </c>
      <c r="E287" s="2">
        <v>0</v>
      </c>
      <c r="F287" s="3">
        <v>14.8295775502589</v>
      </c>
      <c r="G287" s="14"/>
      <c r="H287" s="2">
        <v>1</v>
      </c>
      <c r="I287" s="2">
        <v>0</v>
      </c>
      <c r="J287" s="2">
        <v>0</v>
      </c>
      <c r="K287" s="2">
        <v>1</v>
      </c>
      <c r="L287" s="2">
        <v>0</v>
      </c>
      <c r="M287" s="2">
        <v>0</v>
      </c>
      <c r="N287" s="2">
        <v>0</v>
      </c>
      <c r="O287" s="2">
        <v>0</v>
      </c>
      <c r="P287" s="2">
        <v>0</v>
      </c>
      <c r="Q287" s="2">
        <v>0</v>
      </c>
      <c r="R287" s="2">
        <v>0</v>
      </c>
      <c r="S287" s="2">
        <v>0</v>
      </c>
      <c r="T287" s="2">
        <v>0</v>
      </c>
      <c r="U287" s="2">
        <v>0</v>
      </c>
      <c r="V287" s="2">
        <v>1</v>
      </c>
      <c r="W287" s="2">
        <v>0</v>
      </c>
      <c r="X287" s="2">
        <v>0</v>
      </c>
      <c r="Y287" s="2">
        <v>0</v>
      </c>
      <c r="Z287" s="2">
        <v>0</v>
      </c>
      <c r="AA287" s="2">
        <v>0</v>
      </c>
    </row>
    <row r="288" spans="1:27" x14ac:dyDescent="0.25">
      <c r="A288" s="2">
        <v>1</v>
      </c>
      <c r="B288" s="2">
        <v>12</v>
      </c>
      <c r="C288" s="2">
        <v>118029.601</v>
      </c>
      <c r="D288" s="2">
        <v>118065.841</v>
      </c>
      <c r="E288" s="2">
        <v>36.240000000005203</v>
      </c>
      <c r="F288" s="3">
        <v>14.825366037782</v>
      </c>
      <c r="G288" s="14" t="s">
        <v>323</v>
      </c>
      <c r="H288" s="2">
        <v>0</v>
      </c>
      <c r="I288" s="2">
        <v>1</v>
      </c>
      <c r="J288" s="2">
        <v>1</v>
      </c>
      <c r="K288" s="2">
        <v>0</v>
      </c>
      <c r="L288" s="2">
        <v>0</v>
      </c>
      <c r="M288" s="2">
        <v>0</v>
      </c>
      <c r="N288" s="2">
        <v>1</v>
      </c>
      <c r="O288" s="2">
        <v>0</v>
      </c>
      <c r="P288" s="2">
        <v>0</v>
      </c>
      <c r="Q288" s="2">
        <v>0</v>
      </c>
      <c r="R288" s="2">
        <v>0</v>
      </c>
      <c r="S288" s="2">
        <v>0</v>
      </c>
      <c r="T288" s="2">
        <v>0</v>
      </c>
      <c r="U288" s="2">
        <v>0</v>
      </c>
      <c r="V288" s="2">
        <v>0</v>
      </c>
      <c r="W288" s="2">
        <v>0</v>
      </c>
      <c r="X288" s="2">
        <v>0</v>
      </c>
      <c r="Y288" s="2">
        <v>0</v>
      </c>
      <c r="Z288" s="2">
        <v>0</v>
      </c>
      <c r="AA288" s="2">
        <v>0</v>
      </c>
    </row>
    <row r="289" spans="1:27" x14ac:dyDescent="0.25">
      <c r="A289" s="2">
        <v>8</v>
      </c>
      <c r="B289" s="2">
        <v>10</v>
      </c>
      <c r="C289" s="2">
        <v>89658.84</v>
      </c>
      <c r="D289" s="2">
        <v>89677.959000000003</v>
      </c>
      <c r="E289" s="2">
        <v>19.1190000000061</v>
      </c>
      <c r="F289" s="3">
        <v>14.800319816732801</v>
      </c>
      <c r="G289" s="14" t="s">
        <v>1424</v>
      </c>
      <c r="H289" s="2">
        <v>3</v>
      </c>
      <c r="I289" s="2">
        <v>0</v>
      </c>
      <c r="J289" s="2">
        <v>0</v>
      </c>
      <c r="K289" s="2">
        <v>3</v>
      </c>
      <c r="L289" s="2">
        <v>0</v>
      </c>
      <c r="M289" s="2">
        <v>0</v>
      </c>
      <c r="N289" s="2">
        <v>0</v>
      </c>
      <c r="O289" s="2">
        <v>0</v>
      </c>
      <c r="P289" s="2">
        <v>0</v>
      </c>
      <c r="Q289" s="2">
        <v>0</v>
      </c>
      <c r="R289" s="2">
        <v>1</v>
      </c>
      <c r="S289" s="2">
        <v>1</v>
      </c>
      <c r="T289" s="2">
        <v>0</v>
      </c>
      <c r="U289" s="2">
        <v>1</v>
      </c>
      <c r="V289" s="2">
        <v>0</v>
      </c>
      <c r="W289" s="2">
        <v>0</v>
      </c>
      <c r="X289" s="2">
        <v>0</v>
      </c>
      <c r="Y289" s="2">
        <v>0</v>
      </c>
      <c r="Z289" s="2">
        <v>0</v>
      </c>
      <c r="AA289" s="2">
        <v>0</v>
      </c>
    </row>
    <row r="290" spans="1:27" x14ac:dyDescent="0.25">
      <c r="A290" s="2">
        <v>12</v>
      </c>
      <c r="B290" s="2">
        <v>2</v>
      </c>
      <c r="C290" s="2">
        <v>24638.802</v>
      </c>
      <c r="D290" s="2">
        <v>24669.069</v>
      </c>
      <c r="E290" s="2">
        <v>30.266999999999801</v>
      </c>
      <c r="F290" s="3">
        <v>14.791494700231899</v>
      </c>
      <c r="G290" s="14" t="s">
        <v>1823</v>
      </c>
      <c r="H290" s="2">
        <v>0</v>
      </c>
      <c r="I290" s="2">
        <v>2</v>
      </c>
      <c r="J290" s="2">
        <v>0</v>
      </c>
      <c r="K290" s="2">
        <v>0</v>
      </c>
      <c r="L290" s="2">
        <v>2</v>
      </c>
      <c r="M290" s="2">
        <v>0</v>
      </c>
      <c r="N290" s="2">
        <v>0</v>
      </c>
      <c r="O290" s="2">
        <v>0</v>
      </c>
      <c r="P290" s="2">
        <v>0</v>
      </c>
      <c r="Q290" s="2">
        <v>0</v>
      </c>
      <c r="R290" s="2">
        <v>0</v>
      </c>
      <c r="S290" s="2">
        <v>0</v>
      </c>
      <c r="T290" s="2">
        <v>0</v>
      </c>
      <c r="U290" s="2">
        <v>0</v>
      </c>
      <c r="V290" s="2">
        <v>0</v>
      </c>
      <c r="W290" s="2">
        <v>0</v>
      </c>
      <c r="X290" s="2">
        <v>1</v>
      </c>
      <c r="Y290" s="2">
        <v>1</v>
      </c>
      <c r="Z290" s="2">
        <v>0</v>
      </c>
      <c r="AA290" s="2">
        <v>0</v>
      </c>
    </row>
    <row r="291" spans="1:27" x14ac:dyDescent="0.25">
      <c r="A291" s="2">
        <v>8</v>
      </c>
      <c r="B291" s="2">
        <v>4</v>
      </c>
      <c r="C291" s="2">
        <v>51420.025999999998</v>
      </c>
      <c r="D291" s="2">
        <v>51470.597999999998</v>
      </c>
      <c r="E291" s="2">
        <v>50.572000000000102</v>
      </c>
      <c r="F291" s="3">
        <v>14.778806750914301</v>
      </c>
      <c r="G291" s="14" t="s">
        <v>184</v>
      </c>
      <c r="H291" s="2">
        <v>1</v>
      </c>
      <c r="I291" s="2">
        <v>2</v>
      </c>
      <c r="J291" s="2">
        <v>0</v>
      </c>
      <c r="K291" s="2">
        <v>1</v>
      </c>
      <c r="L291" s="2">
        <v>2</v>
      </c>
      <c r="M291" s="2">
        <v>0</v>
      </c>
      <c r="N291" s="2">
        <v>0</v>
      </c>
      <c r="O291" s="2">
        <v>0</v>
      </c>
      <c r="P291" s="2">
        <v>0</v>
      </c>
      <c r="Q291" s="2">
        <v>0</v>
      </c>
      <c r="R291" s="2">
        <v>1</v>
      </c>
      <c r="S291" s="2">
        <v>0</v>
      </c>
      <c r="T291" s="2">
        <v>0</v>
      </c>
      <c r="U291" s="2">
        <v>0</v>
      </c>
      <c r="V291" s="2">
        <v>0</v>
      </c>
      <c r="W291" s="2">
        <v>1</v>
      </c>
      <c r="X291" s="2">
        <v>0</v>
      </c>
      <c r="Y291" s="2">
        <v>0</v>
      </c>
      <c r="Z291" s="2">
        <v>0</v>
      </c>
      <c r="AA291" s="2">
        <v>1</v>
      </c>
    </row>
    <row r="292" spans="1:27" x14ac:dyDescent="0.25">
      <c r="A292" s="2">
        <v>4</v>
      </c>
      <c r="B292" s="2">
        <v>13</v>
      </c>
      <c r="C292" s="2">
        <v>91310.519</v>
      </c>
      <c r="D292" s="2">
        <v>91319.038</v>
      </c>
      <c r="E292" s="2">
        <v>8.5190000000002293</v>
      </c>
      <c r="F292" s="3">
        <v>14.7574308547357</v>
      </c>
      <c r="G292" s="14" t="s">
        <v>1596</v>
      </c>
      <c r="H292" s="2">
        <v>3</v>
      </c>
      <c r="I292" s="2">
        <v>0</v>
      </c>
      <c r="J292" s="2">
        <v>0</v>
      </c>
      <c r="K292" s="2">
        <v>3</v>
      </c>
      <c r="L292" s="2">
        <v>0</v>
      </c>
      <c r="M292" s="2">
        <v>0</v>
      </c>
      <c r="N292" s="2">
        <v>0</v>
      </c>
      <c r="O292" s="2">
        <v>0</v>
      </c>
      <c r="P292" s="2">
        <v>0</v>
      </c>
      <c r="Q292" s="2">
        <v>0</v>
      </c>
      <c r="R292" s="2">
        <v>0</v>
      </c>
      <c r="S292" s="2">
        <v>1</v>
      </c>
      <c r="T292" s="2">
        <v>0</v>
      </c>
      <c r="U292" s="2">
        <v>1</v>
      </c>
      <c r="V292" s="2">
        <v>1</v>
      </c>
      <c r="W292" s="2">
        <v>0</v>
      </c>
      <c r="X292" s="2">
        <v>0</v>
      </c>
      <c r="Y292" s="2">
        <v>0</v>
      </c>
      <c r="Z292" s="2">
        <v>0</v>
      </c>
      <c r="AA292" s="2">
        <v>0</v>
      </c>
    </row>
    <row r="293" spans="1:27" x14ac:dyDescent="0.25">
      <c r="A293" s="2">
        <v>11</v>
      </c>
      <c r="B293" s="2">
        <v>5</v>
      </c>
      <c r="C293" s="2">
        <v>71053.384999999995</v>
      </c>
      <c r="D293" s="2">
        <v>71055.025999999998</v>
      </c>
      <c r="E293" s="2">
        <v>1.6410000000032601</v>
      </c>
      <c r="F293" s="3">
        <v>14.754333463889401</v>
      </c>
      <c r="G293" s="14"/>
      <c r="H293" s="2">
        <v>3</v>
      </c>
      <c r="I293" s="2">
        <v>0</v>
      </c>
      <c r="J293" s="2">
        <v>0</v>
      </c>
      <c r="K293" s="2">
        <v>3</v>
      </c>
      <c r="L293" s="2">
        <v>0</v>
      </c>
      <c r="M293" s="2">
        <v>0</v>
      </c>
      <c r="N293" s="2">
        <v>0</v>
      </c>
      <c r="O293" s="2">
        <v>0</v>
      </c>
      <c r="P293" s="2">
        <v>0</v>
      </c>
      <c r="Q293" s="2">
        <v>0</v>
      </c>
      <c r="R293" s="2">
        <v>1</v>
      </c>
      <c r="S293" s="2">
        <v>1</v>
      </c>
      <c r="T293" s="2">
        <v>0</v>
      </c>
      <c r="U293" s="2">
        <v>1</v>
      </c>
      <c r="V293" s="2">
        <v>0</v>
      </c>
      <c r="W293" s="2">
        <v>0</v>
      </c>
      <c r="X293" s="2">
        <v>0</v>
      </c>
      <c r="Y293" s="2">
        <v>0</v>
      </c>
      <c r="Z293" s="2">
        <v>0</v>
      </c>
      <c r="AA293" s="2">
        <v>0</v>
      </c>
    </row>
    <row r="294" spans="1:27" x14ac:dyDescent="0.25">
      <c r="A294" s="2">
        <v>22</v>
      </c>
      <c r="B294" s="2">
        <v>2</v>
      </c>
      <c r="C294" s="2">
        <v>35577.879000000001</v>
      </c>
      <c r="D294" s="2">
        <v>35617.593000000001</v>
      </c>
      <c r="E294" s="2">
        <v>39.713999999999899</v>
      </c>
      <c r="F294" s="3">
        <v>14.7443793180434</v>
      </c>
      <c r="G294" s="14" t="s">
        <v>1879</v>
      </c>
      <c r="H294" s="2">
        <v>0</v>
      </c>
      <c r="I294" s="2">
        <v>0</v>
      </c>
      <c r="J294" s="2">
        <v>0</v>
      </c>
      <c r="K294" s="2">
        <v>0</v>
      </c>
      <c r="L294" s="2">
        <v>0</v>
      </c>
      <c r="M294" s="2">
        <v>0</v>
      </c>
      <c r="N294" s="2">
        <v>0</v>
      </c>
      <c r="O294" s="2">
        <v>0</v>
      </c>
      <c r="P294" s="2">
        <v>0</v>
      </c>
      <c r="Q294" s="2">
        <v>0</v>
      </c>
      <c r="R294" s="2">
        <v>0</v>
      </c>
      <c r="S294" s="2">
        <v>0</v>
      </c>
      <c r="T294" s="2">
        <v>0</v>
      </c>
      <c r="U294" s="2">
        <v>0</v>
      </c>
      <c r="V294" s="2">
        <v>0</v>
      </c>
      <c r="W294" s="2">
        <v>0</v>
      </c>
      <c r="X294" s="2">
        <v>0</v>
      </c>
      <c r="Y294" s="2">
        <v>0</v>
      </c>
      <c r="Z294" s="2">
        <v>0</v>
      </c>
      <c r="AA294" s="2">
        <v>0</v>
      </c>
    </row>
    <row r="295" spans="1:27" x14ac:dyDescent="0.25">
      <c r="A295" s="2">
        <v>4</v>
      </c>
      <c r="B295" s="2">
        <v>19</v>
      </c>
      <c r="C295" s="2">
        <v>165513.99799999999</v>
      </c>
      <c r="D295" s="2">
        <v>165517.76699999999</v>
      </c>
      <c r="E295" s="2">
        <v>3.7690000000002302</v>
      </c>
      <c r="F295" s="3">
        <v>14.7340538081533</v>
      </c>
      <c r="G295" s="14" t="s">
        <v>1353</v>
      </c>
      <c r="H295" s="2">
        <v>1</v>
      </c>
      <c r="I295" s="2">
        <v>0</v>
      </c>
      <c r="J295" s="2">
        <v>0</v>
      </c>
      <c r="K295" s="2">
        <v>1</v>
      </c>
      <c r="L295" s="2">
        <v>0</v>
      </c>
      <c r="M295" s="2">
        <v>0</v>
      </c>
      <c r="N295" s="2">
        <v>0</v>
      </c>
      <c r="O295" s="2">
        <v>0</v>
      </c>
      <c r="P295" s="2">
        <v>0</v>
      </c>
      <c r="Q295" s="2">
        <v>0</v>
      </c>
      <c r="R295" s="2">
        <v>1</v>
      </c>
      <c r="S295" s="2">
        <v>0</v>
      </c>
      <c r="T295" s="2">
        <v>0</v>
      </c>
      <c r="U295" s="2">
        <v>0</v>
      </c>
      <c r="V295" s="2">
        <v>0</v>
      </c>
      <c r="W295" s="2">
        <v>0</v>
      </c>
      <c r="X295" s="2">
        <v>0</v>
      </c>
      <c r="Y295" s="2">
        <v>0</v>
      </c>
      <c r="Z295" s="2">
        <v>0</v>
      </c>
      <c r="AA295" s="2">
        <v>0</v>
      </c>
    </row>
    <row r="296" spans="1:27" x14ac:dyDescent="0.25">
      <c r="A296" s="2">
        <v>3</v>
      </c>
      <c r="B296" s="2">
        <v>5</v>
      </c>
      <c r="C296" s="2">
        <v>64294.923000000003</v>
      </c>
      <c r="D296" s="2">
        <v>64346.430999999997</v>
      </c>
      <c r="E296" s="2">
        <v>51.507999999994396</v>
      </c>
      <c r="F296" s="3">
        <v>14.7296730967415</v>
      </c>
      <c r="G296" s="14" t="s">
        <v>1325</v>
      </c>
      <c r="H296" s="2">
        <v>4</v>
      </c>
      <c r="I296" s="2">
        <v>0</v>
      </c>
      <c r="J296" s="2">
        <v>0</v>
      </c>
      <c r="K296" s="2">
        <v>4</v>
      </c>
      <c r="L296" s="2">
        <v>0</v>
      </c>
      <c r="M296" s="2">
        <v>0</v>
      </c>
      <c r="N296" s="2">
        <v>0</v>
      </c>
      <c r="O296" s="2">
        <v>0</v>
      </c>
      <c r="P296" s="2">
        <v>0</v>
      </c>
      <c r="Q296" s="2">
        <v>0</v>
      </c>
      <c r="R296" s="2">
        <v>1</v>
      </c>
      <c r="S296" s="2">
        <v>1</v>
      </c>
      <c r="T296" s="2">
        <v>0</v>
      </c>
      <c r="U296" s="2">
        <v>1</v>
      </c>
      <c r="V296" s="2">
        <v>1</v>
      </c>
      <c r="W296" s="2">
        <v>0</v>
      </c>
      <c r="X296" s="2">
        <v>0</v>
      </c>
      <c r="Y296" s="2">
        <v>0</v>
      </c>
      <c r="Z296" s="2">
        <v>0</v>
      </c>
      <c r="AA296" s="2">
        <v>0</v>
      </c>
    </row>
    <row r="297" spans="1:27" x14ac:dyDescent="0.25">
      <c r="A297" s="2">
        <v>20</v>
      </c>
      <c r="B297" s="2">
        <v>7</v>
      </c>
      <c r="C297" s="2">
        <v>46732.218999999997</v>
      </c>
      <c r="D297" s="2">
        <v>46736.618000000002</v>
      </c>
      <c r="E297" s="2">
        <v>4.3990000000048903</v>
      </c>
      <c r="F297" s="3">
        <v>14.7227664824643</v>
      </c>
      <c r="G297" s="14"/>
      <c r="H297" s="2">
        <v>0</v>
      </c>
      <c r="I297" s="2">
        <v>0</v>
      </c>
      <c r="J297" s="2">
        <v>0</v>
      </c>
      <c r="K297" s="2">
        <v>0</v>
      </c>
      <c r="L297" s="2">
        <v>0</v>
      </c>
      <c r="M297" s="2">
        <v>0</v>
      </c>
      <c r="N297" s="2">
        <v>0</v>
      </c>
      <c r="O297" s="2">
        <v>0</v>
      </c>
      <c r="P297" s="2">
        <v>0</v>
      </c>
      <c r="Q297" s="2">
        <v>0</v>
      </c>
      <c r="R297" s="2">
        <v>0</v>
      </c>
      <c r="S297" s="2">
        <v>0</v>
      </c>
      <c r="T297" s="2">
        <v>0</v>
      </c>
      <c r="U297" s="2">
        <v>0</v>
      </c>
      <c r="V297" s="2">
        <v>0</v>
      </c>
      <c r="W297" s="2">
        <v>0</v>
      </c>
      <c r="X297" s="2">
        <v>0</v>
      </c>
      <c r="Y297" s="2">
        <v>0</v>
      </c>
      <c r="Z297" s="2">
        <v>0</v>
      </c>
      <c r="AA297" s="2">
        <v>0</v>
      </c>
    </row>
    <row r="298" spans="1:27" x14ac:dyDescent="0.25">
      <c r="A298" s="2">
        <v>9</v>
      </c>
      <c r="B298" s="2">
        <v>5</v>
      </c>
      <c r="C298" s="2">
        <v>118506.05899999999</v>
      </c>
      <c r="D298" s="2">
        <v>118511.398</v>
      </c>
      <c r="E298" s="2">
        <v>5.3390000000072204</v>
      </c>
      <c r="F298" s="3">
        <v>14.7206686360996</v>
      </c>
      <c r="G298" s="14" t="s">
        <v>1805</v>
      </c>
      <c r="H298" s="2">
        <v>0</v>
      </c>
      <c r="I298" s="2">
        <v>0</v>
      </c>
      <c r="J298" s="2">
        <v>0</v>
      </c>
      <c r="K298" s="2">
        <v>0</v>
      </c>
      <c r="L298" s="2">
        <v>0</v>
      </c>
      <c r="M298" s="2">
        <v>0</v>
      </c>
      <c r="N298" s="2">
        <v>0</v>
      </c>
      <c r="O298" s="2">
        <v>0</v>
      </c>
      <c r="P298" s="2">
        <v>0</v>
      </c>
      <c r="Q298" s="2">
        <v>0</v>
      </c>
      <c r="R298" s="2">
        <v>0</v>
      </c>
      <c r="S298" s="2">
        <v>0</v>
      </c>
      <c r="T298" s="2">
        <v>0</v>
      </c>
      <c r="U298" s="2">
        <v>0</v>
      </c>
      <c r="V298" s="2">
        <v>0</v>
      </c>
      <c r="W298" s="2">
        <v>0</v>
      </c>
      <c r="X298" s="2">
        <v>0</v>
      </c>
      <c r="Y298" s="2">
        <v>0</v>
      </c>
      <c r="Z298" s="2">
        <v>0</v>
      </c>
      <c r="AA298" s="2">
        <v>0</v>
      </c>
    </row>
    <row r="299" spans="1:27" x14ac:dyDescent="0.25">
      <c r="A299" s="2">
        <v>18</v>
      </c>
      <c r="B299" s="2">
        <v>5</v>
      </c>
      <c r="C299" s="2">
        <v>55064.898999999998</v>
      </c>
      <c r="D299" s="2">
        <v>55072.358</v>
      </c>
      <c r="E299" s="2">
        <v>7.4590000000025602</v>
      </c>
      <c r="F299" s="3">
        <v>14.710582170036201</v>
      </c>
      <c r="G299" s="14"/>
      <c r="H299" s="2">
        <v>1</v>
      </c>
      <c r="I299" s="2">
        <v>0</v>
      </c>
      <c r="J299" s="2">
        <v>0</v>
      </c>
      <c r="K299" s="2">
        <v>1</v>
      </c>
      <c r="L299" s="2">
        <v>0</v>
      </c>
      <c r="M299" s="2">
        <v>0</v>
      </c>
      <c r="N299" s="2">
        <v>0</v>
      </c>
      <c r="O299" s="2">
        <v>0</v>
      </c>
      <c r="P299" s="2">
        <v>0</v>
      </c>
      <c r="Q299" s="2">
        <v>0</v>
      </c>
      <c r="R299" s="2">
        <v>1</v>
      </c>
      <c r="S299" s="2">
        <v>0</v>
      </c>
      <c r="T299" s="2">
        <v>0</v>
      </c>
      <c r="U299" s="2">
        <v>0</v>
      </c>
      <c r="V299" s="2">
        <v>0</v>
      </c>
      <c r="W299" s="2">
        <v>0</v>
      </c>
      <c r="X299" s="2">
        <v>0</v>
      </c>
      <c r="Y299" s="2">
        <v>0</v>
      </c>
      <c r="Z299" s="2">
        <v>0</v>
      </c>
      <c r="AA299" s="2">
        <v>0</v>
      </c>
    </row>
    <row r="300" spans="1:27" x14ac:dyDescent="0.25">
      <c r="A300" s="2">
        <v>16</v>
      </c>
      <c r="B300" s="2">
        <v>5</v>
      </c>
      <c r="C300" s="2">
        <v>82376.236999999994</v>
      </c>
      <c r="D300" s="2">
        <v>82385.536999999997</v>
      </c>
      <c r="E300" s="2">
        <v>9.3000000000029104</v>
      </c>
      <c r="F300" s="3">
        <v>14.6857907148125</v>
      </c>
      <c r="G300" s="14"/>
      <c r="H300" s="2">
        <v>1</v>
      </c>
      <c r="I300" s="2">
        <v>0</v>
      </c>
      <c r="J300" s="2">
        <v>0</v>
      </c>
      <c r="K300" s="2">
        <v>1</v>
      </c>
      <c r="L300" s="2">
        <v>0</v>
      </c>
      <c r="M300" s="2">
        <v>0</v>
      </c>
      <c r="N300" s="2">
        <v>0</v>
      </c>
      <c r="O300" s="2">
        <v>0</v>
      </c>
      <c r="P300" s="2">
        <v>0</v>
      </c>
      <c r="Q300" s="2">
        <v>0</v>
      </c>
      <c r="R300" s="2">
        <v>0</v>
      </c>
      <c r="S300" s="2">
        <v>0</v>
      </c>
      <c r="T300" s="2">
        <v>0</v>
      </c>
      <c r="U300" s="2">
        <v>1</v>
      </c>
      <c r="V300" s="2">
        <v>0</v>
      </c>
      <c r="W300" s="2">
        <v>0</v>
      </c>
      <c r="X300" s="2">
        <v>0</v>
      </c>
      <c r="Y300" s="2">
        <v>0</v>
      </c>
      <c r="Z300" s="2">
        <v>0</v>
      </c>
      <c r="AA300" s="2">
        <v>0</v>
      </c>
    </row>
    <row r="301" spans="1:27" x14ac:dyDescent="0.25">
      <c r="A301" s="2">
        <v>2</v>
      </c>
      <c r="B301" s="2">
        <v>30</v>
      </c>
      <c r="C301" s="2">
        <v>221115.736</v>
      </c>
      <c r="D301" s="2">
        <v>221127.33300000001</v>
      </c>
      <c r="E301" s="2">
        <v>11.5970000000088</v>
      </c>
      <c r="F301" s="3">
        <v>14.6853436536149</v>
      </c>
      <c r="G301" s="14" t="s">
        <v>1318</v>
      </c>
      <c r="H301" s="2">
        <v>2</v>
      </c>
      <c r="I301" s="2">
        <v>0</v>
      </c>
      <c r="J301" s="2">
        <v>0</v>
      </c>
      <c r="K301" s="2">
        <v>2</v>
      </c>
      <c r="L301" s="2">
        <v>0</v>
      </c>
      <c r="M301" s="2">
        <v>0</v>
      </c>
      <c r="N301" s="2">
        <v>0</v>
      </c>
      <c r="O301" s="2">
        <v>0</v>
      </c>
      <c r="P301" s="2">
        <v>0</v>
      </c>
      <c r="Q301" s="2">
        <v>0</v>
      </c>
      <c r="R301" s="2">
        <v>1</v>
      </c>
      <c r="S301" s="2">
        <v>0</v>
      </c>
      <c r="T301" s="2">
        <v>0</v>
      </c>
      <c r="U301" s="2">
        <v>0</v>
      </c>
      <c r="V301" s="2">
        <v>1</v>
      </c>
      <c r="W301" s="2">
        <v>0</v>
      </c>
      <c r="X301" s="2">
        <v>0</v>
      </c>
      <c r="Y301" s="2">
        <v>0</v>
      </c>
      <c r="Z301" s="2">
        <v>0</v>
      </c>
      <c r="AA301" s="2">
        <v>0</v>
      </c>
    </row>
    <row r="302" spans="1:27" x14ac:dyDescent="0.25">
      <c r="A302" s="2">
        <v>2</v>
      </c>
      <c r="B302" s="2">
        <v>34</v>
      </c>
      <c r="C302" s="2">
        <v>238958.05</v>
      </c>
      <c r="D302" s="2">
        <v>238963.75599999999</v>
      </c>
      <c r="E302" s="2">
        <v>5.7060000000055897</v>
      </c>
      <c r="F302" s="3">
        <v>14.6759138671173</v>
      </c>
      <c r="G302" s="14" t="s">
        <v>1755</v>
      </c>
      <c r="H302" s="2">
        <v>1</v>
      </c>
      <c r="I302" s="2">
        <v>0</v>
      </c>
      <c r="J302" s="2">
        <v>0</v>
      </c>
      <c r="K302" s="2">
        <v>1</v>
      </c>
      <c r="L302" s="2">
        <v>0</v>
      </c>
      <c r="M302" s="2">
        <v>0</v>
      </c>
      <c r="N302" s="2">
        <v>0</v>
      </c>
      <c r="O302" s="2">
        <v>0</v>
      </c>
      <c r="P302" s="2">
        <v>0</v>
      </c>
      <c r="Q302" s="2">
        <v>0</v>
      </c>
      <c r="R302" s="2">
        <v>0</v>
      </c>
      <c r="S302" s="2">
        <v>1</v>
      </c>
      <c r="T302" s="2">
        <v>0</v>
      </c>
      <c r="U302" s="2">
        <v>0</v>
      </c>
      <c r="V302" s="2">
        <v>0</v>
      </c>
      <c r="W302" s="2">
        <v>0</v>
      </c>
      <c r="X302" s="2">
        <v>0</v>
      </c>
      <c r="Y302" s="2">
        <v>0</v>
      </c>
      <c r="Z302" s="2">
        <v>0</v>
      </c>
      <c r="AA302" s="2">
        <v>0</v>
      </c>
    </row>
    <row r="303" spans="1:27" x14ac:dyDescent="0.25">
      <c r="A303" s="2">
        <v>15</v>
      </c>
      <c r="B303" s="2">
        <v>10</v>
      </c>
      <c r="C303" s="2">
        <v>79214.214999999997</v>
      </c>
      <c r="D303" s="2">
        <v>79215.567999999999</v>
      </c>
      <c r="E303" s="2">
        <v>1.35300000000279</v>
      </c>
      <c r="F303" s="3">
        <v>14.6731301661722</v>
      </c>
      <c r="G303" s="14" t="s">
        <v>1510</v>
      </c>
      <c r="H303" s="2">
        <v>2</v>
      </c>
      <c r="I303" s="2">
        <v>0</v>
      </c>
      <c r="J303" s="2">
        <v>0</v>
      </c>
      <c r="K303" s="2">
        <v>2</v>
      </c>
      <c r="L303" s="2">
        <v>0</v>
      </c>
      <c r="M303" s="2">
        <v>0</v>
      </c>
      <c r="N303" s="2">
        <v>0</v>
      </c>
      <c r="O303" s="2">
        <v>0</v>
      </c>
      <c r="P303" s="2">
        <v>0</v>
      </c>
      <c r="Q303" s="2">
        <v>0</v>
      </c>
      <c r="R303" s="2">
        <v>1</v>
      </c>
      <c r="S303" s="2">
        <v>0</v>
      </c>
      <c r="T303" s="2">
        <v>0</v>
      </c>
      <c r="U303" s="2">
        <v>1</v>
      </c>
      <c r="V303" s="2">
        <v>0</v>
      </c>
      <c r="W303" s="2">
        <v>0</v>
      </c>
      <c r="X303" s="2">
        <v>0</v>
      </c>
      <c r="Y303" s="2">
        <v>0</v>
      </c>
      <c r="Z303" s="2">
        <v>0</v>
      </c>
      <c r="AA303" s="2">
        <v>0</v>
      </c>
    </row>
    <row r="304" spans="1:27" x14ac:dyDescent="0.25">
      <c r="A304" s="2">
        <v>8</v>
      </c>
      <c r="B304" s="2">
        <v>2</v>
      </c>
      <c r="C304" s="2">
        <v>42220.589</v>
      </c>
      <c r="D304" s="2">
        <v>42238.574000000001</v>
      </c>
      <c r="E304" s="2">
        <v>17.9850000000006</v>
      </c>
      <c r="F304" s="3">
        <v>14.667334492706299</v>
      </c>
      <c r="G304" s="14" t="s">
        <v>1800</v>
      </c>
      <c r="H304" s="2">
        <v>3</v>
      </c>
      <c r="I304" s="2">
        <v>0</v>
      </c>
      <c r="J304" s="2">
        <v>0</v>
      </c>
      <c r="K304" s="2">
        <v>3</v>
      </c>
      <c r="L304" s="2">
        <v>0</v>
      </c>
      <c r="M304" s="2">
        <v>0</v>
      </c>
      <c r="N304" s="2">
        <v>0</v>
      </c>
      <c r="O304" s="2">
        <v>0</v>
      </c>
      <c r="P304" s="2">
        <v>0</v>
      </c>
      <c r="Q304" s="2">
        <v>0</v>
      </c>
      <c r="R304" s="2">
        <v>1</v>
      </c>
      <c r="S304" s="2">
        <v>0</v>
      </c>
      <c r="T304" s="2">
        <v>0</v>
      </c>
      <c r="U304" s="2">
        <v>1</v>
      </c>
      <c r="V304" s="2">
        <v>1</v>
      </c>
      <c r="W304" s="2">
        <v>0</v>
      </c>
      <c r="X304" s="2">
        <v>0</v>
      </c>
      <c r="Y304" s="2">
        <v>0</v>
      </c>
      <c r="Z304" s="2">
        <v>0</v>
      </c>
      <c r="AA304" s="2">
        <v>0</v>
      </c>
    </row>
    <row r="305" spans="1:27" x14ac:dyDescent="0.25">
      <c r="A305" s="2">
        <v>19</v>
      </c>
      <c r="B305" s="2">
        <v>2</v>
      </c>
      <c r="C305" s="2">
        <v>22774.429</v>
      </c>
      <c r="D305" s="2">
        <v>22799.293000000001</v>
      </c>
      <c r="E305" s="2">
        <v>24.864000000001401</v>
      </c>
      <c r="F305" s="3">
        <v>14.639688280366901</v>
      </c>
      <c r="G305" s="14" t="s">
        <v>1868</v>
      </c>
      <c r="H305" s="2">
        <v>2</v>
      </c>
      <c r="I305" s="2">
        <v>0</v>
      </c>
      <c r="J305" s="2">
        <v>0</v>
      </c>
      <c r="K305" s="2">
        <v>2</v>
      </c>
      <c r="L305" s="2">
        <v>0</v>
      </c>
      <c r="M305" s="2">
        <v>0</v>
      </c>
      <c r="N305" s="2">
        <v>0</v>
      </c>
      <c r="O305" s="2">
        <v>0</v>
      </c>
      <c r="P305" s="2">
        <v>0</v>
      </c>
      <c r="Q305" s="2">
        <v>0</v>
      </c>
      <c r="R305" s="2">
        <v>0</v>
      </c>
      <c r="S305" s="2">
        <v>1</v>
      </c>
      <c r="T305" s="2">
        <v>0</v>
      </c>
      <c r="U305" s="2">
        <v>1</v>
      </c>
      <c r="V305" s="2">
        <v>0</v>
      </c>
      <c r="W305" s="2">
        <v>0</v>
      </c>
      <c r="X305" s="2">
        <v>0</v>
      </c>
      <c r="Y305" s="2">
        <v>0</v>
      </c>
      <c r="Z305" s="2">
        <v>0</v>
      </c>
      <c r="AA305" s="2">
        <v>0</v>
      </c>
    </row>
    <row r="306" spans="1:27" x14ac:dyDescent="0.25">
      <c r="A306" s="2">
        <v>14</v>
      </c>
      <c r="B306" s="2">
        <v>12</v>
      </c>
      <c r="C306" s="2">
        <v>73807.235000000001</v>
      </c>
      <c r="D306" s="2">
        <v>73866.67</v>
      </c>
      <c r="E306" s="2">
        <v>59.4349999999977</v>
      </c>
      <c r="F306" s="3">
        <v>14.6294260167315</v>
      </c>
      <c r="G306" s="14" t="s">
        <v>1848</v>
      </c>
      <c r="H306" s="2">
        <v>0</v>
      </c>
      <c r="I306" s="2">
        <v>1</v>
      </c>
      <c r="J306" s="2">
        <v>0</v>
      </c>
      <c r="K306" s="2">
        <v>0</v>
      </c>
      <c r="L306" s="2">
        <v>1</v>
      </c>
      <c r="M306" s="2">
        <v>0</v>
      </c>
      <c r="N306" s="2">
        <v>0</v>
      </c>
      <c r="O306" s="2">
        <v>0</v>
      </c>
      <c r="P306" s="2">
        <v>0</v>
      </c>
      <c r="Q306" s="2">
        <v>0</v>
      </c>
      <c r="R306" s="2">
        <v>0</v>
      </c>
      <c r="S306" s="2">
        <v>0</v>
      </c>
      <c r="T306" s="2">
        <v>0</v>
      </c>
      <c r="U306" s="2">
        <v>0</v>
      </c>
      <c r="V306" s="2">
        <v>0</v>
      </c>
      <c r="W306" s="2">
        <v>0</v>
      </c>
      <c r="X306" s="2">
        <v>0</v>
      </c>
      <c r="Y306" s="2">
        <v>0</v>
      </c>
      <c r="Z306" s="2">
        <v>1</v>
      </c>
      <c r="AA306" s="2">
        <v>0</v>
      </c>
    </row>
    <row r="307" spans="1:27" x14ac:dyDescent="0.25">
      <c r="A307" s="2">
        <v>7</v>
      </c>
      <c r="B307" s="2">
        <v>0</v>
      </c>
      <c r="C307" s="2">
        <v>24515.356</v>
      </c>
      <c r="D307" s="2">
        <v>24579.251</v>
      </c>
      <c r="E307" s="2">
        <v>63.895000000000401</v>
      </c>
      <c r="F307" s="3">
        <v>14.628744366029901</v>
      </c>
      <c r="G307" s="14" t="s">
        <v>1400</v>
      </c>
      <c r="H307" s="2">
        <v>4</v>
      </c>
      <c r="I307" s="2">
        <v>0</v>
      </c>
      <c r="J307" s="2">
        <v>0</v>
      </c>
      <c r="K307" s="2">
        <v>4</v>
      </c>
      <c r="L307" s="2">
        <v>0</v>
      </c>
      <c r="M307" s="2">
        <v>0</v>
      </c>
      <c r="N307" s="2">
        <v>0</v>
      </c>
      <c r="O307" s="2">
        <v>0</v>
      </c>
      <c r="P307" s="2">
        <v>0</v>
      </c>
      <c r="Q307" s="2">
        <v>0</v>
      </c>
      <c r="R307" s="2">
        <v>1</v>
      </c>
      <c r="S307" s="2">
        <v>1</v>
      </c>
      <c r="T307" s="2">
        <v>0</v>
      </c>
      <c r="U307" s="2">
        <v>1</v>
      </c>
      <c r="V307" s="2">
        <v>1</v>
      </c>
      <c r="W307" s="2">
        <v>0</v>
      </c>
      <c r="X307" s="2">
        <v>0</v>
      </c>
      <c r="Y307" s="2">
        <v>0</v>
      </c>
      <c r="Z307" s="2">
        <v>0</v>
      </c>
      <c r="AA307" s="2">
        <v>0</v>
      </c>
    </row>
    <row r="308" spans="1:27" x14ac:dyDescent="0.25">
      <c r="A308" s="2">
        <v>3</v>
      </c>
      <c r="B308" s="2">
        <v>21</v>
      </c>
      <c r="C308" s="2">
        <v>197657.16099999999</v>
      </c>
      <c r="D308" s="2">
        <v>197658.15</v>
      </c>
      <c r="E308" s="2">
        <v>0.98900000000139698</v>
      </c>
      <c r="F308" s="3">
        <v>14.6261081544523</v>
      </c>
      <c r="G308" s="14" t="s">
        <v>1766</v>
      </c>
      <c r="H308" s="2">
        <v>0</v>
      </c>
      <c r="I308" s="2">
        <v>0</v>
      </c>
      <c r="J308" s="2">
        <v>0</v>
      </c>
      <c r="K308" s="2">
        <v>0</v>
      </c>
      <c r="L308" s="2">
        <v>0</v>
      </c>
      <c r="M308" s="2">
        <v>0</v>
      </c>
      <c r="N308" s="2">
        <v>0</v>
      </c>
      <c r="O308" s="2">
        <v>0</v>
      </c>
      <c r="P308" s="2">
        <v>0</v>
      </c>
      <c r="Q308" s="2">
        <v>0</v>
      </c>
      <c r="R308" s="2">
        <v>0</v>
      </c>
      <c r="S308" s="2">
        <v>0</v>
      </c>
      <c r="T308" s="2">
        <v>0</v>
      </c>
      <c r="U308" s="2">
        <v>0</v>
      </c>
      <c r="V308" s="2">
        <v>0</v>
      </c>
      <c r="W308" s="2">
        <v>0</v>
      </c>
      <c r="X308" s="2">
        <v>0</v>
      </c>
      <c r="Y308" s="2">
        <v>0</v>
      </c>
      <c r="Z308" s="2">
        <v>0</v>
      </c>
      <c r="AA308" s="2">
        <v>0</v>
      </c>
    </row>
    <row r="309" spans="1:27" x14ac:dyDescent="0.25">
      <c r="A309" s="2">
        <v>7</v>
      </c>
      <c r="B309" s="2">
        <v>1</v>
      </c>
      <c r="C309" s="2">
        <v>37063.557000000001</v>
      </c>
      <c r="D309" s="2">
        <v>37098.502999999997</v>
      </c>
      <c r="E309" s="2">
        <v>34.945999999996303</v>
      </c>
      <c r="F309" s="3">
        <v>14.583807483990499</v>
      </c>
      <c r="G309" s="14" t="s">
        <v>1792</v>
      </c>
      <c r="H309" s="2">
        <v>1</v>
      </c>
      <c r="I309" s="2">
        <v>0</v>
      </c>
      <c r="J309" s="2">
        <v>0</v>
      </c>
      <c r="K309" s="2">
        <v>1</v>
      </c>
      <c r="L309" s="2">
        <v>0</v>
      </c>
      <c r="M309" s="2">
        <v>0</v>
      </c>
      <c r="N309" s="2">
        <v>0</v>
      </c>
      <c r="O309" s="2">
        <v>0</v>
      </c>
      <c r="P309" s="2">
        <v>0</v>
      </c>
      <c r="Q309" s="2">
        <v>0</v>
      </c>
      <c r="R309" s="2">
        <v>0</v>
      </c>
      <c r="S309" s="2">
        <v>1</v>
      </c>
      <c r="T309" s="2">
        <v>0</v>
      </c>
      <c r="U309" s="2">
        <v>0</v>
      </c>
      <c r="V309" s="2">
        <v>0</v>
      </c>
      <c r="W309" s="2">
        <v>0</v>
      </c>
      <c r="X309" s="2">
        <v>0</v>
      </c>
      <c r="Y309" s="2">
        <v>0</v>
      </c>
      <c r="Z309" s="2">
        <v>0</v>
      </c>
      <c r="AA309" s="2">
        <v>0</v>
      </c>
    </row>
    <row r="310" spans="1:27" x14ac:dyDescent="0.25">
      <c r="A310" s="2">
        <v>6</v>
      </c>
      <c r="B310" s="2">
        <v>5</v>
      </c>
      <c r="C310" s="2">
        <v>37837.052000000003</v>
      </c>
      <c r="D310" s="2">
        <v>37859.856</v>
      </c>
      <c r="E310" s="2">
        <v>22.8039999999964</v>
      </c>
      <c r="F310" s="3">
        <v>14.5784375375189</v>
      </c>
      <c r="G310" s="14" t="s">
        <v>1381</v>
      </c>
      <c r="H310" s="2">
        <v>3</v>
      </c>
      <c r="I310" s="2">
        <v>0</v>
      </c>
      <c r="J310" s="2">
        <v>0</v>
      </c>
      <c r="K310" s="2">
        <v>3</v>
      </c>
      <c r="L310" s="2">
        <v>0</v>
      </c>
      <c r="M310" s="2">
        <v>0</v>
      </c>
      <c r="N310" s="2">
        <v>0</v>
      </c>
      <c r="O310" s="2">
        <v>0</v>
      </c>
      <c r="P310" s="2">
        <v>0</v>
      </c>
      <c r="Q310" s="2">
        <v>0</v>
      </c>
      <c r="R310" s="2">
        <v>1</v>
      </c>
      <c r="S310" s="2">
        <v>1</v>
      </c>
      <c r="T310" s="2">
        <v>0</v>
      </c>
      <c r="U310" s="2">
        <v>1</v>
      </c>
      <c r="V310" s="2">
        <v>0</v>
      </c>
      <c r="W310" s="2">
        <v>0</v>
      </c>
      <c r="X310" s="2">
        <v>0</v>
      </c>
      <c r="Y310" s="2">
        <v>0</v>
      </c>
      <c r="Z310" s="2">
        <v>0</v>
      </c>
      <c r="AA310" s="2">
        <v>0</v>
      </c>
    </row>
    <row r="311" spans="1:27" x14ac:dyDescent="0.25">
      <c r="A311" s="2">
        <v>1</v>
      </c>
      <c r="B311" s="2">
        <v>15</v>
      </c>
      <c r="C311" s="2">
        <v>179946.27600000001</v>
      </c>
      <c r="D311" s="2">
        <v>180004.54500000001</v>
      </c>
      <c r="E311" s="2">
        <v>58.269000000000197</v>
      </c>
      <c r="F311" s="3">
        <v>14.5599726970501</v>
      </c>
      <c r="G311" s="14" t="s">
        <v>1558</v>
      </c>
      <c r="H311" s="2">
        <v>3</v>
      </c>
      <c r="I311" s="2">
        <v>0</v>
      </c>
      <c r="J311" s="2">
        <v>0</v>
      </c>
      <c r="K311" s="2">
        <v>3</v>
      </c>
      <c r="L311" s="2">
        <v>0</v>
      </c>
      <c r="M311" s="2">
        <v>0</v>
      </c>
      <c r="N311" s="2">
        <v>0</v>
      </c>
      <c r="O311" s="2">
        <v>0</v>
      </c>
      <c r="P311" s="2">
        <v>0</v>
      </c>
      <c r="Q311" s="2">
        <v>0</v>
      </c>
      <c r="R311" s="2">
        <v>0</v>
      </c>
      <c r="S311" s="2">
        <v>1</v>
      </c>
      <c r="T311" s="2">
        <v>0</v>
      </c>
      <c r="U311" s="2">
        <v>1</v>
      </c>
      <c r="V311" s="2">
        <v>1</v>
      </c>
      <c r="W311" s="2">
        <v>0</v>
      </c>
      <c r="X311" s="2">
        <v>0</v>
      </c>
      <c r="Y311" s="2">
        <v>0</v>
      </c>
      <c r="Z311" s="2">
        <v>0</v>
      </c>
      <c r="AA311" s="2">
        <v>0</v>
      </c>
    </row>
    <row r="312" spans="1:27" x14ac:dyDescent="0.25">
      <c r="A312" s="2">
        <v>17</v>
      </c>
      <c r="B312" s="2">
        <v>5</v>
      </c>
      <c r="C312" s="2">
        <v>64382.574999999997</v>
      </c>
      <c r="D312" s="2">
        <v>64391.178</v>
      </c>
      <c r="E312" s="2">
        <v>8.6030000000027904</v>
      </c>
      <c r="F312" s="3">
        <v>14.551706391179</v>
      </c>
      <c r="G312" s="14" t="s">
        <v>1863</v>
      </c>
      <c r="H312" s="2">
        <v>0</v>
      </c>
      <c r="I312" s="2">
        <v>0</v>
      </c>
      <c r="J312" s="2">
        <v>0</v>
      </c>
      <c r="K312" s="2">
        <v>0</v>
      </c>
      <c r="L312" s="2">
        <v>0</v>
      </c>
      <c r="M312" s="2">
        <v>0</v>
      </c>
      <c r="N312" s="2">
        <v>0</v>
      </c>
      <c r="O312" s="2">
        <v>0</v>
      </c>
      <c r="P312" s="2">
        <v>0</v>
      </c>
      <c r="Q312" s="2">
        <v>0</v>
      </c>
      <c r="R312" s="2">
        <v>0</v>
      </c>
      <c r="S312" s="2">
        <v>0</v>
      </c>
      <c r="T312" s="2">
        <v>0</v>
      </c>
      <c r="U312" s="2">
        <v>0</v>
      </c>
      <c r="V312" s="2">
        <v>0</v>
      </c>
      <c r="W312" s="2">
        <v>0</v>
      </c>
      <c r="X312" s="2">
        <v>0</v>
      </c>
      <c r="Y312" s="2">
        <v>0</v>
      </c>
      <c r="Z312" s="2">
        <v>0</v>
      </c>
      <c r="AA312" s="2">
        <v>0</v>
      </c>
    </row>
    <row r="313" spans="1:27" x14ac:dyDescent="0.25">
      <c r="A313" s="2">
        <v>9</v>
      </c>
      <c r="B313" s="2">
        <v>7</v>
      </c>
      <c r="C313" s="2">
        <v>135206.46</v>
      </c>
      <c r="D313" s="2">
        <v>135231.894</v>
      </c>
      <c r="E313" s="2">
        <v>25.4340000000084</v>
      </c>
      <c r="F313" s="3">
        <v>14.5440083083855</v>
      </c>
      <c r="G313" s="14" t="s">
        <v>1806</v>
      </c>
      <c r="H313" s="2">
        <v>1</v>
      </c>
      <c r="I313" s="2">
        <v>0</v>
      </c>
      <c r="J313" s="2">
        <v>0</v>
      </c>
      <c r="K313" s="2">
        <v>1</v>
      </c>
      <c r="L313" s="2">
        <v>0</v>
      </c>
      <c r="M313" s="2">
        <v>0</v>
      </c>
      <c r="N313" s="2">
        <v>0</v>
      </c>
      <c r="O313" s="2">
        <v>0</v>
      </c>
      <c r="P313" s="2">
        <v>0</v>
      </c>
      <c r="Q313" s="2">
        <v>0</v>
      </c>
      <c r="R313" s="2">
        <v>0</v>
      </c>
      <c r="S313" s="2">
        <v>1</v>
      </c>
      <c r="T313" s="2">
        <v>0</v>
      </c>
      <c r="U313" s="2">
        <v>0</v>
      </c>
      <c r="V313" s="2">
        <v>0</v>
      </c>
      <c r="W313" s="2">
        <v>0</v>
      </c>
      <c r="X313" s="2">
        <v>0</v>
      </c>
      <c r="Y313" s="2">
        <v>0</v>
      </c>
      <c r="Z313" s="2">
        <v>0</v>
      </c>
      <c r="AA313" s="2">
        <v>0</v>
      </c>
    </row>
    <row r="314" spans="1:27" x14ac:dyDescent="0.25">
      <c r="A314" s="2">
        <v>5</v>
      </c>
      <c r="B314" s="2">
        <v>16</v>
      </c>
      <c r="C314" s="2">
        <v>143929.12700000001</v>
      </c>
      <c r="D314" s="2">
        <v>143947.05799999999</v>
      </c>
      <c r="E314" s="2">
        <v>17.930999999982301</v>
      </c>
      <c r="F314" s="3">
        <v>14.5314057708474</v>
      </c>
      <c r="G314" s="14"/>
      <c r="H314" s="2">
        <v>0</v>
      </c>
      <c r="I314" s="2">
        <v>0</v>
      </c>
      <c r="J314" s="2">
        <v>0</v>
      </c>
      <c r="K314" s="2">
        <v>0</v>
      </c>
      <c r="L314" s="2">
        <v>0</v>
      </c>
      <c r="M314" s="2">
        <v>0</v>
      </c>
      <c r="N314" s="2">
        <v>0</v>
      </c>
      <c r="O314" s="2">
        <v>0</v>
      </c>
      <c r="P314" s="2">
        <v>0</v>
      </c>
      <c r="Q314" s="2">
        <v>0</v>
      </c>
      <c r="R314" s="2">
        <v>0</v>
      </c>
      <c r="S314" s="2">
        <v>0</v>
      </c>
      <c r="T314" s="2">
        <v>0</v>
      </c>
      <c r="U314" s="2">
        <v>0</v>
      </c>
      <c r="V314" s="2">
        <v>0</v>
      </c>
      <c r="W314" s="2">
        <v>0</v>
      </c>
      <c r="X314" s="2">
        <v>0</v>
      </c>
      <c r="Y314" s="2">
        <v>0</v>
      </c>
      <c r="Z314" s="2">
        <v>0</v>
      </c>
      <c r="AA314" s="2">
        <v>0</v>
      </c>
    </row>
    <row r="315" spans="1:27" x14ac:dyDescent="0.25">
      <c r="A315" s="2">
        <v>12</v>
      </c>
      <c r="B315" s="2">
        <v>3</v>
      </c>
      <c r="C315" s="2">
        <v>25733.097000000002</v>
      </c>
      <c r="D315" s="2">
        <v>25765.29</v>
      </c>
      <c r="E315" s="2">
        <v>32.192999999999302</v>
      </c>
      <c r="F315" s="3">
        <v>14.519940638377401</v>
      </c>
      <c r="G315" s="14" t="s">
        <v>1824</v>
      </c>
      <c r="H315" s="2">
        <v>2</v>
      </c>
      <c r="I315" s="2">
        <v>0</v>
      </c>
      <c r="J315" s="2">
        <v>0</v>
      </c>
      <c r="K315" s="2">
        <v>2</v>
      </c>
      <c r="L315" s="2">
        <v>0</v>
      </c>
      <c r="M315" s="2">
        <v>0</v>
      </c>
      <c r="N315" s="2">
        <v>0</v>
      </c>
      <c r="O315" s="2">
        <v>0</v>
      </c>
      <c r="P315" s="2">
        <v>0</v>
      </c>
      <c r="Q315" s="2">
        <v>0</v>
      </c>
      <c r="R315" s="2">
        <v>0</v>
      </c>
      <c r="S315" s="2">
        <v>1</v>
      </c>
      <c r="T315" s="2">
        <v>0</v>
      </c>
      <c r="U315" s="2">
        <v>1</v>
      </c>
      <c r="V315" s="2">
        <v>0</v>
      </c>
      <c r="W315" s="2">
        <v>0</v>
      </c>
      <c r="X315" s="2">
        <v>0</v>
      </c>
      <c r="Y315" s="2">
        <v>0</v>
      </c>
      <c r="Z315" s="2">
        <v>0</v>
      </c>
      <c r="AA315" s="2">
        <v>0</v>
      </c>
    </row>
    <row r="316" spans="1:27" x14ac:dyDescent="0.25">
      <c r="A316" s="2">
        <v>20</v>
      </c>
      <c r="B316" s="2">
        <v>4</v>
      </c>
      <c r="C316" s="2">
        <v>19563.751</v>
      </c>
      <c r="D316" s="2">
        <v>19563.751</v>
      </c>
      <c r="E316" s="2">
        <v>0</v>
      </c>
      <c r="F316" s="3">
        <v>14.515019915367301</v>
      </c>
      <c r="G316" s="14"/>
      <c r="H316" s="2">
        <v>0</v>
      </c>
      <c r="I316" s="2">
        <v>0</v>
      </c>
      <c r="J316" s="2">
        <v>0</v>
      </c>
      <c r="K316" s="2">
        <v>0</v>
      </c>
      <c r="L316" s="2">
        <v>0</v>
      </c>
      <c r="M316" s="2">
        <v>0</v>
      </c>
      <c r="N316" s="2">
        <v>0</v>
      </c>
      <c r="O316" s="2">
        <v>0</v>
      </c>
      <c r="P316" s="2">
        <v>0</v>
      </c>
      <c r="Q316" s="2">
        <v>0</v>
      </c>
      <c r="R316" s="2">
        <v>0</v>
      </c>
      <c r="S316" s="2">
        <v>0</v>
      </c>
      <c r="T316" s="2">
        <v>0</v>
      </c>
      <c r="U316" s="2">
        <v>0</v>
      </c>
      <c r="V316" s="2">
        <v>0</v>
      </c>
      <c r="W316" s="2">
        <v>0</v>
      </c>
      <c r="X316" s="2">
        <v>0</v>
      </c>
      <c r="Y316" s="2">
        <v>0</v>
      </c>
      <c r="Z316" s="2">
        <v>0</v>
      </c>
      <c r="AA316" s="2">
        <v>0</v>
      </c>
    </row>
    <row r="317" spans="1:27" x14ac:dyDescent="0.25">
      <c r="A317" s="2">
        <v>19</v>
      </c>
      <c r="B317" s="2">
        <v>0</v>
      </c>
      <c r="C317" s="2">
        <v>439.05500000000001</v>
      </c>
      <c r="D317" s="2">
        <v>439.05500000000001</v>
      </c>
      <c r="E317" s="2">
        <v>0</v>
      </c>
      <c r="F317" s="3">
        <v>14.5075542357659</v>
      </c>
      <c r="G317" s="14"/>
      <c r="H317" s="2">
        <v>0</v>
      </c>
      <c r="I317" s="2">
        <v>0</v>
      </c>
      <c r="J317" s="2">
        <v>0</v>
      </c>
      <c r="K317" s="2">
        <v>0</v>
      </c>
      <c r="L317" s="2">
        <v>0</v>
      </c>
      <c r="M317" s="2">
        <v>0</v>
      </c>
      <c r="N317" s="2">
        <v>0</v>
      </c>
      <c r="O317" s="2">
        <v>0</v>
      </c>
      <c r="P317" s="2">
        <v>0</v>
      </c>
      <c r="Q317" s="2">
        <v>0</v>
      </c>
      <c r="R317" s="2">
        <v>0</v>
      </c>
      <c r="S317" s="2">
        <v>0</v>
      </c>
      <c r="T317" s="2">
        <v>0</v>
      </c>
      <c r="U317" s="2">
        <v>0</v>
      </c>
      <c r="V317" s="2">
        <v>0</v>
      </c>
      <c r="W317" s="2">
        <v>0</v>
      </c>
      <c r="X317" s="2">
        <v>0</v>
      </c>
      <c r="Y317" s="2">
        <v>0</v>
      </c>
      <c r="Z317" s="2">
        <v>0</v>
      </c>
      <c r="AA317" s="2">
        <v>0</v>
      </c>
    </row>
    <row r="318" spans="1:27" x14ac:dyDescent="0.25">
      <c r="A318" s="2">
        <v>7</v>
      </c>
      <c r="B318" s="2">
        <v>3</v>
      </c>
      <c r="C318" s="2">
        <v>78993.91</v>
      </c>
      <c r="D318" s="2">
        <v>78996.982000000004</v>
      </c>
      <c r="E318" s="2">
        <v>3.07200000000012</v>
      </c>
      <c r="F318" s="3">
        <v>14.500127327187499</v>
      </c>
      <c r="G318" s="14" t="s">
        <v>1793</v>
      </c>
      <c r="H318" s="2">
        <v>0</v>
      </c>
      <c r="I318" s="2">
        <v>0</v>
      </c>
      <c r="J318" s="2">
        <v>0</v>
      </c>
      <c r="K318" s="2">
        <v>0</v>
      </c>
      <c r="L318" s="2">
        <v>0</v>
      </c>
      <c r="M318" s="2">
        <v>0</v>
      </c>
      <c r="N318" s="2">
        <v>0</v>
      </c>
      <c r="O318" s="2">
        <v>0</v>
      </c>
      <c r="P318" s="2">
        <v>0</v>
      </c>
      <c r="Q318" s="2">
        <v>0</v>
      </c>
      <c r="R318" s="2">
        <v>0</v>
      </c>
      <c r="S318" s="2">
        <v>0</v>
      </c>
      <c r="T318" s="2">
        <v>0</v>
      </c>
      <c r="U318" s="2">
        <v>0</v>
      </c>
      <c r="V318" s="2">
        <v>0</v>
      </c>
      <c r="W318" s="2">
        <v>0</v>
      </c>
      <c r="X318" s="2">
        <v>0</v>
      </c>
      <c r="Y318" s="2">
        <v>0</v>
      </c>
      <c r="Z318" s="2">
        <v>0</v>
      </c>
      <c r="AA318" s="2">
        <v>0</v>
      </c>
    </row>
    <row r="319" spans="1:27" x14ac:dyDescent="0.25">
      <c r="A319" s="2">
        <v>2</v>
      </c>
      <c r="B319" s="2">
        <v>29</v>
      </c>
      <c r="C319" s="2">
        <v>219804.573</v>
      </c>
      <c r="D319" s="2">
        <v>219806.848</v>
      </c>
      <c r="E319" s="2">
        <v>2.2749999999941801</v>
      </c>
      <c r="F319" s="3">
        <v>14.470732325073</v>
      </c>
      <c r="G319" s="14" t="s">
        <v>1752</v>
      </c>
      <c r="H319" s="2">
        <v>4</v>
      </c>
      <c r="I319" s="2">
        <v>0</v>
      </c>
      <c r="J319" s="2">
        <v>0</v>
      </c>
      <c r="K319" s="2">
        <v>4</v>
      </c>
      <c r="L319" s="2">
        <v>0</v>
      </c>
      <c r="M319" s="2">
        <v>0</v>
      </c>
      <c r="N319" s="2">
        <v>0</v>
      </c>
      <c r="O319" s="2">
        <v>0</v>
      </c>
      <c r="P319" s="2">
        <v>0</v>
      </c>
      <c r="Q319" s="2">
        <v>0</v>
      </c>
      <c r="R319" s="2">
        <v>1</v>
      </c>
      <c r="S319" s="2">
        <v>1</v>
      </c>
      <c r="T319" s="2">
        <v>0</v>
      </c>
      <c r="U319" s="2">
        <v>1</v>
      </c>
      <c r="V319" s="2">
        <v>1</v>
      </c>
      <c r="W319" s="2">
        <v>0</v>
      </c>
      <c r="X319" s="2">
        <v>0</v>
      </c>
      <c r="Y319" s="2">
        <v>0</v>
      </c>
      <c r="Z319" s="2">
        <v>0</v>
      </c>
      <c r="AA319" s="2">
        <v>0</v>
      </c>
    </row>
    <row r="320" spans="1:27" x14ac:dyDescent="0.25">
      <c r="A320" s="2">
        <v>12</v>
      </c>
      <c r="B320" s="2">
        <v>12</v>
      </c>
      <c r="C320" s="2">
        <v>60282.284</v>
      </c>
      <c r="D320" s="2">
        <v>60282.284</v>
      </c>
      <c r="E320" s="2">
        <v>0</v>
      </c>
      <c r="F320" s="3">
        <v>14.4682862416043</v>
      </c>
      <c r="G320" s="14"/>
      <c r="H320" s="2">
        <v>0</v>
      </c>
      <c r="I320" s="2">
        <v>0</v>
      </c>
      <c r="J320" s="2">
        <v>0</v>
      </c>
      <c r="K320" s="2">
        <v>0</v>
      </c>
      <c r="L320" s="2">
        <v>0</v>
      </c>
      <c r="M320" s="2">
        <v>0</v>
      </c>
      <c r="N320" s="2">
        <v>0</v>
      </c>
      <c r="O320" s="2">
        <v>0</v>
      </c>
      <c r="P320" s="2">
        <v>0</v>
      </c>
      <c r="Q320" s="2">
        <v>0</v>
      </c>
      <c r="R320" s="2">
        <v>0</v>
      </c>
      <c r="S320" s="2">
        <v>0</v>
      </c>
      <c r="T320" s="2">
        <v>0</v>
      </c>
      <c r="U320" s="2">
        <v>0</v>
      </c>
      <c r="V320" s="2">
        <v>0</v>
      </c>
      <c r="W320" s="2">
        <v>0</v>
      </c>
      <c r="X320" s="2">
        <v>0</v>
      </c>
      <c r="Y320" s="2">
        <v>0</v>
      </c>
      <c r="Z320" s="2">
        <v>0</v>
      </c>
      <c r="AA320" s="2">
        <v>0</v>
      </c>
    </row>
    <row r="321" spans="1:27" x14ac:dyDescent="0.25">
      <c r="A321" s="2">
        <v>3</v>
      </c>
      <c r="B321" s="2">
        <v>1</v>
      </c>
      <c r="C321" s="2">
        <v>7295.5870000000004</v>
      </c>
      <c r="D321" s="2">
        <v>7298.3450000000003</v>
      </c>
      <c r="E321" s="2">
        <v>2.7579999999998099</v>
      </c>
      <c r="F321" s="3">
        <v>14.460895834352799</v>
      </c>
      <c r="G321" s="14" t="s">
        <v>1756</v>
      </c>
      <c r="H321" s="2">
        <v>0</v>
      </c>
      <c r="I321" s="2">
        <v>0</v>
      </c>
      <c r="J321" s="2">
        <v>0</v>
      </c>
      <c r="K321" s="2">
        <v>0</v>
      </c>
      <c r="L321" s="2">
        <v>0</v>
      </c>
      <c r="M321" s="2">
        <v>0</v>
      </c>
      <c r="N321" s="2">
        <v>0</v>
      </c>
      <c r="O321" s="2">
        <v>0</v>
      </c>
      <c r="P321" s="2">
        <v>0</v>
      </c>
      <c r="Q321" s="2">
        <v>0</v>
      </c>
      <c r="R321" s="2">
        <v>0</v>
      </c>
      <c r="S321" s="2">
        <v>0</v>
      </c>
      <c r="T321" s="2">
        <v>0</v>
      </c>
      <c r="U321" s="2">
        <v>0</v>
      </c>
      <c r="V321" s="2">
        <v>0</v>
      </c>
      <c r="W321" s="2">
        <v>0</v>
      </c>
      <c r="X321" s="2">
        <v>0</v>
      </c>
      <c r="Y321" s="2">
        <v>0</v>
      </c>
      <c r="Z321" s="2">
        <v>0</v>
      </c>
      <c r="AA321" s="2">
        <v>0</v>
      </c>
    </row>
    <row r="322" spans="1:27" x14ac:dyDescent="0.25">
      <c r="A322" s="2">
        <v>1</v>
      </c>
      <c r="B322" s="2">
        <v>7</v>
      </c>
      <c r="C322" s="2">
        <v>67103.741999999998</v>
      </c>
      <c r="D322" s="2">
        <v>67107.894</v>
      </c>
      <c r="E322" s="2">
        <v>4.15200000000186</v>
      </c>
      <c r="F322" s="3">
        <v>14.4546324424827</v>
      </c>
      <c r="G322" s="14" t="s">
        <v>1733</v>
      </c>
      <c r="H322" s="2">
        <v>0</v>
      </c>
      <c r="I322" s="2">
        <v>0</v>
      </c>
      <c r="J322" s="2">
        <v>0</v>
      </c>
      <c r="K322" s="2">
        <v>0</v>
      </c>
      <c r="L322" s="2">
        <v>0</v>
      </c>
      <c r="M322" s="2">
        <v>0</v>
      </c>
      <c r="N322" s="2">
        <v>0</v>
      </c>
      <c r="O322" s="2">
        <v>0</v>
      </c>
      <c r="P322" s="2">
        <v>0</v>
      </c>
      <c r="Q322" s="2">
        <v>0</v>
      </c>
      <c r="R322" s="2">
        <v>0</v>
      </c>
      <c r="S322" s="2">
        <v>0</v>
      </c>
      <c r="T322" s="2">
        <v>0</v>
      </c>
      <c r="U322" s="2">
        <v>0</v>
      </c>
      <c r="V322" s="2">
        <v>0</v>
      </c>
      <c r="W322" s="2">
        <v>0</v>
      </c>
      <c r="X322" s="2">
        <v>0</v>
      </c>
      <c r="Y322" s="2">
        <v>0</v>
      </c>
      <c r="Z322" s="2">
        <v>0</v>
      </c>
      <c r="AA322" s="2">
        <v>0</v>
      </c>
    </row>
    <row r="323" spans="1:27" x14ac:dyDescent="0.25">
      <c r="A323" s="2">
        <v>5</v>
      </c>
      <c r="B323" s="2">
        <v>11</v>
      </c>
      <c r="C323" s="2">
        <v>122335.114</v>
      </c>
      <c r="D323" s="2">
        <v>122345.68399999999</v>
      </c>
      <c r="E323" s="2">
        <v>10.569999999992399</v>
      </c>
      <c r="F323" s="3">
        <v>14.4529611556509</v>
      </c>
      <c r="G323" s="14" t="s">
        <v>1083</v>
      </c>
      <c r="H323" s="2">
        <v>3</v>
      </c>
      <c r="I323" s="2">
        <v>0</v>
      </c>
      <c r="J323" s="2">
        <v>0</v>
      </c>
      <c r="K323" s="2">
        <v>3</v>
      </c>
      <c r="L323" s="2">
        <v>0</v>
      </c>
      <c r="M323" s="2">
        <v>0</v>
      </c>
      <c r="N323" s="2">
        <v>0</v>
      </c>
      <c r="O323" s="2">
        <v>0</v>
      </c>
      <c r="P323" s="2">
        <v>0</v>
      </c>
      <c r="Q323" s="2">
        <v>0</v>
      </c>
      <c r="R323" s="2">
        <v>1</v>
      </c>
      <c r="S323" s="2">
        <v>0</v>
      </c>
      <c r="T323" s="2">
        <v>0</v>
      </c>
      <c r="U323" s="2">
        <v>1</v>
      </c>
      <c r="V323" s="2">
        <v>1</v>
      </c>
      <c r="W323" s="2">
        <v>0</v>
      </c>
      <c r="X323" s="2">
        <v>0</v>
      </c>
      <c r="Y323" s="2">
        <v>0</v>
      </c>
      <c r="Z323" s="2">
        <v>0</v>
      </c>
      <c r="AA323" s="2">
        <v>0</v>
      </c>
    </row>
    <row r="324" spans="1:27" x14ac:dyDescent="0.25">
      <c r="A324" s="2">
        <v>10</v>
      </c>
      <c r="B324" s="2">
        <v>0</v>
      </c>
      <c r="C324" s="2">
        <v>12514.812</v>
      </c>
      <c r="D324" s="2">
        <v>12515.364</v>
      </c>
      <c r="E324" s="2">
        <v>0.55199999999967997</v>
      </c>
      <c r="F324" s="3">
        <v>14.452892165386199</v>
      </c>
      <c r="G324" s="14" t="s">
        <v>1807</v>
      </c>
      <c r="H324" s="2">
        <v>0</v>
      </c>
      <c r="I324" s="2">
        <v>0</v>
      </c>
      <c r="J324" s="2">
        <v>0</v>
      </c>
      <c r="K324" s="2">
        <v>0</v>
      </c>
      <c r="L324" s="2">
        <v>0</v>
      </c>
      <c r="M324" s="2">
        <v>0</v>
      </c>
      <c r="N324" s="2">
        <v>0</v>
      </c>
      <c r="O324" s="2">
        <v>0</v>
      </c>
      <c r="P324" s="2">
        <v>0</v>
      </c>
      <c r="Q324" s="2">
        <v>0</v>
      </c>
      <c r="R324" s="2">
        <v>0</v>
      </c>
      <c r="S324" s="2">
        <v>0</v>
      </c>
      <c r="T324" s="2">
        <v>0</v>
      </c>
      <c r="U324" s="2">
        <v>0</v>
      </c>
      <c r="V324" s="2">
        <v>0</v>
      </c>
      <c r="W324" s="2">
        <v>0</v>
      </c>
      <c r="X324" s="2">
        <v>0</v>
      </c>
      <c r="Y324" s="2">
        <v>0</v>
      </c>
      <c r="Z324" s="2">
        <v>0</v>
      </c>
      <c r="AA324" s="2">
        <v>0</v>
      </c>
    </row>
    <row r="325" spans="1:27" x14ac:dyDescent="0.25">
      <c r="A325" s="2">
        <v>13</v>
      </c>
      <c r="B325" s="2">
        <v>7</v>
      </c>
      <c r="C325" s="2">
        <v>72716.62</v>
      </c>
      <c r="D325" s="2">
        <v>72716.62</v>
      </c>
      <c r="E325" s="2">
        <v>0</v>
      </c>
      <c r="F325" s="3">
        <v>14.452169094566401</v>
      </c>
      <c r="G325" s="14"/>
      <c r="H325" s="2">
        <v>0</v>
      </c>
      <c r="I325" s="2">
        <v>0</v>
      </c>
      <c r="J325" s="2">
        <v>0</v>
      </c>
      <c r="K325" s="2">
        <v>0</v>
      </c>
      <c r="L325" s="2">
        <v>0</v>
      </c>
      <c r="M325" s="2">
        <v>0</v>
      </c>
      <c r="N325" s="2">
        <v>0</v>
      </c>
      <c r="O325" s="2">
        <v>0</v>
      </c>
      <c r="P325" s="2">
        <v>0</v>
      </c>
      <c r="Q325" s="2">
        <v>0</v>
      </c>
      <c r="R325" s="2">
        <v>0</v>
      </c>
      <c r="S325" s="2">
        <v>0</v>
      </c>
      <c r="T325" s="2">
        <v>0</v>
      </c>
      <c r="U325" s="2">
        <v>0</v>
      </c>
      <c r="V325" s="2">
        <v>0</v>
      </c>
      <c r="W325" s="2">
        <v>0</v>
      </c>
      <c r="X325" s="2">
        <v>0</v>
      </c>
      <c r="Y325" s="2">
        <v>0</v>
      </c>
      <c r="Z325" s="2">
        <v>0</v>
      </c>
      <c r="AA325" s="2">
        <v>0</v>
      </c>
    </row>
    <row r="326" spans="1:27" x14ac:dyDescent="0.25">
      <c r="A326" s="2">
        <v>21</v>
      </c>
      <c r="B326" s="2">
        <v>1</v>
      </c>
      <c r="C326" s="2">
        <v>22635.163</v>
      </c>
      <c r="D326" s="2">
        <v>22635.163</v>
      </c>
      <c r="E326" s="2">
        <v>0</v>
      </c>
      <c r="F326" s="3">
        <v>14.450170285612399</v>
      </c>
      <c r="G326" s="14"/>
      <c r="H326" s="2">
        <v>0</v>
      </c>
      <c r="I326" s="2">
        <v>0</v>
      </c>
      <c r="J326" s="2">
        <v>0</v>
      </c>
      <c r="K326" s="2">
        <v>0</v>
      </c>
      <c r="L326" s="2">
        <v>0</v>
      </c>
      <c r="M326" s="2">
        <v>0</v>
      </c>
      <c r="N326" s="2">
        <v>0</v>
      </c>
      <c r="O326" s="2">
        <v>0</v>
      </c>
      <c r="P326" s="2">
        <v>0</v>
      </c>
      <c r="Q326" s="2">
        <v>0</v>
      </c>
      <c r="R326" s="2">
        <v>0</v>
      </c>
      <c r="S326" s="2">
        <v>0</v>
      </c>
      <c r="T326" s="2">
        <v>0</v>
      </c>
      <c r="U326" s="2">
        <v>0</v>
      </c>
      <c r="V326" s="2">
        <v>0</v>
      </c>
      <c r="W326" s="2">
        <v>0</v>
      </c>
      <c r="X326" s="2">
        <v>0</v>
      </c>
      <c r="Y326" s="2">
        <v>0</v>
      </c>
      <c r="Z326" s="2">
        <v>0</v>
      </c>
      <c r="AA326" s="2">
        <v>0</v>
      </c>
    </row>
    <row r="327" spans="1:27" x14ac:dyDescent="0.25">
      <c r="A327" s="2">
        <v>11</v>
      </c>
      <c r="B327" s="2">
        <v>1</v>
      </c>
      <c r="C327" s="2">
        <v>35109.75</v>
      </c>
      <c r="D327" s="2">
        <v>35111.292000000001</v>
      </c>
      <c r="E327" s="2">
        <v>1.5420000000012799</v>
      </c>
      <c r="F327" s="3">
        <v>14.4226110712774</v>
      </c>
      <c r="G327" s="14"/>
      <c r="H327" s="2">
        <v>3</v>
      </c>
      <c r="I327" s="2">
        <v>0</v>
      </c>
      <c r="J327" s="2">
        <v>0</v>
      </c>
      <c r="K327" s="2">
        <v>3</v>
      </c>
      <c r="L327" s="2">
        <v>0</v>
      </c>
      <c r="M327" s="2">
        <v>0</v>
      </c>
      <c r="N327" s="2">
        <v>0</v>
      </c>
      <c r="O327" s="2">
        <v>0</v>
      </c>
      <c r="P327" s="2">
        <v>0</v>
      </c>
      <c r="Q327" s="2">
        <v>0</v>
      </c>
      <c r="R327" s="2">
        <v>1</v>
      </c>
      <c r="S327" s="2">
        <v>0</v>
      </c>
      <c r="T327" s="2">
        <v>0</v>
      </c>
      <c r="U327" s="2">
        <v>1</v>
      </c>
      <c r="V327" s="2">
        <v>1</v>
      </c>
      <c r="W327" s="2">
        <v>0</v>
      </c>
      <c r="X327" s="2">
        <v>0</v>
      </c>
      <c r="Y327" s="2">
        <v>0</v>
      </c>
      <c r="Z327" s="2">
        <v>0</v>
      </c>
      <c r="AA327" s="2">
        <v>0</v>
      </c>
    </row>
    <row r="328" spans="1:27" x14ac:dyDescent="0.25">
      <c r="A328" s="2">
        <v>2</v>
      </c>
      <c r="B328" s="2">
        <v>28</v>
      </c>
      <c r="C328" s="2">
        <v>200816.39300000001</v>
      </c>
      <c r="D328" s="2">
        <v>200816.39300000001</v>
      </c>
      <c r="E328" s="2">
        <v>0</v>
      </c>
      <c r="F328" s="3">
        <v>14.4162347335111</v>
      </c>
      <c r="G328" s="14"/>
      <c r="H328" s="2">
        <v>0</v>
      </c>
      <c r="I328" s="2">
        <v>3</v>
      </c>
      <c r="J328" s="2">
        <v>3</v>
      </c>
      <c r="K328" s="2">
        <v>0</v>
      </c>
      <c r="L328" s="2">
        <v>0</v>
      </c>
      <c r="M328" s="2">
        <v>0</v>
      </c>
      <c r="N328" s="2">
        <v>1</v>
      </c>
      <c r="O328" s="2">
        <v>0</v>
      </c>
      <c r="P328" s="2">
        <v>1</v>
      </c>
      <c r="Q328" s="2">
        <v>1</v>
      </c>
      <c r="R328" s="2">
        <v>0</v>
      </c>
      <c r="S328" s="2">
        <v>0</v>
      </c>
      <c r="T328" s="2">
        <v>0</v>
      </c>
      <c r="U328" s="2">
        <v>0</v>
      </c>
      <c r="V328" s="2">
        <v>0</v>
      </c>
      <c r="W328" s="2">
        <v>0</v>
      </c>
      <c r="X328" s="2">
        <v>0</v>
      </c>
      <c r="Y328" s="2">
        <v>0</v>
      </c>
      <c r="Z328" s="2">
        <v>0</v>
      </c>
      <c r="AA328" s="2">
        <v>0</v>
      </c>
    </row>
    <row r="329" spans="1:27" x14ac:dyDescent="0.25">
      <c r="A329" s="2">
        <v>11</v>
      </c>
      <c r="B329" s="2">
        <v>0</v>
      </c>
      <c r="C329" s="2">
        <v>16573.703000000001</v>
      </c>
      <c r="D329" s="2">
        <v>16573.87</v>
      </c>
      <c r="E329" s="2">
        <v>0.16699999999764301</v>
      </c>
      <c r="F329" s="3">
        <v>14.412352571008199</v>
      </c>
      <c r="G329" s="14" t="s">
        <v>471</v>
      </c>
      <c r="H329" s="2">
        <v>0</v>
      </c>
      <c r="I329" s="2">
        <v>1</v>
      </c>
      <c r="J329" s="2">
        <v>1</v>
      </c>
      <c r="K329" s="2">
        <v>0</v>
      </c>
      <c r="L329" s="2">
        <v>0</v>
      </c>
      <c r="M329" s="2">
        <v>0</v>
      </c>
      <c r="N329" s="2">
        <v>0</v>
      </c>
      <c r="O329" s="2">
        <v>0</v>
      </c>
      <c r="P329" s="2">
        <v>1</v>
      </c>
      <c r="Q329" s="2">
        <v>0</v>
      </c>
      <c r="R329" s="2">
        <v>0</v>
      </c>
      <c r="S329" s="2">
        <v>0</v>
      </c>
      <c r="T329" s="2">
        <v>0</v>
      </c>
      <c r="U329" s="2">
        <v>0</v>
      </c>
      <c r="V329" s="2">
        <v>0</v>
      </c>
      <c r="W329" s="2">
        <v>0</v>
      </c>
      <c r="X329" s="2">
        <v>0</v>
      </c>
      <c r="Y329" s="2">
        <v>0</v>
      </c>
      <c r="Z329" s="2">
        <v>0</v>
      </c>
      <c r="AA329" s="2">
        <v>0</v>
      </c>
    </row>
    <row r="330" spans="1:27" x14ac:dyDescent="0.25">
      <c r="A330" s="2">
        <v>5</v>
      </c>
      <c r="B330" s="2">
        <v>2</v>
      </c>
      <c r="C330" s="2">
        <v>56521.012999999999</v>
      </c>
      <c r="D330" s="2">
        <v>56521.252</v>
      </c>
      <c r="E330" s="2">
        <v>0.23900000000139701</v>
      </c>
      <c r="F330" s="3">
        <v>14.3798190366316</v>
      </c>
      <c r="G330" s="14" t="s">
        <v>1774</v>
      </c>
      <c r="H330" s="2">
        <v>0</v>
      </c>
      <c r="I330" s="2">
        <v>0</v>
      </c>
      <c r="J330" s="2">
        <v>0</v>
      </c>
      <c r="K330" s="2">
        <v>0</v>
      </c>
      <c r="L330" s="2">
        <v>0</v>
      </c>
      <c r="M330" s="2">
        <v>0</v>
      </c>
      <c r="N330" s="2">
        <v>0</v>
      </c>
      <c r="O330" s="2">
        <v>0</v>
      </c>
      <c r="P330" s="2">
        <v>0</v>
      </c>
      <c r="Q330" s="2">
        <v>0</v>
      </c>
      <c r="R330" s="2">
        <v>0</v>
      </c>
      <c r="S330" s="2">
        <v>0</v>
      </c>
      <c r="T330" s="2">
        <v>0</v>
      </c>
      <c r="U330" s="2">
        <v>0</v>
      </c>
      <c r="V330" s="2">
        <v>0</v>
      </c>
      <c r="W330" s="2">
        <v>0</v>
      </c>
      <c r="X330" s="2">
        <v>0</v>
      </c>
      <c r="Y330" s="2">
        <v>0</v>
      </c>
      <c r="Z330" s="2">
        <v>0</v>
      </c>
      <c r="AA330" s="2">
        <v>0</v>
      </c>
    </row>
    <row r="331" spans="1:27" x14ac:dyDescent="0.25">
      <c r="A331" s="2">
        <v>8</v>
      </c>
      <c r="B331" s="2">
        <v>8</v>
      </c>
      <c r="C331" s="2">
        <v>65724.600000000006</v>
      </c>
      <c r="D331" s="2">
        <v>65724.600000000006</v>
      </c>
      <c r="E331" s="2">
        <v>0</v>
      </c>
      <c r="F331" s="3">
        <v>14.3676425146098</v>
      </c>
      <c r="G331" s="14"/>
      <c r="H331" s="2">
        <v>0</v>
      </c>
      <c r="I331" s="2">
        <v>0</v>
      </c>
      <c r="J331" s="2">
        <v>0</v>
      </c>
      <c r="K331" s="2">
        <v>0</v>
      </c>
      <c r="L331" s="2">
        <v>0</v>
      </c>
      <c r="M331" s="2">
        <v>0</v>
      </c>
      <c r="N331" s="2">
        <v>0</v>
      </c>
      <c r="O331" s="2">
        <v>0</v>
      </c>
      <c r="P331" s="2">
        <v>0</v>
      </c>
      <c r="Q331" s="2">
        <v>0</v>
      </c>
      <c r="R331" s="2">
        <v>0</v>
      </c>
      <c r="S331" s="2">
        <v>0</v>
      </c>
      <c r="T331" s="2">
        <v>0</v>
      </c>
      <c r="U331" s="2">
        <v>0</v>
      </c>
      <c r="V331" s="2">
        <v>0</v>
      </c>
      <c r="W331" s="2">
        <v>0</v>
      </c>
      <c r="X331" s="2">
        <v>0</v>
      </c>
      <c r="Y331" s="2">
        <v>0</v>
      </c>
      <c r="Z331" s="2">
        <v>0</v>
      </c>
      <c r="AA331" s="2">
        <v>0</v>
      </c>
    </row>
    <row r="332" spans="1:27" x14ac:dyDescent="0.25">
      <c r="A332" s="2">
        <v>4</v>
      </c>
      <c r="B332" s="2">
        <v>11</v>
      </c>
      <c r="C332" s="2">
        <v>75411.747000000003</v>
      </c>
      <c r="D332" s="2">
        <v>75416.565000000002</v>
      </c>
      <c r="E332" s="2">
        <v>4.8179999999992997</v>
      </c>
      <c r="F332" s="3">
        <v>14.3601171582531</v>
      </c>
      <c r="G332" s="14" t="s">
        <v>1769</v>
      </c>
      <c r="H332" s="2">
        <v>2</v>
      </c>
      <c r="I332" s="2">
        <v>0</v>
      </c>
      <c r="J332" s="2">
        <v>0</v>
      </c>
      <c r="K332" s="2">
        <v>2</v>
      </c>
      <c r="L332" s="2">
        <v>0</v>
      </c>
      <c r="M332" s="2">
        <v>0</v>
      </c>
      <c r="N332" s="2">
        <v>0</v>
      </c>
      <c r="O332" s="2">
        <v>0</v>
      </c>
      <c r="P332" s="2">
        <v>0</v>
      </c>
      <c r="Q332" s="2">
        <v>0</v>
      </c>
      <c r="R332" s="2">
        <v>0</v>
      </c>
      <c r="S332" s="2">
        <v>0</v>
      </c>
      <c r="T332" s="2">
        <v>0</v>
      </c>
      <c r="U332" s="2">
        <v>1</v>
      </c>
      <c r="V332" s="2">
        <v>1</v>
      </c>
      <c r="W332" s="2">
        <v>0</v>
      </c>
      <c r="X332" s="2">
        <v>0</v>
      </c>
      <c r="Y332" s="2">
        <v>0</v>
      </c>
      <c r="Z332" s="2">
        <v>0</v>
      </c>
      <c r="AA332" s="2">
        <v>0</v>
      </c>
    </row>
    <row r="333" spans="1:27" x14ac:dyDescent="0.25">
      <c r="A333" s="2">
        <v>2</v>
      </c>
      <c r="B333" s="2">
        <v>2</v>
      </c>
      <c r="C333" s="2">
        <v>34117.510999999999</v>
      </c>
      <c r="D333" s="2">
        <v>34119.631999999998</v>
      </c>
      <c r="E333" s="2">
        <v>2.12099999999919</v>
      </c>
      <c r="F333" s="3">
        <v>14.356289982158501</v>
      </c>
      <c r="G333" s="14" t="s">
        <v>49</v>
      </c>
      <c r="H333" s="2">
        <v>0</v>
      </c>
      <c r="I333" s="2">
        <v>0</v>
      </c>
      <c r="J333" s="2">
        <v>0</v>
      </c>
      <c r="K333" s="2">
        <v>0</v>
      </c>
      <c r="L333" s="2">
        <v>0</v>
      </c>
      <c r="M333" s="2">
        <v>0</v>
      </c>
      <c r="N333" s="2">
        <v>0</v>
      </c>
      <c r="O333" s="2">
        <v>0</v>
      </c>
      <c r="P333" s="2">
        <v>0</v>
      </c>
      <c r="Q333" s="2">
        <v>0</v>
      </c>
      <c r="R333" s="2">
        <v>0</v>
      </c>
      <c r="S333" s="2">
        <v>0</v>
      </c>
      <c r="T333" s="2">
        <v>0</v>
      </c>
      <c r="U333" s="2">
        <v>0</v>
      </c>
      <c r="V333" s="2">
        <v>0</v>
      </c>
      <c r="W333" s="2">
        <v>0</v>
      </c>
      <c r="X333" s="2">
        <v>0</v>
      </c>
      <c r="Y333" s="2">
        <v>0</v>
      </c>
      <c r="Z333" s="2">
        <v>0</v>
      </c>
      <c r="AA333" s="2">
        <v>0</v>
      </c>
    </row>
    <row r="334" spans="1:27" x14ac:dyDescent="0.25">
      <c r="A334" s="2">
        <v>10</v>
      </c>
      <c r="B334" s="2">
        <v>13</v>
      </c>
      <c r="C334" s="2">
        <v>92529.828999999998</v>
      </c>
      <c r="D334" s="2">
        <v>92529.828999999998</v>
      </c>
      <c r="E334" s="2">
        <v>0</v>
      </c>
      <c r="F334" s="3">
        <v>14.3488410009593</v>
      </c>
      <c r="G334" s="14"/>
      <c r="H334" s="2">
        <v>0</v>
      </c>
      <c r="I334" s="2">
        <v>0</v>
      </c>
      <c r="J334" s="2">
        <v>0</v>
      </c>
      <c r="K334" s="2">
        <v>0</v>
      </c>
      <c r="L334" s="2">
        <v>0</v>
      </c>
      <c r="M334" s="2">
        <v>0</v>
      </c>
      <c r="N334" s="2">
        <v>0</v>
      </c>
      <c r="O334" s="2">
        <v>0</v>
      </c>
      <c r="P334" s="2">
        <v>0</v>
      </c>
      <c r="Q334" s="2">
        <v>0</v>
      </c>
      <c r="R334" s="2">
        <v>0</v>
      </c>
      <c r="S334" s="2">
        <v>0</v>
      </c>
      <c r="T334" s="2">
        <v>0</v>
      </c>
      <c r="U334" s="2">
        <v>0</v>
      </c>
      <c r="V334" s="2">
        <v>0</v>
      </c>
      <c r="W334" s="2">
        <v>0</v>
      </c>
      <c r="X334" s="2">
        <v>0</v>
      </c>
      <c r="Y334" s="2">
        <v>0</v>
      </c>
      <c r="Z334" s="2">
        <v>0</v>
      </c>
      <c r="AA334" s="2">
        <v>0</v>
      </c>
    </row>
    <row r="335" spans="1:27" x14ac:dyDescent="0.25">
      <c r="A335" s="2">
        <v>7</v>
      </c>
      <c r="B335" s="2">
        <v>18</v>
      </c>
      <c r="C335" s="2">
        <v>149276.33100000001</v>
      </c>
      <c r="D335" s="2">
        <v>149279.992</v>
      </c>
      <c r="E335" s="2">
        <v>3.66099999999278</v>
      </c>
      <c r="F335" s="3">
        <v>14.339639152944001</v>
      </c>
      <c r="G335" s="14" t="s">
        <v>1798</v>
      </c>
      <c r="H335" s="2">
        <v>0</v>
      </c>
      <c r="I335" s="2">
        <v>1</v>
      </c>
      <c r="J335" s="2">
        <v>0</v>
      </c>
      <c r="K335" s="2">
        <v>0</v>
      </c>
      <c r="L335" s="2">
        <v>1</v>
      </c>
      <c r="M335" s="2">
        <v>0</v>
      </c>
      <c r="N335" s="2">
        <v>0</v>
      </c>
      <c r="O335" s="2">
        <v>0</v>
      </c>
      <c r="P335" s="2">
        <v>0</v>
      </c>
      <c r="Q335" s="2">
        <v>0</v>
      </c>
      <c r="R335" s="2">
        <v>0</v>
      </c>
      <c r="S335" s="2">
        <v>0</v>
      </c>
      <c r="T335" s="2">
        <v>0</v>
      </c>
      <c r="U335" s="2">
        <v>0</v>
      </c>
      <c r="V335" s="2">
        <v>0</v>
      </c>
      <c r="W335" s="2">
        <v>0</v>
      </c>
      <c r="X335" s="2">
        <v>1</v>
      </c>
      <c r="Y335" s="2">
        <v>0</v>
      </c>
      <c r="Z335" s="2">
        <v>0</v>
      </c>
      <c r="AA335" s="2">
        <v>0</v>
      </c>
    </row>
    <row r="336" spans="1:27" x14ac:dyDescent="0.25">
      <c r="A336" s="2">
        <v>8</v>
      </c>
      <c r="B336" s="2">
        <v>16</v>
      </c>
      <c r="C336" s="2">
        <v>137382.40700000001</v>
      </c>
      <c r="D336" s="2">
        <v>137382.40700000001</v>
      </c>
      <c r="E336" s="2">
        <v>0</v>
      </c>
      <c r="F336" s="3">
        <v>14.3278509483874</v>
      </c>
      <c r="G336" s="14"/>
      <c r="H336" s="2">
        <v>0</v>
      </c>
      <c r="I336" s="2">
        <v>0</v>
      </c>
      <c r="J336" s="2">
        <v>0</v>
      </c>
      <c r="K336" s="2">
        <v>0</v>
      </c>
      <c r="L336" s="2">
        <v>0</v>
      </c>
      <c r="M336" s="2">
        <v>0</v>
      </c>
      <c r="N336" s="2">
        <v>0</v>
      </c>
      <c r="O336" s="2">
        <v>0</v>
      </c>
      <c r="P336" s="2">
        <v>0</v>
      </c>
      <c r="Q336" s="2">
        <v>0</v>
      </c>
      <c r="R336" s="2">
        <v>0</v>
      </c>
      <c r="S336" s="2">
        <v>0</v>
      </c>
      <c r="T336" s="2">
        <v>0</v>
      </c>
      <c r="U336" s="2">
        <v>0</v>
      </c>
      <c r="V336" s="2">
        <v>0</v>
      </c>
      <c r="W336" s="2">
        <v>0</v>
      </c>
      <c r="X336" s="2">
        <v>0</v>
      </c>
      <c r="Y336" s="2">
        <v>0</v>
      </c>
      <c r="Z336" s="2">
        <v>0</v>
      </c>
      <c r="AA336" s="2">
        <v>0</v>
      </c>
    </row>
    <row r="337" spans="1:27" x14ac:dyDescent="0.25">
      <c r="A337" s="2">
        <v>1</v>
      </c>
      <c r="B337" s="2">
        <v>16</v>
      </c>
      <c r="C337" s="2">
        <v>188843.66200000001</v>
      </c>
      <c r="D337" s="2">
        <v>188843.951</v>
      </c>
      <c r="E337" s="2">
        <v>0.28899999998975501</v>
      </c>
      <c r="F337" s="3">
        <v>14.3199951444946</v>
      </c>
      <c r="G337" s="14" t="s">
        <v>1737</v>
      </c>
      <c r="H337" s="2">
        <v>0</v>
      </c>
      <c r="I337" s="2">
        <v>0</v>
      </c>
      <c r="J337" s="2">
        <v>0</v>
      </c>
      <c r="K337" s="2">
        <v>0</v>
      </c>
      <c r="L337" s="2">
        <v>0</v>
      </c>
      <c r="M337" s="2">
        <v>0</v>
      </c>
      <c r="N337" s="2">
        <v>0</v>
      </c>
      <c r="O337" s="2">
        <v>0</v>
      </c>
      <c r="P337" s="2">
        <v>0</v>
      </c>
      <c r="Q337" s="2">
        <v>0</v>
      </c>
      <c r="R337" s="2">
        <v>0</v>
      </c>
      <c r="S337" s="2">
        <v>0</v>
      </c>
      <c r="T337" s="2">
        <v>0</v>
      </c>
      <c r="U337" s="2">
        <v>0</v>
      </c>
      <c r="V337" s="2">
        <v>0</v>
      </c>
      <c r="W337" s="2">
        <v>0</v>
      </c>
      <c r="X337" s="2">
        <v>0</v>
      </c>
      <c r="Y337" s="2">
        <v>0</v>
      </c>
      <c r="Z337" s="2">
        <v>0</v>
      </c>
      <c r="AA337" s="2">
        <v>0</v>
      </c>
    </row>
    <row r="338" spans="1:27" x14ac:dyDescent="0.25">
      <c r="A338" s="2">
        <v>8</v>
      </c>
      <c r="B338" s="2">
        <v>17</v>
      </c>
      <c r="C338" s="2">
        <v>139596.54699999999</v>
      </c>
      <c r="D338" s="2">
        <v>139598.644</v>
      </c>
      <c r="E338" s="2">
        <v>2.0970000000088498</v>
      </c>
      <c r="F338" s="3">
        <v>14.3085421495706</v>
      </c>
      <c r="G338" s="14" t="s">
        <v>1803</v>
      </c>
      <c r="H338" s="2">
        <v>1</v>
      </c>
      <c r="I338" s="2">
        <v>0</v>
      </c>
      <c r="J338" s="2">
        <v>0</v>
      </c>
      <c r="K338" s="2">
        <v>1</v>
      </c>
      <c r="L338" s="2">
        <v>0</v>
      </c>
      <c r="M338" s="2">
        <v>0</v>
      </c>
      <c r="N338" s="2">
        <v>0</v>
      </c>
      <c r="O338" s="2">
        <v>0</v>
      </c>
      <c r="P338" s="2">
        <v>0</v>
      </c>
      <c r="Q338" s="2">
        <v>0</v>
      </c>
      <c r="R338" s="2">
        <v>0</v>
      </c>
      <c r="S338" s="2">
        <v>0</v>
      </c>
      <c r="T338" s="2">
        <v>0</v>
      </c>
      <c r="U338" s="2">
        <v>0</v>
      </c>
      <c r="V338" s="2">
        <v>1</v>
      </c>
      <c r="W338" s="2">
        <v>0</v>
      </c>
      <c r="X338" s="2">
        <v>0</v>
      </c>
      <c r="Y338" s="2">
        <v>0</v>
      </c>
      <c r="Z338" s="2">
        <v>0</v>
      </c>
      <c r="AA338" s="2">
        <v>0</v>
      </c>
    </row>
    <row r="339" spans="1:27" x14ac:dyDescent="0.25">
      <c r="A339" s="2">
        <v>4</v>
      </c>
      <c r="B339" s="2">
        <v>2</v>
      </c>
      <c r="C339" s="2">
        <v>31091.036</v>
      </c>
      <c r="D339" s="2">
        <v>31091.186000000002</v>
      </c>
      <c r="E339" s="2">
        <v>0.150000000001455</v>
      </c>
      <c r="F339" s="3">
        <v>14.3052381002696</v>
      </c>
      <c r="G339" s="14" t="s">
        <v>877</v>
      </c>
      <c r="H339" s="2">
        <v>1</v>
      </c>
      <c r="I339" s="2">
        <v>0</v>
      </c>
      <c r="J339" s="2">
        <v>0</v>
      </c>
      <c r="K339" s="2">
        <v>1</v>
      </c>
      <c r="L339" s="2">
        <v>0</v>
      </c>
      <c r="M339" s="2">
        <v>0</v>
      </c>
      <c r="N339" s="2">
        <v>0</v>
      </c>
      <c r="O339" s="2">
        <v>0</v>
      </c>
      <c r="P339" s="2">
        <v>0</v>
      </c>
      <c r="Q339" s="2">
        <v>0</v>
      </c>
      <c r="R339" s="2">
        <v>1</v>
      </c>
      <c r="S339" s="2">
        <v>0</v>
      </c>
      <c r="T339" s="2">
        <v>0</v>
      </c>
      <c r="U339" s="2">
        <v>0</v>
      </c>
      <c r="V339" s="2">
        <v>0</v>
      </c>
      <c r="W339" s="2">
        <v>0</v>
      </c>
      <c r="X339" s="2">
        <v>0</v>
      </c>
      <c r="Y339" s="2">
        <v>0</v>
      </c>
      <c r="Z339" s="2">
        <v>0</v>
      </c>
      <c r="AA339" s="2">
        <v>0</v>
      </c>
    </row>
  </sheetData>
  <sortState ref="A2:AA339">
    <sortCondition descending="1" ref="F2:F339"/>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2"/>
  <sheetViews>
    <sheetView zoomScale="85" zoomScaleNormal="85" workbookViewId="0">
      <selection activeCell="A3" sqref="A3"/>
    </sheetView>
  </sheetViews>
  <sheetFormatPr baseColWidth="10" defaultRowHeight="15" x14ac:dyDescent="0.25"/>
  <cols>
    <col min="6" max="6" width="11.42578125" style="1"/>
    <col min="7" max="7" width="11.42578125" style="18" customWidth="1"/>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15</v>
      </c>
      <c r="B2" s="2">
        <v>3</v>
      </c>
      <c r="C2" s="2">
        <v>48519.932000000001</v>
      </c>
      <c r="D2" s="2">
        <v>48901.389000000003</v>
      </c>
      <c r="E2" s="2">
        <v>381.45700000000198</v>
      </c>
      <c r="F2" s="3">
        <v>35.984885507212901</v>
      </c>
      <c r="G2" s="14" t="s">
        <v>2008</v>
      </c>
      <c r="H2" s="2">
        <v>4</v>
      </c>
      <c r="I2" s="2">
        <v>0</v>
      </c>
      <c r="J2" s="2">
        <v>0</v>
      </c>
      <c r="K2" s="2">
        <v>4</v>
      </c>
      <c r="L2" s="2">
        <v>0</v>
      </c>
      <c r="M2" s="2">
        <v>0</v>
      </c>
      <c r="N2" s="2">
        <v>0</v>
      </c>
      <c r="O2" s="2">
        <v>0</v>
      </c>
      <c r="P2" s="2">
        <v>0</v>
      </c>
      <c r="Q2" s="2">
        <v>0</v>
      </c>
      <c r="R2" s="2">
        <v>1</v>
      </c>
      <c r="S2" s="2">
        <v>1</v>
      </c>
      <c r="T2" s="2">
        <v>1</v>
      </c>
      <c r="U2" s="2">
        <v>0</v>
      </c>
      <c r="V2" s="2">
        <v>1</v>
      </c>
      <c r="W2" s="2">
        <v>0</v>
      </c>
      <c r="X2" s="2">
        <v>0</v>
      </c>
      <c r="Y2" s="2">
        <v>0</v>
      </c>
      <c r="Z2" s="2">
        <v>0</v>
      </c>
      <c r="AA2" s="2">
        <v>0</v>
      </c>
    </row>
    <row r="3" spans="1:27" x14ac:dyDescent="0.25">
      <c r="A3" s="2">
        <v>4</v>
      </c>
      <c r="B3" s="2">
        <v>5</v>
      </c>
      <c r="C3" s="2">
        <v>33948.400999999998</v>
      </c>
      <c r="D3" s="2">
        <v>34515.370999999999</v>
      </c>
      <c r="E3" s="2">
        <v>566.97000000000105</v>
      </c>
      <c r="F3" s="3">
        <v>34.101769545004103</v>
      </c>
      <c r="G3" s="14" t="s">
        <v>1767</v>
      </c>
      <c r="H3" s="2">
        <v>4</v>
      </c>
      <c r="I3" s="2">
        <v>3</v>
      </c>
      <c r="J3" s="2">
        <v>3</v>
      </c>
      <c r="K3" s="2">
        <v>4</v>
      </c>
      <c r="L3" s="2">
        <v>0</v>
      </c>
      <c r="M3" s="2">
        <v>1</v>
      </c>
      <c r="N3" s="2">
        <v>1</v>
      </c>
      <c r="O3" s="2">
        <v>0</v>
      </c>
      <c r="P3" s="2">
        <v>0</v>
      </c>
      <c r="Q3" s="2">
        <v>1</v>
      </c>
      <c r="R3" s="2">
        <v>1</v>
      </c>
      <c r="S3" s="2">
        <v>1</v>
      </c>
      <c r="T3" s="2">
        <v>1</v>
      </c>
      <c r="U3" s="2">
        <v>0</v>
      </c>
      <c r="V3" s="2">
        <v>1</v>
      </c>
      <c r="W3" s="2">
        <v>0</v>
      </c>
      <c r="X3" s="2">
        <v>0</v>
      </c>
      <c r="Y3" s="2">
        <v>0</v>
      </c>
      <c r="Z3" s="2">
        <v>0</v>
      </c>
      <c r="AA3" s="2">
        <v>0</v>
      </c>
    </row>
    <row r="4" spans="1:27" x14ac:dyDescent="0.25">
      <c r="A4" s="2">
        <v>5</v>
      </c>
      <c r="B4" s="2">
        <v>11</v>
      </c>
      <c r="C4" s="2">
        <v>109622.986</v>
      </c>
      <c r="D4" s="2">
        <v>109940.70699999999</v>
      </c>
      <c r="E4" s="2">
        <v>317.72099999999</v>
      </c>
      <c r="F4" s="3">
        <v>34.041468548900802</v>
      </c>
      <c r="G4" s="14" t="s">
        <v>135</v>
      </c>
      <c r="H4" s="2">
        <v>4</v>
      </c>
      <c r="I4" s="2">
        <v>1</v>
      </c>
      <c r="J4" s="2">
        <v>0</v>
      </c>
      <c r="K4" s="2">
        <v>4</v>
      </c>
      <c r="L4" s="2">
        <v>1</v>
      </c>
      <c r="M4" s="2">
        <v>0</v>
      </c>
      <c r="N4" s="2">
        <v>0</v>
      </c>
      <c r="O4" s="2">
        <v>0</v>
      </c>
      <c r="P4" s="2">
        <v>0</v>
      </c>
      <c r="Q4" s="2">
        <v>0</v>
      </c>
      <c r="R4" s="2">
        <v>1</v>
      </c>
      <c r="S4" s="2">
        <v>1</v>
      </c>
      <c r="T4" s="2">
        <v>1</v>
      </c>
      <c r="U4" s="2">
        <v>0</v>
      </c>
      <c r="V4" s="2">
        <v>1</v>
      </c>
      <c r="W4" s="2">
        <v>1</v>
      </c>
      <c r="X4" s="2">
        <v>0</v>
      </c>
      <c r="Y4" s="2">
        <v>0</v>
      </c>
      <c r="Z4" s="2">
        <v>0</v>
      </c>
      <c r="AA4" s="2">
        <v>0</v>
      </c>
    </row>
    <row r="5" spans="1:27" x14ac:dyDescent="0.25">
      <c r="A5" s="2">
        <v>15</v>
      </c>
      <c r="B5" s="2">
        <v>2</v>
      </c>
      <c r="C5" s="2">
        <v>45123.603000000003</v>
      </c>
      <c r="D5" s="2">
        <v>45372.368000000002</v>
      </c>
      <c r="E5" s="2">
        <v>248.76499999999899</v>
      </c>
      <c r="F5" s="3">
        <v>33.999036124630003</v>
      </c>
      <c r="G5" s="14" t="s">
        <v>2007</v>
      </c>
      <c r="H5" s="2">
        <v>4</v>
      </c>
      <c r="I5" s="2">
        <v>2</v>
      </c>
      <c r="J5" s="2">
        <v>0</v>
      </c>
      <c r="K5" s="2">
        <v>4</v>
      </c>
      <c r="L5" s="2">
        <v>2</v>
      </c>
      <c r="M5" s="2">
        <v>0</v>
      </c>
      <c r="N5" s="2">
        <v>0</v>
      </c>
      <c r="O5" s="2">
        <v>0</v>
      </c>
      <c r="P5" s="2">
        <v>0</v>
      </c>
      <c r="Q5" s="2">
        <v>0</v>
      </c>
      <c r="R5" s="2">
        <v>1</v>
      </c>
      <c r="S5" s="2">
        <v>1</v>
      </c>
      <c r="T5" s="2">
        <v>1</v>
      </c>
      <c r="U5" s="2">
        <v>0</v>
      </c>
      <c r="V5" s="2">
        <v>1</v>
      </c>
      <c r="W5" s="2">
        <v>1</v>
      </c>
      <c r="X5" s="2">
        <v>0</v>
      </c>
      <c r="Y5" s="2">
        <v>1</v>
      </c>
      <c r="Z5" s="2">
        <v>0</v>
      </c>
      <c r="AA5" s="2">
        <v>0</v>
      </c>
    </row>
    <row r="6" spans="1:27" x14ac:dyDescent="0.25">
      <c r="A6" s="2">
        <v>12</v>
      </c>
      <c r="B6" s="2">
        <v>17</v>
      </c>
      <c r="C6" s="2">
        <v>111573.68799999999</v>
      </c>
      <c r="D6" s="2">
        <v>113218.958</v>
      </c>
      <c r="E6" s="2">
        <v>1645.27</v>
      </c>
      <c r="F6" s="3">
        <v>33.701333393799402</v>
      </c>
      <c r="G6" s="14" t="s">
        <v>1994</v>
      </c>
      <c r="H6" s="2">
        <v>4</v>
      </c>
      <c r="I6" s="2">
        <v>2</v>
      </c>
      <c r="J6" s="2">
        <v>0</v>
      </c>
      <c r="K6" s="2">
        <v>4</v>
      </c>
      <c r="L6" s="2">
        <v>2</v>
      </c>
      <c r="M6" s="2">
        <v>0</v>
      </c>
      <c r="N6" s="2">
        <v>0</v>
      </c>
      <c r="O6" s="2">
        <v>0</v>
      </c>
      <c r="P6" s="2">
        <v>0</v>
      </c>
      <c r="Q6" s="2">
        <v>0</v>
      </c>
      <c r="R6" s="2">
        <v>1</v>
      </c>
      <c r="S6" s="2">
        <v>1</v>
      </c>
      <c r="T6" s="2">
        <v>1</v>
      </c>
      <c r="U6" s="2">
        <v>0</v>
      </c>
      <c r="V6" s="2">
        <v>1</v>
      </c>
      <c r="W6" s="2">
        <v>1</v>
      </c>
      <c r="X6" s="2">
        <v>1</v>
      </c>
      <c r="Y6" s="2">
        <v>0</v>
      </c>
      <c r="Z6" s="2">
        <v>0</v>
      </c>
      <c r="AA6" s="2">
        <v>0</v>
      </c>
    </row>
    <row r="7" spans="1:27" x14ac:dyDescent="0.25">
      <c r="A7" s="2">
        <v>10</v>
      </c>
      <c r="B7" s="2">
        <v>5</v>
      </c>
      <c r="C7" s="2">
        <v>74761.502999999997</v>
      </c>
      <c r="D7" s="2">
        <v>75402.788</v>
      </c>
      <c r="E7" s="2">
        <v>641.28500000000304</v>
      </c>
      <c r="F7" s="3">
        <v>33.271337273465399</v>
      </c>
      <c r="G7" s="14" t="s">
        <v>1970</v>
      </c>
      <c r="H7" s="2">
        <v>3</v>
      </c>
      <c r="I7" s="2">
        <v>1</v>
      </c>
      <c r="J7" s="2">
        <v>1</v>
      </c>
      <c r="K7" s="2">
        <v>3</v>
      </c>
      <c r="L7" s="2">
        <v>0</v>
      </c>
      <c r="M7" s="2">
        <v>0</v>
      </c>
      <c r="N7" s="2">
        <v>1</v>
      </c>
      <c r="O7" s="2">
        <v>0</v>
      </c>
      <c r="P7" s="2">
        <v>0</v>
      </c>
      <c r="Q7" s="2">
        <v>0</v>
      </c>
      <c r="R7" s="2">
        <v>0</v>
      </c>
      <c r="S7" s="2">
        <v>1</v>
      </c>
      <c r="T7" s="2">
        <v>1</v>
      </c>
      <c r="U7" s="2">
        <v>0</v>
      </c>
      <c r="V7" s="2">
        <v>1</v>
      </c>
      <c r="W7" s="2">
        <v>0</v>
      </c>
      <c r="X7" s="2">
        <v>0</v>
      </c>
      <c r="Y7" s="2">
        <v>0</v>
      </c>
      <c r="Z7" s="2">
        <v>0</v>
      </c>
      <c r="AA7" s="2">
        <v>0</v>
      </c>
    </row>
    <row r="8" spans="1:27" x14ac:dyDescent="0.25">
      <c r="A8" s="2">
        <v>8</v>
      </c>
      <c r="B8" s="2">
        <v>13</v>
      </c>
      <c r="C8" s="2">
        <v>117636.329</v>
      </c>
      <c r="D8" s="2">
        <v>117776.261</v>
      </c>
      <c r="E8" s="2">
        <v>139.93200000000101</v>
      </c>
      <c r="F8" s="3">
        <v>30.3878516971055</v>
      </c>
      <c r="G8" s="14" t="s">
        <v>1961</v>
      </c>
      <c r="H8" s="2">
        <v>4</v>
      </c>
      <c r="I8" s="2">
        <v>0</v>
      </c>
      <c r="J8" s="2">
        <v>0</v>
      </c>
      <c r="K8" s="2">
        <v>4</v>
      </c>
      <c r="L8" s="2">
        <v>0</v>
      </c>
      <c r="M8" s="2">
        <v>0</v>
      </c>
      <c r="N8" s="2">
        <v>0</v>
      </c>
      <c r="O8" s="2">
        <v>0</v>
      </c>
      <c r="P8" s="2">
        <v>0</v>
      </c>
      <c r="Q8" s="2">
        <v>0</v>
      </c>
      <c r="R8" s="2">
        <v>1</v>
      </c>
      <c r="S8" s="2">
        <v>1</v>
      </c>
      <c r="T8" s="2">
        <v>1</v>
      </c>
      <c r="U8" s="2">
        <v>0</v>
      </c>
      <c r="V8" s="2">
        <v>1</v>
      </c>
      <c r="W8" s="2">
        <v>0</v>
      </c>
      <c r="X8" s="2">
        <v>0</v>
      </c>
      <c r="Y8" s="2">
        <v>0</v>
      </c>
      <c r="Z8" s="2">
        <v>0</v>
      </c>
      <c r="AA8" s="2">
        <v>0</v>
      </c>
    </row>
    <row r="9" spans="1:27" x14ac:dyDescent="0.25">
      <c r="A9" s="2">
        <v>21</v>
      </c>
      <c r="B9" s="2">
        <v>3</v>
      </c>
      <c r="C9" s="2">
        <v>30969.901000000002</v>
      </c>
      <c r="D9" s="2">
        <v>31088.595000000001</v>
      </c>
      <c r="E9" s="2">
        <v>118.694</v>
      </c>
      <c r="F9" s="3">
        <v>28.975141965867401</v>
      </c>
      <c r="G9" s="14" t="s">
        <v>1545</v>
      </c>
      <c r="H9" s="2">
        <v>3</v>
      </c>
      <c r="I9" s="2">
        <v>0</v>
      </c>
      <c r="J9" s="2">
        <v>0</v>
      </c>
      <c r="K9" s="2">
        <v>3</v>
      </c>
      <c r="L9" s="2">
        <v>0</v>
      </c>
      <c r="M9" s="2">
        <v>0</v>
      </c>
      <c r="N9" s="2">
        <v>0</v>
      </c>
      <c r="O9" s="2">
        <v>0</v>
      </c>
      <c r="P9" s="2">
        <v>0</v>
      </c>
      <c r="Q9" s="2">
        <v>0</v>
      </c>
      <c r="R9" s="2">
        <v>1</v>
      </c>
      <c r="S9" s="2">
        <v>0</v>
      </c>
      <c r="T9" s="2">
        <v>1</v>
      </c>
      <c r="U9" s="2">
        <v>0</v>
      </c>
      <c r="V9" s="2">
        <v>1</v>
      </c>
      <c r="W9" s="2">
        <v>0</v>
      </c>
      <c r="X9" s="2">
        <v>0</v>
      </c>
      <c r="Y9" s="2">
        <v>0</v>
      </c>
      <c r="Z9" s="2">
        <v>0</v>
      </c>
      <c r="AA9" s="2">
        <v>0</v>
      </c>
    </row>
    <row r="10" spans="1:27" x14ac:dyDescent="0.25">
      <c r="A10" s="2">
        <v>7</v>
      </c>
      <c r="B10" s="2">
        <v>11</v>
      </c>
      <c r="C10" s="2">
        <v>119980.553</v>
      </c>
      <c r="D10" s="2">
        <v>120502.30100000001</v>
      </c>
      <c r="E10" s="2">
        <v>521.74800000000698</v>
      </c>
      <c r="F10" s="3">
        <v>28.838239404596401</v>
      </c>
      <c r="G10" s="14" t="s">
        <v>1955</v>
      </c>
      <c r="H10" s="2">
        <v>4</v>
      </c>
      <c r="I10" s="2">
        <v>0</v>
      </c>
      <c r="J10" s="2">
        <v>0</v>
      </c>
      <c r="K10" s="2">
        <v>4</v>
      </c>
      <c r="L10" s="2">
        <v>0</v>
      </c>
      <c r="M10" s="2">
        <v>0</v>
      </c>
      <c r="N10" s="2">
        <v>0</v>
      </c>
      <c r="O10" s="2">
        <v>0</v>
      </c>
      <c r="P10" s="2">
        <v>0</v>
      </c>
      <c r="Q10" s="2">
        <v>0</v>
      </c>
      <c r="R10" s="2">
        <v>1</v>
      </c>
      <c r="S10" s="2">
        <v>1</v>
      </c>
      <c r="T10" s="2">
        <v>1</v>
      </c>
      <c r="U10" s="2">
        <v>0</v>
      </c>
      <c r="V10" s="2">
        <v>1</v>
      </c>
      <c r="W10" s="2">
        <v>0</v>
      </c>
      <c r="X10" s="2">
        <v>0</v>
      </c>
      <c r="Y10" s="2">
        <v>0</v>
      </c>
      <c r="Z10" s="2">
        <v>0</v>
      </c>
      <c r="AA10" s="2">
        <v>0</v>
      </c>
    </row>
    <row r="11" spans="1:27" x14ac:dyDescent="0.25">
      <c r="A11" s="2">
        <v>10</v>
      </c>
      <c r="B11" s="2">
        <v>7</v>
      </c>
      <c r="C11" s="2">
        <v>83630.289000000004</v>
      </c>
      <c r="D11" s="2">
        <v>84185.54</v>
      </c>
      <c r="E11" s="2">
        <v>555.25099999998895</v>
      </c>
      <c r="F11" s="3">
        <v>28.555300101365798</v>
      </c>
      <c r="G11" s="14" t="s">
        <v>1443</v>
      </c>
      <c r="H11" s="2">
        <v>4</v>
      </c>
      <c r="I11" s="2">
        <v>0</v>
      </c>
      <c r="J11" s="2">
        <v>0</v>
      </c>
      <c r="K11" s="2">
        <v>4</v>
      </c>
      <c r="L11" s="2">
        <v>0</v>
      </c>
      <c r="M11" s="2">
        <v>0</v>
      </c>
      <c r="N11" s="2">
        <v>0</v>
      </c>
      <c r="O11" s="2">
        <v>0</v>
      </c>
      <c r="P11" s="2">
        <v>0</v>
      </c>
      <c r="Q11" s="2">
        <v>0</v>
      </c>
      <c r="R11" s="2">
        <v>1</v>
      </c>
      <c r="S11" s="2">
        <v>1</v>
      </c>
      <c r="T11" s="2">
        <v>1</v>
      </c>
      <c r="U11" s="2">
        <v>0</v>
      </c>
      <c r="V11" s="2">
        <v>1</v>
      </c>
      <c r="W11" s="2">
        <v>0</v>
      </c>
      <c r="X11" s="2">
        <v>0</v>
      </c>
      <c r="Y11" s="2">
        <v>0</v>
      </c>
      <c r="Z11" s="2">
        <v>0</v>
      </c>
      <c r="AA11" s="2">
        <v>0</v>
      </c>
    </row>
    <row r="12" spans="1:27" x14ac:dyDescent="0.25">
      <c r="A12" s="2">
        <v>6</v>
      </c>
      <c r="B12" s="2">
        <v>22</v>
      </c>
      <c r="C12" s="2">
        <v>151766.16200000001</v>
      </c>
      <c r="D12" s="2">
        <v>151886.18</v>
      </c>
      <c r="E12" s="2">
        <v>120.017999999982</v>
      </c>
      <c r="F12" s="3">
        <v>27.626360805318399</v>
      </c>
      <c r="G12" s="14" t="s">
        <v>1948</v>
      </c>
      <c r="H12" s="2">
        <v>4</v>
      </c>
      <c r="I12" s="2">
        <v>1</v>
      </c>
      <c r="J12" s="2">
        <v>1</v>
      </c>
      <c r="K12" s="2">
        <v>4</v>
      </c>
      <c r="L12" s="2">
        <v>0</v>
      </c>
      <c r="M12" s="2">
        <v>0</v>
      </c>
      <c r="N12" s="2">
        <v>0</v>
      </c>
      <c r="O12" s="2">
        <v>1</v>
      </c>
      <c r="P12" s="2">
        <v>0</v>
      </c>
      <c r="Q12" s="2">
        <v>0</v>
      </c>
      <c r="R12" s="2">
        <v>1</v>
      </c>
      <c r="S12" s="2">
        <v>1</v>
      </c>
      <c r="T12" s="2">
        <v>1</v>
      </c>
      <c r="U12" s="2">
        <v>0</v>
      </c>
      <c r="V12" s="2">
        <v>1</v>
      </c>
      <c r="W12" s="2">
        <v>0</v>
      </c>
      <c r="X12" s="2">
        <v>0</v>
      </c>
      <c r="Y12" s="2">
        <v>0</v>
      </c>
      <c r="Z12" s="2">
        <v>0</v>
      </c>
      <c r="AA12" s="2">
        <v>0</v>
      </c>
    </row>
    <row r="13" spans="1:27" x14ac:dyDescent="0.25">
      <c r="A13" s="2">
        <v>15</v>
      </c>
      <c r="B13" s="2">
        <v>0</v>
      </c>
      <c r="C13" s="2">
        <v>28904.274000000001</v>
      </c>
      <c r="D13" s="2">
        <v>29361.304</v>
      </c>
      <c r="E13" s="2">
        <v>457.02999999999901</v>
      </c>
      <c r="F13" s="3">
        <v>27.6013496897918</v>
      </c>
      <c r="G13" s="14" t="s">
        <v>2005</v>
      </c>
      <c r="H13" s="2">
        <v>4</v>
      </c>
      <c r="I13" s="2">
        <v>0</v>
      </c>
      <c r="J13" s="2">
        <v>0</v>
      </c>
      <c r="K13" s="2">
        <v>4</v>
      </c>
      <c r="L13" s="2">
        <v>0</v>
      </c>
      <c r="M13" s="2">
        <v>0</v>
      </c>
      <c r="N13" s="2">
        <v>0</v>
      </c>
      <c r="O13" s="2">
        <v>0</v>
      </c>
      <c r="P13" s="2">
        <v>0</v>
      </c>
      <c r="Q13" s="2">
        <v>0</v>
      </c>
      <c r="R13" s="2">
        <v>1</v>
      </c>
      <c r="S13" s="2">
        <v>1</v>
      </c>
      <c r="T13" s="2">
        <v>1</v>
      </c>
      <c r="U13" s="2">
        <v>0</v>
      </c>
      <c r="V13" s="2">
        <v>1</v>
      </c>
      <c r="W13" s="2">
        <v>0</v>
      </c>
      <c r="X13" s="2">
        <v>0</v>
      </c>
      <c r="Y13" s="2">
        <v>0</v>
      </c>
      <c r="Z13" s="2">
        <v>0</v>
      </c>
      <c r="AA13" s="2">
        <v>0</v>
      </c>
    </row>
    <row r="14" spans="1:27" x14ac:dyDescent="0.25">
      <c r="A14" s="2">
        <v>14</v>
      </c>
      <c r="B14" s="2">
        <v>8</v>
      </c>
      <c r="C14" s="2">
        <v>100444.632</v>
      </c>
      <c r="D14" s="2">
        <v>100583.94899999999</v>
      </c>
      <c r="E14" s="2">
        <v>139.31699999999501</v>
      </c>
      <c r="F14" s="3">
        <v>27.335506328357699</v>
      </c>
      <c r="G14" s="14" t="s">
        <v>2004</v>
      </c>
      <c r="H14" s="2">
        <v>4</v>
      </c>
      <c r="I14" s="2">
        <v>0</v>
      </c>
      <c r="J14" s="2">
        <v>0</v>
      </c>
      <c r="K14" s="2">
        <v>4</v>
      </c>
      <c r="L14" s="2">
        <v>0</v>
      </c>
      <c r="M14" s="2">
        <v>0</v>
      </c>
      <c r="N14" s="2">
        <v>0</v>
      </c>
      <c r="O14" s="2">
        <v>0</v>
      </c>
      <c r="P14" s="2">
        <v>0</v>
      </c>
      <c r="Q14" s="2">
        <v>0</v>
      </c>
      <c r="R14" s="2">
        <v>1</v>
      </c>
      <c r="S14" s="2">
        <v>1</v>
      </c>
      <c r="T14" s="2">
        <v>1</v>
      </c>
      <c r="U14" s="2">
        <v>0</v>
      </c>
      <c r="V14" s="2">
        <v>1</v>
      </c>
      <c r="W14" s="2">
        <v>0</v>
      </c>
      <c r="X14" s="2">
        <v>0</v>
      </c>
      <c r="Y14" s="2">
        <v>0</v>
      </c>
      <c r="Z14" s="2">
        <v>0</v>
      </c>
      <c r="AA14" s="2">
        <v>0</v>
      </c>
    </row>
    <row r="15" spans="1:27" x14ac:dyDescent="0.25">
      <c r="A15" s="2">
        <v>9</v>
      </c>
      <c r="B15" s="2">
        <v>6</v>
      </c>
      <c r="C15" s="2">
        <v>90802.756999999998</v>
      </c>
      <c r="D15" s="2">
        <v>91105.09</v>
      </c>
      <c r="E15" s="2">
        <v>302.332999999999</v>
      </c>
      <c r="F15" s="3">
        <v>27.090569977447402</v>
      </c>
      <c r="G15" s="14" t="s">
        <v>1965</v>
      </c>
      <c r="H15" s="2">
        <v>4</v>
      </c>
      <c r="I15" s="2">
        <v>1</v>
      </c>
      <c r="J15" s="2">
        <v>0</v>
      </c>
      <c r="K15" s="2">
        <v>4</v>
      </c>
      <c r="L15" s="2">
        <v>1</v>
      </c>
      <c r="M15" s="2">
        <v>0</v>
      </c>
      <c r="N15" s="2">
        <v>0</v>
      </c>
      <c r="O15" s="2">
        <v>0</v>
      </c>
      <c r="P15" s="2">
        <v>0</v>
      </c>
      <c r="Q15" s="2">
        <v>0</v>
      </c>
      <c r="R15" s="2">
        <v>1</v>
      </c>
      <c r="S15" s="2">
        <v>1</v>
      </c>
      <c r="T15" s="2">
        <v>1</v>
      </c>
      <c r="U15" s="2">
        <v>0</v>
      </c>
      <c r="V15" s="2">
        <v>1</v>
      </c>
      <c r="W15" s="2">
        <v>0</v>
      </c>
      <c r="X15" s="2">
        <v>0</v>
      </c>
      <c r="Y15" s="2">
        <v>1</v>
      </c>
      <c r="Z15" s="2">
        <v>0</v>
      </c>
      <c r="AA15" s="2">
        <v>0</v>
      </c>
    </row>
    <row r="16" spans="1:27" x14ac:dyDescent="0.25">
      <c r="A16" s="2">
        <v>6</v>
      </c>
      <c r="B16" s="2">
        <v>21</v>
      </c>
      <c r="C16" s="2">
        <v>144979.32699999999</v>
      </c>
      <c r="D16" s="2">
        <v>145159.91699999999</v>
      </c>
      <c r="E16" s="2">
        <v>180.58999999999699</v>
      </c>
      <c r="F16" s="3">
        <v>26.8629489447233</v>
      </c>
      <c r="G16" s="14" t="s">
        <v>1394</v>
      </c>
      <c r="H16" s="2">
        <v>4</v>
      </c>
      <c r="I16" s="2">
        <v>0</v>
      </c>
      <c r="J16" s="2">
        <v>0</v>
      </c>
      <c r="K16" s="2">
        <v>4</v>
      </c>
      <c r="L16" s="2">
        <v>0</v>
      </c>
      <c r="M16" s="2">
        <v>0</v>
      </c>
      <c r="N16" s="2">
        <v>0</v>
      </c>
      <c r="O16" s="2">
        <v>0</v>
      </c>
      <c r="P16" s="2">
        <v>0</v>
      </c>
      <c r="Q16" s="2">
        <v>0</v>
      </c>
      <c r="R16" s="2">
        <v>1</v>
      </c>
      <c r="S16" s="2">
        <v>1</v>
      </c>
      <c r="T16" s="2">
        <v>1</v>
      </c>
      <c r="U16" s="2">
        <v>0</v>
      </c>
      <c r="V16" s="2">
        <v>1</v>
      </c>
      <c r="W16" s="2">
        <v>0</v>
      </c>
      <c r="X16" s="2">
        <v>0</v>
      </c>
      <c r="Y16" s="2">
        <v>0</v>
      </c>
      <c r="Z16" s="2">
        <v>0</v>
      </c>
      <c r="AA16" s="2">
        <v>0</v>
      </c>
    </row>
    <row r="17" spans="1:27" x14ac:dyDescent="0.25">
      <c r="A17" s="2">
        <v>1</v>
      </c>
      <c r="B17" s="2">
        <v>3</v>
      </c>
      <c r="C17" s="2">
        <v>35546.156999999999</v>
      </c>
      <c r="D17" s="2">
        <v>36240.355000000003</v>
      </c>
      <c r="E17" s="2">
        <v>694.19800000000396</v>
      </c>
      <c r="F17" s="3">
        <v>26.787901092884599</v>
      </c>
      <c r="G17" s="14" t="s">
        <v>1881</v>
      </c>
      <c r="H17" s="2">
        <v>4</v>
      </c>
      <c r="I17" s="2">
        <v>0</v>
      </c>
      <c r="J17" s="2">
        <v>0</v>
      </c>
      <c r="K17" s="2">
        <v>4</v>
      </c>
      <c r="L17" s="2">
        <v>0</v>
      </c>
      <c r="M17" s="2">
        <v>0</v>
      </c>
      <c r="N17" s="2">
        <v>0</v>
      </c>
      <c r="O17" s="2">
        <v>0</v>
      </c>
      <c r="P17" s="2">
        <v>0</v>
      </c>
      <c r="Q17" s="2">
        <v>0</v>
      </c>
      <c r="R17" s="2">
        <v>1</v>
      </c>
      <c r="S17" s="2">
        <v>1</v>
      </c>
      <c r="T17" s="2">
        <v>1</v>
      </c>
      <c r="U17" s="2">
        <v>0</v>
      </c>
      <c r="V17" s="2">
        <v>1</v>
      </c>
      <c r="W17" s="2">
        <v>0</v>
      </c>
      <c r="X17" s="2">
        <v>0</v>
      </c>
      <c r="Y17" s="2">
        <v>0</v>
      </c>
      <c r="Z17" s="2">
        <v>0</v>
      </c>
      <c r="AA17" s="2">
        <v>0</v>
      </c>
    </row>
    <row r="18" spans="1:27" s="12" customFormat="1" x14ac:dyDescent="0.25">
      <c r="A18" s="10">
        <v>14</v>
      </c>
      <c r="B18" s="10">
        <v>5</v>
      </c>
      <c r="C18" s="10">
        <v>66677.536999999997</v>
      </c>
      <c r="D18" s="10">
        <v>67717.275999999998</v>
      </c>
      <c r="E18" s="10">
        <v>1039.739</v>
      </c>
      <c r="F18" s="11">
        <v>26.717518353346499</v>
      </c>
      <c r="G18" s="19" t="s">
        <v>1687</v>
      </c>
      <c r="H18" s="10">
        <v>4</v>
      </c>
      <c r="I18" s="10">
        <v>0</v>
      </c>
      <c r="J18" s="10">
        <v>0</v>
      </c>
      <c r="K18" s="10">
        <v>4</v>
      </c>
      <c r="L18" s="10">
        <v>0</v>
      </c>
      <c r="M18" s="10">
        <v>0</v>
      </c>
      <c r="N18" s="10">
        <v>0</v>
      </c>
      <c r="O18" s="10">
        <v>0</v>
      </c>
      <c r="P18" s="10">
        <v>0</v>
      </c>
      <c r="Q18" s="10">
        <v>0</v>
      </c>
      <c r="R18" s="10">
        <v>1</v>
      </c>
      <c r="S18" s="10">
        <v>1</v>
      </c>
      <c r="T18" s="10">
        <v>1</v>
      </c>
      <c r="U18" s="10">
        <v>0</v>
      </c>
      <c r="V18" s="10">
        <v>1</v>
      </c>
      <c r="W18" s="10">
        <v>0</v>
      </c>
      <c r="X18" s="10">
        <v>0</v>
      </c>
      <c r="Y18" s="10">
        <v>0</v>
      </c>
      <c r="Z18" s="10">
        <v>0</v>
      </c>
      <c r="AA18" s="10">
        <v>0</v>
      </c>
    </row>
    <row r="19" spans="1:27" x14ac:dyDescent="0.25">
      <c r="A19" s="2">
        <v>17</v>
      </c>
      <c r="B19" s="2">
        <v>6</v>
      </c>
      <c r="C19" s="2">
        <v>62564.455000000002</v>
      </c>
      <c r="D19" s="2">
        <v>63469.057000000001</v>
      </c>
      <c r="E19" s="2">
        <v>904.60199999999895</v>
      </c>
      <c r="F19" s="3">
        <v>26.552040196980201</v>
      </c>
      <c r="G19" s="14" t="s">
        <v>2017</v>
      </c>
      <c r="H19" s="2">
        <v>4</v>
      </c>
      <c r="I19" s="2">
        <v>2</v>
      </c>
      <c r="J19" s="2">
        <v>0</v>
      </c>
      <c r="K19" s="2">
        <v>4</v>
      </c>
      <c r="L19" s="2">
        <v>2</v>
      </c>
      <c r="M19" s="2">
        <v>0</v>
      </c>
      <c r="N19" s="2">
        <v>0</v>
      </c>
      <c r="O19" s="2">
        <v>0</v>
      </c>
      <c r="P19" s="2">
        <v>0</v>
      </c>
      <c r="Q19" s="2">
        <v>0</v>
      </c>
      <c r="R19" s="2">
        <v>1</v>
      </c>
      <c r="S19" s="2">
        <v>1</v>
      </c>
      <c r="T19" s="2">
        <v>1</v>
      </c>
      <c r="U19" s="2">
        <v>0</v>
      </c>
      <c r="V19" s="2">
        <v>1</v>
      </c>
      <c r="W19" s="2">
        <v>0</v>
      </c>
      <c r="X19" s="2">
        <v>0</v>
      </c>
      <c r="Y19" s="2">
        <v>0</v>
      </c>
      <c r="Z19" s="2">
        <v>1</v>
      </c>
      <c r="AA19" s="2">
        <v>1</v>
      </c>
    </row>
    <row r="20" spans="1:27" x14ac:dyDescent="0.25">
      <c r="A20" s="2">
        <v>2</v>
      </c>
      <c r="B20" s="2">
        <v>20</v>
      </c>
      <c r="C20" s="2">
        <v>152520.027</v>
      </c>
      <c r="D20" s="2">
        <v>153079.70800000001</v>
      </c>
      <c r="E20" s="2">
        <v>559.68100000001095</v>
      </c>
      <c r="F20" s="3">
        <v>26.194833440055699</v>
      </c>
      <c r="G20" s="14" t="s">
        <v>1307</v>
      </c>
      <c r="H20" s="2">
        <v>4</v>
      </c>
      <c r="I20" s="2">
        <v>1</v>
      </c>
      <c r="J20" s="2">
        <v>0</v>
      </c>
      <c r="K20" s="2">
        <v>4</v>
      </c>
      <c r="L20" s="2">
        <v>1</v>
      </c>
      <c r="M20" s="2">
        <v>0</v>
      </c>
      <c r="N20" s="2">
        <v>0</v>
      </c>
      <c r="O20" s="2">
        <v>0</v>
      </c>
      <c r="P20" s="2">
        <v>0</v>
      </c>
      <c r="Q20" s="2">
        <v>0</v>
      </c>
      <c r="R20" s="2">
        <v>1</v>
      </c>
      <c r="S20" s="2">
        <v>1</v>
      </c>
      <c r="T20" s="2">
        <v>1</v>
      </c>
      <c r="U20" s="2">
        <v>0</v>
      </c>
      <c r="V20" s="2">
        <v>1</v>
      </c>
      <c r="W20" s="2">
        <v>0</v>
      </c>
      <c r="X20" s="2">
        <v>0</v>
      </c>
      <c r="Y20" s="2">
        <v>0</v>
      </c>
      <c r="Z20" s="2">
        <v>1</v>
      </c>
      <c r="AA20" s="2">
        <v>0</v>
      </c>
    </row>
    <row r="21" spans="1:27" x14ac:dyDescent="0.25">
      <c r="A21" s="2">
        <v>2</v>
      </c>
      <c r="B21" s="2">
        <v>18</v>
      </c>
      <c r="C21" s="2">
        <v>135194.734</v>
      </c>
      <c r="D21" s="2">
        <v>136836.36499999999</v>
      </c>
      <c r="E21" s="2">
        <v>1641.6309999999901</v>
      </c>
      <c r="F21" s="3">
        <v>25.986130465214501</v>
      </c>
      <c r="G21" s="14" t="s">
        <v>1896</v>
      </c>
      <c r="H21" s="2">
        <v>3</v>
      </c>
      <c r="I21" s="2">
        <v>3</v>
      </c>
      <c r="J21" s="2">
        <v>0</v>
      </c>
      <c r="K21" s="2">
        <v>3</v>
      </c>
      <c r="L21" s="2">
        <v>3</v>
      </c>
      <c r="M21" s="2">
        <v>0</v>
      </c>
      <c r="N21" s="2">
        <v>0</v>
      </c>
      <c r="O21" s="2">
        <v>0</v>
      </c>
      <c r="P21" s="2">
        <v>0</v>
      </c>
      <c r="Q21" s="2">
        <v>0</v>
      </c>
      <c r="R21" s="2">
        <v>1</v>
      </c>
      <c r="S21" s="2">
        <v>1</v>
      </c>
      <c r="T21" s="2">
        <v>1</v>
      </c>
      <c r="U21" s="2">
        <v>0</v>
      </c>
      <c r="V21" s="2">
        <v>0</v>
      </c>
      <c r="W21" s="2">
        <v>0</v>
      </c>
      <c r="X21" s="2">
        <v>1</v>
      </c>
      <c r="Y21" s="2">
        <v>1</v>
      </c>
      <c r="Z21" s="2">
        <v>1</v>
      </c>
      <c r="AA21" s="2">
        <v>0</v>
      </c>
    </row>
    <row r="22" spans="1:27" x14ac:dyDescent="0.25">
      <c r="A22" s="2">
        <v>17</v>
      </c>
      <c r="B22" s="2">
        <v>5</v>
      </c>
      <c r="C22" s="2">
        <v>58138.245999999999</v>
      </c>
      <c r="D22" s="2">
        <v>58939.995000000003</v>
      </c>
      <c r="E22" s="2">
        <v>801.74900000000298</v>
      </c>
      <c r="F22" s="3">
        <v>25.947355476476201</v>
      </c>
      <c r="G22" s="14" t="s">
        <v>2016</v>
      </c>
      <c r="H22" s="2">
        <v>4</v>
      </c>
      <c r="I22" s="2">
        <v>4</v>
      </c>
      <c r="J22" s="2">
        <v>0</v>
      </c>
      <c r="K22" s="2">
        <v>4</v>
      </c>
      <c r="L22" s="2">
        <v>4</v>
      </c>
      <c r="M22" s="2">
        <v>0</v>
      </c>
      <c r="N22" s="2">
        <v>0</v>
      </c>
      <c r="O22" s="2">
        <v>0</v>
      </c>
      <c r="P22" s="2">
        <v>0</v>
      </c>
      <c r="Q22" s="2">
        <v>0</v>
      </c>
      <c r="R22" s="2">
        <v>1</v>
      </c>
      <c r="S22" s="2">
        <v>1</v>
      </c>
      <c r="T22" s="2">
        <v>1</v>
      </c>
      <c r="U22" s="2">
        <v>0</v>
      </c>
      <c r="V22" s="2">
        <v>1</v>
      </c>
      <c r="W22" s="2">
        <v>1</v>
      </c>
      <c r="X22" s="2">
        <v>1</v>
      </c>
      <c r="Y22" s="2">
        <v>1</v>
      </c>
      <c r="Z22" s="2">
        <v>0</v>
      </c>
      <c r="AA22" s="2">
        <v>1</v>
      </c>
    </row>
    <row r="23" spans="1:27" x14ac:dyDescent="0.25">
      <c r="A23" s="2">
        <v>5</v>
      </c>
      <c r="B23" s="2">
        <v>12</v>
      </c>
      <c r="C23" s="2">
        <v>112521.34699999999</v>
      </c>
      <c r="D23" s="2">
        <v>112631.929</v>
      </c>
      <c r="E23" s="2">
        <v>110.582000000009</v>
      </c>
      <c r="F23" s="3">
        <v>25.9096931650699</v>
      </c>
      <c r="G23" s="14" t="s">
        <v>1363</v>
      </c>
      <c r="H23" s="2">
        <v>3</v>
      </c>
      <c r="I23" s="2">
        <v>0</v>
      </c>
      <c r="J23" s="2">
        <v>0</v>
      </c>
      <c r="K23" s="2">
        <v>3</v>
      </c>
      <c r="L23" s="2">
        <v>0</v>
      </c>
      <c r="M23" s="2">
        <v>0</v>
      </c>
      <c r="N23" s="2">
        <v>0</v>
      </c>
      <c r="O23" s="2">
        <v>0</v>
      </c>
      <c r="P23" s="2">
        <v>0</v>
      </c>
      <c r="Q23" s="2">
        <v>0</v>
      </c>
      <c r="R23" s="2">
        <v>1</v>
      </c>
      <c r="S23" s="2">
        <v>0</v>
      </c>
      <c r="T23" s="2">
        <v>1</v>
      </c>
      <c r="U23" s="2">
        <v>0</v>
      </c>
      <c r="V23" s="2">
        <v>1</v>
      </c>
      <c r="W23" s="2">
        <v>0</v>
      </c>
      <c r="X23" s="2">
        <v>0</v>
      </c>
      <c r="Y23" s="2">
        <v>0</v>
      </c>
      <c r="Z23" s="2">
        <v>0</v>
      </c>
      <c r="AA23" s="2">
        <v>0</v>
      </c>
    </row>
    <row r="24" spans="1:27" x14ac:dyDescent="0.25">
      <c r="A24" s="2">
        <v>2</v>
      </c>
      <c r="B24" s="2">
        <v>26</v>
      </c>
      <c r="C24" s="2">
        <v>167600.948</v>
      </c>
      <c r="D24" s="2">
        <v>168274.00700000001</v>
      </c>
      <c r="E24" s="2">
        <v>673.05900000000804</v>
      </c>
      <c r="F24" s="3">
        <v>25.659243744240101</v>
      </c>
      <c r="G24" s="14" t="s">
        <v>1899</v>
      </c>
      <c r="H24" s="2">
        <v>3</v>
      </c>
      <c r="I24" s="2">
        <v>1</v>
      </c>
      <c r="J24" s="2">
        <v>0</v>
      </c>
      <c r="K24" s="2">
        <v>3</v>
      </c>
      <c r="L24" s="2">
        <v>1</v>
      </c>
      <c r="M24" s="2">
        <v>0</v>
      </c>
      <c r="N24" s="2">
        <v>0</v>
      </c>
      <c r="O24" s="2">
        <v>0</v>
      </c>
      <c r="P24" s="2">
        <v>0</v>
      </c>
      <c r="Q24" s="2">
        <v>0</v>
      </c>
      <c r="R24" s="2">
        <v>1</v>
      </c>
      <c r="S24" s="2">
        <v>1</v>
      </c>
      <c r="T24" s="2">
        <v>1</v>
      </c>
      <c r="U24" s="2">
        <v>0</v>
      </c>
      <c r="V24" s="2">
        <v>0</v>
      </c>
      <c r="W24" s="2">
        <v>1</v>
      </c>
      <c r="X24" s="2">
        <v>0</v>
      </c>
      <c r="Y24" s="2">
        <v>0</v>
      </c>
      <c r="Z24" s="2">
        <v>0</v>
      </c>
      <c r="AA24" s="2">
        <v>0</v>
      </c>
    </row>
    <row r="25" spans="1:27" x14ac:dyDescent="0.25">
      <c r="A25" s="2">
        <v>5</v>
      </c>
      <c r="B25" s="2">
        <v>18</v>
      </c>
      <c r="C25" s="2">
        <v>142099.658</v>
      </c>
      <c r="D25" s="2">
        <v>142450.12899999999</v>
      </c>
      <c r="E25" s="2">
        <v>350.47099999999</v>
      </c>
      <c r="F25" s="3">
        <v>25.2034126141846</v>
      </c>
      <c r="G25" s="14" t="s">
        <v>1613</v>
      </c>
      <c r="H25" s="2">
        <v>4</v>
      </c>
      <c r="I25" s="2">
        <v>0</v>
      </c>
      <c r="J25" s="2">
        <v>0</v>
      </c>
      <c r="K25" s="2">
        <v>4</v>
      </c>
      <c r="L25" s="2">
        <v>0</v>
      </c>
      <c r="M25" s="2">
        <v>0</v>
      </c>
      <c r="N25" s="2">
        <v>0</v>
      </c>
      <c r="O25" s="2">
        <v>0</v>
      </c>
      <c r="P25" s="2">
        <v>0</v>
      </c>
      <c r="Q25" s="2">
        <v>0</v>
      </c>
      <c r="R25" s="2">
        <v>1</v>
      </c>
      <c r="S25" s="2">
        <v>1</v>
      </c>
      <c r="T25" s="2">
        <v>1</v>
      </c>
      <c r="U25" s="2">
        <v>0</v>
      </c>
      <c r="V25" s="2">
        <v>1</v>
      </c>
      <c r="W25" s="2">
        <v>0</v>
      </c>
      <c r="X25" s="2">
        <v>0</v>
      </c>
      <c r="Y25" s="2">
        <v>0</v>
      </c>
      <c r="Z25" s="2">
        <v>0</v>
      </c>
      <c r="AA25" s="2">
        <v>0</v>
      </c>
    </row>
    <row r="26" spans="1:27" x14ac:dyDescent="0.25">
      <c r="A26" s="2">
        <v>17</v>
      </c>
      <c r="B26" s="2">
        <v>1</v>
      </c>
      <c r="C26" s="2">
        <v>15399.736999999999</v>
      </c>
      <c r="D26" s="2">
        <v>15549.994000000001</v>
      </c>
      <c r="E26" s="2">
        <v>150.257000000001</v>
      </c>
      <c r="F26" s="3">
        <v>25.2007064748056</v>
      </c>
      <c r="G26" s="14" t="s">
        <v>2015</v>
      </c>
      <c r="H26" s="2">
        <v>4</v>
      </c>
      <c r="I26" s="2">
        <v>0</v>
      </c>
      <c r="J26" s="2">
        <v>0</v>
      </c>
      <c r="K26" s="2">
        <v>4</v>
      </c>
      <c r="L26" s="2">
        <v>0</v>
      </c>
      <c r="M26" s="2">
        <v>0</v>
      </c>
      <c r="N26" s="2">
        <v>0</v>
      </c>
      <c r="O26" s="2">
        <v>0</v>
      </c>
      <c r="P26" s="2">
        <v>0</v>
      </c>
      <c r="Q26" s="2">
        <v>0</v>
      </c>
      <c r="R26" s="2">
        <v>1</v>
      </c>
      <c r="S26" s="2">
        <v>1</v>
      </c>
      <c r="T26" s="2">
        <v>1</v>
      </c>
      <c r="U26" s="2">
        <v>0</v>
      </c>
      <c r="V26" s="2">
        <v>1</v>
      </c>
      <c r="W26" s="2">
        <v>0</v>
      </c>
      <c r="X26" s="2">
        <v>0</v>
      </c>
      <c r="Y26" s="2">
        <v>0</v>
      </c>
      <c r="Z26" s="2">
        <v>0</v>
      </c>
      <c r="AA26" s="2">
        <v>0</v>
      </c>
    </row>
    <row r="27" spans="1:27" x14ac:dyDescent="0.25">
      <c r="A27" s="2">
        <v>11</v>
      </c>
      <c r="B27" s="2">
        <v>11</v>
      </c>
      <c r="C27" s="2">
        <v>92065.808999999994</v>
      </c>
      <c r="D27" s="2">
        <v>92160.332999999999</v>
      </c>
      <c r="E27" s="2">
        <v>94.524000000004904</v>
      </c>
      <c r="F27" s="3">
        <v>25.183871508592901</v>
      </c>
      <c r="G27" s="14" t="s">
        <v>1820</v>
      </c>
      <c r="H27" s="2">
        <v>2</v>
      </c>
      <c r="I27" s="2">
        <v>0</v>
      </c>
      <c r="J27" s="2">
        <v>0</v>
      </c>
      <c r="K27" s="2">
        <v>2</v>
      </c>
      <c r="L27" s="2">
        <v>0</v>
      </c>
      <c r="M27" s="2">
        <v>0</v>
      </c>
      <c r="N27" s="2">
        <v>0</v>
      </c>
      <c r="O27" s="2">
        <v>0</v>
      </c>
      <c r="P27" s="2">
        <v>0</v>
      </c>
      <c r="Q27" s="2">
        <v>0</v>
      </c>
      <c r="R27" s="2">
        <v>0</v>
      </c>
      <c r="S27" s="2">
        <v>0</v>
      </c>
      <c r="T27" s="2">
        <v>1</v>
      </c>
      <c r="U27" s="2">
        <v>0</v>
      </c>
      <c r="V27" s="2">
        <v>1</v>
      </c>
      <c r="W27" s="2">
        <v>0</v>
      </c>
      <c r="X27" s="2">
        <v>0</v>
      </c>
      <c r="Y27" s="2">
        <v>0</v>
      </c>
      <c r="Z27" s="2">
        <v>0</v>
      </c>
      <c r="AA27" s="2">
        <v>0</v>
      </c>
    </row>
    <row r="28" spans="1:27" x14ac:dyDescent="0.25">
      <c r="A28" s="2">
        <v>1</v>
      </c>
      <c r="B28" s="2">
        <v>16</v>
      </c>
      <c r="C28" s="2">
        <v>198143.33100000001</v>
      </c>
      <c r="D28" s="2">
        <v>198956.465</v>
      </c>
      <c r="E28" s="2">
        <v>813.13399999999103</v>
      </c>
      <c r="F28" s="3">
        <v>25.0735249706789</v>
      </c>
      <c r="G28" s="14" t="s">
        <v>1888</v>
      </c>
      <c r="H28" s="2">
        <v>4</v>
      </c>
      <c r="I28" s="2">
        <v>2</v>
      </c>
      <c r="J28" s="2">
        <v>0</v>
      </c>
      <c r="K28" s="2">
        <v>4</v>
      </c>
      <c r="L28" s="2">
        <v>2</v>
      </c>
      <c r="M28" s="2">
        <v>0</v>
      </c>
      <c r="N28" s="2">
        <v>0</v>
      </c>
      <c r="O28" s="2">
        <v>0</v>
      </c>
      <c r="P28" s="2">
        <v>0</v>
      </c>
      <c r="Q28" s="2">
        <v>0</v>
      </c>
      <c r="R28" s="2">
        <v>1</v>
      </c>
      <c r="S28" s="2">
        <v>1</v>
      </c>
      <c r="T28" s="2">
        <v>1</v>
      </c>
      <c r="U28" s="2">
        <v>0</v>
      </c>
      <c r="V28" s="2">
        <v>1</v>
      </c>
      <c r="W28" s="2">
        <v>1</v>
      </c>
      <c r="X28" s="2">
        <v>0</v>
      </c>
      <c r="Y28" s="2">
        <v>0</v>
      </c>
      <c r="Z28" s="2">
        <v>0</v>
      </c>
      <c r="AA28" s="2">
        <v>1</v>
      </c>
    </row>
    <row r="29" spans="1:27" x14ac:dyDescent="0.25">
      <c r="A29" s="2">
        <v>15</v>
      </c>
      <c r="B29" s="2">
        <v>4</v>
      </c>
      <c r="C29" s="2">
        <v>49785.915999999997</v>
      </c>
      <c r="D29" s="2">
        <v>49906.993000000002</v>
      </c>
      <c r="E29" s="2">
        <v>121.077000000005</v>
      </c>
      <c r="F29" s="3">
        <v>25.001070690761502</v>
      </c>
      <c r="G29" s="14" t="s">
        <v>1504</v>
      </c>
      <c r="H29" s="2">
        <v>4</v>
      </c>
      <c r="I29" s="2">
        <v>2</v>
      </c>
      <c r="J29" s="2">
        <v>2</v>
      </c>
      <c r="K29" s="2">
        <v>4</v>
      </c>
      <c r="L29" s="2">
        <v>0</v>
      </c>
      <c r="M29" s="2">
        <v>0</v>
      </c>
      <c r="N29" s="2">
        <v>1</v>
      </c>
      <c r="O29" s="2">
        <v>0</v>
      </c>
      <c r="P29" s="2">
        <v>0</v>
      </c>
      <c r="Q29" s="2">
        <v>1</v>
      </c>
      <c r="R29" s="2">
        <v>1</v>
      </c>
      <c r="S29" s="2">
        <v>1</v>
      </c>
      <c r="T29" s="2">
        <v>1</v>
      </c>
      <c r="U29" s="2">
        <v>0</v>
      </c>
      <c r="V29" s="2">
        <v>1</v>
      </c>
      <c r="W29" s="2">
        <v>0</v>
      </c>
      <c r="X29" s="2">
        <v>0</v>
      </c>
      <c r="Y29" s="2">
        <v>0</v>
      </c>
      <c r="Z29" s="2">
        <v>0</v>
      </c>
      <c r="AA29" s="2">
        <v>0</v>
      </c>
    </row>
    <row r="30" spans="1:27" x14ac:dyDescent="0.25">
      <c r="A30" s="2">
        <v>12</v>
      </c>
      <c r="B30" s="2">
        <v>14</v>
      </c>
      <c r="C30" s="2">
        <v>88966.413</v>
      </c>
      <c r="D30" s="2">
        <v>89290.668000000005</v>
      </c>
      <c r="E30" s="2">
        <v>324.255000000005</v>
      </c>
      <c r="F30" s="3">
        <v>24.805977932406201</v>
      </c>
      <c r="G30" s="14" t="s">
        <v>1676</v>
      </c>
      <c r="H30" s="2">
        <v>4</v>
      </c>
      <c r="I30" s="2">
        <v>2</v>
      </c>
      <c r="J30" s="2">
        <v>0</v>
      </c>
      <c r="K30" s="2">
        <v>4</v>
      </c>
      <c r="L30" s="2">
        <v>2</v>
      </c>
      <c r="M30" s="2">
        <v>0</v>
      </c>
      <c r="N30" s="2">
        <v>0</v>
      </c>
      <c r="O30" s="2">
        <v>0</v>
      </c>
      <c r="P30" s="2">
        <v>0</v>
      </c>
      <c r="Q30" s="2">
        <v>0</v>
      </c>
      <c r="R30" s="2">
        <v>1</v>
      </c>
      <c r="S30" s="2">
        <v>1</v>
      </c>
      <c r="T30" s="2">
        <v>1</v>
      </c>
      <c r="U30" s="2">
        <v>0</v>
      </c>
      <c r="V30" s="2">
        <v>1</v>
      </c>
      <c r="W30" s="2">
        <v>0</v>
      </c>
      <c r="X30" s="2">
        <v>0</v>
      </c>
      <c r="Y30" s="2">
        <v>1</v>
      </c>
      <c r="Z30" s="2">
        <v>1</v>
      </c>
      <c r="AA30" s="2">
        <v>0</v>
      </c>
    </row>
    <row r="31" spans="1:27" x14ac:dyDescent="0.25">
      <c r="A31" s="2">
        <v>10</v>
      </c>
      <c r="B31" s="2">
        <v>11</v>
      </c>
      <c r="C31" s="2">
        <v>117598.833</v>
      </c>
      <c r="D31" s="2">
        <v>118228.76300000001</v>
      </c>
      <c r="E31" s="2">
        <v>629.93000000000802</v>
      </c>
      <c r="F31" s="3">
        <v>24.704103739940699</v>
      </c>
      <c r="G31" s="14" t="s">
        <v>1974</v>
      </c>
      <c r="H31" s="2">
        <v>3</v>
      </c>
      <c r="I31" s="2">
        <v>0</v>
      </c>
      <c r="J31" s="2">
        <v>0</v>
      </c>
      <c r="K31" s="2">
        <v>3</v>
      </c>
      <c r="L31" s="2">
        <v>0</v>
      </c>
      <c r="M31" s="2">
        <v>0</v>
      </c>
      <c r="N31" s="2">
        <v>0</v>
      </c>
      <c r="O31" s="2">
        <v>0</v>
      </c>
      <c r="P31" s="2">
        <v>0</v>
      </c>
      <c r="Q31" s="2">
        <v>0</v>
      </c>
      <c r="R31" s="2">
        <v>1</v>
      </c>
      <c r="S31" s="2">
        <v>0</v>
      </c>
      <c r="T31" s="2">
        <v>1</v>
      </c>
      <c r="U31" s="2">
        <v>0</v>
      </c>
      <c r="V31" s="2">
        <v>1</v>
      </c>
      <c r="W31" s="2">
        <v>0</v>
      </c>
      <c r="X31" s="2">
        <v>0</v>
      </c>
      <c r="Y31" s="2">
        <v>0</v>
      </c>
      <c r="Z31" s="2">
        <v>0</v>
      </c>
      <c r="AA31" s="2">
        <v>0</v>
      </c>
    </row>
    <row r="32" spans="1:27" x14ac:dyDescent="0.25">
      <c r="A32" s="2">
        <v>4</v>
      </c>
      <c r="B32" s="2">
        <v>23</v>
      </c>
      <c r="C32" s="2">
        <v>171663.745</v>
      </c>
      <c r="D32" s="2">
        <v>171797.22200000001</v>
      </c>
      <c r="E32" s="2">
        <v>133.47700000001399</v>
      </c>
      <c r="F32" s="3">
        <v>24.490418807364499</v>
      </c>
      <c r="G32" s="14" t="s">
        <v>1928</v>
      </c>
      <c r="H32" s="2">
        <v>2</v>
      </c>
      <c r="I32" s="2">
        <v>0</v>
      </c>
      <c r="J32" s="2">
        <v>0</v>
      </c>
      <c r="K32" s="2">
        <v>2</v>
      </c>
      <c r="L32" s="2">
        <v>0</v>
      </c>
      <c r="M32" s="2">
        <v>0</v>
      </c>
      <c r="N32" s="2">
        <v>0</v>
      </c>
      <c r="O32" s="2">
        <v>0</v>
      </c>
      <c r="P32" s="2">
        <v>0</v>
      </c>
      <c r="Q32" s="2">
        <v>0</v>
      </c>
      <c r="R32" s="2">
        <v>1</v>
      </c>
      <c r="S32" s="2">
        <v>1</v>
      </c>
      <c r="T32" s="2">
        <v>0</v>
      </c>
      <c r="U32" s="2">
        <v>0</v>
      </c>
      <c r="V32" s="2">
        <v>0</v>
      </c>
      <c r="W32" s="2">
        <v>0</v>
      </c>
      <c r="X32" s="2">
        <v>0</v>
      </c>
      <c r="Y32" s="2">
        <v>0</v>
      </c>
      <c r="Z32" s="2">
        <v>0</v>
      </c>
      <c r="AA32" s="2">
        <v>0</v>
      </c>
    </row>
    <row r="33" spans="1:27" x14ac:dyDescent="0.25">
      <c r="A33" s="2">
        <v>5</v>
      </c>
      <c r="B33" s="2">
        <v>16</v>
      </c>
      <c r="C33" s="2">
        <v>129610.496</v>
      </c>
      <c r="D33" s="2">
        <v>130598.318</v>
      </c>
      <c r="E33" s="2">
        <v>987.822</v>
      </c>
      <c r="F33" s="3">
        <v>24.189032825098799</v>
      </c>
      <c r="G33" s="14" t="s">
        <v>1934</v>
      </c>
      <c r="H33" s="2">
        <v>2</v>
      </c>
      <c r="I33" s="2">
        <v>2</v>
      </c>
      <c r="J33" s="2">
        <v>2</v>
      </c>
      <c r="K33" s="2">
        <v>2</v>
      </c>
      <c r="L33" s="2">
        <v>0</v>
      </c>
      <c r="M33" s="2">
        <v>0</v>
      </c>
      <c r="N33" s="2">
        <v>1</v>
      </c>
      <c r="O33" s="2">
        <v>1</v>
      </c>
      <c r="P33" s="2">
        <v>0</v>
      </c>
      <c r="Q33" s="2">
        <v>0</v>
      </c>
      <c r="R33" s="2">
        <v>0</v>
      </c>
      <c r="S33" s="2">
        <v>0</v>
      </c>
      <c r="T33" s="2">
        <v>1</v>
      </c>
      <c r="U33" s="2">
        <v>0</v>
      </c>
      <c r="V33" s="2">
        <v>1</v>
      </c>
      <c r="W33" s="2">
        <v>0</v>
      </c>
      <c r="X33" s="2">
        <v>0</v>
      </c>
      <c r="Y33" s="2">
        <v>0</v>
      </c>
      <c r="Z33" s="2">
        <v>0</v>
      </c>
      <c r="AA33" s="2">
        <v>0</v>
      </c>
    </row>
    <row r="34" spans="1:27" x14ac:dyDescent="0.25">
      <c r="A34" s="2">
        <v>15</v>
      </c>
      <c r="B34" s="2">
        <v>5</v>
      </c>
      <c r="C34" s="2">
        <v>52461.455999999998</v>
      </c>
      <c r="D34" s="2">
        <v>53424.610999999997</v>
      </c>
      <c r="E34" s="2">
        <v>963.15499999999895</v>
      </c>
      <c r="F34" s="3">
        <v>24.126734105749499</v>
      </c>
      <c r="G34" s="14" t="s">
        <v>2009</v>
      </c>
      <c r="H34" s="2">
        <v>4</v>
      </c>
      <c r="I34" s="2">
        <v>0</v>
      </c>
      <c r="J34" s="2">
        <v>0</v>
      </c>
      <c r="K34" s="2">
        <v>4</v>
      </c>
      <c r="L34" s="2">
        <v>0</v>
      </c>
      <c r="M34" s="2">
        <v>0</v>
      </c>
      <c r="N34" s="2">
        <v>0</v>
      </c>
      <c r="O34" s="2">
        <v>0</v>
      </c>
      <c r="P34" s="2">
        <v>0</v>
      </c>
      <c r="Q34" s="2">
        <v>0</v>
      </c>
      <c r="R34" s="2">
        <v>1</v>
      </c>
      <c r="S34" s="2">
        <v>1</v>
      </c>
      <c r="T34" s="2">
        <v>1</v>
      </c>
      <c r="U34" s="2">
        <v>0</v>
      </c>
      <c r="V34" s="2">
        <v>1</v>
      </c>
      <c r="W34" s="2">
        <v>0</v>
      </c>
      <c r="X34" s="2">
        <v>0</v>
      </c>
      <c r="Y34" s="2">
        <v>0</v>
      </c>
      <c r="Z34" s="2">
        <v>0</v>
      </c>
      <c r="AA34" s="2">
        <v>0</v>
      </c>
    </row>
    <row r="35" spans="1:27" x14ac:dyDescent="0.25">
      <c r="A35" s="2">
        <v>6</v>
      </c>
      <c r="B35" s="2">
        <v>1</v>
      </c>
      <c r="C35" s="2">
        <v>13209.099</v>
      </c>
      <c r="D35" s="2">
        <v>13336.815000000001</v>
      </c>
      <c r="E35" s="2">
        <v>127.71599999999999</v>
      </c>
      <c r="F35" s="3">
        <v>23.512360715485801</v>
      </c>
      <c r="G35" s="14" t="s">
        <v>1938</v>
      </c>
      <c r="H35" s="2">
        <v>4</v>
      </c>
      <c r="I35" s="2">
        <v>0</v>
      </c>
      <c r="J35" s="2">
        <v>0</v>
      </c>
      <c r="K35" s="2">
        <v>4</v>
      </c>
      <c r="L35" s="2">
        <v>0</v>
      </c>
      <c r="M35" s="2">
        <v>0</v>
      </c>
      <c r="N35" s="2">
        <v>0</v>
      </c>
      <c r="O35" s="2">
        <v>0</v>
      </c>
      <c r="P35" s="2">
        <v>0</v>
      </c>
      <c r="Q35" s="2">
        <v>0</v>
      </c>
      <c r="R35" s="2">
        <v>1</v>
      </c>
      <c r="S35" s="2">
        <v>1</v>
      </c>
      <c r="T35" s="2">
        <v>1</v>
      </c>
      <c r="U35" s="2">
        <v>0</v>
      </c>
      <c r="V35" s="2">
        <v>1</v>
      </c>
      <c r="W35" s="2">
        <v>0</v>
      </c>
      <c r="X35" s="2">
        <v>0</v>
      </c>
      <c r="Y35" s="2">
        <v>0</v>
      </c>
      <c r="Z35" s="2">
        <v>0</v>
      </c>
      <c r="AA35" s="2">
        <v>0</v>
      </c>
    </row>
    <row r="36" spans="1:27" x14ac:dyDescent="0.25">
      <c r="A36" s="2">
        <v>7</v>
      </c>
      <c r="B36" s="2">
        <v>9</v>
      </c>
      <c r="C36" s="2">
        <v>102498.379</v>
      </c>
      <c r="D36" s="2">
        <v>103178.743</v>
      </c>
      <c r="E36" s="2">
        <v>680.36400000000106</v>
      </c>
      <c r="F36" s="3">
        <v>23.453192283516401</v>
      </c>
      <c r="G36" s="14" t="s">
        <v>1953</v>
      </c>
      <c r="H36" s="2">
        <v>4</v>
      </c>
      <c r="I36" s="2">
        <v>0</v>
      </c>
      <c r="J36" s="2">
        <v>0</v>
      </c>
      <c r="K36" s="2">
        <v>4</v>
      </c>
      <c r="L36" s="2">
        <v>0</v>
      </c>
      <c r="M36" s="2">
        <v>0</v>
      </c>
      <c r="N36" s="2">
        <v>0</v>
      </c>
      <c r="O36" s="2">
        <v>0</v>
      </c>
      <c r="P36" s="2">
        <v>0</v>
      </c>
      <c r="Q36" s="2">
        <v>0</v>
      </c>
      <c r="R36" s="2">
        <v>1</v>
      </c>
      <c r="S36" s="2">
        <v>1</v>
      </c>
      <c r="T36" s="2">
        <v>1</v>
      </c>
      <c r="U36" s="2">
        <v>0</v>
      </c>
      <c r="V36" s="2">
        <v>1</v>
      </c>
      <c r="W36" s="2">
        <v>0</v>
      </c>
      <c r="X36" s="2">
        <v>0</v>
      </c>
      <c r="Y36" s="2">
        <v>0</v>
      </c>
      <c r="Z36" s="2">
        <v>0</v>
      </c>
      <c r="AA36" s="2">
        <v>0</v>
      </c>
    </row>
    <row r="37" spans="1:27" x14ac:dyDescent="0.25">
      <c r="A37" s="2">
        <v>4</v>
      </c>
      <c r="B37" s="2">
        <v>17</v>
      </c>
      <c r="C37" s="2">
        <v>123794.17</v>
      </c>
      <c r="D37" s="2">
        <v>124249.538</v>
      </c>
      <c r="E37" s="2">
        <v>455.36800000000198</v>
      </c>
      <c r="F37" s="3">
        <v>23.4065091038254</v>
      </c>
      <c r="G37" s="14" t="s">
        <v>1924</v>
      </c>
      <c r="H37" s="2">
        <v>3</v>
      </c>
      <c r="I37" s="2">
        <v>3</v>
      </c>
      <c r="J37" s="2">
        <v>1</v>
      </c>
      <c r="K37" s="2">
        <v>3</v>
      </c>
      <c r="L37" s="2">
        <v>2</v>
      </c>
      <c r="M37" s="2">
        <v>0</v>
      </c>
      <c r="N37" s="2">
        <v>1</v>
      </c>
      <c r="O37" s="2">
        <v>0</v>
      </c>
      <c r="P37" s="2">
        <v>0</v>
      </c>
      <c r="Q37" s="2">
        <v>0</v>
      </c>
      <c r="R37" s="2">
        <v>1</v>
      </c>
      <c r="S37" s="2">
        <v>1</v>
      </c>
      <c r="T37" s="2">
        <v>1</v>
      </c>
      <c r="U37" s="2">
        <v>0</v>
      </c>
      <c r="V37" s="2">
        <v>0</v>
      </c>
      <c r="W37" s="2">
        <v>0</v>
      </c>
      <c r="X37" s="2">
        <v>1</v>
      </c>
      <c r="Y37" s="2">
        <v>1</v>
      </c>
      <c r="Z37" s="2">
        <v>0</v>
      </c>
      <c r="AA37" s="2">
        <v>0</v>
      </c>
    </row>
    <row r="38" spans="1:27" x14ac:dyDescent="0.25">
      <c r="A38" s="2">
        <v>4</v>
      </c>
      <c r="B38" s="2">
        <v>14</v>
      </c>
      <c r="C38" s="2">
        <v>81395.104999999996</v>
      </c>
      <c r="D38" s="2">
        <v>81823.524000000005</v>
      </c>
      <c r="E38" s="2">
        <v>428.41900000000902</v>
      </c>
      <c r="F38" s="3">
        <v>23.292923127014198</v>
      </c>
      <c r="G38" s="14" t="s">
        <v>112</v>
      </c>
      <c r="H38" s="2">
        <v>4</v>
      </c>
      <c r="I38" s="2">
        <v>2</v>
      </c>
      <c r="J38" s="2">
        <v>0</v>
      </c>
      <c r="K38" s="2">
        <v>4</v>
      </c>
      <c r="L38" s="2">
        <v>2</v>
      </c>
      <c r="M38" s="2">
        <v>0</v>
      </c>
      <c r="N38" s="2">
        <v>0</v>
      </c>
      <c r="O38" s="2">
        <v>0</v>
      </c>
      <c r="P38" s="2">
        <v>0</v>
      </c>
      <c r="Q38" s="2">
        <v>0</v>
      </c>
      <c r="R38" s="2">
        <v>1</v>
      </c>
      <c r="S38" s="2">
        <v>1</v>
      </c>
      <c r="T38" s="2">
        <v>1</v>
      </c>
      <c r="U38" s="2">
        <v>0</v>
      </c>
      <c r="V38" s="2">
        <v>1</v>
      </c>
      <c r="W38" s="2">
        <v>1</v>
      </c>
      <c r="X38" s="2">
        <v>0</v>
      </c>
      <c r="Y38" s="2">
        <v>0</v>
      </c>
      <c r="Z38" s="2">
        <v>0</v>
      </c>
      <c r="AA38" s="2">
        <v>1</v>
      </c>
    </row>
    <row r="39" spans="1:27" x14ac:dyDescent="0.25">
      <c r="A39" s="2">
        <v>4</v>
      </c>
      <c r="B39" s="2">
        <v>25</v>
      </c>
      <c r="C39" s="2">
        <v>176260.54300000001</v>
      </c>
      <c r="D39" s="2">
        <v>176343.579</v>
      </c>
      <c r="E39" s="2">
        <v>83.035999999992796</v>
      </c>
      <c r="F39" s="3">
        <v>23.128257177092099</v>
      </c>
      <c r="G39" s="14" t="s">
        <v>1929</v>
      </c>
      <c r="H39" s="2">
        <v>2</v>
      </c>
      <c r="I39" s="2">
        <v>0</v>
      </c>
      <c r="J39" s="2">
        <v>0</v>
      </c>
      <c r="K39" s="2">
        <v>2</v>
      </c>
      <c r="L39" s="2">
        <v>0</v>
      </c>
      <c r="M39" s="2">
        <v>0</v>
      </c>
      <c r="N39" s="2">
        <v>0</v>
      </c>
      <c r="O39" s="2">
        <v>0</v>
      </c>
      <c r="P39" s="2">
        <v>0</v>
      </c>
      <c r="Q39" s="2">
        <v>0</v>
      </c>
      <c r="R39" s="2">
        <v>1</v>
      </c>
      <c r="S39" s="2">
        <v>0</v>
      </c>
      <c r="T39" s="2">
        <v>0</v>
      </c>
      <c r="U39" s="2">
        <v>0</v>
      </c>
      <c r="V39" s="2">
        <v>1</v>
      </c>
      <c r="W39" s="2">
        <v>0</v>
      </c>
      <c r="X39" s="2">
        <v>0</v>
      </c>
      <c r="Y39" s="2">
        <v>0</v>
      </c>
      <c r="Z39" s="2">
        <v>0</v>
      </c>
      <c r="AA39" s="2">
        <v>0</v>
      </c>
    </row>
    <row r="40" spans="1:27" x14ac:dyDescent="0.25">
      <c r="A40" s="2">
        <v>4</v>
      </c>
      <c r="B40" s="2">
        <v>0</v>
      </c>
      <c r="C40" s="2">
        <v>2134.069</v>
      </c>
      <c r="D40" s="2">
        <v>2234.6509999999998</v>
      </c>
      <c r="E40" s="2">
        <v>100.58199999999999</v>
      </c>
      <c r="F40" s="3">
        <v>22.945647160838401</v>
      </c>
      <c r="G40" s="14" t="s">
        <v>1340</v>
      </c>
      <c r="H40" s="2">
        <v>2</v>
      </c>
      <c r="I40" s="2">
        <v>0</v>
      </c>
      <c r="J40" s="2">
        <v>0</v>
      </c>
      <c r="K40" s="2">
        <v>2</v>
      </c>
      <c r="L40" s="2">
        <v>0</v>
      </c>
      <c r="M40" s="2">
        <v>0</v>
      </c>
      <c r="N40" s="2">
        <v>0</v>
      </c>
      <c r="O40" s="2">
        <v>0</v>
      </c>
      <c r="P40" s="2">
        <v>0</v>
      </c>
      <c r="Q40" s="2">
        <v>0</v>
      </c>
      <c r="R40" s="2">
        <v>1</v>
      </c>
      <c r="S40" s="2">
        <v>0</v>
      </c>
      <c r="T40" s="2">
        <v>0</v>
      </c>
      <c r="U40" s="2">
        <v>0</v>
      </c>
      <c r="V40" s="2">
        <v>1</v>
      </c>
      <c r="W40" s="2">
        <v>0</v>
      </c>
      <c r="X40" s="2">
        <v>0</v>
      </c>
      <c r="Y40" s="2">
        <v>0</v>
      </c>
      <c r="Z40" s="2">
        <v>0</v>
      </c>
      <c r="AA40" s="2">
        <v>0</v>
      </c>
    </row>
    <row r="41" spans="1:27" x14ac:dyDescent="0.25">
      <c r="A41" s="2">
        <v>1</v>
      </c>
      <c r="B41" s="2">
        <v>15</v>
      </c>
      <c r="C41" s="2">
        <v>193994.024</v>
      </c>
      <c r="D41" s="2">
        <v>194326.35399999999</v>
      </c>
      <c r="E41" s="2">
        <v>332.32999999998702</v>
      </c>
      <c r="F41" s="3">
        <v>22.8347741226594</v>
      </c>
      <c r="G41" s="14" t="s">
        <v>1887</v>
      </c>
      <c r="H41" s="2">
        <v>3</v>
      </c>
      <c r="I41" s="2">
        <v>0</v>
      </c>
      <c r="J41" s="2">
        <v>0</v>
      </c>
      <c r="K41" s="2">
        <v>3</v>
      </c>
      <c r="L41" s="2">
        <v>0</v>
      </c>
      <c r="M41" s="2">
        <v>0</v>
      </c>
      <c r="N41" s="2">
        <v>0</v>
      </c>
      <c r="O41" s="2">
        <v>0</v>
      </c>
      <c r="P41" s="2">
        <v>0</v>
      </c>
      <c r="Q41" s="2">
        <v>0</v>
      </c>
      <c r="R41" s="2">
        <v>1</v>
      </c>
      <c r="S41" s="2">
        <v>0</v>
      </c>
      <c r="T41" s="2">
        <v>1</v>
      </c>
      <c r="U41" s="2">
        <v>0</v>
      </c>
      <c r="V41" s="2">
        <v>1</v>
      </c>
      <c r="W41" s="2">
        <v>0</v>
      </c>
      <c r="X41" s="2">
        <v>0</v>
      </c>
      <c r="Y41" s="2">
        <v>0</v>
      </c>
      <c r="Z41" s="2">
        <v>0</v>
      </c>
      <c r="AA41" s="2">
        <v>0</v>
      </c>
    </row>
    <row r="42" spans="1:27" x14ac:dyDescent="0.25">
      <c r="A42" s="2">
        <v>10</v>
      </c>
      <c r="B42" s="2">
        <v>3</v>
      </c>
      <c r="C42" s="2">
        <v>65791.342000000004</v>
      </c>
      <c r="D42" s="2">
        <v>65845.865999999995</v>
      </c>
      <c r="E42" s="2">
        <v>54.523999999990302</v>
      </c>
      <c r="F42" s="3">
        <v>22.774963906229502</v>
      </c>
      <c r="G42" s="14" t="s">
        <v>1439</v>
      </c>
      <c r="H42" s="2">
        <v>3</v>
      </c>
      <c r="I42" s="2">
        <v>0</v>
      </c>
      <c r="J42" s="2">
        <v>0</v>
      </c>
      <c r="K42" s="2">
        <v>3</v>
      </c>
      <c r="L42" s="2">
        <v>0</v>
      </c>
      <c r="M42" s="2">
        <v>0</v>
      </c>
      <c r="N42" s="2">
        <v>0</v>
      </c>
      <c r="O42" s="2">
        <v>0</v>
      </c>
      <c r="P42" s="2">
        <v>0</v>
      </c>
      <c r="Q42" s="2">
        <v>0</v>
      </c>
      <c r="R42" s="2">
        <v>1</v>
      </c>
      <c r="S42" s="2">
        <v>0</v>
      </c>
      <c r="T42" s="2">
        <v>1</v>
      </c>
      <c r="U42" s="2">
        <v>0</v>
      </c>
      <c r="V42" s="2">
        <v>1</v>
      </c>
      <c r="W42" s="2">
        <v>0</v>
      </c>
      <c r="X42" s="2">
        <v>0</v>
      </c>
      <c r="Y42" s="2">
        <v>0</v>
      </c>
      <c r="Z42" s="2">
        <v>0</v>
      </c>
      <c r="AA42" s="2">
        <v>0</v>
      </c>
    </row>
    <row r="43" spans="1:27" x14ac:dyDescent="0.25">
      <c r="A43" s="2">
        <v>12</v>
      </c>
      <c r="B43" s="2">
        <v>11</v>
      </c>
      <c r="C43" s="2">
        <v>71974.815000000002</v>
      </c>
      <c r="D43" s="2">
        <v>72242.97</v>
      </c>
      <c r="E43" s="2">
        <v>268.15499999999901</v>
      </c>
      <c r="F43" s="3">
        <v>22.7428049730431</v>
      </c>
      <c r="G43" s="14" t="s">
        <v>1989</v>
      </c>
      <c r="H43" s="2">
        <v>3</v>
      </c>
      <c r="I43" s="2">
        <v>0</v>
      </c>
      <c r="J43" s="2">
        <v>0</v>
      </c>
      <c r="K43" s="2">
        <v>3</v>
      </c>
      <c r="L43" s="2">
        <v>0</v>
      </c>
      <c r="M43" s="2">
        <v>0</v>
      </c>
      <c r="N43" s="2">
        <v>0</v>
      </c>
      <c r="O43" s="2">
        <v>0</v>
      </c>
      <c r="P43" s="2">
        <v>0</v>
      </c>
      <c r="Q43" s="2">
        <v>0</v>
      </c>
      <c r="R43" s="2">
        <v>1</v>
      </c>
      <c r="S43" s="2">
        <v>0</v>
      </c>
      <c r="T43" s="2">
        <v>1</v>
      </c>
      <c r="U43" s="2">
        <v>0</v>
      </c>
      <c r="V43" s="2">
        <v>1</v>
      </c>
      <c r="W43" s="2">
        <v>0</v>
      </c>
      <c r="X43" s="2">
        <v>0</v>
      </c>
      <c r="Y43" s="2">
        <v>0</v>
      </c>
      <c r="Z43" s="2">
        <v>0</v>
      </c>
      <c r="AA43" s="2">
        <v>0</v>
      </c>
    </row>
    <row r="44" spans="1:27" x14ac:dyDescent="0.25">
      <c r="A44" s="2">
        <v>2</v>
      </c>
      <c r="B44" s="2">
        <v>1</v>
      </c>
      <c r="C44" s="2">
        <v>13474.298000000001</v>
      </c>
      <c r="D44" s="2">
        <v>13807.683999999999</v>
      </c>
      <c r="E44" s="2">
        <v>333.385999999999</v>
      </c>
      <c r="F44" s="3">
        <v>22.6103182372803</v>
      </c>
      <c r="G44" s="14" t="s">
        <v>1563</v>
      </c>
      <c r="H44" s="2">
        <v>4</v>
      </c>
      <c r="I44" s="2">
        <v>0</v>
      </c>
      <c r="J44" s="2">
        <v>0</v>
      </c>
      <c r="K44" s="2">
        <v>4</v>
      </c>
      <c r="L44" s="2">
        <v>0</v>
      </c>
      <c r="M44" s="2">
        <v>0</v>
      </c>
      <c r="N44" s="2">
        <v>0</v>
      </c>
      <c r="O44" s="2">
        <v>0</v>
      </c>
      <c r="P44" s="2">
        <v>0</v>
      </c>
      <c r="Q44" s="2">
        <v>0</v>
      </c>
      <c r="R44" s="2">
        <v>1</v>
      </c>
      <c r="S44" s="2">
        <v>1</v>
      </c>
      <c r="T44" s="2">
        <v>1</v>
      </c>
      <c r="U44" s="2">
        <v>0</v>
      </c>
      <c r="V44" s="2">
        <v>1</v>
      </c>
      <c r="W44" s="2">
        <v>0</v>
      </c>
      <c r="X44" s="2">
        <v>0</v>
      </c>
      <c r="Y44" s="2">
        <v>0</v>
      </c>
      <c r="Z44" s="2">
        <v>0</v>
      </c>
      <c r="AA44" s="2">
        <v>0</v>
      </c>
    </row>
    <row r="45" spans="1:27" x14ac:dyDescent="0.25">
      <c r="A45" s="2">
        <v>7</v>
      </c>
      <c r="B45" s="2">
        <v>8</v>
      </c>
      <c r="C45" s="2">
        <v>98898.149000000005</v>
      </c>
      <c r="D45" s="2">
        <v>99071.478000000003</v>
      </c>
      <c r="E45" s="2">
        <v>173.32899999999799</v>
      </c>
      <c r="F45" s="3">
        <v>22.5983167360802</v>
      </c>
      <c r="G45" s="14" t="s">
        <v>1952</v>
      </c>
      <c r="H45" s="2">
        <v>3</v>
      </c>
      <c r="I45" s="2">
        <v>0</v>
      </c>
      <c r="J45" s="2">
        <v>0</v>
      </c>
      <c r="K45" s="2">
        <v>3</v>
      </c>
      <c r="L45" s="2">
        <v>0</v>
      </c>
      <c r="M45" s="2">
        <v>0</v>
      </c>
      <c r="N45" s="2">
        <v>0</v>
      </c>
      <c r="O45" s="2">
        <v>0</v>
      </c>
      <c r="P45" s="2">
        <v>0</v>
      </c>
      <c r="Q45" s="2">
        <v>0</v>
      </c>
      <c r="R45" s="2">
        <v>1</v>
      </c>
      <c r="S45" s="2">
        <v>0</v>
      </c>
      <c r="T45" s="2">
        <v>1</v>
      </c>
      <c r="U45" s="2">
        <v>0</v>
      </c>
      <c r="V45" s="2">
        <v>1</v>
      </c>
      <c r="W45" s="2">
        <v>0</v>
      </c>
      <c r="X45" s="2">
        <v>0</v>
      </c>
      <c r="Y45" s="2">
        <v>0</v>
      </c>
      <c r="Z45" s="2">
        <v>0</v>
      </c>
      <c r="AA45" s="2">
        <v>0</v>
      </c>
    </row>
    <row r="46" spans="1:27" x14ac:dyDescent="0.25">
      <c r="A46" s="2">
        <v>6</v>
      </c>
      <c r="B46" s="2">
        <v>5</v>
      </c>
      <c r="C46" s="2">
        <v>35230.54</v>
      </c>
      <c r="D46" s="2">
        <v>35349.739000000001</v>
      </c>
      <c r="E46" s="2">
        <v>119.19900000000101</v>
      </c>
      <c r="F46" s="3">
        <v>22.5749135248908</v>
      </c>
      <c r="G46" s="14" t="s">
        <v>1942</v>
      </c>
      <c r="H46" s="2">
        <v>3</v>
      </c>
      <c r="I46" s="2">
        <v>0</v>
      </c>
      <c r="J46" s="2">
        <v>0</v>
      </c>
      <c r="K46" s="2">
        <v>3</v>
      </c>
      <c r="L46" s="2">
        <v>0</v>
      </c>
      <c r="M46" s="2">
        <v>0</v>
      </c>
      <c r="N46" s="2">
        <v>0</v>
      </c>
      <c r="O46" s="2">
        <v>0</v>
      </c>
      <c r="P46" s="2">
        <v>0</v>
      </c>
      <c r="Q46" s="2">
        <v>0</v>
      </c>
      <c r="R46" s="2">
        <v>1</v>
      </c>
      <c r="S46" s="2">
        <v>0</v>
      </c>
      <c r="T46" s="2">
        <v>1</v>
      </c>
      <c r="U46" s="2">
        <v>0</v>
      </c>
      <c r="V46" s="2">
        <v>1</v>
      </c>
      <c r="W46" s="2">
        <v>0</v>
      </c>
      <c r="X46" s="2">
        <v>0</v>
      </c>
      <c r="Y46" s="2">
        <v>0</v>
      </c>
      <c r="Z46" s="2">
        <v>0</v>
      </c>
      <c r="AA46" s="2">
        <v>0</v>
      </c>
    </row>
    <row r="47" spans="1:27" x14ac:dyDescent="0.25">
      <c r="A47" s="2">
        <v>21</v>
      </c>
      <c r="B47" s="2">
        <v>4</v>
      </c>
      <c r="C47" s="2">
        <v>36538.866999999998</v>
      </c>
      <c r="D47" s="2">
        <v>36632.023999999998</v>
      </c>
      <c r="E47" s="2">
        <v>93.156999999999201</v>
      </c>
      <c r="F47" s="3">
        <v>22.4673978411506</v>
      </c>
      <c r="G47" s="14" t="s">
        <v>1546</v>
      </c>
      <c r="H47" s="2">
        <v>4</v>
      </c>
      <c r="I47" s="2">
        <v>0</v>
      </c>
      <c r="J47" s="2">
        <v>0</v>
      </c>
      <c r="K47" s="2">
        <v>4</v>
      </c>
      <c r="L47" s="2">
        <v>0</v>
      </c>
      <c r="M47" s="2">
        <v>0</v>
      </c>
      <c r="N47" s="2">
        <v>0</v>
      </c>
      <c r="O47" s="2">
        <v>0</v>
      </c>
      <c r="P47" s="2">
        <v>0</v>
      </c>
      <c r="Q47" s="2">
        <v>0</v>
      </c>
      <c r="R47" s="2">
        <v>1</v>
      </c>
      <c r="S47" s="2">
        <v>1</v>
      </c>
      <c r="T47" s="2">
        <v>1</v>
      </c>
      <c r="U47" s="2">
        <v>0</v>
      </c>
      <c r="V47" s="2">
        <v>1</v>
      </c>
      <c r="W47" s="2">
        <v>0</v>
      </c>
      <c r="X47" s="2">
        <v>0</v>
      </c>
      <c r="Y47" s="2">
        <v>0</v>
      </c>
      <c r="Z47" s="2">
        <v>0</v>
      </c>
      <c r="AA47" s="2">
        <v>0</v>
      </c>
    </row>
    <row r="48" spans="1:27" x14ac:dyDescent="0.25">
      <c r="A48" s="2">
        <v>2</v>
      </c>
      <c r="B48" s="2">
        <v>34</v>
      </c>
      <c r="C48" s="2">
        <v>238349.81899999999</v>
      </c>
      <c r="D48" s="2">
        <v>238482.663</v>
      </c>
      <c r="E48" s="2">
        <v>132.84400000001199</v>
      </c>
      <c r="F48" s="3">
        <v>22.3497171110353</v>
      </c>
      <c r="G48" s="14" t="s">
        <v>1904</v>
      </c>
      <c r="H48" s="2">
        <v>4</v>
      </c>
      <c r="I48" s="2">
        <v>0</v>
      </c>
      <c r="J48" s="2">
        <v>0</v>
      </c>
      <c r="K48" s="2">
        <v>4</v>
      </c>
      <c r="L48" s="2">
        <v>0</v>
      </c>
      <c r="M48" s="2">
        <v>0</v>
      </c>
      <c r="N48" s="2">
        <v>0</v>
      </c>
      <c r="O48" s="2">
        <v>0</v>
      </c>
      <c r="P48" s="2">
        <v>0</v>
      </c>
      <c r="Q48" s="2">
        <v>0</v>
      </c>
      <c r="R48" s="2">
        <v>1</v>
      </c>
      <c r="S48" s="2">
        <v>1</v>
      </c>
      <c r="T48" s="2">
        <v>1</v>
      </c>
      <c r="U48" s="2">
        <v>0</v>
      </c>
      <c r="V48" s="2">
        <v>1</v>
      </c>
      <c r="W48" s="2">
        <v>0</v>
      </c>
      <c r="X48" s="2">
        <v>0</v>
      </c>
      <c r="Y48" s="2">
        <v>0</v>
      </c>
      <c r="Z48" s="2">
        <v>0</v>
      </c>
      <c r="AA48" s="2">
        <v>0</v>
      </c>
    </row>
    <row r="49" spans="1:27" x14ac:dyDescent="0.25">
      <c r="A49" s="2">
        <v>11</v>
      </c>
      <c r="B49" s="2">
        <v>10</v>
      </c>
      <c r="C49" s="2">
        <v>88308.153000000006</v>
      </c>
      <c r="D49" s="2">
        <v>89072.41</v>
      </c>
      <c r="E49" s="2">
        <v>764.25699999999802</v>
      </c>
      <c r="F49" s="3">
        <v>22.3087858197438</v>
      </c>
      <c r="G49" s="14" t="s">
        <v>1819</v>
      </c>
      <c r="H49" s="2">
        <v>4</v>
      </c>
      <c r="I49" s="2">
        <v>3</v>
      </c>
      <c r="J49" s="2">
        <v>1</v>
      </c>
      <c r="K49" s="2">
        <v>4</v>
      </c>
      <c r="L49" s="2">
        <v>2</v>
      </c>
      <c r="M49" s="2">
        <v>0</v>
      </c>
      <c r="N49" s="2">
        <v>0</v>
      </c>
      <c r="O49" s="2">
        <v>0</v>
      </c>
      <c r="P49" s="2">
        <v>1</v>
      </c>
      <c r="Q49" s="2">
        <v>0</v>
      </c>
      <c r="R49" s="2">
        <v>1</v>
      </c>
      <c r="S49" s="2">
        <v>1</v>
      </c>
      <c r="T49" s="2">
        <v>1</v>
      </c>
      <c r="U49" s="2">
        <v>0</v>
      </c>
      <c r="V49" s="2">
        <v>1</v>
      </c>
      <c r="W49" s="2">
        <v>1</v>
      </c>
      <c r="X49" s="2">
        <v>0</v>
      </c>
      <c r="Y49" s="2">
        <v>0</v>
      </c>
      <c r="Z49" s="2">
        <v>0</v>
      </c>
      <c r="AA49" s="2">
        <v>1</v>
      </c>
    </row>
    <row r="50" spans="1:27" x14ac:dyDescent="0.25">
      <c r="A50" s="2">
        <v>7</v>
      </c>
      <c r="B50" s="2">
        <v>12</v>
      </c>
      <c r="C50" s="2">
        <v>129285.974</v>
      </c>
      <c r="D50" s="2">
        <v>129381.156</v>
      </c>
      <c r="E50" s="2">
        <v>95.182000000000698</v>
      </c>
      <c r="F50" s="3">
        <v>22.281222835816202</v>
      </c>
      <c r="G50" s="14" t="s">
        <v>1408</v>
      </c>
      <c r="H50" s="2">
        <v>3</v>
      </c>
      <c r="I50" s="2">
        <v>0</v>
      </c>
      <c r="J50" s="2">
        <v>0</v>
      </c>
      <c r="K50" s="2">
        <v>3</v>
      </c>
      <c r="L50" s="2">
        <v>0</v>
      </c>
      <c r="M50" s="2">
        <v>0</v>
      </c>
      <c r="N50" s="2">
        <v>0</v>
      </c>
      <c r="O50" s="2">
        <v>0</v>
      </c>
      <c r="P50" s="2">
        <v>0</v>
      </c>
      <c r="Q50" s="2">
        <v>0</v>
      </c>
      <c r="R50" s="2">
        <v>1</v>
      </c>
      <c r="S50" s="2">
        <v>1</v>
      </c>
      <c r="T50" s="2">
        <v>0</v>
      </c>
      <c r="U50" s="2">
        <v>0</v>
      </c>
      <c r="V50" s="2">
        <v>1</v>
      </c>
      <c r="W50" s="2">
        <v>0</v>
      </c>
      <c r="X50" s="2">
        <v>0</v>
      </c>
      <c r="Y50" s="2">
        <v>0</v>
      </c>
      <c r="Z50" s="2">
        <v>0</v>
      </c>
      <c r="AA50" s="2">
        <v>0</v>
      </c>
    </row>
    <row r="51" spans="1:27" x14ac:dyDescent="0.25">
      <c r="A51" s="2">
        <v>13</v>
      </c>
      <c r="B51" s="2">
        <v>0</v>
      </c>
      <c r="C51" s="2">
        <v>26158.302</v>
      </c>
      <c r="D51" s="2">
        <v>26217.491000000002</v>
      </c>
      <c r="E51" s="2">
        <v>59.189000000002103</v>
      </c>
      <c r="F51" s="3">
        <v>22.252654249561498</v>
      </c>
      <c r="G51" s="14" t="s">
        <v>1835</v>
      </c>
      <c r="H51" s="2">
        <v>1</v>
      </c>
      <c r="I51" s="2">
        <v>0</v>
      </c>
      <c r="J51" s="2">
        <v>0</v>
      </c>
      <c r="K51" s="2">
        <v>1</v>
      </c>
      <c r="L51" s="2">
        <v>0</v>
      </c>
      <c r="M51" s="2">
        <v>0</v>
      </c>
      <c r="N51" s="2">
        <v>0</v>
      </c>
      <c r="O51" s="2">
        <v>0</v>
      </c>
      <c r="P51" s="2">
        <v>0</v>
      </c>
      <c r="Q51" s="2">
        <v>0</v>
      </c>
      <c r="R51" s="2">
        <v>0</v>
      </c>
      <c r="S51" s="2">
        <v>0</v>
      </c>
      <c r="T51" s="2">
        <v>1</v>
      </c>
      <c r="U51" s="2">
        <v>0</v>
      </c>
      <c r="V51" s="2">
        <v>0</v>
      </c>
      <c r="W51" s="2">
        <v>0</v>
      </c>
      <c r="X51" s="2">
        <v>0</v>
      </c>
      <c r="Y51" s="2">
        <v>0</v>
      </c>
      <c r="Z51" s="2">
        <v>0</v>
      </c>
      <c r="AA51" s="2">
        <v>0</v>
      </c>
    </row>
    <row r="52" spans="1:27" x14ac:dyDescent="0.25">
      <c r="A52" s="2">
        <v>8</v>
      </c>
      <c r="B52" s="2">
        <v>5</v>
      </c>
      <c r="C52" s="2">
        <v>55154.648999999998</v>
      </c>
      <c r="D52" s="2">
        <v>55356.470999999998</v>
      </c>
      <c r="E52" s="2">
        <v>201.822</v>
      </c>
      <c r="F52" s="3">
        <v>22.247510994419599</v>
      </c>
      <c r="G52" s="14" t="s">
        <v>1960</v>
      </c>
      <c r="H52" s="2">
        <v>3</v>
      </c>
      <c r="I52" s="2">
        <v>0</v>
      </c>
      <c r="J52" s="2">
        <v>0</v>
      </c>
      <c r="K52" s="2">
        <v>3</v>
      </c>
      <c r="L52" s="2">
        <v>0</v>
      </c>
      <c r="M52" s="2">
        <v>0</v>
      </c>
      <c r="N52" s="2">
        <v>0</v>
      </c>
      <c r="O52" s="2">
        <v>0</v>
      </c>
      <c r="P52" s="2">
        <v>0</v>
      </c>
      <c r="Q52" s="2">
        <v>0</v>
      </c>
      <c r="R52" s="2">
        <v>1</v>
      </c>
      <c r="S52" s="2">
        <v>0</v>
      </c>
      <c r="T52" s="2">
        <v>1</v>
      </c>
      <c r="U52" s="2">
        <v>0</v>
      </c>
      <c r="V52" s="2">
        <v>1</v>
      </c>
      <c r="W52" s="2">
        <v>0</v>
      </c>
      <c r="X52" s="2">
        <v>0</v>
      </c>
      <c r="Y52" s="2">
        <v>0</v>
      </c>
      <c r="Z52" s="2">
        <v>0</v>
      </c>
      <c r="AA52" s="2">
        <v>0</v>
      </c>
    </row>
    <row r="53" spans="1:27" x14ac:dyDescent="0.25">
      <c r="A53" s="2">
        <v>18</v>
      </c>
      <c r="B53" s="2">
        <v>2</v>
      </c>
      <c r="C53" s="2">
        <v>23678.374</v>
      </c>
      <c r="D53" s="2">
        <v>23789.663</v>
      </c>
      <c r="E53" s="2">
        <v>111.289000000001</v>
      </c>
      <c r="F53" s="3">
        <v>22.1264039803062</v>
      </c>
      <c r="G53" s="14" t="s">
        <v>1530</v>
      </c>
      <c r="H53" s="2">
        <v>2</v>
      </c>
      <c r="I53" s="2">
        <v>2</v>
      </c>
      <c r="J53" s="2">
        <v>1</v>
      </c>
      <c r="K53" s="2">
        <v>2</v>
      </c>
      <c r="L53" s="2">
        <v>1</v>
      </c>
      <c r="M53" s="2">
        <v>0</v>
      </c>
      <c r="N53" s="2">
        <v>1</v>
      </c>
      <c r="O53" s="2">
        <v>0</v>
      </c>
      <c r="P53" s="2">
        <v>0</v>
      </c>
      <c r="Q53" s="2">
        <v>0</v>
      </c>
      <c r="R53" s="2">
        <v>1</v>
      </c>
      <c r="S53" s="2">
        <v>0</v>
      </c>
      <c r="T53" s="2">
        <v>0</v>
      </c>
      <c r="U53" s="2">
        <v>0</v>
      </c>
      <c r="V53" s="2">
        <v>1</v>
      </c>
      <c r="W53" s="2">
        <v>0</v>
      </c>
      <c r="X53" s="2">
        <v>1</v>
      </c>
      <c r="Y53" s="2">
        <v>0</v>
      </c>
      <c r="Z53" s="2">
        <v>0</v>
      </c>
      <c r="AA53" s="2">
        <v>0</v>
      </c>
    </row>
    <row r="54" spans="1:27" x14ac:dyDescent="0.25">
      <c r="A54" s="2">
        <v>18</v>
      </c>
      <c r="B54" s="2">
        <v>0</v>
      </c>
      <c r="C54" s="2">
        <v>7302.3850000000002</v>
      </c>
      <c r="D54" s="2">
        <v>7682.232</v>
      </c>
      <c r="E54" s="2">
        <v>379.84699999999998</v>
      </c>
      <c r="F54" s="3">
        <v>22.1093272023206</v>
      </c>
      <c r="G54" s="14" t="s">
        <v>1525</v>
      </c>
      <c r="H54" s="2">
        <v>4</v>
      </c>
      <c r="I54" s="2">
        <v>0</v>
      </c>
      <c r="J54" s="2">
        <v>0</v>
      </c>
      <c r="K54" s="2">
        <v>4</v>
      </c>
      <c r="L54" s="2">
        <v>0</v>
      </c>
      <c r="M54" s="2">
        <v>0</v>
      </c>
      <c r="N54" s="2">
        <v>0</v>
      </c>
      <c r="O54" s="2">
        <v>0</v>
      </c>
      <c r="P54" s="2">
        <v>0</v>
      </c>
      <c r="Q54" s="2">
        <v>0</v>
      </c>
      <c r="R54" s="2">
        <v>1</v>
      </c>
      <c r="S54" s="2">
        <v>1</v>
      </c>
      <c r="T54" s="2">
        <v>1</v>
      </c>
      <c r="U54" s="2">
        <v>0</v>
      </c>
      <c r="V54" s="2">
        <v>1</v>
      </c>
      <c r="W54" s="2">
        <v>0</v>
      </c>
      <c r="X54" s="2">
        <v>0</v>
      </c>
      <c r="Y54" s="2">
        <v>0</v>
      </c>
      <c r="Z54" s="2">
        <v>0</v>
      </c>
      <c r="AA54" s="2">
        <v>0</v>
      </c>
    </row>
    <row r="55" spans="1:27" x14ac:dyDescent="0.25">
      <c r="A55" s="2">
        <v>10</v>
      </c>
      <c r="B55" s="2">
        <v>8</v>
      </c>
      <c r="C55" s="2">
        <v>85066.701000000001</v>
      </c>
      <c r="D55" s="2">
        <v>85144.154999999999</v>
      </c>
      <c r="E55" s="2">
        <v>77.453999999997905</v>
      </c>
      <c r="F55" s="3">
        <v>21.971108956736298</v>
      </c>
      <c r="G55" s="14" t="s">
        <v>1972</v>
      </c>
      <c r="H55" s="2">
        <v>1</v>
      </c>
      <c r="I55" s="2">
        <v>0</v>
      </c>
      <c r="J55" s="2">
        <v>0</v>
      </c>
      <c r="K55" s="2">
        <v>1</v>
      </c>
      <c r="L55" s="2">
        <v>0</v>
      </c>
      <c r="M55" s="2">
        <v>0</v>
      </c>
      <c r="N55" s="2">
        <v>0</v>
      </c>
      <c r="O55" s="2">
        <v>0</v>
      </c>
      <c r="P55" s="2">
        <v>0</v>
      </c>
      <c r="Q55" s="2">
        <v>0</v>
      </c>
      <c r="R55" s="2">
        <v>1</v>
      </c>
      <c r="S55" s="2">
        <v>0</v>
      </c>
      <c r="T55" s="2">
        <v>0</v>
      </c>
      <c r="U55" s="2">
        <v>0</v>
      </c>
      <c r="V55" s="2">
        <v>0</v>
      </c>
      <c r="W55" s="2">
        <v>0</v>
      </c>
      <c r="X55" s="2">
        <v>0</v>
      </c>
      <c r="Y55" s="2">
        <v>0</v>
      </c>
      <c r="Z55" s="2">
        <v>0</v>
      </c>
      <c r="AA55" s="2">
        <v>0</v>
      </c>
    </row>
    <row r="56" spans="1:27" x14ac:dyDescent="0.25">
      <c r="A56" s="2">
        <v>12</v>
      </c>
      <c r="B56" s="2">
        <v>12</v>
      </c>
      <c r="C56" s="2">
        <v>80171.73</v>
      </c>
      <c r="D56" s="2">
        <v>80387.820999999996</v>
      </c>
      <c r="E56" s="2">
        <v>216.09100000000001</v>
      </c>
      <c r="F56" s="3">
        <v>21.7816905830583</v>
      </c>
      <c r="G56" s="14" t="s">
        <v>1990</v>
      </c>
      <c r="H56" s="2">
        <v>2</v>
      </c>
      <c r="I56" s="2">
        <v>3</v>
      </c>
      <c r="J56" s="2">
        <v>3</v>
      </c>
      <c r="K56" s="2">
        <v>2</v>
      </c>
      <c r="L56" s="2">
        <v>0</v>
      </c>
      <c r="M56" s="2">
        <v>0</v>
      </c>
      <c r="N56" s="2">
        <v>1</v>
      </c>
      <c r="O56" s="2">
        <v>0</v>
      </c>
      <c r="P56" s="2">
        <v>1</v>
      </c>
      <c r="Q56" s="2">
        <v>1</v>
      </c>
      <c r="R56" s="2">
        <v>0</v>
      </c>
      <c r="S56" s="2">
        <v>0</v>
      </c>
      <c r="T56" s="2">
        <v>1</v>
      </c>
      <c r="U56" s="2">
        <v>0</v>
      </c>
      <c r="V56" s="2">
        <v>1</v>
      </c>
      <c r="W56" s="2">
        <v>0</v>
      </c>
      <c r="X56" s="2">
        <v>0</v>
      </c>
      <c r="Y56" s="2">
        <v>0</v>
      </c>
      <c r="Z56" s="2">
        <v>0</v>
      </c>
      <c r="AA56" s="2">
        <v>0</v>
      </c>
    </row>
    <row r="57" spans="1:27" x14ac:dyDescent="0.25">
      <c r="A57" s="2">
        <v>5</v>
      </c>
      <c r="B57" s="2">
        <v>2</v>
      </c>
      <c r="C57" s="2">
        <v>24074.182000000001</v>
      </c>
      <c r="D57" s="2">
        <v>24445.440999999999</v>
      </c>
      <c r="E57" s="2">
        <v>371.25899999999803</v>
      </c>
      <c r="F57" s="3">
        <v>21.7621528730275</v>
      </c>
      <c r="G57" s="14" t="s">
        <v>1931</v>
      </c>
      <c r="H57" s="2">
        <v>4</v>
      </c>
      <c r="I57" s="2">
        <v>0</v>
      </c>
      <c r="J57" s="2">
        <v>0</v>
      </c>
      <c r="K57" s="2">
        <v>4</v>
      </c>
      <c r="L57" s="2">
        <v>0</v>
      </c>
      <c r="M57" s="2">
        <v>0</v>
      </c>
      <c r="N57" s="2">
        <v>0</v>
      </c>
      <c r="O57" s="2">
        <v>0</v>
      </c>
      <c r="P57" s="2">
        <v>0</v>
      </c>
      <c r="Q57" s="2">
        <v>0</v>
      </c>
      <c r="R57" s="2">
        <v>1</v>
      </c>
      <c r="S57" s="2">
        <v>1</v>
      </c>
      <c r="T57" s="2">
        <v>1</v>
      </c>
      <c r="U57" s="2">
        <v>0</v>
      </c>
      <c r="V57" s="2">
        <v>1</v>
      </c>
      <c r="W57" s="2">
        <v>0</v>
      </c>
      <c r="X57" s="2">
        <v>0</v>
      </c>
      <c r="Y57" s="2">
        <v>0</v>
      </c>
      <c r="Z57" s="2">
        <v>0</v>
      </c>
      <c r="AA57" s="2">
        <v>0</v>
      </c>
    </row>
    <row r="58" spans="1:27" x14ac:dyDescent="0.25">
      <c r="A58" s="2">
        <v>8</v>
      </c>
      <c r="B58" s="2">
        <v>1</v>
      </c>
      <c r="C58" s="2">
        <v>29759.830999999998</v>
      </c>
      <c r="D58" s="2">
        <v>30165.168000000001</v>
      </c>
      <c r="E58" s="2">
        <v>405.337000000003</v>
      </c>
      <c r="F58" s="3">
        <v>21.747843334558201</v>
      </c>
      <c r="G58" s="14" t="s">
        <v>1957</v>
      </c>
      <c r="H58" s="2">
        <v>4</v>
      </c>
      <c r="I58" s="2">
        <v>0</v>
      </c>
      <c r="J58" s="2">
        <v>0</v>
      </c>
      <c r="K58" s="2">
        <v>4</v>
      </c>
      <c r="L58" s="2">
        <v>0</v>
      </c>
      <c r="M58" s="2">
        <v>0</v>
      </c>
      <c r="N58" s="2">
        <v>0</v>
      </c>
      <c r="O58" s="2">
        <v>0</v>
      </c>
      <c r="P58" s="2">
        <v>0</v>
      </c>
      <c r="Q58" s="2">
        <v>0</v>
      </c>
      <c r="R58" s="2">
        <v>1</v>
      </c>
      <c r="S58" s="2">
        <v>1</v>
      </c>
      <c r="T58" s="2">
        <v>1</v>
      </c>
      <c r="U58" s="2">
        <v>0</v>
      </c>
      <c r="V58" s="2">
        <v>1</v>
      </c>
      <c r="W58" s="2">
        <v>0</v>
      </c>
      <c r="X58" s="2">
        <v>0</v>
      </c>
      <c r="Y58" s="2">
        <v>0</v>
      </c>
      <c r="Z58" s="2">
        <v>0</v>
      </c>
      <c r="AA58" s="2">
        <v>0</v>
      </c>
    </row>
    <row r="59" spans="1:27" x14ac:dyDescent="0.25">
      <c r="A59" s="2">
        <v>15</v>
      </c>
      <c r="B59" s="2">
        <v>7</v>
      </c>
      <c r="C59" s="2">
        <v>69100.577000000005</v>
      </c>
      <c r="D59" s="2">
        <v>69219.630999999994</v>
      </c>
      <c r="E59" s="2">
        <v>119.053999999989</v>
      </c>
      <c r="F59" s="3">
        <v>21.5964403253227</v>
      </c>
      <c r="G59" s="14" t="s">
        <v>2011</v>
      </c>
      <c r="H59" s="2">
        <v>4</v>
      </c>
      <c r="I59" s="2">
        <v>0</v>
      </c>
      <c r="J59" s="2">
        <v>0</v>
      </c>
      <c r="K59" s="2">
        <v>4</v>
      </c>
      <c r="L59" s="2">
        <v>0</v>
      </c>
      <c r="M59" s="2">
        <v>0</v>
      </c>
      <c r="N59" s="2">
        <v>0</v>
      </c>
      <c r="O59" s="2">
        <v>0</v>
      </c>
      <c r="P59" s="2">
        <v>0</v>
      </c>
      <c r="Q59" s="2">
        <v>0</v>
      </c>
      <c r="R59" s="2">
        <v>1</v>
      </c>
      <c r="S59" s="2">
        <v>1</v>
      </c>
      <c r="T59" s="2">
        <v>1</v>
      </c>
      <c r="U59" s="2">
        <v>0</v>
      </c>
      <c r="V59" s="2">
        <v>1</v>
      </c>
      <c r="W59" s="2">
        <v>0</v>
      </c>
      <c r="X59" s="2">
        <v>0</v>
      </c>
      <c r="Y59" s="2">
        <v>0</v>
      </c>
      <c r="Z59" s="2">
        <v>0</v>
      </c>
      <c r="AA59" s="2">
        <v>0</v>
      </c>
    </row>
    <row r="60" spans="1:27" x14ac:dyDescent="0.25">
      <c r="A60" s="2">
        <v>1</v>
      </c>
      <c r="B60" s="2">
        <v>17</v>
      </c>
      <c r="C60" s="2">
        <v>206169.06299999999</v>
      </c>
      <c r="D60" s="2">
        <v>206261.742</v>
      </c>
      <c r="E60" s="2">
        <v>92.679000000003697</v>
      </c>
      <c r="F60" s="3">
        <v>21.5167478946471</v>
      </c>
      <c r="G60" s="14" t="s">
        <v>1297</v>
      </c>
      <c r="H60" s="2">
        <v>4</v>
      </c>
      <c r="I60" s="2">
        <v>0</v>
      </c>
      <c r="J60" s="2">
        <v>0</v>
      </c>
      <c r="K60" s="2">
        <v>4</v>
      </c>
      <c r="L60" s="2">
        <v>0</v>
      </c>
      <c r="M60" s="2">
        <v>0</v>
      </c>
      <c r="N60" s="2">
        <v>0</v>
      </c>
      <c r="O60" s="2">
        <v>0</v>
      </c>
      <c r="P60" s="2">
        <v>0</v>
      </c>
      <c r="Q60" s="2">
        <v>0</v>
      </c>
      <c r="R60" s="2">
        <v>1</v>
      </c>
      <c r="S60" s="2">
        <v>1</v>
      </c>
      <c r="T60" s="2">
        <v>1</v>
      </c>
      <c r="U60" s="2">
        <v>0</v>
      </c>
      <c r="V60" s="2">
        <v>1</v>
      </c>
      <c r="W60" s="2">
        <v>0</v>
      </c>
      <c r="X60" s="2">
        <v>0</v>
      </c>
      <c r="Y60" s="2">
        <v>0</v>
      </c>
      <c r="Z60" s="2">
        <v>0</v>
      </c>
      <c r="AA60" s="2">
        <v>0</v>
      </c>
    </row>
    <row r="61" spans="1:27" x14ac:dyDescent="0.25">
      <c r="A61" s="2">
        <v>1</v>
      </c>
      <c r="B61" s="2">
        <v>13</v>
      </c>
      <c r="C61" s="2">
        <v>174835.432</v>
      </c>
      <c r="D61" s="2">
        <v>174933.41399999999</v>
      </c>
      <c r="E61" s="2">
        <v>97.9819999999891</v>
      </c>
      <c r="F61" s="3">
        <v>21.454835600347302</v>
      </c>
      <c r="G61" s="14" t="s">
        <v>1294</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row>
    <row r="62" spans="1:27" x14ac:dyDescent="0.25">
      <c r="A62" s="2">
        <v>13</v>
      </c>
      <c r="B62" s="2">
        <v>5</v>
      </c>
      <c r="C62" s="2">
        <v>68310.887000000002</v>
      </c>
      <c r="D62" s="2">
        <v>68369.785000000003</v>
      </c>
      <c r="E62" s="2">
        <v>58.898000000000998</v>
      </c>
      <c r="F62" s="3">
        <v>21.453810866577999</v>
      </c>
      <c r="G62" s="14" t="s">
        <v>1483</v>
      </c>
      <c r="H62" s="2">
        <v>3</v>
      </c>
      <c r="I62" s="2">
        <v>2</v>
      </c>
      <c r="J62" s="2">
        <v>0</v>
      </c>
      <c r="K62" s="2">
        <v>3</v>
      </c>
      <c r="L62" s="2">
        <v>2</v>
      </c>
      <c r="M62" s="2">
        <v>0</v>
      </c>
      <c r="N62" s="2">
        <v>0</v>
      </c>
      <c r="O62" s="2">
        <v>0</v>
      </c>
      <c r="P62" s="2">
        <v>0</v>
      </c>
      <c r="Q62" s="2">
        <v>0</v>
      </c>
      <c r="R62" s="2">
        <v>1</v>
      </c>
      <c r="S62" s="2">
        <v>1</v>
      </c>
      <c r="T62" s="2">
        <v>0</v>
      </c>
      <c r="U62" s="2">
        <v>0</v>
      </c>
      <c r="V62" s="2">
        <v>1</v>
      </c>
      <c r="W62" s="2">
        <v>0</v>
      </c>
      <c r="X62" s="2">
        <v>1</v>
      </c>
      <c r="Y62" s="2">
        <v>1</v>
      </c>
      <c r="Z62" s="2">
        <v>0</v>
      </c>
      <c r="AA62" s="2">
        <v>0</v>
      </c>
    </row>
    <row r="63" spans="1:27" x14ac:dyDescent="0.25">
      <c r="A63" s="2">
        <v>6</v>
      </c>
      <c r="B63" s="2">
        <v>20</v>
      </c>
      <c r="C63" s="2">
        <v>139388.31200000001</v>
      </c>
      <c r="D63" s="2">
        <v>139517.815</v>
      </c>
      <c r="E63" s="2">
        <v>129.502999999997</v>
      </c>
      <c r="F63" s="3">
        <v>21.428882142354599</v>
      </c>
      <c r="G63" s="14" t="s">
        <v>1947</v>
      </c>
      <c r="H63" s="2">
        <v>3</v>
      </c>
      <c r="I63" s="2">
        <v>0</v>
      </c>
      <c r="J63" s="2">
        <v>0</v>
      </c>
      <c r="K63" s="2">
        <v>3</v>
      </c>
      <c r="L63" s="2">
        <v>0</v>
      </c>
      <c r="M63" s="2">
        <v>0</v>
      </c>
      <c r="N63" s="2">
        <v>0</v>
      </c>
      <c r="O63" s="2">
        <v>0</v>
      </c>
      <c r="P63" s="2">
        <v>0</v>
      </c>
      <c r="Q63" s="2">
        <v>0</v>
      </c>
      <c r="R63" s="2">
        <v>1</v>
      </c>
      <c r="S63" s="2">
        <v>0</v>
      </c>
      <c r="T63" s="2">
        <v>1</v>
      </c>
      <c r="U63" s="2">
        <v>0</v>
      </c>
      <c r="V63" s="2">
        <v>1</v>
      </c>
      <c r="W63" s="2">
        <v>0</v>
      </c>
      <c r="X63" s="2">
        <v>0</v>
      </c>
      <c r="Y63" s="2">
        <v>0</v>
      </c>
      <c r="Z63" s="2">
        <v>0</v>
      </c>
      <c r="AA63" s="2">
        <v>0</v>
      </c>
    </row>
    <row r="64" spans="1:27" x14ac:dyDescent="0.25">
      <c r="A64" s="2">
        <v>1</v>
      </c>
      <c r="B64" s="2">
        <v>14</v>
      </c>
      <c r="C64" s="2">
        <v>179914.56099999999</v>
      </c>
      <c r="D64" s="2">
        <v>180089.85800000001</v>
      </c>
      <c r="E64" s="2">
        <v>175.29700000002001</v>
      </c>
      <c r="F64" s="3">
        <v>21.381797414088599</v>
      </c>
      <c r="G64" s="14" t="s">
        <v>1886</v>
      </c>
      <c r="H64" s="2">
        <v>3</v>
      </c>
      <c r="I64" s="2">
        <v>1</v>
      </c>
      <c r="J64" s="2">
        <v>0</v>
      </c>
      <c r="K64" s="2">
        <v>3</v>
      </c>
      <c r="L64" s="2">
        <v>1</v>
      </c>
      <c r="M64" s="2">
        <v>0</v>
      </c>
      <c r="N64" s="2">
        <v>0</v>
      </c>
      <c r="O64" s="2">
        <v>0</v>
      </c>
      <c r="P64" s="2">
        <v>0</v>
      </c>
      <c r="Q64" s="2">
        <v>0</v>
      </c>
      <c r="R64" s="2">
        <v>0</v>
      </c>
      <c r="S64" s="2">
        <v>1</v>
      </c>
      <c r="T64" s="2">
        <v>1</v>
      </c>
      <c r="U64" s="2">
        <v>0</v>
      </c>
      <c r="V64" s="2">
        <v>1</v>
      </c>
      <c r="W64" s="2">
        <v>1</v>
      </c>
      <c r="X64" s="2">
        <v>0</v>
      </c>
      <c r="Y64" s="2">
        <v>0</v>
      </c>
      <c r="Z64" s="2">
        <v>0</v>
      </c>
      <c r="AA64" s="2">
        <v>0</v>
      </c>
    </row>
    <row r="65" spans="1:27" x14ac:dyDescent="0.25">
      <c r="A65" s="2">
        <v>14</v>
      </c>
      <c r="B65" s="2">
        <v>2</v>
      </c>
      <c r="C65" s="2">
        <v>61942.796999999999</v>
      </c>
      <c r="D65" s="2">
        <v>62055.675999999999</v>
      </c>
      <c r="E65" s="2">
        <v>112.879000000001</v>
      </c>
      <c r="F65" s="3">
        <v>21.3377049820445</v>
      </c>
      <c r="G65" s="14" t="s">
        <v>1844</v>
      </c>
      <c r="H65" s="2">
        <v>4</v>
      </c>
      <c r="I65" s="2">
        <v>0</v>
      </c>
      <c r="J65" s="2">
        <v>0</v>
      </c>
      <c r="K65" s="2">
        <v>4</v>
      </c>
      <c r="L65" s="2">
        <v>0</v>
      </c>
      <c r="M65" s="2">
        <v>0</v>
      </c>
      <c r="N65" s="2">
        <v>0</v>
      </c>
      <c r="O65" s="2">
        <v>0</v>
      </c>
      <c r="P65" s="2">
        <v>0</v>
      </c>
      <c r="Q65" s="2">
        <v>0</v>
      </c>
      <c r="R65" s="2">
        <v>1</v>
      </c>
      <c r="S65" s="2">
        <v>1</v>
      </c>
      <c r="T65" s="2">
        <v>1</v>
      </c>
      <c r="U65" s="2">
        <v>0</v>
      </c>
      <c r="V65" s="2">
        <v>1</v>
      </c>
      <c r="W65" s="2">
        <v>0</v>
      </c>
      <c r="X65" s="2">
        <v>0</v>
      </c>
      <c r="Y65" s="2">
        <v>0</v>
      </c>
      <c r="Z65" s="2">
        <v>0</v>
      </c>
      <c r="AA65" s="2">
        <v>0</v>
      </c>
    </row>
    <row r="66" spans="1:27" x14ac:dyDescent="0.25">
      <c r="A66" s="2">
        <v>2</v>
      </c>
      <c r="B66" s="2">
        <v>32</v>
      </c>
      <c r="C66" s="2">
        <v>223891.32399999999</v>
      </c>
      <c r="D66" s="2">
        <v>223994.128</v>
      </c>
      <c r="E66" s="2">
        <v>102.804000000004</v>
      </c>
      <c r="F66" s="3">
        <v>21.311957835387599</v>
      </c>
      <c r="G66" s="14" t="s">
        <v>1319</v>
      </c>
      <c r="H66" s="2">
        <v>2</v>
      </c>
      <c r="I66" s="2">
        <v>0</v>
      </c>
      <c r="J66" s="2">
        <v>0</v>
      </c>
      <c r="K66" s="2">
        <v>2</v>
      </c>
      <c r="L66" s="2">
        <v>0</v>
      </c>
      <c r="M66" s="2">
        <v>0</v>
      </c>
      <c r="N66" s="2">
        <v>0</v>
      </c>
      <c r="O66" s="2">
        <v>0</v>
      </c>
      <c r="P66" s="2">
        <v>0</v>
      </c>
      <c r="Q66" s="2">
        <v>0</v>
      </c>
      <c r="R66" s="2">
        <v>1</v>
      </c>
      <c r="S66" s="2">
        <v>0</v>
      </c>
      <c r="T66" s="2">
        <v>1</v>
      </c>
      <c r="U66" s="2">
        <v>0</v>
      </c>
      <c r="V66" s="2">
        <v>0</v>
      </c>
      <c r="W66" s="2">
        <v>0</v>
      </c>
      <c r="X66" s="2">
        <v>0</v>
      </c>
      <c r="Y66" s="2">
        <v>0</v>
      </c>
      <c r="Z66" s="2">
        <v>0</v>
      </c>
      <c r="AA66" s="2">
        <v>0</v>
      </c>
    </row>
    <row r="67" spans="1:27" x14ac:dyDescent="0.25">
      <c r="A67" s="2">
        <v>8</v>
      </c>
      <c r="B67" s="2">
        <v>14</v>
      </c>
      <c r="C67" s="2">
        <v>119922.993</v>
      </c>
      <c r="D67" s="2">
        <v>120058.34600000001</v>
      </c>
      <c r="E67" s="2">
        <v>135.35300000000299</v>
      </c>
      <c r="F67" s="3">
        <v>21.3004897581732</v>
      </c>
      <c r="G67" s="14" t="s">
        <v>1429</v>
      </c>
      <c r="H67" s="2">
        <v>1</v>
      </c>
      <c r="I67" s="2">
        <v>2</v>
      </c>
      <c r="J67" s="2">
        <v>0</v>
      </c>
      <c r="K67" s="2">
        <v>1</v>
      </c>
      <c r="L67" s="2">
        <v>2</v>
      </c>
      <c r="M67" s="2">
        <v>0</v>
      </c>
      <c r="N67" s="2">
        <v>0</v>
      </c>
      <c r="O67" s="2">
        <v>0</v>
      </c>
      <c r="P67" s="2">
        <v>0</v>
      </c>
      <c r="Q67" s="2">
        <v>0</v>
      </c>
      <c r="R67" s="2">
        <v>1</v>
      </c>
      <c r="S67" s="2">
        <v>0</v>
      </c>
      <c r="T67" s="2">
        <v>0</v>
      </c>
      <c r="U67" s="2">
        <v>0</v>
      </c>
      <c r="V67" s="2">
        <v>0</v>
      </c>
      <c r="W67" s="2">
        <v>0</v>
      </c>
      <c r="X67" s="2">
        <v>1</v>
      </c>
      <c r="Y67" s="2">
        <v>0</v>
      </c>
      <c r="Z67" s="2">
        <v>1</v>
      </c>
      <c r="AA67" s="2">
        <v>0</v>
      </c>
    </row>
    <row r="68" spans="1:27" x14ac:dyDescent="0.25">
      <c r="A68" s="2">
        <v>5</v>
      </c>
      <c r="B68" s="2">
        <v>6</v>
      </c>
      <c r="C68" s="2">
        <v>64869.455999999998</v>
      </c>
      <c r="D68" s="2">
        <v>64997.800999999999</v>
      </c>
      <c r="E68" s="2">
        <v>128.34500000000099</v>
      </c>
      <c r="F68" s="3">
        <v>21.177913125039801</v>
      </c>
      <c r="G68" s="14" t="s">
        <v>1362</v>
      </c>
      <c r="H68" s="2">
        <v>4</v>
      </c>
      <c r="I68" s="2">
        <v>5</v>
      </c>
      <c r="J68" s="2">
        <v>0</v>
      </c>
      <c r="K68" s="2">
        <v>4</v>
      </c>
      <c r="L68" s="2">
        <v>5</v>
      </c>
      <c r="M68" s="2">
        <v>0</v>
      </c>
      <c r="N68" s="2">
        <v>0</v>
      </c>
      <c r="O68" s="2">
        <v>0</v>
      </c>
      <c r="P68" s="2">
        <v>0</v>
      </c>
      <c r="Q68" s="2">
        <v>0</v>
      </c>
      <c r="R68" s="2">
        <v>1</v>
      </c>
      <c r="S68" s="2">
        <v>1</v>
      </c>
      <c r="T68" s="2">
        <v>1</v>
      </c>
      <c r="U68" s="2">
        <v>0</v>
      </c>
      <c r="V68" s="2">
        <v>1</v>
      </c>
      <c r="W68" s="2">
        <v>1</v>
      </c>
      <c r="X68" s="2">
        <v>1</v>
      </c>
      <c r="Y68" s="2">
        <v>1</v>
      </c>
      <c r="Z68" s="2">
        <v>1</v>
      </c>
      <c r="AA68" s="2">
        <v>1</v>
      </c>
    </row>
    <row r="69" spans="1:27" x14ac:dyDescent="0.25">
      <c r="A69" s="2">
        <v>1</v>
      </c>
      <c r="B69" s="2">
        <v>9</v>
      </c>
      <c r="C69" s="2">
        <v>102769.87699999999</v>
      </c>
      <c r="D69" s="2">
        <v>102859.357</v>
      </c>
      <c r="E69" s="2">
        <v>89.480000000010506</v>
      </c>
      <c r="F69" s="3">
        <v>21.042570064107</v>
      </c>
      <c r="G69" s="14" t="s">
        <v>1884</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row>
    <row r="70" spans="1:27" x14ac:dyDescent="0.25">
      <c r="A70" s="2">
        <v>20</v>
      </c>
      <c r="B70" s="2">
        <v>2</v>
      </c>
      <c r="C70" s="2">
        <v>34198.334000000003</v>
      </c>
      <c r="D70" s="2">
        <v>34466.381999999998</v>
      </c>
      <c r="E70" s="2">
        <v>268.047999999995</v>
      </c>
      <c r="F70" s="3">
        <v>21.034252860773801</v>
      </c>
      <c r="G70" s="14" t="s">
        <v>2024</v>
      </c>
      <c r="H70" s="2">
        <v>4</v>
      </c>
      <c r="I70" s="2">
        <v>10</v>
      </c>
      <c r="J70" s="2">
        <v>5</v>
      </c>
      <c r="K70" s="2">
        <v>4</v>
      </c>
      <c r="L70" s="2">
        <v>5</v>
      </c>
      <c r="M70" s="2">
        <v>1</v>
      </c>
      <c r="N70" s="2">
        <v>1</v>
      </c>
      <c r="O70" s="2">
        <v>1</v>
      </c>
      <c r="P70" s="2">
        <v>1</v>
      </c>
      <c r="Q70" s="2">
        <v>1</v>
      </c>
      <c r="R70" s="2">
        <v>1</v>
      </c>
      <c r="S70" s="2">
        <v>1</v>
      </c>
      <c r="T70" s="2">
        <v>1</v>
      </c>
      <c r="U70" s="2">
        <v>0</v>
      </c>
      <c r="V70" s="2">
        <v>1</v>
      </c>
      <c r="W70" s="2">
        <v>1</v>
      </c>
      <c r="X70" s="2">
        <v>1</v>
      </c>
      <c r="Y70" s="2">
        <v>1</v>
      </c>
      <c r="Z70" s="2">
        <v>1</v>
      </c>
      <c r="AA70" s="2">
        <v>1</v>
      </c>
    </row>
    <row r="71" spans="1:27" x14ac:dyDescent="0.25">
      <c r="A71" s="2">
        <v>1</v>
      </c>
      <c r="B71" s="2">
        <v>7</v>
      </c>
      <c r="C71" s="2">
        <v>75343.251999999993</v>
      </c>
      <c r="D71" s="2">
        <v>75427.396999999997</v>
      </c>
      <c r="E71" s="2">
        <v>84.145000000004103</v>
      </c>
      <c r="F71" s="3">
        <v>20.9729283895823</v>
      </c>
      <c r="G71" s="14" t="s">
        <v>1290</v>
      </c>
      <c r="H71" s="2">
        <v>4</v>
      </c>
      <c r="I71" s="2">
        <v>3</v>
      </c>
      <c r="J71" s="2">
        <v>0</v>
      </c>
      <c r="K71" s="2">
        <v>4</v>
      </c>
      <c r="L71" s="2">
        <v>3</v>
      </c>
      <c r="M71" s="2">
        <v>0</v>
      </c>
      <c r="N71" s="2">
        <v>0</v>
      </c>
      <c r="O71" s="2">
        <v>0</v>
      </c>
      <c r="P71" s="2">
        <v>0</v>
      </c>
      <c r="Q71" s="2">
        <v>0</v>
      </c>
      <c r="R71" s="2">
        <v>1</v>
      </c>
      <c r="S71" s="2">
        <v>1</v>
      </c>
      <c r="T71" s="2">
        <v>1</v>
      </c>
      <c r="U71" s="2">
        <v>0</v>
      </c>
      <c r="V71" s="2">
        <v>1</v>
      </c>
      <c r="W71" s="2">
        <v>0</v>
      </c>
      <c r="X71" s="2">
        <v>1</v>
      </c>
      <c r="Y71" s="2">
        <v>1</v>
      </c>
      <c r="Z71" s="2">
        <v>1</v>
      </c>
      <c r="AA71" s="2">
        <v>0</v>
      </c>
    </row>
    <row r="72" spans="1:27" x14ac:dyDescent="0.25">
      <c r="A72" s="2">
        <v>3</v>
      </c>
      <c r="B72" s="2">
        <v>12</v>
      </c>
      <c r="C72" s="2">
        <v>129159.678</v>
      </c>
      <c r="D72" s="2">
        <v>130207.777</v>
      </c>
      <c r="E72" s="2">
        <v>1048.0989999999999</v>
      </c>
      <c r="F72" s="3">
        <v>20.8304752293379</v>
      </c>
      <c r="G72" s="14" t="s">
        <v>1910</v>
      </c>
      <c r="H72" s="2">
        <v>4</v>
      </c>
      <c r="I72" s="2">
        <v>1</v>
      </c>
      <c r="J72" s="2">
        <v>0</v>
      </c>
      <c r="K72" s="2">
        <v>4</v>
      </c>
      <c r="L72" s="2">
        <v>1</v>
      </c>
      <c r="M72" s="2">
        <v>0</v>
      </c>
      <c r="N72" s="2">
        <v>0</v>
      </c>
      <c r="O72" s="2">
        <v>0</v>
      </c>
      <c r="P72" s="2">
        <v>0</v>
      </c>
      <c r="Q72" s="2">
        <v>0</v>
      </c>
      <c r="R72" s="2">
        <v>1</v>
      </c>
      <c r="S72" s="2">
        <v>1</v>
      </c>
      <c r="T72" s="2">
        <v>1</v>
      </c>
      <c r="U72" s="2">
        <v>0</v>
      </c>
      <c r="V72" s="2">
        <v>1</v>
      </c>
      <c r="W72" s="2">
        <v>0</v>
      </c>
      <c r="X72" s="2">
        <v>1</v>
      </c>
      <c r="Y72" s="2">
        <v>0</v>
      </c>
      <c r="Z72" s="2">
        <v>0</v>
      </c>
      <c r="AA72" s="2">
        <v>0</v>
      </c>
    </row>
    <row r="73" spans="1:27" x14ac:dyDescent="0.25">
      <c r="A73" s="2">
        <v>1</v>
      </c>
      <c r="B73" s="2">
        <v>0</v>
      </c>
      <c r="C73" s="2">
        <v>1117.3979999999999</v>
      </c>
      <c r="D73" s="2">
        <v>1364.3489999999999</v>
      </c>
      <c r="E73" s="2">
        <v>246.95099999999999</v>
      </c>
      <c r="F73" s="3">
        <v>20.762409194520099</v>
      </c>
      <c r="G73" s="14" t="s">
        <v>1880</v>
      </c>
      <c r="H73" s="2">
        <v>4</v>
      </c>
      <c r="I73" s="2">
        <v>4</v>
      </c>
      <c r="J73" s="2">
        <v>0</v>
      </c>
      <c r="K73" s="2">
        <v>4</v>
      </c>
      <c r="L73" s="2">
        <v>4</v>
      </c>
      <c r="M73" s="2">
        <v>0</v>
      </c>
      <c r="N73" s="2">
        <v>0</v>
      </c>
      <c r="O73" s="2">
        <v>0</v>
      </c>
      <c r="P73" s="2">
        <v>0</v>
      </c>
      <c r="Q73" s="2">
        <v>0</v>
      </c>
      <c r="R73" s="2">
        <v>1</v>
      </c>
      <c r="S73" s="2">
        <v>1</v>
      </c>
      <c r="T73" s="2">
        <v>1</v>
      </c>
      <c r="U73" s="2">
        <v>0</v>
      </c>
      <c r="V73" s="2">
        <v>1</v>
      </c>
      <c r="W73" s="2">
        <v>1</v>
      </c>
      <c r="X73" s="2">
        <v>1</v>
      </c>
      <c r="Y73" s="2">
        <v>1</v>
      </c>
      <c r="Z73" s="2">
        <v>0</v>
      </c>
      <c r="AA73" s="2">
        <v>1</v>
      </c>
    </row>
    <row r="74" spans="1:27" x14ac:dyDescent="0.25">
      <c r="A74" s="2">
        <v>6</v>
      </c>
      <c r="B74" s="2">
        <v>10</v>
      </c>
      <c r="C74" s="2">
        <v>66315.591</v>
      </c>
      <c r="D74" s="2">
        <v>66408.97</v>
      </c>
      <c r="E74" s="2">
        <v>93.379000000000801</v>
      </c>
      <c r="F74" s="3">
        <v>20.6389480193866</v>
      </c>
      <c r="G74" s="14" t="s">
        <v>1785</v>
      </c>
      <c r="H74" s="2">
        <v>1</v>
      </c>
      <c r="I74" s="2">
        <v>0</v>
      </c>
      <c r="J74" s="2">
        <v>0</v>
      </c>
      <c r="K74" s="2">
        <v>1</v>
      </c>
      <c r="L74" s="2">
        <v>0</v>
      </c>
      <c r="M74" s="2">
        <v>0</v>
      </c>
      <c r="N74" s="2">
        <v>0</v>
      </c>
      <c r="O74" s="2">
        <v>0</v>
      </c>
      <c r="P74" s="2">
        <v>0</v>
      </c>
      <c r="Q74" s="2">
        <v>0</v>
      </c>
      <c r="R74" s="2">
        <v>0</v>
      </c>
      <c r="S74" s="2">
        <v>0</v>
      </c>
      <c r="T74" s="2">
        <v>0</v>
      </c>
      <c r="U74" s="2">
        <v>0</v>
      </c>
      <c r="V74" s="2">
        <v>1</v>
      </c>
      <c r="W74" s="2">
        <v>0</v>
      </c>
      <c r="X74" s="2">
        <v>0</v>
      </c>
      <c r="Y74" s="2">
        <v>0</v>
      </c>
      <c r="Z74" s="2">
        <v>0</v>
      </c>
      <c r="AA74" s="2">
        <v>0</v>
      </c>
    </row>
    <row r="75" spans="1:27" x14ac:dyDescent="0.25">
      <c r="A75" s="2">
        <v>12</v>
      </c>
      <c r="B75" s="2">
        <v>5</v>
      </c>
      <c r="C75" s="2">
        <v>44440.203999999998</v>
      </c>
      <c r="D75" s="2">
        <v>44655.618000000002</v>
      </c>
      <c r="E75" s="2">
        <v>215.41400000000399</v>
      </c>
      <c r="F75" s="3">
        <v>20.594797071581599</v>
      </c>
      <c r="G75" s="14" t="s">
        <v>239</v>
      </c>
      <c r="H75" s="2">
        <v>2</v>
      </c>
      <c r="I75" s="2">
        <v>5</v>
      </c>
      <c r="J75" s="2">
        <v>0</v>
      </c>
      <c r="K75" s="2">
        <v>2</v>
      </c>
      <c r="L75" s="2">
        <v>5</v>
      </c>
      <c r="M75" s="2">
        <v>0</v>
      </c>
      <c r="N75" s="2">
        <v>0</v>
      </c>
      <c r="O75" s="2">
        <v>0</v>
      </c>
      <c r="P75" s="2">
        <v>0</v>
      </c>
      <c r="Q75" s="2">
        <v>0</v>
      </c>
      <c r="R75" s="2">
        <v>1</v>
      </c>
      <c r="S75" s="2">
        <v>0</v>
      </c>
      <c r="T75" s="2">
        <v>1</v>
      </c>
      <c r="U75" s="2">
        <v>0</v>
      </c>
      <c r="V75" s="2">
        <v>0</v>
      </c>
      <c r="W75" s="2">
        <v>1</v>
      </c>
      <c r="X75" s="2">
        <v>1</v>
      </c>
      <c r="Y75" s="2">
        <v>1</v>
      </c>
      <c r="Z75" s="2">
        <v>1</v>
      </c>
      <c r="AA75" s="2">
        <v>1</v>
      </c>
    </row>
    <row r="76" spans="1:27" x14ac:dyDescent="0.25">
      <c r="A76" s="2">
        <v>5</v>
      </c>
      <c r="B76" s="2">
        <v>0</v>
      </c>
      <c r="C76" s="2">
        <v>4702.4610000000002</v>
      </c>
      <c r="D76" s="2">
        <v>4780.6289999999999</v>
      </c>
      <c r="E76" s="2">
        <v>78.167999999999694</v>
      </c>
      <c r="F76" s="3">
        <v>20.4227184945636</v>
      </c>
      <c r="G76" s="14" t="s">
        <v>1357</v>
      </c>
      <c r="H76" s="2">
        <v>4</v>
      </c>
      <c r="I76" s="2">
        <v>0</v>
      </c>
      <c r="J76" s="2">
        <v>0</v>
      </c>
      <c r="K76" s="2">
        <v>4</v>
      </c>
      <c r="L76" s="2">
        <v>0</v>
      </c>
      <c r="M76" s="2">
        <v>0</v>
      </c>
      <c r="N76" s="2">
        <v>0</v>
      </c>
      <c r="O76" s="2">
        <v>0</v>
      </c>
      <c r="P76" s="2">
        <v>0</v>
      </c>
      <c r="Q76" s="2">
        <v>0</v>
      </c>
      <c r="R76" s="2">
        <v>1</v>
      </c>
      <c r="S76" s="2">
        <v>1</v>
      </c>
      <c r="T76" s="2">
        <v>1</v>
      </c>
      <c r="U76" s="2">
        <v>0</v>
      </c>
      <c r="V76" s="2">
        <v>1</v>
      </c>
      <c r="W76" s="2">
        <v>0</v>
      </c>
      <c r="X76" s="2">
        <v>0</v>
      </c>
      <c r="Y76" s="2">
        <v>0</v>
      </c>
      <c r="Z76" s="2">
        <v>0</v>
      </c>
      <c r="AA76" s="2">
        <v>0</v>
      </c>
    </row>
    <row r="77" spans="1:27" x14ac:dyDescent="0.25">
      <c r="A77" s="2">
        <v>2</v>
      </c>
      <c r="B77" s="2">
        <v>0</v>
      </c>
      <c r="C77" s="2">
        <v>7833.2610000000004</v>
      </c>
      <c r="D77" s="2">
        <v>8388.0380000000005</v>
      </c>
      <c r="E77" s="2">
        <v>554.77700000000004</v>
      </c>
      <c r="F77" s="3">
        <v>20.388091158759401</v>
      </c>
      <c r="G77" s="14" t="s">
        <v>1890</v>
      </c>
      <c r="H77" s="2">
        <v>1</v>
      </c>
      <c r="I77" s="2">
        <v>0</v>
      </c>
      <c r="J77" s="2">
        <v>0</v>
      </c>
      <c r="K77" s="2">
        <v>1</v>
      </c>
      <c r="L77" s="2">
        <v>0</v>
      </c>
      <c r="M77" s="2">
        <v>0</v>
      </c>
      <c r="N77" s="2">
        <v>0</v>
      </c>
      <c r="O77" s="2">
        <v>0</v>
      </c>
      <c r="P77" s="2">
        <v>0</v>
      </c>
      <c r="Q77" s="2">
        <v>0</v>
      </c>
      <c r="R77" s="2">
        <v>0</v>
      </c>
      <c r="S77" s="2">
        <v>0</v>
      </c>
      <c r="T77" s="2">
        <v>0</v>
      </c>
      <c r="U77" s="2">
        <v>0</v>
      </c>
      <c r="V77" s="2">
        <v>1</v>
      </c>
      <c r="W77" s="2">
        <v>0</v>
      </c>
      <c r="X77" s="2">
        <v>0</v>
      </c>
      <c r="Y77" s="2">
        <v>0</v>
      </c>
      <c r="Z77" s="2">
        <v>0</v>
      </c>
      <c r="AA77" s="2">
        <v>0</v>
      </c>
    </row>
    <row r="78" spans="1:27" x14ac:dyDescent="0.25">
      <c r="A78" s="2">
        <v>6</v>
      </c>
      <c r="B78" s="2">
        <v>13</v>
      </c>
      <c r="C78" s="2">
        <v>105575.784</v>
      </c>
      <c r="D78" s="2">
        <v>105675.144</v>
      </c>
      <c r="E78" s="2">
        <v>99.360000000000596</v>
      </c>
      <c r="F78" s="3">
        <v>20.385725646662902</v>
      </c>
      <c r="G78" s="14" t="s">
        <v>1387</v>
      </c>
      <c r="H78" s="2">
        <v>4</v>
      </c>
      <c r="I78" s="2">
        <v>3</v>
      </c>
      <c r="J78" s="2">
        <v>0</v>
      </c>
      <c r="K78" s="2">
        <v>4</v>
      </c>
      <c r="L78" s="2">
        <v>3</v>
      </c>
      <c r="M78" s="2">
        <v>0</v>
      </c>
      <c r="N78" s="2">
        <v>0</v>
      </c>
      <c r="O78" s="2">
        <v>0</v>
      </c>
      <c r="P78" s="2">
        <v>0</v>
      </c>
      <c r="Q78" s="2">
        <v>0</v>
      </c>
      <c r="R78" s="2">
        <v>1</v>
      </c>
      <c r="S78" s="2">
        <v>1</v>
      </c>
      <c r="T78" s="2">
        <v>1</v>
      </c>
      <c r="U78" s="2">
        <v>0</v>
      </c>
      <c r="V78" s="2">
        <v>1</v>
      </c>
      <c r="W78" s="2">
        <v>1</v>
      </c>
      <c r="X78" s="2">
        <v>0</v>
      </c>
      <c r="Y78" s="2">
        <v>1</v>
      </c>
      <c r="Z78" s="2">
        <v>0</v>
      </c>
      <c r="AA78" s="2">
        <v>1</v>
      </c>
    </row>
    <row r="79" spans="1:27" x14ac:dyDescent="0.25">
      <c r="A79" s="2">
        <v>5</v>
      </c>
      <c r="B79" s="2">
        <v>10</v>
      </c>
      <c r="C79" s="2">
        <v>100848.77899999999</v>
      </c>
      <c r="D79" s="2">
        <v>100926.254</v>
      </c>
      <c r="E79" s="2">
        <v>77.475000000005807</v>
      </c>
      <c r="F79" s="3">
        <v>20.350904965250201</v>
      </c>
      <c r="G79" s="14"/>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row>
    <row r="80" spans="1:27" x14ac:dyDescent="0.25">
      <c r="A80" s="2">
        <v>16</v>
      </c>
      <c r="B80" s="2">
        <v>1</v>
      </c>
      <c r="C80" s="2">
        <v>67162.652000000002</v>
      </c>
      <c r="D80" s="2">
        <v>67585.744999999995</v>
      </c>
      <c r="E80" s="2">
        <v>423.09299999999303</v>
      </c>
      <c r="F80" s="3">
        <v>20.250691548934</v>
      </c>
      <c r="G80" s="14" t="s">
        <v>2014</v>
      </c>
      <c r="H80" s="2">
        <v>3</v>
      </c>
      <c r="I80" s="2">
        <v>0</v>
      </c>
      <c r="J80" s="2">
        <v>0</v>
      </c>
      <c r="K80" s="2">
        <v>3</v>
      </c>
      <c r="L80" s="2">
        <v>0</v>
      </c>
      <c r="M80" s="2">
        <v>0</v>
      </c>
      <c r="N80" s="2">
        <v>0</v>
      </c>
      <c r="O80" s="2">
        <v>0</v>
      </c>
      <c r="P80" s="2">
        <v>0</v>
      </c>
      <c r="Q80" s="2">
        <v>0</v>
      </c>
      <c r="R80" s="2">
        <v>1</v>
      </c>
      <c r="S80" s="2">
        <v>0</v>
      </c>
      <c r="T80" s="2">
        <v>1</v>
      </c>
      <c r="U80" s="2">
        <v>0</v>
      </c>
      <c r="V80" s="2">
        <v>1</v>
      </c>
      <c r="W80" s="2">
        <v>0</v>
      </c>
      <c r="X80" s="2">
        <v>0</v>
      </c>
      <c r="Y80" s="2">
        <v>0</v>
      </c>
      <c r="Z80" s="2">
        <v>0</v>
      </c>
      <c r="AA80" s="2">
        <v>0</v>
      </c>
    </row>
    <row r="81" spans="1:27" x14ac:dyDescent="0.25">
      <c r="A81" s="2">
        <v>12</v>
      </c>
      <c r="B81" s="2">
        <v>1</v>
      </c>
      <c r="C81" s="2">
        <v>19307.909</v>
      </c>
      <c r="D81" s="2">
        <v>19417.348999999998</v>
      </c>
      <c r="E81" s="2">
        <v>109.439999999999</v>
      </c>
      <c r="F81" s="3">
        <v>20.232149834986402</v>
      </c>
      <c r="G81" s="14" t="s">
        <v>1462</v>
      </c>
      <c r="H81" s="2">
        <v>4</v>
      </c>
      <c r="I81" s="2">
        <v>0</v>
      </c>
      <c r="J81" s="2">
        <v>0</v>
      </c>
      <c r="K81" s="2">
        <v>4</v>
      </c>
      <c r="L81" s="2">
        <v>0</v>
      </c>
      <c r="M81" s="2">
        <v>0</v>
      </c>
      <c r="N81" s="2">
        <v>0</v>
      </c>
      <c r="O81" s="2">
        <v>0</v>
      </c>
      <c r="P81" s="2">
        <v>0</v>
      </c>
      <c r="Q81" s="2">
        <v>0</v>
      </c>
      <c r="R81" s="2">
        <v>1</v>
      </c>
      <c r="S81" s="2">
        <v>1</v>
      </c>
      <c r="T81" s="2">
        <v>1</v>
      </c>
      <c r="U81" s="2">
        <v>0</v>
      </c>
      <c r="V81" s="2">
        <v>1</v>
      </c>
      <c r="W81" s="2">
        <v>0</v>
      </c>
      <c r="X81" s="2">
        <v>0</v>
      </c>
      <c r="Y81" s="2">
        <v>0</v>
      </c>
      <c r="Z81" s="2">
        <v>0</v>
      </c>
      <c r="AA81" s="2">
        <v>0</v>
      </c>
    </row>
    <row r="82" spans="1:27" x14ac:dyDescent="0.25">
      <c r="A82" s="2">
        <v>4</v>
      </c>
      <c r="B82" s="2">
        <v>8</v>
      </c>
      <c r="C82" s="2">
        <v>42069.029000000002</v>
      </c>
      <c r="D82" s="2">
        <v>42155.173999999999</v>
      </c>
      <c r="E82" s="2">
        <v>86.144999999996799</v>
      </c>
      <c r="F82" s="3">
        <v>20.184396948913399</v>
      </c>
      <c r="G82" s="14" t="s">
        <v>1921</v>
      </c>
      <c r="H82" s="2">
        <v>3</v>
      </c>
      <c r="I82" s="2">
        <v>3</v>
      </c>
      <c r="J82" s="2">
        <v>0</v>
      </c>
      <c r="K82" s="2">
        <v>3</v>
      </c>
      <c r="L82" s="2">
        <v>3</v>
      </c>
      <c r="M82" s="2">
        <v>0</v>
      </c>
      <c r="N82" s="2">
        <v>0</v>
      </c>
      <c r="O82" s="2">
        <v>0</v>
      </c>
      <c r="P82" s="2">
        <v>0</v>
      </c>
      <c r="Q82" s="2">
        <v>0</v>
      </c>
      <c r="R82" s="2">
        <v>1</v>
      </c>
      <c r="S82" s="2">
        <v>0</v>
      </c>
      <c r="T82" s="2">
        <v>1</v>
      </c>
      <c r="U82" s="2">
        <v>0</v>
      </c>
      <c r="V82" s="2">
        <v>1</v>
      </c>
      <c r="W82" s="2">
        <v>0</v>
      </c>
      <c r="X82" s="2">
        <v>0</v>
      </c>
      <c r="Y82" s="2">
        <v>1</v>
      </c>
      <c r="Z82" s="2">
        <v>1</v>
      </c>
      <c r="AA82" s="2">
        <v>1</v>
      </c>
    </row>
    <row r="83" spans="1:27" x14ac:dyDescent="0.25">
      <c r="A83" s="2">
        <v>2</v>
      </c>
      <c r="B83" s="2">
        <v>23</v>
      </c>
      <c r="C83" s="2">
        <v>157740.48699999999</v>
      </c>
      <c r="D83" s="2">
        <v>158173.71</v>
      </c>
      <c r="E83" s="2">
        <v>433.22299999999802</v>
      </c>
      <c r="F83" s="3">
        <v>20.171949010035199</v>
      </c>
      <c r="G83" s="14" t="s">
        <v>1897</v>
      </c>
      <c r="H83" s="2">
        <v>2</v>
      </c>
      <c r="I83" s="2">
        <v>5</v>
      </c>
      <c r="J83" s="2">
        <v>1</v>
      </c>
      <c r="K83" s="2">
        <v>2</v>
      </c>
      <c r="L83" s="2">
        <v>4</v>
      </c>
      <c r="M83" s="2">
        <v>0</v>
      </c>
      <c r="N83" s="2">
        <v>0</v>
      </c>
      <c r="O83" s="2">
        <v>0</v>
      </c>
      <c r="P83" s="2">
        <v>1</v>
      </c>
      <c r="Q83" s="2">
        <v>0</v>
      </c>
      <c r="R83" s="2">
        <v>1</v>
      </c>
      <c r="S83" s="2">
        <v>0</v>
      </c>
      <c r="T83" s="2">
        <v>1</v>
      </c>
      <c r="U83" s="2">
        <v>0</v>
      </c>
      <c r="V83" s="2">
        <v>0</v>
      </c>
      <c r="W83" s="2">
        <v>0</v>
      </c>
      <c r="X83" s="2">
        <v>1</v>
      </c>
      <c r="Y83" s="2">
        <v>1</v>
      </c>
      <c r="Z83" s="2">
        <v>1</v>
      </c>
      <c r="AA83" s="2">
        <v>1</v>
      </c>
    </row>
    <row r="84" spans="1:27" x14ac:dyDescent="0.25">
      <c r="A84" s="2">
        <v>8</v>
      </c>
      <c r="B84" s="2">
        <v>8</v>
      </c>
      <c r="C84" s="2">
        <v>89622.645999999993</v>
      </c>
      <c r="D84" s="2">
        <v>89695.009000000005</v>
      </c>
      <c r="E84" s="2">
        <v>72.363000000012093</v>
      </c>
      <c r="F84" s="3">
        <v>19.894020235778498</v>
      </c>
      <c r="G84" s="14" t="s">
        <v>1424</v>
      </c>
      <c r="H84" s="2">
        <v>3</v>
      </c>
      <c r="I84" s="2">
        <v>0</v>
      </c>
      <c r="J84" s="2">
        <v>0</v>
      </c>
      <c r="K84" s="2">
        <v>3</v>
      </c>
      <c r="L84" s="2">
        <v>0</v>
      </c>
      <c r="M84" s="2">
        <v>0</v>
      </c>
      <c r="N84" s="2">
        <v>0</v>
      </c>
      <c r="O84" s="2">
        <v>0</v>
      </c>
      <c r="P84" s="2">
        <v>0</v>
      </c>
      <c r="Q84" s="2">
        <v>0</v>
      </c>
      <c r="R84" s="2">
        <v>1</v>
      </c>
      <c r="S84" s="2">
        <v>1</v>
      </c>
      <c r="T84" s="2">
        <v>1</v>
      </c>
      <c r="U84" s="2">
        <v>0</v>
      </c>
      <c r="V84" s="2">
        <v>0</v>
      </c>
      <c r="W84" s="2">
        <v>0</v>
      </c>
      <c r="X84" s="2">
        <v>0</v>
      </c>
      <c r="Y84" s="2">
        <v>0</v>
      </c>
      <c r="Z84" s="2">
        <v>0</v>
      </c>
      <c r="AA84" s="2">
        <v>0</v>
      </c>
    </row>
    <row r="85" spans="1:27" x14ac:dyDescent="0.25">
      <c r="A85" s="2">
        <v>15</v>
      </c>
      <c r="B85" s="2">
        <v>9</v>
      </c>
      <c r="C85" s="2">
        <v>78734.292000000001</v>
      </c>
      <c r="D85" s="2">
        <v>79270.864000000001</v>
      </c>
      <c r="E85" s="2">
        <v>536.572</v>
      </c>
      <c r="F85" s="3">
        <v>19.873212274205098</v>
      </c>
      <c r="G85" s="14" t="s">
        <v>2013</v>
      </c>
      <c r="H85" s="2">
        <v>2</v>
      </c>
      <c r="I85" s="2">
        <v>0</v>
      </c>
      <c r="J85" s="2">
        <v>0</v>
      </c>
      <c r="K85" s="2">
        <v>2</v>
      </c>
      <c r="L85" s="2">
        <v>0</v>
      </c>
      <c r="M85" s="2">
        <v>0</v>
      </c>
      <c r="N85" s="2">
        <v>0</v>
      </c>
      <c r="O85" s="2">
        <v>0</v>
      </c>
      <c r="P85" s="2">
        <v>0</v>
      </c>
      <c r="Q85" s="2">
        <v>0</v>
      </c>
      <c r="R85" s="2">
        <v>1</v>
      </c>
      <c r="S85" s="2">
        <v>0</v>
      </c>
      <c r="T85" s="2">
        <v>1</v>
      </c>
      <c r="U85" s="2">
        <v>0</v>
      </c>
      <c r="V85" s="2">
        <v>0</v>
      </c>
      <c r="W85" s="2">
        <v>0</v>
      </c>
      <c r="X85" s="2">
        <v>0</v>
      </c>
      <c r="Y85" s="2">
        <v>0</v>
      </c>
      <c r="Z85" s="2">
        <v>0</v>
      </c>
      <c r="AA85" s="2">
        <v>0</v>
      </c>
    </row>
    <row r="86" spans="1:27" x14ac:dyDescent="0.25">
      <c r="A86" s="2">
        <v>13</v>
      </c>
      <c r="B86" s="2">
        <v>1</v>
      </c>
      <c r="C86" s="2">
        <v>34368.889000000003</v>
      </c>
      <c r="D86" s="2">
        <v>34423.449000000001</v>
      </c>
      <c r="E86" s="2">
        <v>54.5599999999977</v>
      </c>
      <c r="F86" s="3">
        <v>19.574637927522801</v>
      </c>
      <c r="G86" s="14" t="s">
        <v>1480</v>
      </c>
      <c r="H86" s="2">
        <v>4</v>
      </c>
      <c r="I86" s="2">
        <v>0</v>
      </c>
      <c r="J86" s="2">
        <v>0</v>
      </c>
      <c r="K86" s="2">
        <v>4</v>
      </c>
      <c r="L86" s="2">
        <v>0</v>
      </c>
      <c r="M86" s="2">
        <v>0</v>
      </c>
      <c r="N86" s="2">
        <v>0</v>
      </c>
      <c r="O86" s="2">
        <v>0</v>
      </c>
      <c r="P86" s="2">
        <v>0</v>
      </c>
      <c r="Q86" s="2">
        <v>0</v>
      </c>
      <c r="R86" s="2">
        <v>1</v>
      </c>
      <c r="S86" s="2">
        <v>1</v>
      </c>
      <c r="T86" s="2">
        <v>1</v>
      </c>
      <c r="U86" s="2">
        <v>0</v>
      </c>
      <c r="V86" s="2">
        <v>1</v>
      </c>
      <c r="W86" s="2">
        <v>0</v>
      </c>
      <c r="X86" s="2">
        <v>0</v>
      </c>
      <c r="Y86" s="2">
        <v>0</v>
      </c>
      <c r="Z86" s="2">
        <v>0</v>
      </c>
      <c r="AA86" s="2">
        <v>0</v>
      </c>
    </row>
    <row r="87" spans="1:27" x14ac:dyDescent="0.25">
      <c r="A87" s="2">
        <v>6</v>
      </c>
      <c r="B87" s="2">
        <v>19</v>
      </c>
      <c r="C87" s="2">
        <v>129199.783</v>
      </c>
      <c r="D87" s="2">
        <v>129244.711</v>
      </c>
      <c r="E87" s="2">
        <v>44.927999999999898</v>
      </c>
      <c r="F87" s="3">
        <v>19.566675358846201</v>
      </c>
      <c r="G87" s="14" t="s">
        <v>1787</v>
      </c>
      <c r="H87" s="2">
        <v>1</v>
      </c>
      <c r="I87" s="2">
        <v>0</v>
      </c>
      <c r="J87" s="2">
        <v>0</v>
      </c>
      <c r="K87" s="2">
        <v>1</v>
      </c>
      <c r="L87" s="2">
        <v>0</v>
      </c>
      <c r="M87" s="2">
        <v>0</v>
      </c>
      <c r="N87" s="2">
        <v>0</v>
      </c>
      <c r="O87" s="2">
        <v>0</v>
      </c>
      <c r="P87" s="2">
        <v>0</v>
      </c>
      <c r="Q87" s="2">
        <v>0</v>
      </c>
      <c r="R87" s="2">
        <v>0</v>
      </c>
      <c r="S87" s="2">
        <v>0</v>
      </c>
      <c r="T87" s="2">
        <v>1</v>
      </c>
      <c r="U87" s="2">
        <v>0</v>
      </c>
      <c r="V87" s="2">
        <v>0</v>
      </c>
      <c r="W87" s="2">
        <v>0</v>
      </c>
      <c r="X87" s="2">
        <v>0</v>
      </c>
      <c r="Y87" s="2">
        <v>0</v>
      </c>
      <c r="Z87" s="2">
        <v>0</v>
      </c>
      <c r="AA87" s="2">
        <v>0</v>
      </c>
    </row>
    <row r="88" spans="1:27" x14ac:dyDescent="0.25">
      <c r="A88" s="2">
        <v>1</v>
      </c>
      <c r="B88" s="2">
        <v>5</v>
      </c>
      <c r="C88" s="2">
        <v>43586.002</v>
      </c>
      <c r="D88" s="2">
        <v>43683.366000000002</v>
      </c>
      <c r="E88" s="2">
        <v>97.364000000001397</v>
      </c>
      <c r="F88" s="3">
        <v>19.541342602574801</v>
      </c>
      <c r="G88" s="14" t="s">
        <v>1882</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row>
    <row r="89" spans="1:27" x14ac:dyDescent="0.25">
      <c r="A89" s="2">
        <v>17</v>
      </c>
      <c r="B89" s="2">
        <v>3</v>
      </c>
      <c r="C89" s="2">
        <v>34172.580999999998</v>
      </c>
      <c r="D89" s="2">
        <v>34258.006999999998</v>
      </c>
      <c r="E89" s="2">
        <v>85.425999999999505</v>
      </c>
      <c r="F89" s="3">
        <v>19.523463163068399</v>
      </c>
      <c r="G89" s="14"/>
      <c r="H89" s="2">
        <v>1</v>
      </c>
      <c r="I89" s="2">
        <v>0</v>
      </c>
      <c r="J89" s="2">
        <v>0</v>
      </c>
      <c r="K89" s="2">
        <v>1</v>
      </c>
      <c r="L89" s="2">
        <v>0</v>
      </c>
      <c r="M89" s="2">
        <v>0</v>
      </c>
      <c r="N89" s="2">
        <v>0</v>
      </c>
      <c r="O89" s="2">
        <v>0</v>
      </c>
      <c r="P89" s="2">
        <v>0</v>
      </c>
      <c r="Q89" s="2">
        <v>0</v>
      </c>
      <c r="R89" s="2">
        <v>0</v>
      </c>
      <c r="S89" s="2">
        <v>0</v>
      </c>
      <c r="T89" s="2">
        <v>0</v>
      </c>
      <c r="U89" s="2">
        <v>0</v>
      </c>
      <c r="V89" s="2">
        <v>1</v>
      </c>
      <c r="W89" s="2">
        <v>0</v>
      </c>
      <c r="X89" s="2">
        <v>0</v>
      </c>
      <c r="Y89" s="2">
        <v>0</v>
      </c>
      <c r="Z89" s="2">
        <v>0</v>
      </c>
      <c r="AA89" s="2">
        <v>0</v>
      </c>
    </row>
    <row r="90" spans="1:27" x14ac:dyDescent="0.25">
      <c r="A90" s="2">
        <v>15</v>
      </c>
      <c r="B90" s="2">
        <v>11</v>
      </c>
      <c r="C90" s="2">
        <v>86875.301000000007</v>
      </c>
      <c r="D90" s="2">
        <v>86967.025999999998</v>
      </c>
      <c r="E90" s="2">
        <v>91.724999999991297</v>
      </c>
      <c r="F90" s="3">
        <v>19.4784929644545</v>
      </c>
      <c r="G90" s="14" t="s">
        <v>1511</v>
      </c>
      <c r="H90" s="2">
        <v>2</v>
      </c>
      <c r="I90" s="2">
        <v>1</v>
      </c>
      <c r="J90" s="2">
        <v>0</v>
      </c>
      <c r="K90" s="2">
        <v>2</v>
      </c>
      <c r="L90" s="2">
        <v>1</v>
      </c>
      <c r="M90" s="2">
        <v>0</v>
      </c>
      <c r="N90" s="2">
        <v>0</v>
      </c>
      <c r="O90" s="2">
        <v>0</v>
      </c>
      <c r="P90" s="2">
        <v>0</v>
      </c>
      <c r="Q90" s="2">
        <v>0</v>
      </c>
      <c r="R90" s="2">
        <v>1</v>
      </c>
      <c r="S90" s="2">
        <v>0</v>
      </c>
      <c r="T90" s="2">
        <v>1</v>
      </c>
      <c r="U90" s="2">
        <v>0</v>
      </c>
      <c r="V90" s="2">
        <v>0</v>
      </c>
      <c r="W90" s="2">
        <v>0</v>
      </c>
      <c r="X90" s="2">
        <v>0</v>
      </c>
      <c r="Y90" s="2">
        <v>0</v>
      </c>
      <c r="Z90" s="2">
        <v>1</v>
      </c>
      <c r="AA90" s="2">
        <v>0</v>
      </c>
    </row>
    <row r="91" spans="1:27" x14ac:dyDescent="0.25">
      <c r="A91" s="2">
        <v>15</v>
      </c>
      <c r="B91" s="2">
        <v>13</v>
      </c>
      <c r="C91" s="2">
        <v>93979.017000000007</v>
      </c>
      <c r="D91" s="2">
        <v>94071.085999999996</v>
      </c>
      <c r="E91" s="2">
        <v>92.068999999988606</v>
      </c>
      <c r="F91" s="3">
        <v>19.378090647844399</v>
      </c>
      <c r="G91" s="14" t="s">
        <v>1513</v>
      </c>
      <c r="H91" s="2">
        <v>2</v>
      </c>
      <c r="I91" s="2">
        <v>0</v>
      </c>
      <c r="J91" s="2">
        <v>0</v>
      </c>
      <c r="K91" s="2">
        <v>2</v>
      </c>
      <c r="L91" s="2">
        <v>0</v>
      </c>
      <c r="M91" s="2">
        <v>0</v>
      </c>
      <c r="N91" s="2">
        <v>0</v>
      </c>
      <c r="O91" s="2">
        <v>0</v>
      </c>
      <c r="P91" s="2">
        <v>0</v>
      </c>
      <c r="Q91" s="2">
        <v>0</v>
      </c>
      <c r="R91" s="2">
        <v>1</v>
      </c>
      <c r="S91" s="2">
        <v>0</v>
      </c>
      <c r="T91" s="2">
        <v>0</v>
      </c>
      <c r="U91" s="2">
        <v>0</v>
      </c>
      <c r="V91" s="2">
        <v>1</v>
      </c>
      <c r="W91" s="2">
        <v>0</v>
      </c>
      <c r="X91" s="2">
        <v>0</v>
      </c>
      <c r="Y91" s="2">
        <v>0</v>
      </c>
      <c r="Z91" s="2">
        <v>0</v>
      </c>
      <c r="AA91" s="2">
        <v>0</v>
      </c>
    </row>
    <row r="92" spans="1:27" x14ac:dyDescent="0.25">
      <c r="A92" s="2">
        <v>10</v>
      </c>
      <c r="B92" s="2">
        <v>9</v>
      </c>
      <c r="C92" s="2">
        <v>98666.577000000005</v>
      </c>
      <c r="D92" s="2">
        <v>98747.752999999997</v>
      </c>
      <c r="E92" s="2">
        <v>81.1759999999922</v>
      </c>
      <c r="F92" s="3">
        <v>19.290572443504999</v>
      </c>
      <c r="G92" s="14" t="s">
        <v>1657</v>
      </c>
      <c r="H92" s="2">
        <v>4</v>
      </c>
      <c r="I92" s="2">
        <v>0</v>
      </c>
      <c r="J92" s="2">
        <v>0</v>
      </c>
      <c r="K92" s="2">
        <v>4</v>
      </c>
      <c r="L92" s="2">
        <v>0</v>
      </c>
      <c r="M92" s="2">
        <v>0</v>
      </c>
      <c r="N92" s="2">
        <v>0</v>
      </c>
      <c r="O92" s="2">
        <v>0</v>
      </c>
      <c r="P92" s="2">
        <v>0</v>
      </c>
      <c r="Q92" s="2">
        <v>0</v>
      </c>
      <c r="R92" s="2">
        <v>1</v>
      </c>
      <c r="S92" s="2">
        <v>1</v>
      </c>
      <c r="T92" s="2">
        <v>1</v>
      </c>
      <c r="U92" s="2">
        <v>0</v>
      </c>
      <c r="V92" s="2">
        <v>1</v>
      </c>
      <c r="W92" s="2">
        <v>0</v>
      </c>
      <c r="X92" s="2">
        <v>0</v>
      </c>
      <c r="Y92" s="2">
        <v>0</v>
      </c>
      <c r="Z92" s="2">
        <v>0</v>
      </c>
      <c r="AA92" s="2">
        <v>0</v>
      </c>
    </row>
    <row r="93" spans="1:27" x14ac:dyDescent="0.25">
      <c r="A93" s="2">
        <v>19</v>
      </c>
      <c r="B93" s="2">
        <v>3</v>
      </c>
      <c r="C93" s="2">
        <v>40530.462</v>
      </c>
      <c r="D93" s="2">
        <v>40604.790999999997</v>
      </c>
      <c r="E93" s="2">
        <v>74.328999999997905</v>
      </c>
      <c r="F93" s="3">
        <v>19.2762427383235</v>
      </c>
      <c r="G93" s="14" t="s">
        <v>2023</v>
      </c>
      <c r="H93" s="2">
        <v>4</v>
      </c>
      <c r="I93" s="2">
        <v>0</v>
      </c>
      <c r="J93" s="2">
        <v>0</v>
      </c>
      <c r="K93" s="2">
        <v>4</v>
      </c>
      <c r="L93" s="2">
        <v>0</v>
      </c>
      <c r="M93" s="2">
        <v>0</v>
      </c>
      <c r="N93" s="2">
        <v>0</v>
      </c>
      <c r="O93" s="2">
        <v>0</v>
      </c>
      <c r="P93" s="2">
        <v>0</v>
      </c>
      <c r="Q93" s="2">
        <v>0</v>
      </c>
      <c r="R93" s="2">
        <v>1</v>
      </c>
      <c r="S93" s="2">
        <v>1</v>
      </c>
      <c r="T93" s="2">
        <v>1</v>
      </c>
      <c r="U93" s="2">
        <v>0</v>
      </c>
      <c r="V93" s="2">
        <v>1</v>
      </c>
      <c r="W93" s="2">
        <v>0</v>
      </c>
      <c r="X93" s="2">
        <v>0</v>
      </c>
      <c r="Y93" s="2">
        <v>0</v>
      </c>
      <c r="Z93" s="2">
        <v>0</v>
      </c>
      <c r="AA93" s="2">
        <v>0</v>
      </c>
    </row>
    <row r="94" spans="1:27" x14ac:dyDescent="0.25">
      <c r="A94" s="2">
        <v>4</v>
      </c>
      <c r="B94" s="2">
        <v>22</v>
      </c>
      <c r="C94" s="2">
        <v>164262.299</v>
      </c>
      <c r="D94" s="2">
        <v>164303.826</v>
      </c>
      <c r="E94" s="2">
        <v>41.527000000001898</v>
      </c>
      <c r="F94" s="3">
        <v>19.275454922561099</v>
      </c>
      <c r="G94" s="14" t="s">
        <v>1927</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row>
    <row r="95" spans="1:27" x14ac:dyDescent="0.25">
      <c r="A95" s="2">
        <v>10</v>
      </c>
      <c r="B95" s="2">
        <v>4</v>
      </c>
      <c r="C95" s="2">
        <v>68102.209000000003</v>
      </c>
      <c r="D95" s="2">
        <v>68212.225000000006</v>
      </c>
      <c r="E95" s="2">
        <v>110.016000000003</v>
      </c>
      <c r="F95" s="3">
        <v>19.253354253920399</v>
      </c>
      <c r="G95" s="14" t="s">
        <v>207</v>
      </c>
      <c r="H95" s="2">
        <v>4</v>
      </c>
      <c r="I95" s="2">
        <v>0</v>
      </c>
      <c r="J95" s="2">
        <v>0</v>
      </c>
      <c r="K95" s="2">
        <v>4</v>
      </c>
      <c r="L95" s="2">
        <v>0</v>
      </c>
      <c r="M95" s="2">
        <v>0</v>
      </c>
      <c r="N95" s="2">
        <v>0</v>
      </c>
      <c r="O95" s="2">
        <v>0</v>
      </c>
      <c r="P95" s="2">
        <v>0</v>
      </c>
      <c r="Q95" s="2">
        <v>0</v>
      </c>
      <c r="R95" s="2">
        <v>1</v>
      </c>
      <c r="S95" s="2">
        <v>1</v>
      </c>
      <c r="T95" s="2">
        <v>1</v>
      </c>
      <c r="U95" s="2">
        <v>0</v>
      </c>
      <c r="V95" s="2">
        <v>1</v>
      </c>
      <c r="W95" s="2">
        <v>0</v>
      </c>
      <c r="X95" s="2">
        <v>0</v>
      </c>
      <c r="Y95" s="2">
        <v>0</v>
      </c>
      <c r="Z95" s="2">
        <v>0</v>
      </c>
      <c r="AA95" s="2">
        <v>0</v>
      </c>
    </row>
    <row r="96" spans="1:27" x14ac:dyDescent="0.25">
      <c r="A96" s="2">
        <v>5</v>
      </c>
      <c r="B96" s="2">
        <v>9</v>
      </c>
      <c r="C96" s="2">
        <v>96957.572</v>
      </c>
      <c r="D96" s="2">
        <v>97176.667000000001</v>
      </c>
      <c r="E96" s="2">
        <v>219.09500000000099</v>
      </c>
      <c r="F96" s="3">
        <v>19.168536242074399</v>
      </c>
      <c r="G96" s="14" t="s">
        <v>663</v>
      </c>
      <c r="H96" s="2">
        <v>4</v>
      </c>
      <c r="I96" s="2">
        <v>1</v>
      </c>
      <c r="J96" s="2">
        <v>1</v>
      </c>
      <c r="K96" s="2">
        <v>4</v>
      </c>
      <c r="L96" s="2">
        <v>0</v>
      </c>
      <c r="M96" s="2">
        <v>0</v>
      </c>
      <c r="N96" s="2">
        <v>1</v>
      </c>
      <c r="O96" s="2">
        <v>0</v>
      </c>
      <c r="P96" s="2">
        <v>0</v>
      </c>
      <c r="Q96" s="2">
        <v>0</v>
      </c>
      <c r="R96" s="2">
        <v>1</v>
      </c>
      <c r="S96" s="2">
        <v>1</v>
      </c>
      <c r="T96" s="2">
        <v>1</v>
      </c>
      <c r="U96" s="2">
        <v>0</v>
      </c>
      <c r="V96" s="2">
        <v>1</v>
      </c>
      <c r="W96" s="2">
        <v>0</v>
      </c>
      <c r="X96" s="2">
        <v>0</v>
      </c>
      <c r="Y96" s="2">
        <v>0</v>
      </c>
      <c r="Z96" s="2">
        <v>0</v>
      </c>
      <c r="AA96" s="2">
        <v>0</v>
      </c>
    </row>
    <row r="97" spans="1:27" x14ac:dyDescent="0.25">
      <c r="A97" s="2">
        <v>11</v>
      </c>
      <c r="B97" s="2">
        <v>13</v>
      </c>
      <c r="C97" s="2">
        <v>101301.836</v>
      </c>
      <c r="D97" s="2">
        <v>101315.197</v>
      </c>
      <c r="E97" s="2">
        <v>13.361000000004401</v>
      </c>
      <c r="F97" s="3">
        <v>19.070704658136901</v>
      </c>
      <c r="G97" s="14"/>
      <c r="H97" s="2">
        <v>0</v>
      </c>
      <c r="I97" s="2">
        <v>0</v>
      </c>
      <c r="J97" s="2">
        <v>0</v>
      </c>
      <c r="K97" s="2">
        <v>0</v>
      </c>
      <c r="L97" s="2">
        <v>0</v>
      </c>
      <c r="M97" s="2">
        <v>0</v>
      </c>
      <c r="N97" s="2">
        <v>0</v>
      </c>
      <c r="O97" s="2">
        <v>0</v>
      </c>
      <c r="P97" s="2">
        <v>0</v>
      </c>
      <c r="Q97" s="2">
        <v>0</v>
      </c>
      <c r="R97" s="2">
        <v>0</v>
      </c>
      <c r="S97" s="2">
        <v>0</v>
      </c>
      <c r="T97" s="2">
        <v>0</v>
      </c>
      <c r="U97" s="2">
        <v>0</v>
      </c>
      <c r="V97" s="2">
        <v>0</v>
      </c>
      <c r="W97" s="2">
        <v>0</v>
      </c>
      <c r="X97" s="2">
        <v>0</v>
      </c>
      <c r="Y97" s="2">
        <v>0</v>
      </c>
      <c r="Z97" s="2">
        <v>0</v>
      </c>
      <c r="AA97" s="2">
        <v>0</v>
      </c>
    </row>
    <row r="98" spans="1:27" x14ac:dyDescent="0.25">
      <c r="A98" s="2">
        <v>1</v>
      </c>
      <c r="B98" s="2">
        <v>4</v>
      </c>
      <c r="C98" s="2">
        <v>41507.400999999998</v>
      </c>
      <c r="D98" s="2">
        <v>41591.133999999998</v>
      </c>
      <c r="E98" s="2">
        <v>83.733000000000203</v>
      </c>
      <c r="F98" s="3">
        <v>19.064942689592598</v>
      </c>
      <c r="G98" s="14" t="s">
        <v>1732</v>
      </c>
      <c r="H98" s="2">
        <v>1</v>
      </c>
      <c r="I98" s="2">
        <v>1</v>
      </c>
      <c r="J98" s="2">
        <v>1</v>
      </c>
      <c r="K98" s="2">
        <v>1</v>
      </c>
      <c r="L98" s="2">
        <v>0</v>
      </c>
      <c r="M98" s="2">
        <v>0</v>
      </c>
      <c r="N98" s="2">
        <v>0</v>
      </c>
      <c r="O98" s="2">
        <v>0</v>
      </c>
      <c r="P98" s="2">
        <v>0</v>
      </c>
      <c r="Q98" s="2">
        <v>1</v>
      </c>
      <c r="R98" s="2">
        <v>0</v>
      </c>
      <c r="S98" s="2">
        <v>0</v>
      </c>
      <c r="T98" s="2">
        <v>1</v>
      </c>
      <c r="U98" s="2">
        <v>0</v>
      </c>
      <c r="V98" s="2">
        <v>0</v>
      </c>
      <c r="W98" s="2">
        <v>0</v>
      </c>
      <c r="X98" s="2">
        <v>0</v>
      </c>
      <c r="Y98" s="2">
        <v>0</v>
      </c>
      <c r="Z98" s="2">
        <v>0</v>
      </c>
      <c r="AA98" s="2">
        <v>0</v>
      </c>
    </row>
    <row r="99" spans="1:27" x14ac:dyDescent="0.25">
      <c r="A99" s="2">
        <v>3</v>
      </c>
      <c r="B99" s="2">
        <v>13</v>
      </c>
      <c r="C99" s="2">
        <v>131310.959</v>
      </c>
      <c r="D99" s="2">
        <v>131370.89199999999</v>
      </c>
      <c r="E99" s="2">
        <v>59.932999999990002</v>
      </c>
      <c r="F99" s="3">
        <v>18.999755027723499</v>
      </c>
      <c r="G99" s="14" t="s">
        <v>869</v>
      </c>
      <c r="H99" s="2">
        <v>1</v>
      </c>
      <c r="I99" s="2">
        <v>0</v>
      </c>
      <c r="J99" s="2">
        <v>0</v>
      </c>
      <c r="K99" s="2">
        <v>1</v>
      </c>
      <c r="L99" s="2">
        <v>0</v>
      </c>
      <c r="M99" s="2">
        <v>0</v>
      </c>
      <c r="N99" s="2">
        <v>0</v>
      </c>
      <c r="O99" s="2">
        <v>0</v>
      </c>
      <c r="P99" s="2">
        <v>0</v>
      </c>
      <c r="Q99" s="2">
        <v>0</v>
      </c>
      <c r="R99" s="2">
        <v>0</v>
      </c>
      <c r="S99" s="2">
        <v>0</v>
      </c>
      <c r="T99" s="2">
        <v>0</v>
      </c>
      <c r="U99" s="2">
        <v>0</v>
      </c>
      <c r="V99" s="2">
        <v>1</v>
      </c>
      <c r="W99" s="2">
        <v>0</v>
      </c>
      <c r="X99" s="2">
        <v>0</v>
      </c>
      <c r="Y99" s="2">
        <v>0</v>
      </c>
      <c r="Z99" s="2">
        <v>0</v>
      </c>
      <c r="AA99" s="2">
        <v>0</v>
      </c>
    </row>
    <row r="100" spans="1:27" x14ac:dyDescent="0.25">
      <c r="A100" s="2">
        <v>5</v>
      </c>
      <c r="B100" s="2">
        <v>21</v>
      </c>
      <c r="C100" s="2">
        <v>167185.908</v>
      </c>
      <c r="D100" s="2">
        <v>167259.21</v>
      </c>
      <c r="E100" s="2">
        <v>73.301999999995999</v>
      </c>
      <c r="F100" s="3">
        <v>18.983401538526099</v>
      </c>
      <c r="G100" s="14" t="s">
        <v>1371</v>
      </c>
      <c r="H100" s="2">
        <v>4</v>
      </c>
      <c r="I100" s="2">
        <v>0</v>
      </c>
      <c r="J100" s="2">
        <v>0</v>
      </c>
      <c r="K100" s="2">
        <v>4</v>
      </c>
      <c r="L100" s="2">
        <v>0</v>
      </c>
      <c r="M100" s="2">
        <v>0</v>
      </c>
      <c r="N100" s="2">
        <v>0</v>
      </c>
      <c r="O100" s="2">
        <v>0</v>
      </c>
      <c r="P100" s="2">
        <v>0</v>
      </c>
      <c r="Q100" s="2">
        <v>0</v>
      </c>
      <c r="R100" s="2">
        <v>1</v>
      </c>
      <c r="S100" s="2">
        <v>1</v>
      </c>
      <c r="T100" s="2">
        <v>1</v>
      </c>
      <c r="U100" s="2">
        <v>0</v>
      </c>
      <c r="V100" s="2">
        <v>1</v>
      </c>
      <c r="W100" s="2">
        <v>0</v>
      </c>
      <c r="X100" s="2">
        <v>0</v>
      </c>
      <c r="Y100" s="2">
        <v>0</v>
      </c>
      <c r="Z100" s="2">
        <v>0</v>
      </c>
      <c r="AA100" s="2">
        <v>0</v>
      </c>
    </row>
    <row r="101" spans="1:27" x14ac:dyDescent="0.25">
      <c r="A101" s="2">
        <v>3</v>
      </c>
      <c r="B101" s="2">
        <v>6</v>
      </c>
      <c r="C101" s="2">
        <v>89069.294999999998</v>
      </c>
      <c r="D101" s="2">
        <v>89118.697</v>
      </c>
      <c r="E101" s="2">
        <v>49.402000000001898</v>
      </c>
      <c r="F101" s="3">
        <v>18.946269157788599</v>
      </c>
      <c r="G101" s="14" t="s">
        <v>1906</v>
      </c>
      <c r="H101" s="2">
        <v>1</v>
      </c>
      <c r="I101" s="2">
        <v>0</v>
      </c>
      <c r="J101" s="2">
        <v>0</v>
      </c>
      <c r="K101" s="2">
        <v>1</v>
      </c>
      <c r="L101" s="2">
        <v>0</v>
      </c>
      <c r="M101" s="2">
        <v>0</v>
      </c>
      <c r="N101" s="2">
        <v>0</v>
      </c>
      <c r="O101" s="2">
        <v>0</v>
      </c>
      <c r="P101" s="2">
        <v>0</v>
      </c>
      <c r="Q101" s="2">
        <v>0</v>
      </c>
      <c r="R101" s="2">
        <v>0</v>
      </c>
      <c r="S101" s="2">
        <v>0</v>
      </c>
      <c r="T101" s="2">
        <v>1</v>
      </c>
      <c r="U101" s="2">
        <v>0</v>
      </c>
      <c r="V101" s="2">
        <v>0</v>
      </c>
      <c r="W101" s="2">
        <v>0</v>
      </c>
      <c r="X101" s="2">
        <v>0</v>
      </c>
      <c r="Y101" s="2">
        <v>0</v>
      </c>
      <c r="Z101" s="2">
        <v>0</v>
      </c>
      <c r="AA101" s="2">
        <v>0</v>
      </c>
    </row>
    <row r="102" spans="1:27" x14ac:dyDescent="0.25">
      <c r="A102" s="2">
        <v>22</v>
      </c>
      <c r="B102" s="2">
        <v>2</v>
      </c>
      <c r="C102" s="2">
        <v>32104.667000000001</v>
      </c>
      <c r="D102" s="2">
        <v>32258.167000000001</v>
      </c>
      <c r="E102" s="2">
        <v>153.5</v>
      </c>
      <c r="F102" s="3">
        <v>18.8635486848098</v>
      </c>
      <c r="G102" s="14" t="s">
        <v>2029</v>
      </c>
      <c r="H102" s="2">
        <v>1</v>
      </c>
      <c r="I102" s="2">
        <v>1</v>
      </c>
      <c r="J102" s="2">
        <v>1</v>
      </c>
      <c r="K102" s="2">
        <v>1</v>
      </c>
      <c r="L102" s="2">
        <v>0</v>
      </c>
      <c r="M102" s="2">
        <v>0</v>
      </c>
      <c r="N102" s="2">
        <v>0</v>
      </c>
      <c r="O102" s="2">
        <v>0</v>
      </c>
      <c r="P102" s="2">
        <v>0</v>
      </c>
      <c r="Q102" s="2">
        <v>1</v>
      </c>
      <c r="R102" s="2">
        <v>0</v>
      </c>
      <c r="S102" s="2">
        <v>0</v>
      </c>
      <c r="T102" s="2">
        <v>0</v>
      </c>
      <c r="U102" s="2">
        <v>0</v>
      </c>
      <c r="V102" s="2">
        <v>1</v>
      </c>
      <c r="W102" s="2">
        <v>0</v>
      </c>
      <c r="X102" s="2">
        <v>0</v>
      </c>
      <c r="Y102" s="2">
        <v>0</v>
      </c>
      <c r="Z102" s="2">
        <v>0</v>
      </c>
      <c r="AA102" s="2">
        <v>0</v>
      </c>
    </row>
    <row r="103" spans="1:27" x14ac:dyDescent="0.25">
      <c r="A103" s="2">
        <v>11</v>
      </c>
      <c r="B103" s="2">
        <v>2</v>
      </c>
      <c r="C103" s="2">
        <v>35061</v>
      </c>
      <c r="D103" s="2">
        <v>35163.462</v>
      </c>
      <c r="E103" s="2">
        <v>102.462</v>
      </c>
      <c r="F103" s="3">
        <v>18.836423991764502</v>
      </c>
      <c r="G103" s="14" t="s">
        <v>1975</v>
      </c>
      <c r="H103" s="2">
        <v>3</v>
      </c>
      <c r="I103" s="2">
        <v>0</v>
      </c>
      <c r="J103" s="2">
        <v>0</v>
      </c>
      <c r="K103" s="2">
        <v>3</v>
      </c>
      <c r="L103" s="2">
        <v>0</v>
      </c>
      <c r="M103" s="2">
        <v>0</v>
      </c>
      <c r="N103" s="2">
        <v>0</v>
      </c>
      <c r="O103" s="2">
        <v>0</v>
      </c>
      <c r="P103" s="2">
        <v>0</v>
      </c>
      <c r="Q103" s="2">
        <v>0</v>
      </c>
      <c r="R103" s="2">
        <v>1</v>
      </c>
      <c r="S103" s="2">
        <v>0</v>
      </c>
      <c r="T103" s="2">
        <v>1</v>
      </c>
      <c r="U103" s="2">
        <v>0</v>
      </c>
      <c r="V103" s="2">
        <v>1</v>
      </c>
      <c r="W103" s="2">
        <v>0</v>
      </c>
      <c r="X103" s="2">
        <v>0</v>
      </c>
      <c r="Y103" s="2">
        <v>0</v>
      </c>
      <c r="Z103" s="2">
        <v>0</v>
      </c>
      <c r="AA103" s="2">
        <v>0</v>
      </c>
    </row>
    <row r="104" spans="1:27" x14ac:dyDescent="0.25">
      <c r="A104" s="2">
        <v>11</v>
      </c>
      <c r="B104" s="2">
        <v>1</v>
      </c>
      <c r="C104" s="2">
        <v>30656.776000000002</v>
      </c>
      <c r="D104" s="2">
        <v>30741.298999999999</v>
      </c>
      <c r="E104" s="2">
        <v>84.522999999997396</v>
      </c>
      <c r="F104" s="3">
        <v>18.826404102225901</v>
      </c>
      <c r="G104" s="14"/>
      <c r="H104" s="2">
        <v>1</v>
      </c>
      <c r="I104" s="2">
        <v>0</v>
      </c>
      <c r="J104" s="2">
        <v>0</v>
      </c>
      <c r="K104" s="2">
        <v>1</v>
      </c>
      <c r="L104" s="2">
        <v>0</v>
      </c>
      <c r="M104" s="2">
        <v>0</v>
      </c>
      <c r="N104" s="2">
        <v>0</v>
      </c>
      <c r="O104" s="2">
        <v>0</v>
      </c>
      <c r="P104" s="2">
        <v>0</v>
      </c>
      <c r="Q104" s="2">
        <v>0</v>
      </c>
      <c r="R104" s="2">
        <v>0</v>
      </c>
      <c r="S104" s="2">
        <v>0</v>
      </c>
      <c r="T104" s="2">
        <v>0</v>
      </c>
      <c r="U104" s="2">
        <v>0</v>
      </c>
      <c r="V104" s="2">
        <v>1</v>
      </c>
      <c r="W104" s="2">
        <v>0</v>
      </c>
      <c r="X104" s="2">
        <v>0</v>
      </c>
      <c r="Y104" s="2">
        <v>0</v>
      </c>
      <c r="Z104" s="2">
        <v>0</v>
      </c>
      <c r="AA104" s="2">
        <v>0</v>
      </c>
    </row>
    <row r="105" spans="1:27" x14ac:dyDescent="0.25">
      <c r="A105" s="2">
        <v>2</v>
      </c>
      <c r="B105" s="2">
        <v>12</v>
      </c>
      <c r="C105" s="2">
        <v>83234.379000000001</v>
      </c>
      <c r="D105" s="2">
        <v>83331.418999999994</v>
      </c>
      <c r="E105" s="2">
        <v>97.039999999993597</v>
      </c>
      <c r="F105" s="3">
        <v>18.7824467534993</v>
      </c>
      <c r="G105" s="14"/>
      <c r="H105" s="2">
        <v>4</v>
      </c>
      <c r="I105" s="2">
        <v>0</v>
      </c>
      <c r="J105" s="2">
        <v>0</v>
      </c>
      <c r="K105" s="2">
        <v>4</v>
      </c>
      <c r="L105" s="2">
        <v>0</v>
      </c>
      <c r="M105" s="2">
        <v>0</v>
      </c>
      <c r="N105" s="2">
        <v>0</v>
      </c>
      <c r="O105" s="2">
        <v>0</v>
      </c>
      <c r="P105" s="2">
        <v>0</v>
      </c>
      <c r="Q105" s="2">
        <v>0</v>
      </c>
      <c r="R105" s="2">
        <v>1</v>
      </c>
      <c r="S105" s="2">
        <v>1</v>
      </c>
      <c r="T105" s="2">
        <v>1</v>
      </c>
      <c r="U105" s="2">
        <v>0</v>
      </c>
      <c r="V105" s="2">
        <v>1</v>
      </c>
      <c r="W105" s="2">
        <v>0</v>
      </c>
      <c r="X105" s="2">
        <v>0</v>
      </c>
      <c r="Y105" s="2">
        <v>0</v>
      </c>
      <c r="Z105" s="2">
        <v>0</v>
      </c>
      <c r="AA105" s="2">
        <v>0</v>
      </c>
    </row>
    <row r="106" spans="1:27" x14ac:dyDescent="0.25">
      <c r="A106" s="2">
        <v>6</v>
      </c>
      <c r="B106" s="2">
        <v>11</v>
      </c>
      <c r="C106" s="2">
        <v>81666.989000000001</v>
      </c>
      <c r="D106" s="2">
        <v>81684.572</v>
      </c>
      <c r="E106" s="2">
        <v>17.582999999998702</v>
      </c>
      <c r="F106" s="3">
        <v>18.774092049010498</v>
      </c>
      <c r="G106" s="14"/>
      <c r="H106" s="2">
        <v>2</v>
      </c>
      <c r="I106" s="2">
        <v>0</v>
      </c>
      <c r="J106" s="2">
        <v>0</v>
      </c>
      <c r="K106" s="2">
        <v>2</v>
      </c>
      <c r="L106" s="2">
        <v>0</v>
      </c>
      <c r="M106" s="2">
        <v>0</v>
      </c>
      <c r="N106" s="2">
        <v>0</v>
      </c>
      <c r="O106" s="2">
        <v>0</v>
      </c>
      <c r="P106" s="2">
        <v>0</v>
      </c>
      <c r="Q106" s="2">
        <v>0</v>
      </c>
      <c r="R106" s="2">
        <v>1</v>
      </c>
      <c r="S106" s="2">
        <v>0</v>
      </c>
      <c r="T106" s="2">
        <v>1</v>
      </c>
      <c r="U106" s="2">
        <v>0</v>
      </c>
      <c r="V106" s="2">
        <v>0</v>
      </c>
      <c r="W106" s="2">
        <v>0</v>
      </c>
      <c r="X106" s="2">
        <v>0</v>
      </c>
      <c r="Y106" s="2">
        <v>0</v>
      </c>
      <c r="Z106" s="2">
        <v>0</v>
      </c>
      <c r="AA106" s="2">
        <v>0</v>
      </c>
    </row>
    <row r="107" spans="1:27" x14ac:dyDescent="0.25">
      <c r="A107" s="2">
        <v>7</v>
      </c>
      <c r="B107" s="2">
        <v>14</v>
      </c>
      <c r="C107" s="2">
        <v>137176.285</v>
      </c>
      <c r="D107" s="2">
        <v>137284.48000000001</v>
      </c>
      <c r="E107" s="2">
        <v>108.195000000007</v>
      </c>
      <c r="F107" s="3">
        <v>18.7512615202136</v>
      </c>
      <c r="G107" s="14" t="s">
        <v>1410</v>
      </c>
      <c r="H107" s="2">
        <v>3</v>
      </c>
      <c r="I107" s="2">
        <v>1</v>
      </c>
      <c r="J107" s="2">
        <v>0</v>
      </c>
      <c r="K107" s="2">
        <v>3</v>
      </c>
      <c r="L107" s="2">
        <v>1</v>
      </c>
      <c r="M107" s="2">
        <v>0</v>
      </c>
      <c r="N107" s="2">
        <v>0</v>
      </c>
      <c r="O107" s="2">
        <v>0</v>
      </c>
      <c r="P107" s="2">
        <v>0</v>
      </c>
      <c r="Q107" s="2">
        <v>0</v>
      </c>
      <c r="R107" s="2">
        <v>1</v>
      </c>
      <c r="S107" s="2">
        <v>0</v>
      </c>
      <c r="T107" s="2">
        <v>1</v>
      </c>
      <c r="U107" s="2">
        <v>0</v>
      </c>
      <c r="V107" s="2">
        <v>1</v>
      </c>
      <c r="W107" s="2">
        <v>0</v>
      </c>
      <c r="X107" s="2">
        <v>0</v>
      </c>
      <c r="Y107" s="2">
        <v>0</v>
      </c>
      <c r="Z107" s="2">
        <v>0</v>
      </c>
      <c r="AA107" s="2">
        <v>1</v>
      </c>
    </row>
    <row r="108" spans="1:27" x14ac:dyDescent="0.25">
      <c r="A108" s="2">
        <v>2</v>
      </c>
      <c r="B108" s="2">
        <v>13</v>
      </c>
      <c r="C108" s="2">
        <v>90206.798999999999</v>
      </c>
      <c r="D108" s="2">
        <v>90260.191000000006</v>
      </c>
      <c r="E108" s="2">
        <v>53.392000000007101</v>
      </c>
      <c r="F108" s="3">
        <v>18.695343501012999</v>
      </c>
      <c r="G108" s="14" t="s">
        <v>1895</v>
      </c>
      <c r="H108" s="2">
        <v>1</v>
      </c>
      <c r="I108" s="2">
        <v>0</v>
      </c>
      <c r="J108" s="2">
        <v>0</v>
      </c>
      <c r="K108" s="2">
        <v>1</v>
      </c>
      <c r="L108" s="2">
        <v>0</v>
      </c>
      <c r="M108" s="2">
        <v>0</v>
      </c>
      <c r="N108" s="2">
        <v>0</v>
      </c>
      <c r="O108" s="2">
        <v>0</v>
      </c>
      <c r="P108" s="2">
        <v>0</v>
      </c>
      <c r="Q108" s="2">
        <v>0</v>
      </c>
      <c r="R108" s="2">
        <v>0</v>
      </c>
      <c r="S108" s="2">
        <v>1</v>
      </c>
      <c r="T108" s="2">
        <v>0</v>
      </c>
      <c r="U108" s="2">
        <v>0</v>
      </c>
      <c r="V108" s="2">
        <v>0</v>
      </c>
      <c r="W108" s="2">
        <v>0</v>
      </c>
      <c r="X108" s="2">
        <v>0</v>
      </c>
      <c r="Y108" s="2">
        <v>0</v>
      </c>
      <c r="Z108" s="2">
        <v>0</v>
      </c>
      <c r="AA108" s="2">
        <v>0</v>
      </c>
    </row>
    <row r="109" spans="1:27" x14ac:dyDescent="0.25">
      <c r="A109" s="2">
        <v>19</v>
      </c>
      <c r="B109" s="2">
        <v>2</v>
      </c>
      <c r="C109" s="2">
        <v>33561.478999999999</v>
      </c>
      <c r="D109" s="2">
        <v>33639.4</v>
      </c>
      <c r="E109" s="2">
        <v>77.921000000002095</v>
      </c>
      <c r="F109" s="3">
        <v>18.659963544245201</v>
      </c>
      <c r="G109" s="14" t="s">
        <v>2022</v>
      </c>
      <c r="H109" s="2">
        <v>4</v>
      </c>
      <c r="I109" s="2">
        <v>0</v>
      </c>
      <c r="J109" s="2">
        <v>0</v>
      </c>
      <c r="K109" s="2">
        <v>4</v>
      </c>
      <c r="L109" s="2">
        <v>0</v>
      </c>
      <c r="M109" s="2">
        <v>0</v>
      </c>
      <c r="N109" s="2">
        <v>0</v>
      </c>
      <c r="O109" s="2">
        <v>0</v>
      </c>
      <c r="P109" s="2">
        <v>0</v>
      </c>
      <c r="Q109" s="2">
        <v>0</v>
      </c>
      <c r="R109" s="2">
        <v>1</v>
      </c>
      <c r="S109" s="2">
        <v>1</v>
      </c>
      <c r="T109" s="2">
        <v>1</v>
      </c>
      <c r="U109" s="2">
        <v>0</v>
      </c>
      <c r="V109" s="2">
        <v>1</v>
      </c>
      <c r="W109" s="2">
        <v>0</v>
      </c>
      <c r="X109" s="2">
        <v>0</v>
      </c>
      <c r="Y109" s="2">
        <v>0</v>
      </c>
      <c r="Z109" s="2">
        <v>0</v>
      </c>
      <c r="AA109" s="2">
        <v>0</v>
      </c>
    </row>
    <row r="110" spans="1:27" x14ac:dyDescent="0.25">
      <c r="A110" s="2">
        <v>8</v>
      </c>
      <c r="B110" s="2">
        <v>11</v>
      </c>
      <c r="C110" s="2">
        <v>111775.807</v>
      </c>
      <c r="D110" s="2">
        <v>111860.724</v>
      </c>
      <c r="E110" s="2">
        <v>84.917000000001295</v>
      </c>
      <c r="F110" s="3">
        <v>18.642109264839601</v>
      </c>
      <c r="G110" s="14" t="s">
        <v>1640</v>
      </c>
      <c r="H110" s="2">
        <v>2</v>
      </c>
      <c r="I110" s="2">
        <v>0</v>
      </c>
      <c r="J110" s="2">
        <v>0</v>
      </c>
      <c r="K110" s="2">
        <v>2</v>
      </c>
      <c r="L110" s="2">
        <v>0</v>
      </c>
      <c r="M110" s="2">
        <v>0</v>
      </c>
      <c r="N110" s="2">
        <v>0</v>
      </c>
      <c r="O110" s="2">
        <v>0</v>
      </c>
      <c r="P110" s="2">
        <v>0</v>
      </c>
      <c r="Q110" s="2">
        <v>0</v>
      </c>
      <c r="R110" s="2">
        <v>1</v>
      </c>
      <c r="S110" s="2">
        <v>1</v>
      </c>
      <c r="T110" s="2">
        <v>0</v>
      </c>
      <c r="U110" s="2">
        <v>0</v>
      </c>
      <c r="V110" s="2">
        <v>0</v>
      </c>
      <c r="W110" s="2">
        <v>0</v>
      </c>
      <c r="X110" s="2">
        <v>0</v>
      </c>
      <c r="Y110" s="2">
        <v>0</v>
      </c>
      <c r="Z110" s="2">
        <v>0</v>
      </c>
      <c r="AA110" s="2">
        <v>0</v>
      </c>
    </row>
    <row r="111" spans="1:27" x14ac:dyDescent="0.25">
      <c r="A111" s="2">
        <v>6</v>
      </c>
      <c r="B111" s="2">
        <v>18</v>
      </c>
      <c r="C111" s="2">
        <v>121370.053</v>
      </c>
      <c r="D111" s="2">
        <v>121418.781</v>
      </c>
      <c r="E111" s="2">
        <v>48.728000000002801</v>
      </c>
      <c r="F111" s="3">
        <v>18.614817936769001</v>
      </c>
      <c r="G111" s="14" t="s">
        <v>1390</v>
      </c>
      <c r="H111" s="2">
        <v>2</v>
      </c>
      <c r="I111" s="2">
        <v>0</v>
      </c>
      <c r="J111" s="2">
        <v>0</v>
      </c>
      <c r="K111" s="2">
        <v>2</v>
      </c>
      <c r="L111" s="2">
        <v>0</v>
      </c>
      <c r="M111" s="2">
        <v>0</v>
      </c>
      <c r="N111" s="2">
        <v>0</v>
      </c>
      <c r="O111" s="2">
        <v>0</v>
      </c>
      <c r="P111" s="2">
        <v>0</v>
      </c>
      <c r="Q111" s="2">
        <v>0</v>
      </c>
      <c r="R111" s="2">
        <v>1</v>
      </c>
      <c r="S111" s="2">
        <v>0</v>
      </c>
      <c r="T111" s="2">
        <v>1</v>
      </c>
      <c r="U111" s="2">
        <v>0</v>
      </c>
      <c r="V111" s="2">
        <v>0</v>
      </c>
      <c r="W111" s="2">
        <v>0</v>
      </c>
      <c r="X111" s="2">
        <v>0</v>
      </c>
      <c r="Y111" s="2">
        <v>0</v>
      </c>
      <c r="Z111" s="2">
        <v>0</v>
      </c>
      <c r="AA111" s="2">
        <v>0</v>
      </c>
    </row>
    <row r="112" spans="1:27" x14ac:dyDescent="0.25">
      <c r="A112" s="2">
        <v>11</v>
      </c>
      <c r="B112" s="2">
        <v>0</v>
      </c>
      <c r="C112" s="2">
        <v>10207.402</v>
      </c>
      <c r="D112" s="2">
        <v>10315.477000000001</v>
      </c>
      <c r="E112" s="2">
        <v>108.075000000001</v>
      </c>
      <c r="F112" s="3">
        <v>18.609113453399999</v>
      </c>
      <c r="G112" s="14" t="s">
        <v>470</v>
      </c>
      <c r="H112" s="2">
        <v>1</v>
      </c>
      <c r="I112" s="2">
        <v>2</v>
      </c>
      <c r="J112" s="2">
        <v>2</v>
      </c>
      <c r="K112" s="2">
        <v>1</v>
      </c>
      <c r="L112" s="2">
        <v>0</v>
      </c>
      <c r="M112" s="2">
        <v>0</v>
      </c>
      <c r="N112" s="2">
        <v>1</v>
      </c>
      <c r="O112" s="2">
        <v>0</v>
      </c>
      <c r="P112" s="2">
        <v>1</v>
      </c>
      <c r="Q112" s="2">
        <v>0</v>
      </c>
      <c r="R112" s="2">
        <v>0</v>
      </c>
      <c r="S112" s="2">
        <v>0</v>
      </c>
      <c r="T112" s="2">
        <v>0</v>
      </c>
      <c r="U112" s="2">
        <v>0</v>
      </c>
      <c r="V112" s="2">
        <v>1</v>
      </c>
      <c r="W112" s="2">
        <v>0</v>
      </c>
      <c r="X112" s="2">
        <v>0</v>
      </c>
      <c r="Y112" s="2">
        <v>0</v>
      </c>
      <c r="Z112" s="2">
        <v>0</v>
      </c>
      <c r="AA112" s="2">
        <v>0</v>
      </c>
    </row>
    <row r="113" spans="1:27" x14ac:dyDescent="0.25">
      <c r="A113" s="2">
        <v>14</v>
      </c>
      <c r="B113" s="2">
        <v>1</v>
      </c>
      <c r="C113" s="2">
        <v>39445.387999999999</v>
      </c>
      <c r="D113" s="2">
        <v>39518.86</v>
      </c>
      <c r="E113" s="2">
        <v>73.4720000000016</v>
      </c>
      <c r="F113" s="3">
        <v>18.589799618636601</v>
      </c>
      <c r="G113" s="14" t="s">
        <v>2001</v>
      </c>
      <c r="H113" s="2">
        <v>3</v>
      </c>
      <c r="I113" s="2">
        <v>1</v>
      </c>
      <c r="J113" s="2">
        <v>1</v>
      </c>
      <c r="K113" s="2">
        <v>3</v>
      </c>
      <c r="L113" s="2">
        <v>0</v>
      </c>
      <c r="M113" s="2">
        <v>1</v>
      </c>
      <c r="N113" s="2">
        <v>0</v>
      </c>
      <c r="O113" s="2">
        <v>0</v>
      </c>
      <c r="P113" s="2">
        <v>0</v>
      </c>
      <c r="Q113" s="2">
        <v>0</v>
      </c>
      <c r="R113" s="2">
        <v>1</v>
      </c>
      <c r="S113" s="2">
        <v>1</v>
      </c>
      <c r="T113" s="2">
        <v>1</v>
      </c>
      <c r="U113" s="2">
        <v>0</v>
      </c>
      <c r="V113" s="2">
        <v>0</v>
      </c>
      <c r="W113" s="2">
        <v>0</v>
      </c>
      <c r="X113" s="2">
        <v>0</v>
      </c>
      <c r="Y113" s="2">
        <v>0</v>
      </c>
      <c r="Z113" s="2">
        <v>0</v>
      </c>
      <c r="AA113" s="2">
        <v>0</v>
      </c>
    </row>
    <row r="114" spans="1:27" x14ac:dyDescent="0.25">
      <c r="A114" s="2">
        <v>6</v>
      </c>
      <c r="B114" s="2">
        <v>14</v>
      </c>
      <c r="C114" s="2">
        <v>107943.353</v>
      </c>
      <c r="D114" s="2">
        <v>108370.109</v>
      </c>
      <c r="E114" s="2">
        <v>426.755999999994</v>
      </c>
      <c r="F114" s="3">
        <v>18.4873250085584</v>
      </c>
      <c r="G114" s="14" t="s">
        <v>1945</v>
      </c>
      <c r="H114" s="2">
        <v>3</v>
      </c>
      <c r="I114" s="2">
        <v>0</v>
      </c>
      <c r="J114" s="2">
        <v>0</v>
      </c>
      <c r="K114" s="2">
        <v>3</v>
      </c>
      <c r="L114" s="2">
        <v>0</v>
      </c>
      <c r="M114" s="2">
        <v>0</v>
      </c>
      <c r="N114" s="2">
        <v>0</v>
      </c>
      <c r="O114" s="2">
        <v>0</v>
      </c>
      <c r="P114" s="2">
        <v>0</v>
      </c>
      <c r="Q114" s="2">
        <v>0</v>
      </c>
      <c r="R114" s="2">
        <v>1</v>
      </c>
      <c r="S114" s="2">
        <v>0</v>
      </c>
      <c r="T114" s="2">
        <v>1</v>
      </c>
      <c r="U114" s="2">
        <v>0</v>
      </c>
      <c r="V114" s="2">
        <v>1</v>
      </c>
      <c r="W114" s="2">
        <v>0</v>
      </c>
      <c r="X114" s="2">
        <v>0</v>
      </c>
      <c r="Y114" s="2">
        <v>0</v>
      </c>
      <c r="Z114" s="2">
        <v>0</v>
      </c>
      <c r="AA114" s="2">
        <v>0</v>
      </c>
    </row>
    <row r="115" spans="1:27" x14ac:dyDescent="0.25">
      <c r="A115" s="2">
        <v>2</v>
      </c>
      <c r="B115" s="2">
        <v>16</v>
      </c>
      <c r="C115" s="2">
        <v>122325.08100000001</v>
      </c>
      <c r="D115" s="2">
        <v>122437.022</v>
      </c>
      <c r="E115" s="2">
        <v>111.940999999992</v>
      </c>
      <c r="F115" s="3">
        <v>18.4753728038236</v>
      </c>
      <c r="G115" s="14" t="s">
        <v>1304</v>
      </c>
      <c r="H115" s="2">
        <v>4</v>
      </c>
      <c r="I115" s="2">
        <v>2</v>
      </c>
      <c r="J115" s="2">
        <v>0</v>
      </c>
      <c r="K115" s="2">
        <v>4</v>
      </c>
      <c r="L115" s="2">
        <v>2</v>
      </c>
      <c r="M115" s="2">
        <v>0</v>
      </c>
      <c r="N115" s="2">
        <v>0</v>
      </c>
      <c r="O115" s="2">
        <v>0</v>
      </c>
      <c r="P115" s="2">
        <v>0</v>
      </c>
      <c r="Q115" s="2">
        <v>0</v>
      </c>
      <c r="R115" s="2">
        <v>1</v>
      </c>
      <c r="S115" s="2">
        <v>1</v>
      </c>
      <c r="T115" s="2">
        <v>1</v>
      </c>
      <c r="U115" s="2">
        <v>0</v>
      </c>
      <c r="V115" s="2">
        <v>1</v>
      </c>
      <c r="W115" s="2">
        <v>0</v>
      </c>
      <c r="X115" s="2">
        <v>0</v>
      </c>
      <c r="Y115" s="2">
        <v>0</v>
      </c>
      <c r="Z115" s="2">
        <v>1</v>
      </c>
      <c r="AA115" s="2">
        <v>1</v>
      </c>
    </row>
    <row r="116" spans="1:27" x14ac:dyDescent="0.25">
      <c r="A116" s="2">
        <v>12</v>
      </c>
      <c r="B116" s="2">
        <v>4</v>
      </c>
      <c r="C116" s="2">
        <v>42153.337</v>
      </c>
      <c r="D116" s="2">
        <v>42242.614999999998</v>
      </c>
      <c r="E116" s="2">
        <v>89.2779999999984</v>
      </c>
      <c r="F116" s="3">
        <v>18.4609751683785</v>
      </c>
      <c r="G116" s="14" t="s">
        <v>1825</v>
      </c>
      <c r="H116" s="2">
        <v>4</v>
      </c>
      <c r="I116" s="2">
        <v>1</v>
      </c>
      <c r="J116" s="2">
        <v>0</v>
      </c>
      <c r="K116" s="2">
        <v>4</v>
      </c>
      <c r="L116" s="2">
        <v>1</v>
      </c>
      <c r="M116" s="2">
        <v>0</v>
      </c>
      <c r="N116" s="2">
        <v>0</v>
      </c>
      <c r="O116" s="2">
        <v>0</v>
      </c>
      <c r="P116" s="2">
        <v>0</v>
      </c>
      <c r="Q116" s="2">
        <v>0</v>
      </c>
      <c r="R116" s="2">
        <v>1</v>
      </c>
      <c r="S116" s="2">
        <v>1</v>
      </c>
      <c r="T116" s="2">
        <v>1</v>
      </c>
      <c r="U116" s="2">
        <v>0</v>
      </c>
      <c r="V116" s="2">
        <v>1</v>
      </c>
      <c r="W116" s="2">
        <v>0</v>
      </c>
      <c r="X116" s="2">
        <v>0</v>
      </c>
      <c r="Y116" s="2">
        <v>0</v>
      </c>
      <c r="Z116" s="2">
        <v>0</v>
      </c>
      <c r="AA116" s="2">
        <v>1</v>
      </c>
    </row>
    <row r="117" spans="1:27" x14ac:dyDescent="0.25">
      <c r="A117" s="2">
        <v>7</v>
      </c>
      <c r="B117" s="2">
        <v>13</v>
      </c>
      <c r="C117" s="2">
        <v>132082.06</v>
      </c>
      <c r="D117" s="2">
        <v>132157.33900000001</v>
      </c>
      <c r="E117" s="2">
        <v>75.279000000009503</v>
      </c>
      <c r="F117" s="3">
        <v>18.440915620902999</v>
      </c>
      <c r="G117" s="14" t="s">
        <v>1409</v>
      </c>
      <c r="H117" s="2">
        <v>2</v>
      </c>
      <c r="I117" s="2">
        <v>0</v>
      </c>
      <c r="J117" s="2">
        <v>0</v>
      </c>
      <c r="K117" s="2">
        <v>2</v>
      </c>
      <c r="L117" s="2">
        <v>0</v>
      </c>
      <c r="M117" s="2">
        <v>0</v>
      </c>
      <c r="N117" s="2">
        <v>0</v>
      </c>
      <c r="O117" s="2">
        <v>0</v>
      </c>
      <c r="P117" s="2">
        <v>0</v>
      </c>
      <c r="Q117" s="2">
        <v>0</v>
      </c>
      <c r="R117" s="2">
        <v>1</v>
      </c>
      <c r="S117" s="2">
        <v>0</v>
      </c>
      <c r="T117" s="2">
        <v>0</v>
      </c>
      <c r="U117" s="2">
        <v>0</v>
      </c>
      <c r="V117" s="2">
        <v>1</v>
      </c>
      <c r="W117" s="2">
        <v>0</v>
      </c>
      <c r="X117" s="2">
        <v>0</v>
      </c>
      <c r="Y117" s="2">
        <v>0</v>
      </c>
      <c r="Z117" s="2">
        <v>0</v>
      </c>
      <c r="AA117" s="2">
        <v>0</v>
      </c>
    </row>
    <row r="118" spans="1:27" x14ac:dyDescent="0.25">
      <c r="A118" s="2">
        <v>4</v>
      </c>
      <c r="B118" s="2">
        <v>1</v>
      </c>
      <c r="C118" s="2">
        <v>5259.8069999999998</v>
      </c>
      <c r="D118" s="2">
        <v>5366.7860000000001</v>
      </c>
      <c r="E118" s="2">
        <v>106.979</v>
      </c>
      <c r="F118" s="3">
        <v>18.432610241633999</v>
      </c>
      <c r="G118" s="14" t="s">
        <v>105</v>
      </c>
      <c r="H118" s="2">
        <v>3</v>
      </c>
      <c r="I118" s="2">
        <v>3</v>
      </c>
      <c r="J118" s="2">
        <v>0</v>
      </c>
      <c r="K118" s="2">
        <v>3</v>
      </c>
      <c r="L118" s="2">
        <v>3</v>
      </c>
      <c r="M118" s="2">
        <v>0</v>
      </c>
      <c r="N118" s="2">
        <v>0</v>
      </c>
      <c r="O118" s="2">
        <v>0</v>
      </c>
      <c r="P118" s="2">
        <v>0</v>
      </c>
      <c r="Q118" s="2">
        <v>0</v>
      </c>
      <c r="R118" s="2">
        <v>1</v>
      </c>
      <c r="S118" s="2">
        <v>0</v>
      </c>
      <c r="T118" s="2">
        <v>1</v>
      </c>
      <c r="U118" s="2">
        <v>0</v>
      </c>
      <c r="V118" s="2">
        <v>1</v>
      </c>
      <c r="W118" s="2">
        <v>1</v>
      </c>
      <c r="X118" s="2">
        <v>1</v>
      </c>
      <c r="Y118" s="2">
        <v>0</v>
      </c>
      <c r="Z118" s="2">
        <v>0</v>
      </c>
      <c r="AA118" s="2">
        <v>1</v>
      </c>
    </row>
    <row r="119" spans="1:27" x14ac:dyDescent="0.25">
      <c r="A119" s="2">
        <v>11</v>
      </c>
      <c r="B119" s="2">
        <v>15</v>
      </c>
      <c r="C119" s="2">
        <v>129899.583</v>
      </c>
      <c r="D119" s="2">
        <v>130002.41800000001</v>
      </c>
      <c r="E119" s="2">
        <v>102.835000000006</v>
      </c>
      <c r="F119" s="3">
        <v>18.3696296695671</v>
      </c>
      <c r="G119" s="14" t="s">
        <v>1981</v>
      </c>
      <c r="H119" s="2">
        <v>3</v>
      </c>
      <c r="I119" s="2">
        <v>0</v>
      </c>
      <c r="J119" s="2">
        <v>0</v>
      </c>
      <c r="K119" s="2">
        <v>3</v>
      </c>
      <c r="L119" s="2">
        <v>0</v>
      </c>
      <c r="M119" s="2">
        <v>0</v>
      </c>
      <c r="N119" s="2">
        <v>0</v>
      </c>
      <c r="O119" s="2">
        <v>0</v>
      </c>
      <c r="P119" s="2">
        <v>0</v>
      </c>
      <c r="Q119" s="2">
        <v>0</v>
      </c>
      <c r="R119" s="2">
        <v>1</v>
      </c>
      <c r="S119" s="2">
        <v>1</v>
      </c>
      <c r="T119" s="2">
        <v>0</v>
      </c>
      <c r="U119" s="2">
        <v>0</v>
      </c>
      <c r="V119" s="2">
        <v>1</v>
      </c>
      <c r="W119" s="2">
        <v>0</v>
      </c>
      <c r="X119" s="2">
        <v>0</v>
      </c>
      <c r="Y119" s="2">
        <v>0</v>
      </c>
      <c r="Z119" s="2">
        <v>0</v>
      </c>
      <c r="AA119" s="2">
        <v>0</v>
      </c>
    </row>
    <row r="120" spans="1:27" x14ac:dyDescent="0.25">
      <c r="A120" s="2">
        <v>6</v>
      </c>
      <c r="B120" s="2">
        <v>9</v>
      </c>
      <c r="C120" s="2">
        <v>44002.373</v>
      </c>
      <c r="D120" s="2">
        <v>44384.101000000002</v>
      </c>
      <c r="E120" s="2">
        <v>381.72800000000302</v>
      </c>
      <c r="F120" s="3">
        <v>18.3537025245612</v>
      </c>
      <c r="G120" s="14" t="s">
        <v>1944</v>
      </c>
      <c r="H120" s="2">
        <v>4</v>
      </c>
      <c r="I120" s="2">
        <v>0</v>
      </c>
      <c r="J120" s="2">
        <v>0</v>
      </c>
      <c r="K120" s="2">
        <v>4</v>
      </c>
      <c r="L120" s="2">
        <v>0</v>
      </c>
      <c r="M120" s="2">
        <v>0</v>
      </c>
      <c r="N120" s="2">
        <v>0</v>
      </c>
      <c r="O120" s="2">
        <v>0</v>
      </c>
      <c r="P120" s="2">
        <v>0</v>
      </c>
      <c r="Q120" s="2">
        <v>0</v>
      </c>
      <c r="R120" s="2">
        <v>1</v>
      </c>
      <c r="S120" s="2">
        <v>1</v>
      </c>
      <c r="T120" s="2">
        <v>1</v>
      </c>
      <c r="U120" s="2">
        <v>0</v>
      </c>
      <c r="V120" s="2">
        <v>1</v>
      </c>
      <c r="W120" s="2">
        <v>0</v>
      </c>
      <c r="X120" s="2">
        <v>0</v>
      </c>
      <c r="Y120" s="2">
        <v>0</v>
      </c>
      <c r="Z120" s="2">
        <v>0</v>
      </c>
      <c r="AA120" s="2">
        <v>0</v>
      </c>
    </row>
    <row r="121" spans="1:27" x14ac:dyDescent="0.25">
      <c r="A121" s="2">
        <v>10</v>
      </c>
      <c r="B121" s="2">
        <v>12</v>
      </c>
      <c r="C121" s="2">
        <v>135352.50899999999</v>
      </c>
      <c r="D121" s="2">
        <v>135372.31</v>
      </c>
      <c r="E121" s="2">
        <v>19.801000000006798</v>
      </c>
      <c r="F121" s="3">
        <v>18.255355671769799</v>
      </c>
      <c r="G121" s="14" t="s">
        <v>1658</v>
      </c>
      <c r="H121" s="2">
        <v>3</v>
      </c>
      <c r="I121" s="2">
        <v>0</v>
      </c>
      <c r="J121" s="2">
        <v>0</v>
      </c>
      <c r="K121" s="2">
        <v>3</v>
      </c>
      <c r="L121" s="2">
        <v>0</v>
      </c>
      <c r="M121" s="2">
        <v>0</v>
      </c>
      <c r="N121" s="2">
        <v>0</v>
      </c>
      <c r="O121" s="2">
        <v>0</v>
      </c>
      <c r="P121" s="2">
        <v>0</v>
      </c>
      <c r="Q121" s="2">
        <v>0</v>
      </c>
      <c r="R121" s="2">
        <v>0</v>
      </c>
      <c r="S121" s="2">
        <v>1</v>
      </c>
      <c r="T121" s="2">
        <v>1</v>
      </c>
      <c r="U121" s="2">
        <v>0</v>
      </c>
      <c r="V121" s="2">
        <v>1</v>
      </c>
      <c r="W121" s="2">
        <v>0</v>
      </c>
      <c r="X121" s="2">
        <v>0</v>
      </c>
      <c r="Y121" s="2">
        <v>0</v>
      </c>
      <c r="Z121" s="2">
        <v>0</v>
      </c>
      <c r="AA121" s="2">
        <v>0</v>
      </c>
    </row>
    <row r="122" spans="1:27" x14ac:dyDescent="0.25">
      <c r="A122" s="2">
        <v>3</v>
      </c>
      <c r="B122" s="2">
        <v>19</v>
      </c>
      <c r="C122" s="2">
        <v>162207.853</v>
      </c>
      <c r="D122" s="2">
        <v>162256.364</v>
      </c>
      <c r="E122" s="2">
        <v>48.510999999998603</v>
      </c>
      <c r="F122" s="3">
        <v>18.192996630475299</v>
      </c>
      <c r="G122" s="14" t="s">
        <v>1913</v>
      </c>
      <c r="H122" s="2">
        <v>0</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2">
        <v>0</v>
      </c>
      <c r="AA122" s="2">
        <v>0</v>
      </c>
    </row>
    <row r="123" spans="1:27" x14ac:dyDescent="0.25">
      <c r="A123" s="2">
        <v>5</v>
      </c>
      <c r="B123" s="2">
        <v>15</v>
      </c>
      <c r="C123" s="2">
        <v>122273.76700000001</v>
      </c>
      <c r="D123" s="2">
        <v>122369.014</v>
      </c>
      <c r="E123" s="2">
        <v>95.246999999988503</v>
      </c>
      <c r="F123" s="3">
        <v>18.191534013333101</v>
      </c>
      <c r="G123" s="14" t="s">
        <v>1365</v>
      </c>
      <c r="H123" s="2">
        <v>3</v>
      </c>
      <c r="I123" s="2">
        <v>0</v>
      </c>
      <c r="J123" s="2">
        <v>0</v>
      </c>
      <c r="K123" s="2">
        <v>3</v>
      </c>
      <c r="L123" s="2">
        <v>0</v>
      </c>
      <c r="M123" s="2">
        <v>0</v>
      </c>
      <c r="N123" s="2">
        <v>0</v>
      </c>
      <c r="O123" s="2">
        <v>0</v>
      </c>
      <c r="P123" s="2">
        <v>0</v>
      </c>
      <c r="Q123" s="2">
        <v>0</v>
      </c>
      <c r="R123" s="2">
        <v>1</v>
      </c>
      <c r="S123" s="2">
        <v>0</v>
      </c>
      <c r="T123" s="2">
        <v>1</v>
      </c>
      <c r="U123" s="2">
        <v>0</v>
      </c>
      <c r="V123" s="2">
        <v>1</v>
      </c>
      <c r="W123" s="2">
        <v>0</v>
      </c>
      <c r="X123" s="2">
        <v>0</v>
      </c>
      <c r="Y123" s="2">
        <v>0</v>
      </c>
      <c r="Z123" s="2">
        <v>0</v>
      </c>
      <c r="AA123" s="2">
        <v>0</v>
      </c>
    </row>
    <row r="124" spans="1:27" x14ac:dyDescent="0.25">
      <c r="A124" s="2">
        <v>18</v>
      </c>
      <c r="B124" s="2">
        <v>3</v>
      </c>
      <c r="C124" s="2">
        <v>50152.228999999999</v>
      </c>
      <c r="D124" s="2">
        <v>50241.917000000001</v>
      </c>
      <c r="E124" s="2">
        <v>89.688000000001907</v>
      </c>
      <c r="F124" s="3">
        <v>18.158824853792598</v>
      </c>
      <c r="G124" s="14" t="s">
        <v>1531</v>
      </c>
      <c r="H124" s="2">
        <v>2</v>
      </c>
      <c r="I124" s="2">
        <v>0</v>
      </c>
      <c r="J124" s="2">
        <v>0</v>
      </c>
      <c r="K124" s="2">
        <v>2</v>
      </c>
      <c r="L124" s="2">
        <v>0</v>
      </c>
      <c r="M124" s="2">
        <v>0</v>
      </c>
      <c r="N124" s="2">
        <v>0</v>
      </c>
      <c r="O124" s="2">
        <v>0</v>
      </c>
      <c r="P124" s="2">
        <v>0</v>
      </c>
      <c r="Q124" s="2">
        <v>0</v>
      </c>
      <c r="R124" s="2">
        <v>1</v>
      </c>
      <c r="S124" s="2">
        <v>0</v>
      </c>
      <c r="T124" s="2">
        <v>1</v>
      </c>
      <c r="U124" s="2">
        <v>0</v>
      </c>
      <c r="V124" s="2">
        <v>0</v>
      </c>
      <c r="W124" s="2">
        <v>0</v>
      </c>
      <c r="X124" s="2">
        <v>0</v>
      </c>
      <c r="Y124" s="2">
        <v>0</v>
      </c>
      <c r="Z124" s="2">
        <v>0</v>
      </c>
      <c r="AA124" s="2">
        <v>0</v>
      </c>
    </row>
    <row r="125" spans="1:27" x14ac:dyDescent="0.25">
      <c r="A125" s="2">
        <v>5</v>
      </c>
      <c r="B125" s="2">
        <v>5</v>
      </c>
      <c r="C125" s="2">
        <v>52882.498</v>
      </c>
      <c r="D125" s="2">
        <v>52962.250999999997</v>
      </c>
      <c r="E125" s="2">
        <v>79.752999999997002</v>
      </c>
      <c r="F125" s="3">
        <v>18.119810488960098</v>
      </c>
      <c r="G125" s="14" t="s">
        <v>898</v>
      </c>
      <c r="H125" s="2">
        <v>1</v>
      </c>
      <c r="I125" s="2">
        <v>3</v>
      </c>
      <c r="J125" s="2">
        <v>3</v>
      </c>
      <c r="K125" s="2">
        <v>1</v>
      </c>
      <c r="L125" s="2">
        <v>0</v>
      </c>
      <c r="M125" s="2">
        <v>0</v>
      </c>
      <c r="N125" s="2">
        <v>1</v>
      </c>
      <c r="O125" s="2">
        <v>1</v>
      </c>
      <c r="P125" s="2">
        <v>1</v>
      </c>
      <c r="Q125" s="2">
        <v>0</v>
      </c>
      <c r="R125" s="2">
        <v>0</v>
      </c>
      <c r="S125" s="2">
        <v>0</v>
      </c>
      <c r="T125" s="2">
        <v>0</v>
      </c>
      <c r="U125" s="2">
        <v>0</v>
      </c>
      <c r="V125" s="2">
        <v>1</v>
      </c>
      <c r="W125" s="2">
        <v>0</v>
      </c>
      <c r="X125" s="2">
        <v>0</v>
      </c>
      <c r="Y125" s="2">
        <v>0</v>
      </c>
      <c r="Z125" s="2">
        <v>0</v>
      </c>
      <c r="AA125" s="2">
        <v>0</v>
      </c>
    </row>
    <row r="126" spans="1:27" x14ac:dyDescent="0.25">
      <c r="A126" s="2">
        <v>5</v>
      </c>
      <c r="B126" s="2">
        <v>17</v>
      </c>
      <c r="C126" s="2">
        <v>131573.39300000001</v>
      </c>
      <c r="D126" s="2">
        <v>132148.58600000001</v>
      </c>
      <c r="E126" s="2">
        <v>575.19299999999896</v>
      </c>
      <c r="F126" s="3">
        <v>18.109641356183101</v>
      </c>
      <c r="G126" s="14" t="s">
        <v>1935</v>
      </c>
      <c r="H126" s="2">
        <v>3</v>
      </c>
      <c r="I126" s="2">
        <v>0</v>
      </c>
      <c r="J126" s="2">
        <v>0</v>
      </c>
      <c r="K126" s="2">
        <v>3</v>
      </c>
      <c r="L126" s="2">
        <v>0</v>
      </c>
      <c r="M126" s="2">
        <v>0</v>
      </c>
      <c r="N126" s="2">
        <v>0</v>
      </c>
      <c r="O126" s="2">
        <v>0</v>
      </c>
      <c r="P126" s="2">
        <v>0</v>
      </c>
      <c r="Q126" s="2">
        <v>0</v>
      </c>
      <c r="R126" s="2">
        <v>1</v>
      </c>
      <c r="S126" s="2">
        <v>0</v>
      </c>
      <c r="T126" s="2">
        <v>1</v>
      </c>
      <c r="U126" s="2">
        <v>0</v>
      </c>
      <c r="V126" s="2">
        <v>1</v>
      </c>
      <c r="W126" s="2">
        <v>0</v>
      </c>
      <c r="X126" s="2">
        <v>0</v>
      </c>
      <c r="Y126" s="2">
        <v>0</v>
      </c>
      <c r="Z126" s="2">
        <v>0</v>
      </c>
      <c r="AA126" s="2">
        <v>0</v>
      </c>
    </row>
    <row r="127" spans="1:27" x14ac:dyDescent="0.25">
      <c r="A127" s="2">
        <v>2</v>
      </c>
      <c r="B127" s="2">
        <v>33</v>
      </c>
      <c r="C127" s="2">
        <v>237079.33100000001</v>
      </c>
      <c r="D127" s="2">
        <v>237495.929</v>
      </c>
      <c r="E127" s="2">
        <v>416.59799999999802</v>
      </c>
      <c r="F127" s="3">
        <v>18.0816131165356</v>
      </c>
      <c r="G127" s="14" t="s">
        <v>1903</v>
      </c>
      <c r="H127" s="2">
        <v>1</v>
      </c>
      <c r="I127" s="2">
        <v>0</v>
      </c>
      <c r="J127" s="2">
        <v>0</v>
      </c>
      <c r="K127" s="2">
        <v>1</v>
      </c>
      <c r="L127" s="2">
        <v>0</v>
      </c>
      <c r="M127" s="2">
        <v>0</v>
      </c>
      <c r="N127" s="2">
        <v>0</v>
      </c>
      <c r="O127" s="2">
        <v>0</v>
      </c>
      <c r="P127" s="2">
        <v>0</v>
      </c>
      <c r="Q127" s="2">
        <v>0</v>
      </c>
      <c r="R127" s="2">
        <v>0</v>
      </c>
      <c r="S127" s="2">
        <v>0</v>
      </c>
      <c r="T127" s="2">
        <v>1</v>
      </c>
      <c r="U127" s="2">
        <v>0</v>
      </c>
      <c r="V127" s="2">
        <v>0</v>
      </c>
      <c r="W127" s="2">
        <v>0</v>
      </c>
      <c r="X127" s="2">
        <v>0</v>
      </c>
      <c r="Y127" s="2">
        <v>0</v>
      </c>
      <c r="Z127" s="2">
        <v>0</v>
      </c>
      <c r="AA127" s="2">
        <v>0</v>
      </c>
    </row>
    <row r="128" spans="1:27" x14ac:dyDescent="0.25">
      <c r="A128" s="2">
        <v>4</v>
      </c>
      <c r="B128" s="2">
        <v>15</v>
      </c>
      <c r="C128" s="2">
        <v>89443.161999999997</v>
      </c>
      <c r="D128" s="2">
        <v>89604.002999999997</v>
      </c>
      <c r="E128" s="2">
        <v>160.84100000000001</v>
      </c>
      <c r="F128" s="3">
        <v>18.011962694045199</v>
      </c>
      <c r="G128" s="14" t="s">
        <v>1923</v>
      </c>
      <c r="H128" s="2">
        <v>1</v>
      </c>
      <c r="I128" s="2">
        <v>0</v>
      </c>
      <c r="J128" s="2">
        <v>0</v>
      </c>
      <c r="K128" s="2">
        <v>1</v>
      </c>
      <c r="L128" s="2">
        <v>0</v>
      </c>
      <c r="M128" s="2">
        <v>0</v>
      </c>
      <c r="N128" s="2">
        <v>0</v>
      </c>
      <c r="O128" s="2">
        <v>0</v>
      </c>
      <c r="P128" s="2">
        <v>0</v>
      </c>
      <c r="Q128" s="2">
        <v>0</v>
      </c>
      <c r="R128" s="2">
        <v>0</v>
      </c>
      <c r="S128" s="2">
        <v>0</v>
      </c>
      <c r="T128" s="2">
        <v>0</v>
      </c>
      <c r="U128" s="2">
        <v>0</v>
      </c>
      <c r="V128" s="2">
        <v>1</v>
      </c>
      <c r="W128" s="2">
        <v>0</v>
      </c>
      <c r="X128" s="2">
        <v>0</v>
      </c>
      <c r="Y128" s="2">
        <v>0</v>
      </c>
      <c r="Z128" s="2">
        <v>0</v>
      </c>
      <c r="AA128" s="2">
        <v>0</v>
      </c>
    </row>
    <row r="129" spans="1:27" x14ac:dyDescent="0.25">
      <c r="A129" s="2">
        <v>4</v>
      </c>
      <c r="B129" s="2">
        <v>2</v>
      </c>
      <c r="C129" s="2">
        <v>9792.3389999999999</v>
      </c>
      <c r="D129" s="2">
        <v>9857.9560000000001</v>
      </c>
      <c r="E129" s="2">
        <v>65.617000000000203</v>
      </c>
      <c r="F129" s="3">
        <v>18.010885650070598</v>
      </c>
      <c r="G129" s="14" t="s">
        <v>1918</v>
      </c>
      <c r="H129" s="2">
        <v>0</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2">
        <v>0</v>
      </c>
      <c r="AA129" s="2">
        <v>0</v>
      </c>
    </row>
    <row r="130" spans="1:27" x14ac:dyDescent="0.25">
      <c r="A130" s="2">
        <v>12</v>
      </c>
      <c r="B130" s="2">
        <v>13</v>
      </c>
      <c r="C130" s="2">
        <v>82777.771999999997</v>
      </c>
      <c r="D130" s="2">
        <v>82819.138000000006</v>
      </c>
      <c r="E130" s="2">
        <v>41.366000000009102</v>
      </c>
      <c r="F130" s="3">
        <v>17.986396802758598</v>
      </c>
      <c r="G130" s="14" t="s">
        <v>1991</v>
      </c>
      <c r="H130" s="2">
        <v>1</v>
      </c>
      <c r="I130" s="2">
        <v>1</v>
      </c>
      <c r="J130" s="2">
        <v>1</v>
      </c>
      <c r="K130" s="2">
        <v>1</v>
      </c>
      <c r="L130" s="2">
        <v>0</v>
      </c>
      <c r="M130" s="2">
        <v>0</v>
      </c>
      <c r="N130" s="2">
        <v>0</v>
      </c>
      <c r="O130" s="2">
        <v>1</v>
      </c>
      <c r="P130" s="2">
        <v>0</v>
      </c>
      <c r="Q130" s="2">
        <v>0</v>
      </c>
      <c r="R130" s="2">
        <v>0</v>
      </c>
      <c r="S130" s="2">
        <v>1</v>
      </c>
      <c r="T130" s="2">
        <v>0</v>
      </c>
      <c r="U130" s="2">
        <v>0</v>
      </c>
      <c r="V130" s="2">
        <v>0</v>
      </c>
      <c r="W130" s="2">
        <v>0</v>
      </c>
      <c r="X130" s="2">
        <v>0</v>
      </c>
      <c r="Y130" s="2">
        <v>0</v>
      </c>
      <c r="Z130" s="2">
        <v>0</v>
      </c>
      <c r="AA130" s="2">
        <v>0</v>
      </c>
    </row>
    <row r="131" spans="1:27" x14ac:dyDescent="0.25">
      <c r="A131" s="2">
        <v>1</v>
      </c>
      <c r="B131" s="2">
        <v>11</v>
      </c>
      <c r="C131" s="2">
        <v>171151.79</v>
      </c>
      <c r="D131" s="2">
        <v>171227.21599999999</v>
      </c>
      <c r="E131" s="2">
        <v>75.425999999977606</v>
      </c>
      <c r="F131" s="3">
        <v>17.983332174153599</v>
      </c>
      <c r="G131" s="14" t="s">
        <v>1885</v>
      </c>
      <c r="H131" s="2">
        <v>1</v>
      </c>
      <c r="I131" s="2">
        <v>0</v>
      </c>
      <c r="J131" s="2">
        <v>0</v>
      </c>
      <c r="K131" s="2">
        <v>1</v>
      </c>
      <c r="L131" s="2">
        <v>0</v>
      </c>
      <c r="M131" s="2">
        <v>0</v>
      </c>
      <c r="N131" s="2">
        <v>0</v>
      </c>
      <c r="O131" s="2">
        <v>0</v>
      </c>
      <c r="P131" s="2">
        <v>0</v>
      </c>
      <c r="Q131" s="2">
        <v>0</v>
      </c>
      <c r="R131" s="2">
        <v>0</v>
      </c>
      <c r="S131" s="2">
        <v>0</v>
      </c>
      <c r="T131" s="2">
        <v>0</v>
      </c>
      <c r="U131" s="2">
        <v>0</v>
      </c>
      <c r="V131" s="2">
        <v>1</v>
      </c>
      <c r="W131" s="2">
        <v>0</v>
      </c>
      <c r="X131" s="2">
        <v>0</v>
      </c>
      <c r="Y131" s="2">
        <v>0</v>
      </c>
      <c r="Z131" s="2">
        <v>0</v>
      </c>
      <c r="AA131" s="2">
        <v>0</v>
      </c>
    </row>
    <row r="132" spans="1:27" x14ac:dyDescent="0.25">
      <c r="A132" s="2">
        <v>3</v>
      </c>
      <c r="B132" s="2">
        <v>9</v>
      </c>
      <c r="C132" s="2">
        <v>110607.07399999999</v>
      </c>
      <c r="D132" s="2">
        <v>110665.383</v>
      </c>
      <c r="E132" s="2">
        <v>58.309000000008403</v>
      </c>
      <c r="F132" s="3">
        <v>17.957024068217201</v>
      </c>
      <c r="G132" s="14" t="s">
        <v>1908</v>
      </c>
      <c r="H132" s="2">
        <v>3</v>
      </c>
      <c r="I132" s="2">
        <v>0</v>
      </c>
      <c r="J132" s="2">
        <v>0</v>
      </c>
      <c r="K132" s="2">
        <v>3</v>
      </c>
      <c r="L132" s="2">
        <v>0</v>
      </c>
      <c r="M132" s="2">
        <v>0</v>
      </c>
      <c r="N132" s="2">
        <v>0</v>
      </c>
      <c r="O132" s="2">
        <v>0</v>
      </c>
      <c r="P132" s="2">
        <v>0</v>
      </c>
      <c r="Q132" s="2">
        <v>0</v>
      </c>
      <c r="R132" s="2">
        <v>1</v>
      </c>
      <c r="S132" s="2">
        <v>0</v>
      </c>
      <c r="T132" s="2">
        <v>1</v>
      </c>
      <c r="U132" s="2">
        <v>0</v>
      </c>
      <c r="V132" s="2">
        <v>1</v>
      </c>
      <c r="W132" s="2">
        <v>0</v>
      </c>
      <c r="X132" s="2">
        <v>0</v>
      </c>
      <c r="Y132" s="2">
        <v>0</v>
      </c>
      <c r="Z132" s="2">
        <v>0</v>
      </c>
      <c r="AA132" s="2">
        <v>0</v>
      </c>
    </row>
    <row r="133" spans="1:27" x14ac:dyDescent="0.25">
      <c r="A133" s="2">
        <v>8</v>
      </c>
      <c r="B133" s="2">
        <v>4</v>
      </c>
      <c r="C133" s="2">
        <v>43023.447</v>
      </c>
      <c r="D133" s="2">
        <v>43141.446000000004</v>
      </c>
      <c r="E133" s="2">
        <v>117.99900000000299</v>
      </c>
      <c r="F133" s="3">
        <v>17.9540275793373</v>
      </c>
      <c r="G133" s="14" t="s">
        <v>1959</v>
      </c>
      <c r="H133" s="2">
        <v>1</v>
      </c>
      <c r="I133" s="2">
        <v>0</v>
      </c>
      <c r="J133" s="2">
        <v>0</v>
      </c>
      <c r="K133" s="2">
        <v>1</v>
      </c>
      <c r="L133" s="2">
        <v>0</v>
      </c>
      <c r="M133" s="2">
        <v>0</v>
      </c>
      <c r="N133" s="2">
        <v>0</v>
      </c>
      <c r="O133" s="2">
        <v>0</v>
      </c>
      <c r="P133" s="2">
        <v>0</v>
      </c>
      <c r="Q133" s="2">
        <v>0</v>
      </c>
      <c r="R133" s="2">
        <v>0</v>
      </c>
      <c r="S133" s="2">
        <v>0</v>
      </c>
      <c r="T133" s="2">
        <v>0</v>
      </c>
      <c r="U133" s="2">
        <v>0</v>
      </c>
      <c r="V133" s="2">
        <v>1</v>
      </c>
      <c r="W133" s="2">
        <v>0</v>
      </c>
      <c r="X133" s="2">
        <v>0</v>
      </c>
      <c r="Y133" s="2">
        <v>0</v>
      </c>
      <c r="Z133" s="2">
        <v>0</v>
      </c>
      <c r="AA133" s="2">
        <v>0</v>
      </c>
    </row>
    <row r="134" spans="1:27" x14ac:dyDescent="0.25">
      <c r="A134" s="2">
        <v>13</v>
      </c>
      <c r="B134" s="2">
        <v>9</v>
      </c>
      <c r="C134" s="2">
        <v>85810.437000000005</v>
      </c>
      <c r="D134" s="2">
        <v>85851.879000000001</v>
      </c>
      <c r="E134" s="2">
        <v>41.441999999995502</v>
      </c>
      <c r="F134" s="3">
        <v>17.903177214606298</v>
      </c>
      <c r="G134" s="14"/>
      <c r="H134" s="2">
        <v>0</v>
      </c>
      <c r="I134" s="2">
        <v>0</v>
      </c>
      <c r="J134" s="2">
        <v>0</v>
      </c>
      <c r="K134" s="2">
        <v>0</v>
      </c>
      <c r="L134" s="2">
        <v>0</v>
      </c>
      <c r="M134" s="2">
        <v>0</v>
      </c>
      <c r="N134" s="2">
        <v>0</v>
      </c>
      <c r="O134" s="2">
        <v>0</v>
      </c>
      <c r="P134" s="2">
        <v>0</v>
      </c>
      <c r="Q134" s="2">
        <v>0</v>
      </c>
      <c r="R134" s="2">
        <v>0</v>
      </c>
      <c r="S134" s="2">
        <v>0</v>
      </c>
      <c r="T134" s="2">
        <v>0</v>
      </c>
      <c r="U134" s="2">
        <v>0</v>
      </c>
      <c r="V134" s="2">
        <v>0</v>
      </c>
      <c r="W134" s="2">
        <v>0</v>
      </c>
      <c r="X134" s="2">
        <v>0</v>
      </c>
      <c r="Y134" s="2">
        <v>0</v>
      </c>
      <c r="Z134" s="2">
        <v>0</v>
      </c>
      <c r="AA134" s="2">
        <v>0</v>
      </c>
    </row>
    <row r="135" spans="1:27" x14ac:dyDescent="0.25">
      <c r="A135" s="2">
        <v>8</v>
      </c>
      <c r="B135" s="2">
        <v>12</v>
      </c>
      <c r="C135" s="2">
        <v>115335.007</v>
      </c>
      <c r="D135" s="2">
        <v>115819.431</v>
      </c>
      <c r="E135" s="2">
        <v>484.42399999999901</v>
      </c>
      <c r="F135" s="3">
        <v>17.846495709724</v>
      </c>
      <c r="G135" s="14" t="s">
        <v>1802</v>
      </c>
      <c r="H135" s="2">
        <v>4</v>
      </c>
      <c r="I135" s="2">
        <v>0</v>
      </c>
      <c r="J135" s="2">
        <v>0</v>
      </c>
      <c r="K135" s="2">
        <v>4</v>
      </c>
      <c r="L135" s="2">
        <v>0</v>
      </c>
      <c r="M135" s="2">
        <v>0</v>
      </c>
      <c r="N135" s="2">
        <v>0</v>
      </c>
      <c r="O135" s="2">
        <v>0</v>
      </c>
      <c r="P135" s="2">
        <v>0</v>
      </c>
      <c r="Q135" s="2">
        <v>0</v>
      </c>
      <c r="R135" s="2">
        <v>1</v>
      </c>
      <c r="S135" s="2">
        <v>1</v>
      </c>
      <c r="T135" s="2">
        <v>1</v>
      </c>
      <c r="U135" s="2">
        <v>0</v>
      </c>
      <c r="V135" s="2">
        <v>1</v>
      </c>
      <c r="W135" s="2">
        <v>0</v>
      </c>
      <c r="X135" s="2">
        <v>0</v>
      </c>
      <c r="Y135" s="2">
        <v>0</v>
      </c>
      <c r="Z135" s="2">
        <v>0</v>
      </c>
      <c r="AA135" s="2">
        <v>0</v>
      </c>
    </row>
    <row r="136" spans="1:27" x14ac:dyDescent="0.25">
      <c r="A136" s="2">
        <v>16</v>
      </c>
      <c r="B136" s="2">
        <v>0</v>
      </c>
      <c r="C136" s="2">
        <v>14201.191999999999</v>
      </c>
      <c r="D136" s="2">
        <v>14272.751</v>
      </c>
      <c r="E136" s="2">
        <v>71.559000000001106</v>
      </c>
      <c r="F136" s="3">
        <v>17.833221125128201</v>
      </c>
      <c r="G136" s="14" t="s">
        <v>1702</v>
      </c>
      <c r="H136" s="2">
        <v>2</v>
      </c>
      <c r="I136" s="2">
        <v>0</v>
      </c>
      <c r="J136" s="2">
        <v>0</v>
      </c>
      <c r="K136" s="2">
        <v>2</v>
      </c>
      <c r="L136" s="2">
        <v>0</v>
      </c>
      <c r="M136" s="2">
        <v>0</v>
      </c>
      <c r="N136" s="2">
        <v>0</v>
      </c>
      <c r="O136" s="2">
        <v>0</v>
      </c>
      <c r="P136" s="2">
        <v>0</v>
      </c>
      <c r="Q136" s="2">
        <v>0</v>
      </c>
      <c r="R136" s="2">
        <v>0</v>
      </c>
      <c r="S136" s="2">
        <v>1</v>
      </c>
      <c r="T136" s="2">
        <v>1</v>
      </c>
      <c r="U136" s="2">
        <v>0</v>
      </c>
      <c r="V136" s="2">
        <v>0</v>
      </c>
      <c r="W136" s="2">
        <v>0</v>
      </c>
      <c r="X136" s="2">
        <v>0</v>
      </c>
      <c r="Y136" s="2">
        <v>0</v>
      </c>
      <c r="Z136" s="2">
        <v>0</v>
      </c>
      <c r="AA136" s="2">
        <v>0</v>
      </c>
    </row>
    <row r="137" spans="1:27" x14ac:dyDescent="0.25">
      <c r="A137" s="2">
        <v>2</v>
      </c>
      <c r="B137" s="2">
        <v>24</v>
      </c>
      <c r="C137" s="2">
        <v>158685.337</v>
      </c>
      <c r="D137" s="2">
        <v>159189.777</v>
      </c>
      <c r="E137" s="2">
        <v>504.44000000000199</v>
      </c>
      <c r="F137" s="3">
        <v>17.777502360274099</v>
      </c>
      <c r="G137" s="14" t="s">
        <v>1898</v>
      </c>
      <c r="H137" s="2">
        <v>4</v>
      </c>
      <c r="I137" s="2">
        <v>0</v>
      </c>
      <c r="J137" s="2">
        <v>0</v>
      </c>
      <c r="K137" s="2">
        <v>4</v>
      </c>
      <c r="L137" s="2">
        <v>0</v>
      </c>
      <c r="M137" s="2">
        <v>0</v>
      </c>
      <c r="N137" s="2">
        <v>0</v>
      </c>
      <c r="O137" s="2">
        <v>0</v>
      </c>
      <c r="P137" s="2">
        <v>0</v>
      </c>
      <c r="Q137" s="2">
        <v>0</v>
      </c>
      <c r="R137" s="2">
        <v>1</v>
      </c>
      <c r="S137" s="2">
        <v>1</v>
      </c>
      <c r="T137" s="2">
        <v>1</v>
      </c>
      <c r="U137" s="2">
        <v>0</v>
      </c>
      <c r="V137" s="2">
        <v>1</v>
      </c>
      <c r="W137" s="2">
        <v>0</v>
      </c>
      <c r="X137" s="2">
        <v>0</v>
      </c>
      <c r="Y137" s="2">
        <v>0</v>
      </c>
      <c r="Z137" s="2">
        <v>0</v>
      </c>
      <c r="AA137" s="2">
        <v>0</v>
      </c>
    </row>
    <row r="138" spans="1:27" x14ac:dyDescent="0.25">
      <c r="A138" s="2">
        <v>11</v>
      </c>
      <c r="B138" s="2">
        <v>14</v>
      </c>
      <c r="C138" s="2">
        <v>116848.329</v>
      </c>
      <c r="D138" s="2">
        <v>116931.042</v>
      </c>
      <c r="E138" s="2">
        <v>82.713000000003404</v>
      </c>
      <c r="F138" s="3">
        <v>17.760678151388799</v>
      </c>
      <c r="G138" s="14" t="s">
        <v>1458</v>
      </c>
      <c r="H138" s="2">
        <v>2</v>
      </c>
      <c r="I138" s="2">
        <v>0</v>
      </c>
      <c r="J138" s="2">
        <v>0</v>
      </c>
      <c r="K138" s="2">
        <v>2</v>
      </c>
      <c r="L138" s="2">
        <v>0</v>
      </c>
      <c r="M138" s="2">
        <v>0</v>
      </c>
      <c r="N138" s="2">
        <v>0</v>
      </c>
      <c r="O138" s="2">
        <v>0</v>
      </c>
      <c r="P138" s="2">
        <v>0</v>
      </c>
      <c r="Q138" s="2">
        <v>0</v>
      </c>
      <c r="R138" s="2">
        <v>1</v>
      </c>
      <c r="S138" s="2">
        <v>0</v>
      </c>
      <c r="T138" s="2">
        <v>0</v>
      </c>
      <c r="U138" s="2">
        <v>0</v>
      </c>
      <c r="V138" s="2">
        <v>1</v>
      </c>
      <c r="W138" s="2">
        <v>0</v>
      </c>
      <c r="X138" s="2">
        <v>0</v>
      </c>
      <c r="Y138" s="2">
        <v>0</v>
      </c>
      <c r="Z138" s="2">
        <v>0</v>
      </c>
      <c r="AA138" s="2">
        <v>0</v>
      </c>
    </row>
    <row r="139" spans="1:27" x14ac:dyDescent="0.25">
      <c r="A139" s="2">
        <v>3</v>
      </c>
      <c r="B139" s="2">
        <v>24</v>
      </c>
      <c r="C139" s="2">
        <v>184876.179</v>
      </c>
      <c r="D139" s="2">
        <v>184950.31899999999</v>
      </c>
      <c r="E139" s="2">
        <v>74.139999999984894</v>
      </c>
      <c r="F139" s="3">
        <v>17.7489185193315</v>
      </c>
      <c r="G139" s="14" t="s">
        <v>1916</v>
      </c>
      <c r="H139" s="2">
        <v>1</v>
      </c>
      <c r="I139" s="2">
        <v>0</v>
      </c>
      <c r="J139" s="2">
        <v>0</v>
      </c>
      <c r="K139" s="2">
        <v>1</v>
      </c>
      <c r="L139" s="2">
        <v>0</v>
      </c>
      <c r="M139" s="2">
        <v>0</v>
      </c>
      <c r="N139" s="2">
        <v>0</v>
      </c>
      <c r="O139" s="2">
        <v>0</v>
      </c>
      <c r="P139" s="2">
        <v>0</v>
      </c>
      <c r="Q139" s="2">
        <v>0</v>
      </c>
      <c r="R139" s="2">
        <v>1</v>
      </c>
      <c r="S139" s="2">
        <v>0</v>
      </c>
      <c r="T139" s="2">
        <v>0</v>
      </c>
      <c r="U139" s="2">
        <v>0</v>
      </c>
      <c r="V139" s="2">
        <v>0</v>
      </c>
      <c r="W139" s="2">
        <v>0</v>
      </c>
      <c r="X139" s="2">
        <v>0</v>
      </c>
      <c r="Y139" s="2">
        <v>0</v>
      </c>
      <c r="Z139" s="2">
        <v>0</v>
      </c>
      <c r="AA139" s="2">
        <v>0</v>
      </c>
    </row>
    <row r="140" spans="1:27" x14ac:dyDescent="0.25">
      <c r="A140" s="2">
        <v>12</v>
      </c>
      <c r="B140" s="2">
        <v>9</v>
      </c>
      <c r="C140" s="2">
        <v>66049.990999999995</v>
      </c>
      <c r="D140" s="2">
        <v>66114.63</v>
      </c>
      <c r="E140" s="2">
        <v>64.6390000000101</v>
      </c>
      <c r="F140" s="3">
        <v>17.686133879974701</v>
      </c>
      <c r="G140" s="14" t="s">
        <v>1988</v>
      </c>
      <c r="H140" s="2">
        <v>2</v>
      </c>
      <c r="I140" s="2">
        <v>0</v>
      </c>
      <c r="J140" s="2">
        <v>0</v>
      </c>
      <c r="K140" s="2">
        <v>2</v>
      </c>
      <c r="L140" s="2">
        <v>0</v>
      </c>
      <c r="M140" s="2">
        <v>0</v>
      </c>
      <c r="N140" s="2">
        <v>0</v>
      </c>
      <c r="O140" s="2">
        <v>0</v>
      </c>
      <c r="P140" s="2">
        <v>0</v>
      </c>
      <c r="Q140" s="2">
        <v>0</v>
      </c>
      <c r="R140" s="2">
        <v>0</v>
      </c>
      <c r="S140" s="2">
        <v>0</v>
      </c>
      <c r="T140" s="2">
        <v>1</v>
      </c>
      <c r="U140" s="2">
        <v>0</v>
      </c>
      <c r="V140" s="2">
        <v>1</v>
      </c>
      <c r="W140" s="2">
        <v>0</v>
      </c>
      <c r="X140" s="2">
        <v>0</v>
      </c>
      <c r="Y140" s="2">
        <v>0</v>
      </c>
      <c r="Z140" s="2">
        <v>0</v>
      </c>
      <c r="AA140" s="2">
        <v>0</v>
      </c>
    </row>
    <row r="141" spans="1:27" x14ac:dyDescent="0.25">
      <c r="A141" s="2">
        <v>6</v>
      </c>
      <c r="B141" s="2">
        <v>7</v>
      </c>
      <c r="C141" s="2">
        <v>39445.281000000003</v>
      </c>
      <c r="D141" s="2">
        <v>39612.095000000001</v>
      </c>
      <c r="E141" s="2">
        <v>166.813999999998</v>
      </c>
      <c r="F141" s="3">
        <v>17.679441854326502</v>
      </c>
      <c r="G141" s="14" t="s">
        <v>1382</v>
      </c>
      <c r="H141" s="2">
        <v>4</v>
      </c>
      <c r="I141" s="2">
        <v>0</v>
      </c>
      <c r="J141" s="2">
        <v>0</v>
      </c>
      <c r="K141" s="2">
        <v>4</v>
      </c>
      <c r="L141" s="2">
        <v>0</v>
      </c>
      <c r="M141" s="2">
        <v>0</v>
      </c>
      <c r="N141" s="2">
        <v>0</v>
      </c>
      <c r="O141" s="2">
        <v>0</v>
      </c>
      <c r="P141" s="2">
        <v>0</v>
      </c>
      <c r="Q141" s="2">
        <v>0</v>
      </c>
      <c r="R141" s="2">
        <v>1</v>
      </c>
      <c r="S141" s="2">
        <v>1</v>
      </c>
      <c r="T141" s="2">
        <v>1</v>
      </c>
      <c r="U141" s="2">
        <v>0</v>
      </c>
      <c r="V141" s="2">
        <v>1</v>
      </c>
      <c r="W141" s="2">
        <v>0</v>
      </c>
      <c r="X141" s="2">
        <v>0</v>
      </c>
      <c r="Y141" s="2">
        <v>0</v>
      </c>
      <c r="Z141" s="2">
        <v>0</v>
      </c>
      <c r="AA141" s="2">
        <v>0</v>
      </c>
    </row>
    <row r="142" spans="1:27" x14ac:dyDescent="0.25">
      <c r="A142" s="2">
        <v>1</v>
      </c>
      <c r="B142" s="2">
        <v>6</v>
      </c>
      <c r="C142" s="2">
        <v>47261.529000000002</v>
      </c>
      <c r="D142" s="2">
        <v>47309.832999999999</v>
      </c>
      <c r="E142" s="2">
        <v>48.3039999999964</v>
      </c>
      <c r="F142" s="3">
        <v>17.527495594114502</v>
      </c>
      <c r="G142" s="14" t="s">
        <v>1883</v>
      </c>
      <c r="H142" s="2">
        <v>1</v>
      </c>
      <c r="I142" s="2">
        <v>0</v>
      </c>
      <c r="J142" s="2">
        <v>0</v>
      </c>
      <c r="K142" s="2">
        <v>1</v>
      </c>
      <c r="L142" s="2">
        <v>0</v>
      </c>
      <c r="M142" s="2">
        <v>0</v>
      </c>
      <c r="N142" s="2">
        <v>0</v>
      </c>
      <c r="O142" s="2">
        <v>0</v>
      </c>
      <c r="P142" s="2">
        <v>0</v>
      </c>
      <c r="Q142" s="2">
        <v>0</v>
      </c>
      <c r="R142" s="2">
        <v>0</v>
      </c>
      <c r="S142" s="2">
        <v>0</v>
      </c>
      <c r="T142" s="2">
        <v>0</v>
      </c>
      <c r="U142" s="2">
        <v>0</v>
      </c>
      <c r="V142" s="2">
        <v>1</v>
      </c>
      <c r="W142" s="2">
        <v>0</v>
      </c>
      <c r="X142" s="2">
        <v>0</v>
      </c>
      <c r="Y142" s="2">
        <v>0</v>
      </c>
      <c r="Z142" s="2">
        <v>0</v>
      </c>
      <c r="AA142" s="2">
        <v>0</v>
      </c>
    </row>
    <row r="143" spans="1:27" x14ac:dyDescent="0.25">
      <c r="A143" s="2">
        <v>12</v>
      </c>
      <c r="B143" s="2">
        <v>8</v>
      </c>
      <c r="C143" s="2">
        <v>55506.47</v>
      </c>
      <c r="D143" s="2">
        <v>55566.603999999999</v>
      </c>
      <c r="E143" s="2">
        <v>60.133999999998203</v>
      </c>
      <c r="F143" s="3">
        <v>17.5094783447122</v>
      </c>
      <c r="G143" s="14" t="s">
        <v>1987</v>
      </c>
      <c r="H143" s="2">
        <v>3</v>
      </c>
      <c r="I143" s="2">
        <v>0</v>
      </c>
      <c r="J143" s="2">
        <v>0</v>
      </c>
      <c r="K143" s="2">
        <v>3</v>
      </c>
      <c r="L143" s="2">
        <v>0</v>
      </c>
      <c r="M143" s="2">
        <v>0</v>
      </c>
      <c r="N143" s="2">
        <v>0</v>
      </c>
      <c r="O143" s="2">
        <v>0</v>
      </c>
      <c r="P143" s="2">
        <v>0</v>
      </c>
      <c r="Q143" s="2">
        <v>0</v>
      </c>
      <c r="R143" s="2">
        <v>1</v>
      </c>
      <c r="S143" s="2">
        <v>1</v>
      </c>
      <c r="T143" s="2">
        <v>0</v>
      </c>
      <c r="U143" s="2">
        <v>0</v>
      </c>
      <c r="V143" s="2">
        <v>1</v>
      </c>
      <c r="W143" s="2">
        <v>0</v>
      </c>
      <c r="X143" s="2">
        <v>0</v>
      </c>
      <c r="Y143" s="2">
        <v>0</v>
      </c>
      <c r="Z143" s="2">
        <v>0</v>
      </c>
      <c r="AA143" s="2">
        <v>0</v>
      </c>
    </row>
    <row r="144" spans="1:27" x14ac:dyDescent="0.25">
      <c r="A144" s="2">
        <v>3</v>
      </c>
      <c r="B144" s="2">
        <v>18</v>
      </c>
      <c r="C144" s="2">
        <v>160573.38</v>
      </c>
      <c r="D144" s="2">
        <v>161077.26999999999</v>
      </c>
      <c r="E144" s="2">
        <v>503.88999999998498</v>
      </c>
      <c r="F144" s="3">
        <v>17.500402799063799</v>
      </c>
      <c r="G144" s="14" t="s">
        <v>1585</v>
      </c>
      <c r="H144" s="2">
        <v>3</v>
      </c>
      <c r="I144" s="2">
        <v>0</v>
      </c>
      <c r="J144" s="2">
        <v>0</v>
      </c>
      <c r="K144" s="2">
        <v>3</v>
      </c>
      <c r="L144" s="2">
        <v>0</v>
      </c>
      <c r="M144" s="2">
        <v>0</v>
      </c>
      <c r="N144" s="2">
        <v>0</v>
      </c>
      <c r="O144" s="2">
        <v>0</v>
      </c>
      <c r="P144" s="2">
        <v>0</v>
      </c>
      <c r="Q144" s="2">
        <v>0</v>
      </c>
      <c r="R144" s="2">
        <v>1</v>
      </c>
      <c r="S144" s="2">
        <v>1</v>
      </c>
      <c r="T144" s="2">
        <v>1</v>
      </c>
      <c r="U144" s="2">
        <v>0</v>
      </c>
      <c r="V144" s="2">
        <v>0</v>
      </c>
      <c r="W144" s="2">
        <v>0</v>
      </c>
      <c r="X144" s="2">
        <v>0</v>
      </c>
      <c r="Y144" s="2">
        <v>0</v>
      </c>
      <c r="Z144" s="2">
        <v>0</v>
      </c>
      <c r="AA144" s="2">
        <v>0</v>
      </c>
    </row>
    <row r="145" spans="1:27" x14ac:dyDescent="0.25">
      <c r="A145" s="2">
        <v>10</v>
      </c>
      <c r="B145" s="2">
        <v>6</v>
      </c>
      <c r="C145" s="2">
        <v>76725.713000000003</v>
      </c>
      <c r="D145" s="2">
        <v>76800.216</v>
      </c>
      <c r="E145" s="2">
        <v>74.502999999997002</v>
      </c>
      <c r="F145" s="3">
        <v>17.491983903280101</v>
      </c>
      <c r="G145" s="14" t="s">
        <v>1971</v>
      </c>
      <c r="H145" s="2">
        <v>3</v>
      </c>
      <c r="I145" s="2">
        <v>0</v>
      </c>
      <c r="J145" s="2">
        <v>0</v>
      </c>
      <c r="K145" s="2">
        <v>3</v>
      </c>
      <c r="L145" s="2">
        <v>0</v>
      </c>
      <c r="M145" s="2">
        <v>0</v>
      </c>
      <c r="N145" s="2">
        <v>0</v>
      </c>
      <c r="O145" s="2">
        <v>0</v>
      </c>
      <c r="P145" s="2">
        <v>0</v>
      </c>
      <c r="Q145" s="2">
        <v>0</v>
      </c>
      <c r="R145" s="2">
        <v>1</v>
      </c>
      <c r="S145" s="2">
        <v>1</v>
      </c>
      <c r="T145" s="2">
        <v>1</v>
      </c>
      <c r="U145" s="2">
        <v>0</v>
      </c>
      <c r="V145" s="2">
        <v>0</v>
      </c>
      <c r="W145" s="2">
        <v>0</v>
      </c>
      <c r="X145" s="2">
        <v>0</v>
      </c>
      <c r="Y145" s="2">
        <v>0</v>
      </c>
      <c r="Z145" s="2">
        <v>0</v>
      </c>
      <c r="AA145" s="2">
        <v>0</v>
      </c>
    </row>
    <row r="146" spans="1:27" x14ac:dyDescent="0.25">
      <c r="A146" s="2">
        <v>15</v>
      </c>
      <c r="B146" s="2">
        <v>1</v>
      </c>
      <c r="C146" s="2">
        <v>34448.351999999999</v>
      </c>
      <c r="D146" s="2">
        <v>34546.451000000001</v>
      </c>
      <c r="E146" s="2">
        <v>98.099000000001993</v>
      </c>
      <c r="F146" s="3">
        <v>17.426393303032999</v>
      </c>
      <c r="G146" s="14" t="s">
        <v>2006</v>
      </c>
      <c r="H146" s="2">
        <v>0</v>
      </c>
      <c r="I146" s="2">
        <v>0</v>
      </c>
      <c r="J146" s="2">
        <v>0</v>
      </c>
      <c r="K146" s="2">
        <v>0</v>
      </c>
      <c r="L146" s="2">
        <v>0</v>
      </c>
      <c r="M146" s="2">
        <v>0</v>
      </c>
      <c r="N146" s="2">
        <v>0</v>
      </c>
      <c r="O146" s="2">
        <v>0</v>
      </c>
      <c r="P146" s="2">
        <v>0</v>
      </c>
      <c r="Q146" s="2">
        <v>0</v>
      </c>
      <c r="R146" s="2">
        <v>0</v>
      </c>
      <c r="S146" s="2">
        <v>0</v>
      </c>
      <c r="T146" s="2">
        <v>0</v>
      </c>
      <c r="U146" s="2">
        <v>0</v>
      </c>
      <c r="V146" s="2">
        <v>0</v>
      </c>
      <c r="W146" s="2">
        <v>0</v>
      </c>
      <c r="X146" s="2">
        <v>0</v>
      </c>
      <c r="Y146" s="2">
        <v>0</v>
      </c>
      <c r="Z146" s="2">
        <v>0</v>
      </c>
      <c r="AA146" s="2">
        <v>0</v>
      </c>
    </row>
    <row r="147" spans="1:27" x14ac:dyDescent="0.25">
      <c r="A147" s="2">
        <v>2</v>
      </c>
      <c r="B147" s="2">
        <v>31</v>
      </c>
      <c r="C147" s="2">
        <v>219451.01500000001</v>
      </c>
      <c r="D147" s="2">
        <v>219809.76</v>
      </c>
      <c r="E147" s="2">
        <v>358.744999999995</v>
      </c>
      <c r="F147" s="3">
        <v>17.424507737534999</v>
      </c>
      <c r="G147" s="14" t="s">
        <v>1902</v>
      </c>
      <c r="H147" s="2">
        <v>4</v>
      </c>
      <c r="I147" s="2">
        <v>5</v>
      </c>
      <c r="J147" s="2">
        <v>0</v>
      </c>
      <c r="K147" s="2">
        <v>4</v>
      </c>
      <c r="L147" s="2">
        <v>5</v>
      </c>
      <c r="M147" s="2">
        <v>0</v>
      </c>
      <c r="N147" s="2">
        <v>0</v>
      </c>
      <c r="O147" s="2">
        <v>0</v>
      </c>
      <c r="P147" s="2">
        <v>0</v>
      </c>
      <c r="Q147" s="2">
        <v>0</v>
      </c>
      <c r="R147" s="2">
        <v>1</v>
      </c>
      <c r="S147" s="2">
        <v>1</v>
      </c>
      <c r="T147" s="2">
        <v>1</v>
      </c>
      <c r="U147" s="2">
        <v>0</v>
      </c>
      <c r="V147" s="2">
        <v>1</v>
      </c>
      <c r="W147" s="2">
        <v>1</v>
      </c>
      <c r="X147" s="2">
        <v>1</v>
      </c>
      <c r="Y147" s="2">
        <v>1</v>
      </c>
      <c r="Z147" s="2">
        <v>1</v>
      </c>
      <c r="AA147" s="2">
        <v>1</v>
      </c>
    </row>
    <row r="148" spans="1:27" x14ac:dyDescent="0.25">
      <c r="A148" s="2">
        <v>5</v>
      </c>
      <c r="B148" s="2">
        <v>1</v>
      </c>
      <c r="C148" s="2">
        <v>21800.191999999999</v>
      </c>
      <c r="D148" s="2">
        <v>21882.032999999999</v>
      </c>
      <c r="E148" s="2">
        <v>81.841000000000307</v>
      </c>
      <c r="F148" s="3">
        <v>17.3271896757946</v>
      </c>
      <c r="G148" s="14" t="s">
        <v>1930</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row>
    <row r="149" spans="1:27" x14ac:dyDescent="0.25">
      <c r="A149" s="2">
        <v>16</v>
      </c>
      <c r="B149" s="2">
        <v>3</v>
      </c>
      <c r="C149" s="2">
        <v>79744.134000000005</v>
      </c>
      <c r="D149" s="2">
        <v>79847.273000000001</v>
      </c>
      <c r="E149" s="2">
        <v>103.138999999996</v>
      </c>
      <c r="F149" s="3">
        <v>17.279845739305699</v>
      </c>
      <c r="G149" s="14" t="s">
        <v>1518</v>
      </c>
      <c r="H149" s="2">
        <v>3</v>
      </c>
      <c r="I149" s="2">
        <v>3</v>
      </c>
      <c r="J149" s="2">
        <v>0</v>
      </c>
      <c r="K149" s="2">
        <v>3</v>
      </c>
      <c r="L149" s="2">
        <v>3</v>
      </c>
      <c r="M149" s="2">
        <v>0</v>
      </c>
      <c r="N149" s="2">
        <v>0</v>
      </c>
      <c r="O149" s="2">
        <v>0</v>
      </c>
      <c r="P149" s="2">
        <v>0</v>
      </c>
      <c r="Q149" s="2">
        <v>0</v>
      </c>
      <c r="R149" s="2">
        <v>1</v>
      </c>
      <c r="S149" s="2">
        <v>0</v>
      </c>
      <c r="T149" s="2">
        <v>1</v>
      </c>
      <c r="U149" s="2">
        <v>0</v>
      </c>
      <c r="V149" s="2">
        <v>1</v>
      </c>
      <c r="W149" s="2">
        <v>0</v>
      </c>
      <c r="X149" s="2">
        <v>1</v>
      </c>
      <c r="Y149" s="2">
        <v>1</v>
      </c>
      <c r="Z149" s="2">
        <v>0</v>
      </c>
      <c r="AA149" s="2">
        <v>1</v>
      </c>
    </row>
    <row r="150" spans="1:27" x14ac:dyDescent="0.25">
      <c r="A150" s="2">
        <v>15</v>
      </c>
      <c r="B150" s="2">
        <v>6</v>
      </c>
      <c r="C150" s="2">
        <v>59555.021000000001</v>
      </c>
      <c r="D150" s="2">
        <v>59619.26</v>
      </c>
      <c r="E150" s="2">
        <v>64.239000000001397</v>
      </c>
      <c r="F150" s="3">
        <v>17.255234459022098</v>
      </c>
      <c r="G150" s="14" t="s">
        <v>2010</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0</v>
      </c>
      <c r="Z150" s="2">
        <v>0</v>
      </c>
      <c r="AA150" s="2">
        <v>0</v>
      </c>
    </row>
    <row r="151" spans="1:27" x14ac:dyDescent="0.25">
      <c r="A151" s="2">
        <v>13</v>
      </c>
      <c r="B151" s="2">
        <v>4</v>
      </c>
      <c r="C151" s="2">
        <v>64262.093000000001</v>
      </c>
      <c r="D151" s="2">
        <v>64323.98</v>
      </c>
      <c r="E151" s="2">
        <v>61.887000000002402</v>
      </c>
      <c r="F151" s="3">
        <v>17.245849814284298</v>
      </c>
      <c r="G151" s="14" t="s">
        <v>1997</v>
      </c>
      <c r="H151" s="2">
        <v>2</v>
      </c>
      <c r="I151" s="2">
        <v>0</v>
      </c>
      <c r="J151" s="2">
        <v>0</v>
      </c>
      <c r="K151" s="2">
        <v>2</v>
      </c>
      <c r="L151" s="2">
        <v>0</v>
      </c>
      <c r="M151" s="2">
        <v>0</v>
      </c>
      <c r="N151" s="2">
        <v>0</v>
      </c>
      <c r="O151" s="2">
        <v>0</v>
      </c>
      <c r="P151" s="2">
        <v>0</v>
      </c>
      <c r="Q151" s="2">
        <v>0</v>
      </c>
      <c r="R151" s="2">
        <v>0</v>
      </c>
      <c r="S151" s="2">
        <v>0</v>
      </c>
      <c r="T151" s="2">
        <v>1</v>
      </c>
      <c r="U151" s="2">
        <v>0</v>
      </c>
      <c r="V151" s="2">
        <v>1</v>
      </c>
      <c r="W151" s="2">
        <v>0</v>
      </c>
      <c r="X151" s="2">
        <v>0</v>
      </c>
      <c r="Y151" s="2">
        <v>0</v>
      </c>
      <c r="Z151" s="2">
        <v>0</v>
      </c>
      <c r="AA151" s="2">
        <v>0</v>
      </c>
    </row>
    <row r="152" spans="1:27" x14ac:dyDescent="0.25">
      <c r="A152" s="2">
        <v>11</v>
      </c>
      <c r="B152" s="2">
        <v>8</v>
      </c>
      <c r="C152" s="2">
        <v>71017.387000000002</v>
      </c>
      <c r="D152" s="2">
        <v>71075.607999999993</v>
      </c>
      <c r="E152" s="2">
        <v>58.220999999990497</v>
      </c>
      <c r="F152" s="3">
        <v>17.244219476776401</v>
      </c>
      <c r="G152" s="14"/>
      <c r="H152" s="2">
        <v>3</v>
      </c>
      <c r="I152" s="2">
        <v>0</v>
      </c>
      <c r="J152" s="2">
        <v>0</v>
      </c>
      <c r="K152" s="2">
        <v>3</v>
      </c>
      <c r="L152" s="2">
        <v>0</v>
      </c>
      <c r="M152" s="2">
        <v>0</v>
      </c>
      <c r="N152" s="2">
        <v>0</v>
      </c>
      <c r="O152" s="2">
        <v>0</v>
      </c>
      <c r="P152" s="2">
        <v>0</v>
      </c>
      <c r="Q152" s="2">
        <v>0</v>
      </c>
      <c r="R152" s="2">
        <v>1</v>
      </c>
      <c r="S152" s="2">
        <v>1</v>
      </c>
      <c r="T152" s="2">
        <v>1</v>
      </c>
      <c r="U152" s="2">
        <v>0</v>
      </c>
      <c r="V152" s="2">
        <v>0</v>
      </c>
      <c r="W152" s="2">
        <v>0</v>
      </c>
      <c r="X152" s="2">
        <v>0</v>
      </c>
      <c r="Y152" s="2">
        <v>0</v>
      </c>
      <c r="Z152" s="2">
        <v>0</v>
      </c>
      <c r="AA152" s="2">
        <v>0</v>
      </c>
    </row>
    <row r="153" spans="1:27" x14ac:dyDescent="0.25">
      <c r="A153" s="2">
        <v>13</v>
      </c>
      <c r="B153" s="2">
        <v>2</v>
      </c>
      <c r="C153" s="2">
        <v>44389.478999999999</v>
      </c>
      <c r="D153" s="2">
        <v>44456.968999999997</v>
      </c>
      <c r="E153" s="2">
        <v>67.489999999998005</v>
      </c>
      <c r="F153" s="3">
        <v>17.2229552752869</v>
      </c>
      <c r="G153" s="14" t="s">
        <v>1482</v>
      </c>
      <c r="H153" s="2">
        <v>3</v>
      </c>
      <c r="I153" s="2">
        <v>0</v>
      </c>
      <c r="J153" s="2">
        <v>0</v>
      </c>
      <c r="K153" s="2">
        <v>3</v>
      </c>
      <c r="L153" s="2">
        <v>0</v>
      </c>
      <c r="M153" s="2">
        <v>0</v>
      </c>
      <c r="N153" s="2">
        <v>0</v>
      </c>
      <c r="O153" s="2">
        <v>0</v>
      </c>
      <c r="P153" s="2">
        <v>0</v>
      </c>
      <c r="Q153" s="2">
        <v>0</v>
      </c>
      <c r="R153" s="2">
        <v>1</v>
      </c>
      <c r="S153" s="2">
        <v>1</v>
      </c>
      <c r="T153" s="2">
        <v>1</v>
      </c>
      <c r="U153" s="2">
        <v>0</v>
      </c>
      <c r="V153" s="2">
        <v>0</v>
      </c>
      <c r="W153" s="2">
        <v>0</v>
      </c>
      <c r="X153" s="2">
        <v>0</v>
      </c>
      <c r="Y153" s="2">
        <v>0</v>
      </c>
      <c r="Z153" s="2">
        <v>0</v>
      </c>
      <c r="AA153" s="2">
        <v>0</v>
      </c>
    </row>
    <row r="154" spans="1:27" x14ac:dyDescent="0.25">
      <c r="A154" s="2">
        <v>16</v>
      </c>
      <c r="B154" s="2">
        <v>2</v>
      </c>
      <c r="C154" s="2">
        <v>78443.039999999994</v>
      </c>
      <c r="D154" s="2">
        <v>78486.120999999999</v>
      </c>
      <c r="E154" s="2">
        <v>43.081000000005602</v>
      </c>
      <c r="F154" s="3">
        <v>17.221658358124301</v>
      </c>
      <c r="G154" s="14" t="s">
        <v>1517</v>
      </c>
      <c r="H154" s="2">
        <v>3</v>
      </c>
      <c r="I154" s="2">
        <v>0</v>
      </c>
      <c r="J154" s="2">
        <v>0</v>
      </c>
      <c r="K154" s="2">
        <v>3</v>
      </c>
      <c r="L154" s="2">
        <v>0</v>
      </c>
      <c r="M154" s="2">
        <v>0</v>
      </c>
      <c r="N154" s="2">
        <v>0</v>
      </c>
      <c r="O154" s="2">
        <v>0</v>
      </c>
      <c r="P154" s="2">
        <v>0</v>
      </c>
      <c r="Q154" s="2">
        <v>0</v>
      </c>
      <c r="R154" s="2">
        <v>1</v>
      </c>
      <c r="S154" s="2">
        <v>0</v>
      </c>
      <c r="T154" s="2">
        <v>1</v>
      </c>
      <c r="U154" s="2">
        <v>0</v>
      </c>
      <c r="V154" s="2">
        <v>1</v>
      </c>
      <c r="W154" s="2">
        <v>0</v>
      </c>
      <c r="X154" s="2">
        <v>0</v>
      </c>
      <c r="Y154" s="2">
        <v>0</v>
      </c>
      <c r="Z154" s="2">
        <v>0</v>
      </c>
      <c r="AA154" s="2">
        <v>0</v>
      </c>
    </row>
    <row r="155" spans="1:27" x14ac:dyDescent="0.25">
      <c r="A155" s="2">
        <v>8</v>
      </c>
      <c r="B155" s="2">
        <v>7</v>
      </c>
      <c r="C155" s="2">
        <v>84230.051999999996</v>
      </c>
      <c r="D155" s="2">
        <v>84243.320999999996</v>
      </c>
      <c r="E155" s="2">
        <v>13.269000000000201</v>
      </c>
      <c r="F155" s="3">
        <v>17.2013873758718</v>
      </c>
      <c r="G155" s="14"/>
      <c r="H155" s="2">
        <v>1</v>
      </c>
      <c r="I155" s="2">
        <v>0</v>
      </c>
      <c r="J155" s="2">
        <v>0</v>
      </c>
      <c r="K155" s="2">
        <v>1</v>
      </c>
      <c r="L155" s="2">
        <v>0</v>
      </c>
      <c r="M155" s="2">
        <v>0</v>
      </c>
      <c r="N155" s="2">
        <v>0</v>
      </c>
      <c r="O155" s="2">
        <v>0</v>
      </c>
      <c r="P155" s="2">
        <v>0</v>
      </c>
      <c r="Q155" s="2">
        <v>0</v>
      </c>
      <c r="R155" s="2">
        <v>0</v>
      </c>
      <c r="S155" s="2">
        <v>0</v>
      </c>
      <c r="T155" s="2">
        <v>1</v>
      </c>
      <c r="U155" s="2">
        <v>0</v>
      </c>
      <c r="V155" s="2">
        <v>0</v>
      </c>
      <c r="W155" s="2">
        <v>0</v>
      </c>
      <c r="X155" s="2">
        <v>0</v>
      </c>
      <c r="Y155" s="2">
        <v>0</v>
      </c>
      <c r="Z155" s="2">
        <v>0</v>
      </c>
      <c r="AA155" s="2">
        <v>0</v>
      </c>
    </row>
    <row r="156" spans="1:27" x14ac:dyDescent="0.25">
      <c r="A156" s="2">
        <v>2</v>
      </c>
      <c r="B156" s="2">
        <v>19</v>
      </c>
      <c r="C156" s="2">
        <v>138971.011</v>
      </c>
      <c r="D156" s="2">
        <v>139025.74</v>
      </c>
      <c r="E156" s="2">
        <v>54.728999999992098</v>
      </c>
      <c r="F156" s="3">
        <v>17.196372707003601</v>
      </c>
      <c r="G156" s="14"/>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row>
    <row r="157" spans="1:27" x14ac:dyDescent="0.25">
      <c r="A157" s="2">
        <v>6</v>
      </c>
      <c r="B157" s="2">
        <v>15</v>
      </c>
      <c r="C157" s="2">
        <v>109869.484</v>
      </c>
      <c r="D157" s="2">
        <v>110476.712</v>
      </c>
      <c r="E157" s="2">
        <v>607.22800000000302</v>
      </c>
      <c r="F157" s="3">
        <v>17.1364665158845</v>
      </c>
      <c r="G157" s="14" t="s">
        <v>1389</v>
      </c>
      <c r="H157" s="2">
        <v>4</v>
      </c>
      <c r="I157" s="2">
        <v>1</v>
      </c>
      <c r="J157" s="2">
        <v>1</v>
      </c>
      <c r="K157" s="2">
        <v>4</v>
      </c>
      <c r="L157" s="2">
        <v>0</v>
      </c>
      <c r="M157" s="2">
        <v>0</v>
      </c>
      <c r="N157" s="2">
        <v>1</v>
      </c>
      <c r="O157" s="2">
        <v>0</v>
      </c>
      <c r="P157" s="2">
        <v>0</v>
      </c>
      <c r="Q157" s="2">
        <v>0</v>
      </c>
      <c r="R157" s="2">
        <v>1</v>
      </c>
      <c r="S157" s="2">
        <v>1</v>
      </c>
      <c r="T157" s="2">
        <v>1</v>
      </c>
      <c r="U157" s="2">
        <v>0</v>
      </c>
      <c r="V157" s="2">
        <v>1</v>
      </c>
      <c r="W157" s="2">
        <v>0</v>
      </c>
      <c r="X157" s="2">
        <v>0</v>
      </c>
      <c r="Y157" s="2">
        <v>0</v>
      </c>
      <c r="Z157" s="2">
        <v>0</v>
      </c>
      <c r="AA157" s="2">
        <v>0</v>
      </c>
    </row>
    <row r="158" spans="1:27" x14ac:dyDescent="0.25">
      <c r="A158" s="2">
        <v>8</v>
      </c>
      <c r="B158" s="2">
        <v>3</v>
      </c>
      <c r="C158" s="2">
        <v>42186.203000000001</v>
      </c>
      <c r="D158" s="2">
        <v>42238.574000000001</v>
      </c>
      <c r="E158" s="2">
        <v>52.370999999999199</v>
      </c>
      <c r="F158" s="3">
        <v>17.069706156448301</v>
      </c>
      <c r="G158" s="14" t="s">
        <v>1958</v>
      </c>
      <c r="H158" s="2">
        <v>3</v>
      </c>
      <c r="I158" s="2">
        <v>0</v>
      </c>
      <c r="J158" s="2">
        <v>0</v>
      </c>
      <c r="K158" s="2">
        <v>3</v>
      </c>
      <c r="L158" s="2">
        <v>0</v>
      </c>
      <c r="M158" s="2">
        <v>0</v>
      </c>
      <c r="N158" s="2">
        <v>0</v>
      </c>
      <c r="O158" s="2">
        <v>0</v>
      </c>
      <c r="P158" s="2">
        <v>0</v>
      </c>
      <c r="Q158" s="2">
        <v>0</v>
      </c>
      <c r="R158" s="2">
        <v>1</v>
      </c>
      <c r="S158" s="2">
        <v>0</v>
      </c>
      <c r="T158" s="2">
        <v>1</v>
      </c>
      <c r="U158" s="2">
        <v>0</v>
      </c>
      <c r="V158" s="2">
        <v>1</v>
      </c>
      <c r="W158" s="2">
        <v>0</v>
      </c>
      <c r="X158" s="2">
        <v>0</v>
      </c>
      <c r="Y158" s="2">
        <v>0</v>
      </c>
      <c r="Z158" s="2">
        <v>0</v>
      </c>
      <c r="AA158" s="2">
        <v>0</v>
      </c>
    </row>
    <row r="159" spans="1:27" x14ac:dyDescent="0.25">
      <c r="A159" s="2">
        <v>4</v>
      </c>
      <c r="B159" s="2">
        <v>11</v>
      </c>
      <c r="C159" s="2">
        <v>71570.134000000005</v>
      </c>
      <c r="D159" s="2">
        <v>71672.653000000006</v>
      </c>
      <c r="E159" s="2">
        <v>102.51900000000001</v>
      </c>
      <c r="F159" s="3">
        <v>17.051641657885</v>
      </c>
      <c r="G159" s="14" t="s">
        <v>1922</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2">
        <v>0</v>
      </c>
    </row>
    <row r="160" spans="1:27" x14ac:dyDescent="0.25">
      <c r="A160" s="2">
        <v>12</v>
      </c>
      <c r="B160" s="2">
        <v>7</v>
      </c>
      <c r="C160" s="2">
        <v>53465.031999999999</v>
      </c>
      <c r="D160" s="2">
        <v>53552.474999999999</v>
      </c>
      <c r="E160" s="2">
        <v>87.442999999999302</v>
      </c>
      <c r="F160" s="3">
        <v>17.038164292470999</v>
      </c>
      <c r="G160" s="14" t="s">
        <v>1986</v>
      </c>
      <c r="H160" s="2">
        <v>3</v>
      </c>
      <c r="I160" s="2">
        <v>0</v>
      </c>
      <c r="J160" s="2">
        <v>0</v>
      </c>
      <c r="K160" s="2">
        <v>3</v>
      </c>
      <c r="L160" s="2">
        <v>0</v>
      </c>
      <c r="M160" s="2">
        <v>0</v>
      </c>
      <c r="N160" s="2">
        <v>0</v>
      </c>
      <c r="O160" s="2">
        <v>0</v>
      </c>
      <c r="P160" s="2">
        <v>0</v>
      </c>
      <c r="Q160" s="2">
        <v>0</v>
      </c>
      <c r="R160" s="2">
        <v>1</v>
      </c>
      <c r="S160" s="2">
        <v>0</v>
      </c>
      <c r="T160" s="2">
        <v>1</v>
      </c>
      <c r="U160" s="2">
        <v>0</v>
      </c>
      <c r="V160" s="2">
        <v>1</v>
      </c>
      <c r="W160" s="2">
        <v>0</v>
      </c>
      <c r="X160" s="2">
        <v>0</v>
      </c>
      <c r="Y160" s="2">
        <v>0</v>
      </c>
      <c r="Z160" s="2">
        <v>0</v>
      </c>
      <c r="AA160" s="2">
        <v>0</v>
      </c>
    </row>
    <row r="161" spans="1:27" x14ac:dyDescent="0.25">
      <c r="A161" s="2">
        <v>4</v>
      </c>
      <c r="B161" s="2">
        <v>3</v>
      </c>
      <c r="C161" s="2">
        <v>25228.822</v>
      </c>
      <c r="D161" s="2">
        <v>25281.948</v>
      </c>
      <c r="E161" s="2">
        <v>53.126000000000197</v>
      </c>
      <c r="F161" s="3">
        <v>17.022955174281801</v>
      </c>
      <c r="G161" s="14" t="s">
        <v>1919</v>
      </c>
      <c r="H161" s="2">
        <v>3</v>
      </c>
      <c r="I161" s="2">
        <v>0</v>
      </c>
      <c r="J161" s="2">
        <v>0</v>
      </c>
      <c r="K161" s="2">
        <v>3</v>
      </c>
      <c r="L161" s="2">
        <v>0</v>
      </c>
      <c r="M161" s="2">
        <v>0</v>
      </c>
      <c r="N161" s="2">
        <v>0</v>
      </c>
      <c r="O161" s="2">
        <v>0</v>
      </c>
      <c r="P161" s="2">
        <v>0</v>
      </c>
      <c r="Q161" s="2">
        <v>0</v>
      </c>
      <c r="R161" s="2">
        <v>1</v>
      </c>
      <c r="S161" s="2">
        <v>1</v>
      </c>
      <c r="T161" s="2">
        <v>1</v>
      </c>
      <c r="U161" s="2">
        <v>0</v>
      </c>
      <c r="V161" s="2">
        <v>0</v>
      </c>
      <c r="W161" s="2">
        <v>0</v>
      </c>
      <c r="X161" s="2">
        <v>0</v>
      </c>
      <c r="Y161" s="2">
        <v>0</v>
      </c>
      <c r="Z161" s="2">
        <v>0</v>
      </c>
      <c r="AA161" s="2">
        <v>0</v>
      </c>
    </row>
    <row r="162" spans="1:27" x14ac:dyDescent="0.25">
      <c r="A162" s="2">
        <v>2</v>
      </c>
      <c r="B162" s="2">
        <v>9</v>
      </c>
      <c r="C162" s="2">
        <v>72446.285000000003</v>
      </c>
      <c r="D162" s="2">
        <v>72596.936000000002</v>
      </c>
      <c r="E162" s="2">
        <v>150.65099999999799</v>
      </c>
      <c r="F162" s="3">
        <v>16.946282663054301</v>
      </c>
      <c r="G162" s="14" t="s">
        <v>584</v>
      </c>
      <c r="H162" s="2">
        <v>4</v>
      </c>
      <c r="I162" s="2">
        <v>1</v>
      </c>
      <c r="J162" s="2">
        <v>1</v>
      </c>
      <c r="K162" s="2">
        <v>4</v>
      </c>
      <c r="L162" s="2">
        <v>0</v>
      </c>
      <c r="M162" s="2">
        <v>0</v>
      </c>
      <c r="N162" s="2">
        <v>1</v>
      </c>
      <c r="O162" s="2">
        <v>0</v>
      </c>
      <c r="P162" s="2">
        <v>0</v>
      </c>
      <c r="Q162" s="2">
        <v>0</v>
      </c>
      <c r="R162" s="2">
        <v>1</v>
      </c>
      <c r="S162" s="2">
        <v>1</v>
      </c>
      <c r="T162" s="2">
        <v>1</v>
      </c>
      <c r="U162" s="2">
        <v>0</v>
      </c>
      <c r="V162" s="2">
        <v>1</v>
      </c>
      <c r="W162" s="2">
        <v>0</v>
      </c>
      <c r="X162" s="2">
        <v>0</v>
      </c>
      <c r="Y162" s="2">
        <v>0</v>
      </c>
      <c r="Z162" s="2">
        <v>0</v>
      </c>
      <c r="AA162" s="2">
        <v>0</v>
      </c>
    </row>
    <row r="163" spans="1:27" x14ac:dyDescent="0.25">
      <c r="A163" s="2">
        <v>11</v>
      </c>
      <c r="B163" s="2">
        <v>12</v>
      </c>
      <c r="C163" s="2">
        <v>99654.792000000001</v>
      </c>
      <c r="D163" s="2">
        <v>99714.232000000004</v>
      </c>
      <c r="E163" s="2">
        <v>59.4400000000023</v>
      </c>
      <c r="F163" s="3">
        <v>16.903068890962999</v>
      </c>
      <c r="G163" s="14" t="s">
        <v>1457</v>
      </c>
      <c r="H163" s="2">
        <v>3</v>
      </c>
      <c r="I163" s="2">
        <v>0</v>
      </c>
      <c r="J163" s="2">
        <v>0</v>
      </c>
      <c r="K163" s="2">
        <v>3</v>
      </c>
      <c r="L163" s="2">
        <v>0</v>
      </c>
      <c r="M163" s="2">
        <v>0</v>
      </c>
      <c r="N163" s="2">
        <v>0</v>
      </c>
      <c r="O163" s="2">
        <v>0</v>
      </c>
      <c r="P163" s="2">
        <v>0</v>
      </c>
      <c r="Q163" s="2">
        <v>0</v>
      </c>
      <c r="R163" s="2">
        <v>1</v>
      </c>
      <c r="S163" s="2">
        <v>0</v>
      </c>
      <c r="T163" s="2">
        <v>1</v>
      </c>
      <c r="U163" s="2">
        <v>0</v>
      </c>
      <c r="V163" s="2">
        <v>1</v>
      </c>
      <c r="W163" s="2">
        <v>0</v>
      </c>
      <c r="X163" s="2">
        <v>0</v>
      </c>
      <c r="Y163" s="2">
        <v>0</v>
      </c>
      <c r="Z163" s="2">
        <v>0</v>
      </c>
      <c r="AA163" s="2">
        <v>0</v>
      </c>
    </row>
    <row r="164" spans="1:27" x14ac:dyDescent="0.25">
      <c r="A164" s="2">
        <v>3</v>
      </c>
      <c r="B164" s="2">
        <v>20</v>
      </c>
      <c r="C164" s="2">
        <v>162813.038</v>
      </c>
      <c r="D164" s="2">
        <v>162900.46</v>
      </c>
      <c r="E164" s="2">
        <v>87.421999999991399</v>
      </c>
      <c r="F164" s="3">
        <v>16.899966136577898</v>
      </c>
      <c r="G164" s="14" t="s">
        <v>1914</v>
      </c>
      <c r="H164" s="2">
        <v>3</v>
      </c>
      <c r="I164" s="2">
        <v>4</v>
      </c>
      <c r="J164" s="2">
        <v>1</v>
      </c>
      <c r="K164" s="2">
        <v>3</v>
      </c>
      <c r="L164" s="2">
        <v>3</v>
      </c>
      <c r="M164" s="2">
        <v>0</v>
      </c>
      <c r="N164" s="2">
        <v>0</v>
      </c>
      <c r="O164" s="2">
        <v>0</v>
      </c>
      <c r="P164" s="2">
        <v>0</v>
      </c>
      <c r="Q164" s="2">
        <v>1</v>
      </c>
      <c r="R164" s="2">
        <v>1</v>
      </c>
      <c r="S164" s="2">
        <v>0</v>
      </c>
      <c r="T164" s="2">
        <v>1</v>
      </c>
      <c r="U164" s="2">
        <v>0</v>
      </c>
      <c r="V164" s="2">
        <v>1</v>
      </c>
      <c r="W164" s="2">
        <v>0</v>
      </c>
      <c r="X164" s="2">
        <v>0</v>
      </c>
      <c r="Y164" s="2">
        <v>1</v>
      </c>
      <c r="Z164" s="2">
        <v>1</v>
      </c>
      <c r="AA164" s="2">
        <v>1</v>
      </c>
    </row>
    <row r="165" spans="1:27" x14ac:dyDescent="0.25">
      <c r="A165" s="2">
        <v>11</v>
      </c>
      <c r="B165" s="2">
        <v>3</v>
      </c>
      <c r="C165" s="2">
        <v>35813.921000000002</v>
      </c>
      <c r="D165" s="2">
        <v>35836.31</v>
      </c>
      <c r="E165" s="2">
        <v>22.388999999995601</v>
      </c>
      <c r="F165" s="3">
        <v>16.896867303363099</v>
      </c>
      <c r="G165" s="14" t="s">
        <v>1976</v>
      </c>
      <c r="H165" s="2">
        <v>1</v>
      </c>
      <c r="I165" s="2">
        <v>0</v>
      </c>
      <c r="J165" s="2">
        <v>0</v>
      </c>
      <c r="K165" s="2">
        <v>1</v>
      </c>
      <c r="L165" s="2">
        <v>0</v>
      </c>
      <c r="M165" s="2">
        <v>0</v>
      </c>
      <c r="N165" s="2">
        <v>0</v>
      </c>
      <c r="O165" s="2">
        <v>0</v>
      </c>
      <c r="P165" s="2">
        <v>0</v>
      </c>
      <c r="Q165" s="2">
        <v>0</v>
      </c>
      <c r="R165" s="2">
        <v>0</v>
      </c>
      <c r="S165" s="2">
        <v>0</v>
      </c>
      <c r="T165" s="2">
        <v>0</v>
      </c>
      <c r="U165" s="2">
        <v>0</v>
      </c>
      <c r="V165" s="2">
        <v>1</v>
      </c>
      <c r="W165" s="2">
        <v>0</v>
      </c>
      <c r="X165" s="2">
        <v>0</v>
      </c>
      <c r="Y165" s="2">
        <v>0</v>
      </c>
      <c r="Z165" s="2">
        <v>0</v>
      </c>
      <c r="AA165" s="2">
        <v>0</v>
      </c>
    </row>
    <row r="166" spans="1:27" x14ac:dyDescent="0.25">
      <c r="A166" s="2">
        <v>5</v>
      </c>
      <c r="B166" s="2">
        <v>7</v>
      </c>
      <c r="C166" s="2">
        <v>78713.865000000005</v>
      </c>
      <c r="D166" s="2">
        <v>78804.661999999997</v>
      </c>
      <c r="E166" s="2">
        <v>90.796999999991399</v>
      </c>
      <c r="F166" s="3">
        <v>16.884846514786201</v>
      </c>
      <c r="G166" s="14" t="s">
        <v>1609</v>
      </c>
      <c r="H166" s="2">
        <v>2</v>
      </c>
      <c r="I166" s="2">
        <v>0</v>
      </c>
      <c r="J166" s="2">
        <v>0</v>
      </c>
      <c r="K166" s="2">
        <v>2</v>
      </c>
      <c r="L166" s="2">
        <v>0</v>
      </c>
      <c r="M166" s="2">
        <v>0</v>
      </c>
      <c r="N166" s="2">
        <v>0</v>
      </c>
      <c r="O166" s="2">
        <v>0</v>
      </c>
      <c r="P166" s="2">
        <v>0</v>
      </c>
      <c r="Q166" s="2">
        <v>0</v>
      </c>
      <c r="R166" s="2">
        <v>0</v>
      </c>
      <c r="S166" s="2">
        <v>1</v>
      </c>
      <c r="T166" s="2">
        <v>1</v>
      </c>
      <c r="U166" s="2">
        <v>0</v>
      </c>
      <c r="V166" s="2">
        <v>0</v>
      </c>
      <c r="W166" s="2">
        <v>0</v>
      </c>
      <c r="X166" s="2">
        <v>0</v>
      </c>
      <c r="Y166" s="2">
        <v>0</v>
      </c>
      <c r="Z166" s="2">
        <v>0</v>
      </c>
      <c r="AA166" s="2">
        <v>0</v>
      </c>
    </row>
    <row r="167" spans="1:27" x14ac:dyDescent="0.25">
      <c r="A167" s="2">
        <v>13</v>
      </c>
      <c r="B167" s="2">
        <v>3</v>
      </c>
      <c r="C167" s="2">
        <v>61756.955999999998</v>
      </c>
      <c r="D167" s="2">
        <v>61785.110999999997</v>
      </c>
      <c r="E167" s="2">
        <v>28.1549999999988</v>
      </c>
      <c r="F167" s="3">
        <v>16.869560255099401</v>
      </c>
      <c r="G167" s="14" t="s">
        <v>1996</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row>
    <row r="168" spans="1:27" x14ac:dyDescent="0.25">
      <c r="A168" s="2">
        <v>4</v>
      </c>
      <c r="B168" s="2">
        <v>24</v>
      </c>
      <c r="C168" s="2">
        <v>173602.342</v>
      </c>
      <c r="D168" s="2">
        <v>173638.715</v>
      </c>
      <c r="E168" s="2">
        <v>36.372999999992302</v>
      </c>
      <c r="F168" s="3">
        <v>16.865483805284299</v>
      </c>
      <c r="G168" s="14" t="s">
        <v>1604</v>
      </c>
      <c r="H168" s="2">
        <v>2</v>
      </c>
      <c r="I168" s="2">
        <v>0</v>
      </c>
      <c r="J168" s="2">
        <v>0</v>
      </c>
      <c r="K168" s="2">
        <v>2</v>
      </c>
      <c r="L168" s="2">
        <v>0</v>
      </c>
      <c r="M168" s="2">
        <v>0</v>
      </c>
      <c r="N168" s="2">
        <v>0</v>
      </c>
      <c r="O168" s="2">
        <v>0</v>
      </c>
      <c r="P168" s="2">
        <v>0</v>
      </c>
      <c r="Q168" s="2">
        <v>0</v>
      </c>
      <c r="R168" s="2">
        <v>0</v>
      </c>
      <c r="S168" s="2">
        <v>1</v>
      </c>
      <c r="T168" s="2">
        <v>1</v>
      </c>
      <c r="U168" s="2">
        <v>0</v>
      </c>
      <c r="V168" s="2">
        <v>0</v>
      </c>
      <c r="W168" s="2">
        <v>0</v>
      </c>
      <c r="X168" s="2">
        <v>0</v>
      </c>
      <c r="Y168" s="2">
        <v>0</v>
      </c>
      <c r="Z168" s="2">
        <v>0</v>
      </c>
      <c r="AA168" s="2">
        <v>0</v>
      </c>
    </row>
    <row r="169" spans="1:27" x14ac:dyDescent="0.25">
      <c r="A169" s="2">
        <v>7</v>
      </c>
      <c r="B169" s="2">
        <v>7</v>
      </c>
      <c r="C169" s="2">
        <v>72095.22</v>
      </c>
      <c r="D169" s="2">
        <v>72181.119000000006</v>
      </c>
      <c r="E169" s="2">
        <v>85.899000000004904</v>
      </c>
      <c r="F169" s="3">
        <v>16.8020227375658</v>
      </c>
      <c r="G169" s="14" t="s">
        <v>1402</v>
      </c>
      <c r="H169" s="2">
        <v>4</v>
      </c>
      <c r="I169" s="2">
        <v>0</v>
      </c>
      <c r="J169" s="2">
        <v>0</v>
      </c>
      <c r="K169" s="2">
        <v>4</v>
      </c>
      <c r="L169" s="2">
        <v>0</v>
      </c>
      <c r="M169" s="2">
        <v>0</v>
      </c>
      <c r="N169" s="2">
        <v>0</v>
      </c>
      <c r="O169" s="2">
        <v>0</v>
      </c>
      <c r="P169" s="2">
        <v>0</v>
      </c>
      <c r="Q169" s="2">
        <v>0</v>
      </c>
      <c r="R169" s="2">
        <v>1</v>
      </c>
      <c r="S169" s="2">
        <v>1</v>
      </c>
      <c r="T169" s="2">
        <v>1</v>
      </c>
      <c r="U169" s="2">
        <v>0</v>
      </c>
      <c r="V169" s="2">
        <v>1</v>
      </c>
      <c r="W169" s="2">
        <v>0</v>
      </c>
      <c r="X169" s="2">
        <v>0</v>
      </c>
      <c r="Y169" s="2">
        <v>0</v>
      </c>
      <c r="Z169" s="2">
        <v>0</v>
      </c>
      <c r="AA169" s="2">
        <v>0</v>
      </c>
    </row>
    <row r="170" spans="1:27" x14ac:dyDescent="0.25">
      <c r="A170" s="2">
        <v>6</v>
      </c>
      <c r="B170" s="2">
        <v>23</v>
      </c>
      <c r="C170" s="2">
        <v>163119.28</v>
      </c>
      <c r="D170" s="2">
        <v>163196.22500000001</v>
      </c>
      <c r="E170" s="2">
        <v>76.945000000006999</v>
      </c>
      <c r="F170" s="3">
        <v>16.7571532215531</v>
      </c>
      <c r="G170" s="14" t="s">
        <v>1204</v>
      </c>
      <c r="H170" s="2">
        <v>2</v>
      </c>
      <c r="I170" s="2">
        <v>1</v>
      </c>
      <c r="J170" s="2">
        <v>1</v>
      </c>
      <c r="K170" s="2">
        <v>2</v>
      </c>
      <c r="L170" s="2">
        <v>0</v>
      </c>
      <c r="M170" s="2">
        <v>0</v>
      </c>
      <c r="N170" s="2">
        <v>0</v>
      </c>
      <c r="O170" s="2">
        <v>0</v>
      </c>
      <c r="P170" s="2">
        <v>0</v>
      </c>
      <c r="Q170" s="2">
        <v>1</v>
      </c>
      <c r="R170" s="2">
        <v>0</v>
      </c>
      <c r="S170" s="2">
        <v>0</v>
      </c>
      <c r="T170" s="2">
        <v>1</v>
      </c>
      <c r="U170" s="2">
        <v>0</v>
      </c>
      <c r="V170" s="2">
        <v>1</v>
      </c>
      <c r="W170" s="2">
        <v>0</v>
      </c>
      <c r="X170" s="2">
        <v>0</v>
      </c>
      <c r="Y170" s="2">
        <v>0</v>
      </c>
      <c r="Z170" s="2">
        <v>0</v>
      </c>
      <c r="AA170" s="2">
        <v>0</v>
      </c>
    </row>
    <row r="171" spans="1:27" x14ac:dyDescent="0.25">
      <c r="A171" s="2">
        <v>10</v>
      </c>
      <c r="B171" s="2">
        <v>10</v>
      </c>
      <c r="C171" s="2">
        <v>112713.815</v>
      </c>
      <c r="D171" s="2">
        <v>112750.629</v>
      </c>
      <c r="E171" s="2">
        <v>36.813999999998501</v>
      </c>
      <c r="F171" s="3">
        <v>16.752597992587599</v>
      </c>
      <c r="G171" s="14" t="s">
        <v>1973</v>
      </c>
      <c r="H171" s="2">
        <v>4</v>
      </c>
      <c r="I171" s="2">
        <v>1</v>
      </c>
      <c r="J171" s="2">
        <v>0</v>
      </c>
      <c r="K171" s="2">
        <v>4</v>
      </c>
      <c r="L171" s="2">
        <v>1</v>
      </c>
      <c r="M171" s="2">
        <v>0</v>
      </c>
      <c r="N171" s="2">
        <v>0</v>
      </c>
      <c r="O171" s="2">
        <v>0</v>
      </c>
      <c r="P171" s="2">
        <v>0</v>
      </c>
      <c r="Q171" s="2">
        <v>0</v>
      </c>
      <c r="R171" s="2">
        <v>1</v>
      </c>
      <c r="S171" s="2">
        <v>1</v>
      </c>
      <c r="T171" s="2">
        <v>1</v>
      </c>
      <c r="U171" s="2">
        <v>0</v>
      </c>
      <c r="V171" s="2">
        <v>1</v>
      </c>
      <c r="W171" s="2">
        <v>1</v>
      </c>
      <c r="X171" s="2">
        <v>0</v>
      </c>
      <c r="Y171" s="2">
        <v>0</v>
      </c>
      <c r="Z171" s="2">
        <v>0</v>
      </c>
      <c r="AA171" s="2">
        <v>0</v>
      </c>
    </row>
    <row r="172" spans="1:27" x14ac:dyDescent="0.25">
      <c r="A172" s="2">
        <v>2</v>
      </c>
      <c r="B172" s="2">
        <v>4</v>
      </c>
      <c r="C172" s="2">
        <v>30726.536</v>
      </c>
      <c r="D172" s="2">
        <v>30803.046999999999</v>
      </c>
      <c r="E172" s="2">
        <v>76.510999999998603</v>
      </c>
      <c r="F172" s="3">
        <v>16.7490045955306</v>
      </c>
      <c r="G172" s="14" t="s">
        <v>1892</v>
      </c>
      <c r="H172" s="2">
        <v>0</v>
      </c>
      <c r="I172" s="2">
        <v>0</v>
      </c>
      <c r="J172" s="2">
        <v>0</v>
      </c>
      <c r="K172" s="2">
        <v>0</v>
      </c>
      <c r="L172" s="2">
        <v>0</v>
      </c>
      <c r="M172" s="2">
        <v>0</v>
      </c>
      <c r="N172" s="2">
        <v>0</v>
      </c>
      <c r="O172" s="2">
        <v>0</v>
      </c>
      <c r="P172" s="2">
        <v>0</v>
      </c>
      <c r="Q172" s="2">
        <v>0</v>
      </c>
      <c r="R172" s="2">
        <v>0</v>
      </c>
      <c r="S172" s="2">
        <v>0</v>
      </c>
      <c r="T172" s="2">
        <v>0</v>
      </c>
      <c r="U172" s="2">
        <v>0</v>
      </c>
      <c r="V172" s="2">
        <v>0</v>
      </c>
      <c r="W172" s="2">
        <v>0</v>
      </c>
      <c r="X172" s="2">
        <v>0</v>
      </c>
      <c r="Y172" s="2">
        <v>0</v>
      </c>
      <c r="Z172" s="2">
        <v>0</v>
      </c>
      <c r="AA172" s="2">
        <v>0</v>
      </c>
    </row>
    <row r="173" spans="1:27" x14ac:dyDescent="0.25">
      <c r="A173" s="2">
        <v>1</v>
      </c>
      <c r="B173" s="2">
        <v>2</v>
      </c>
      <c r="C173" s="2">
        <v>31770.944</v>
      </c>
      <c r="D173" s="2">
        <v>31827.159</v>
      </c>
      <c r="E173" s="2">
        <v>56.215000000000103</v>
      </c>
      <c r="F173" s="3">
        <v>16.640431192176699</v>
      </c>
      <c r="G173" s="14" t="s">
        <v>312</v>
      </c>
      <c r="H173" s="2">
        <v>1</v>
      </c>
      <c r="I173" s="2">
        <v>2</v>
      </c>
      <c r="J173" s="2">
        <v>2</v>
      </c>
      <c r="K173" s="2">
        <v>1</v>
      </c>
      <c r="L173" s="2">
        <v>0</v>
      </c>
      <c r="M173" s="2">
        <v>1</v>
      </c>
      <c r="N173" s="2">
        <v>0</v>
      </c>
      <c r="O173" s="2">
        <v>0</v>
      </c>
      <c r="P173" s="2">
        <v>0</v>
      </c>
      <c r="Q173" s="2">
        <v>1</v>
      </c>
      <c r="R173" s="2">
        <v>0</v>
      </c>
      <c r="S173" s="2">
        <v>0</v>
      </c>
      <c r="T173" s="2">
        <v>0</v>
      </c>
      <c r="U173" s="2">
        <v>0</v>
      </c>
      <c r="V173" s="2">
        <v>1</v>
      </c>
      <c r="W173" s="2">
        <v>0</v>
      </c>
      <c r="X173" s="2">
        <v>0</v>
      </c>
      <c r="Y173" s="2">
        <v>0</v>
      </c>
      <c r="Z173" s="2">
        <v>0</v>
      </c>
      <c r="AA173" s="2">
        <v>0</v>
      </c>
    </row>
    <row r="174" spans="1:27" x14ac:dyDescent="0.25">
      <c r="A174" s="2">
        <v>4</v>
      </c>
      <c r="B174" s="2">
        <v>10</v>
      </c>
      <c r="C174" s="2">
        <v>61210.873</v>
      </c>
      <c r="D174" s="2">
        <v>61454.54</v>
      </c>
      <c r="E174" s="2">
        <v>243.667000000001</v>
      </c>
      <c r="F174" s="3">
        <v>16.617365172013699</v>
      </c>
      <c r="G174" s="14"/>
      <c r="H174" s="2">
        <v>4</v>
      </c>
      <c r="I174" s="2">
        <v>1</v>
      </c>
      <c r="J174" s="2">
        <v>0</v>
      </c>
      <c r="K174" s="2">
        <v>4</v>
      </c>
      <c r="L174" s="2">
        <v>1</v>
      </c>
      <c r="M174" s="2">
        <v>0</v>
      </c>
      <c r="N174" s="2">
        <v>0</v>
      </c>
      <c r="O174" s="2">
        <v>0</v>
      </c>
      <c r="P174" s="2">
        <v>0</v>
      </c>
      <c r="Q174" s="2">
        <v>0</v>
      </c>
      <c r="R174" s="2">
        <v>1</v>
      </c>
      <c r="S174" s="2">
        <v>1</v>
      </c>
      <c r="T174" s="2">
        <v>1</v>
      </c>
      <c r="U174" s="2">
        <v>0</v>
      </c>
      <c r="V174" s="2">
        <v>1</v>
      </c>
      <c r="W174" s="2">
        <v>0</v>
      </c>
      <c r="X174" s="2">
        <v>0</v>
      </c>
      <c r="Y174" s="2">
        <v>0</v>
      </c>
      <c r="Z174" s="2">
        <v>1</v>
      </c>
      <c r="AA174" s="2">
        <v>0</v>
      </c>
    </row>
    <row r="175" spans="1:27" x14ac:dyDescent="0.25">
      <c r="A175" s="2">
        <v>2</v>
      </c>
      <c r="B175" s="2">
        <v>3</v>
      </c>
      <c r="C175" s="2">
        <v>22247.767</v>
      </c>
      <c r="D175" s="2">
        <v>22314.596000000001</v>
      </c>
      <c r="E175" s="2">
        <v>66.8290000000015</v>
      </c>
      <c r="F175" s="3">
        <v>16.608972987930201</v>
      </c>
      <c r="G175" s="14" t="s">
        <v>1891</v>
      </c>
      <c r="H175" s="2">
        <v>0</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2">
        <v>0</v>
      </c>
      <c r="AA175" s="2">
        <v>0</v>
      </c>
    </row>
    <row r="176" spans="1:27" x14ac:dyDescent="0.25">
      <c r="A176" s="2">
        <v>3</v>
      </c>
      <c r="B176" s="2">
        <v>4</v>
      </c>
      <c r="C176" s="2">
        <v>64304.69</v>
      </c>
      <c r="D176" s="2">
        <v>64380.305999999997</v>
      </c>
      <c r="E176" s="2">
        <v>75.6159999999945</v>
      </c>
      <c r="F176" s="3">
        <v>16.550367394198499</v>
      </c>
      <c r="G176" s="14" t="s">
        <v>1325</v>
      </c>
      <c r="H176" s="2">
        <v>4</v>
      </c>
      <c r="I176" s="2">
        <v>0</v>
      </c>
      <c r="J176" s="2">
        <v>0</v>
      </c>
      <c r="K176" s="2">
        <v>4</v>
      </c>
      <c r="L176" s="2">
        <v>0</v>
      </c>
      <c r="M176" s="2">
        <v>0</v>
      </c>
      <c r="N176" s="2">
        <v>0</v>
      </c>
      <c r="O176" s="2">
        <v>0</v>
      </c>
      <c r="P176" s="2">
        <v>0</v>
      </c>
      <c r="Q176" s="2">
        <v>0</v>
      </c>
      <c r="R176" s="2">
        <v>1</v>
      </c>
      <c r="S176" s="2">
        <v>1</v>
      </c>
      <c r="T176" s="2">
        <v>1</v>
      </c>
      <c r="U176" s="2">
        <v>0</v>
      </c>
      <c r="V176" s="2">
        <v>1</v>
      </c>
      <c r="W176" s="2">
        <v>0</v>
      </c>
      <c r="X176" s="2">
        <v>0</v>
      </c>
      <c r="Y176" s="2">
        <v>0</v>
      </c>
      <c r="Z176" s="2">
        <v>0</v>
      </c>
      <c r="AA176" s="2">
        <v>0</v>
      </c>
    </row>
    <row r="177" spans="1:27" x14ac:dyDescent="0.25">
      <c r="A177" s="2">
        <v>5</v>
      </c>
      <c r="B177" s="2">
        <v>13</v>
      </c>
      <c r="C177" s="2">
        <v>115456.215</v>
      </c>
      <c r="D177" s="2">
        <v>115751.889</v>
      </c>
      <c r="E177" s="2">
        <v>295.67399999999901</v>
      </c>
      <c r="F177" s="3">
        <v>16.5453389149977</v>
      </c>
      <c r="G177" s="14" t="s">
        <v>1933</v>
      </c>
      <c r="H177" s="2">
        <v>4</v>
      </c>
      <c r="I177" s="2">
        <v>0</v>
      </c>
      <c r="J177" s="2">
        <v>0</v>
      </c>
      <c r="K177" s="2">
        <v>4</v>
      </c>
      <c r="L177" s="2">
        <v>0</v>
      </c>
      <c r="M177" s="2">
        <v>0</v>
      </c>
      <c r="N177" s="2">
        <v>0</v>
      </c>
      <c r="O177" s="2">
        <v>0</v>
      </c>
      <c r="P177" s="2">
        <v>0</v>
      </c>
      <c r="Q177" s="2">
        <v>0</v>
      </c>
      <c r="R177" s="2">
        <v>1</v>
      </c>
      <c r="S177" s="2">
        <v>1</v>
      </c>
      <c r="T177" s="2">
        <v>1</v>
      </c>
      <c r="U177" s="2">
        <v>0</v>
      </c>
      <c r="V177" s="2">
        <v>1</v>
      </c>
      <c r="W177" s="2">
        <v>0</v>
      </c>
      <c r="X177" s="2">
        <v>0</v>
      </c>
      <c r="Y177" s="2">
        <v>0</v>
      </c>
      <c r="Z177" s="2">
        <v>0</v>
      </c>
      <c r="AA177" s="2">
        <v>0</v>
      </c>
    </row>
    <row r="178" spans="1:27" x14ac:dyDescent="0.25">
      <c r="A178" s="2">
        <v>22</v>
      </c>
      <c r="B178" s="2">
        <v>1</v>
      </c>
      <c r="C178" s="2">
        <v>30265.022000000001</v>
      </c>
      <c r="D178" s="2">
        <v>30331.29</v>
      </c>
      <c r="E178" s="2">
        <v>66.268000000000001</v>
      </c>
      <c r="F178" s="3">
        <v>16.5440084012148</v>
      </c>
      <c r="G178" s="14" t="s">
        <v>2028</v>
      </c>
      <c r="H178" s="2">
        <v>1</v>
      </c>
      <c r="I178" s="2">
        <v>3</v>
      </c>
      <c r="J178" s="2">
        <v>3</v>
      </c>
      <c r="K178" s="2">
        <v>1</v>
      </c>
      <c r="L178" s="2">
        <v>0</v>
      </c>
      <c r="M178" s="2">
        <v>1</v>
      </c>
      <c r="N178" s="2">
        <v>1</v>
      </c>
      <c r="O178" s="2">
        <v>0</v>
      </c>
      <c r="P178" s="2">
        <v>0</v>
      </c>
      <c r="Q178" s="2">
        <v>1</v>
      </c>
      <c r="R178" s="2">
        <v>1</v>
      </c>
      <c r="S178" s="2">
        <v>0</v>
      </c>
      <c r="T178" s="2">
        <v>0</v>
      </c>
      <c r="U178" s="2">
        <v>0</v>
      </c>
      <c r="V178" s="2">
        <v>0</v>
      </c>
      <c r="W178" s="2">
        <v>0</v>
      </c>
      <c r="X178" s="2">
        <v>0</v>
      </c>
      <c r="Y178" s="2">
        <v>0</v>
      </c>
      <c r="Z178" s="2">
        <v>0</v>
      </c>
      <c r="AA178" s="2">
        <v>0</v>
      </c>
    </row>
    <row r="179" spans="1:27" x14ac:dyDescent="0.25">
      <c r="A179" s="2">
        <v>9</v>
      </c>
      <c r="B179" s="2">
        <v>13</v>
      </c>
      <c r="C179" s="2">
        <v>126366.89</v>
      </c>
      <c r="D179" s="2">
        <v>126551.037</v>
      </c>
      <c r="E179" s="2">
        <v>184.14699999999701</v>
      </c>
      <c r="F179" s="3">
        <v>16.521640866371399</v>
      </c>
      <c r="G179" s="14" t="s">
        <v>197</v>
      </c>
      <c r="H179" s="2">
        <v>3</v>
      </c>
      <c r="I179" s="2">
        <v>5</v>
      </c>
      <c r="J179" s="2">
        <v>0</v>
      </c>
      <c r="K179" s="2">
        <v>3</v>
      </c>
      <c r="L179" s="2">
        <v>5</v>
      </c>
      <c r="M179" s="2">
        <v>0</v>
      </c>
      <c r="N179" s="2">
        <v>0</v>
      </c>
      <c r="O179" s="2">
        <v>0</v>
      </c>
      <c r="P179" s="2">
        <v>0</v>
      </c>
      <c r="Q179" s="2">
        <v>0</v>
      </c>
      <c r="R179" s="2">
        <v>1</v>
      </c>
      <c r="S179" s="2">
        <v>0</v>
      </c>
      <c r="T179" s="2">
        <v>1</v>
      </c>
      <c r="U179" s="2">
        <v>0</v>
      </c>
      <c r="V179" s="2">
        <v>1</v>
      </c>
      <c r="W179" s="2">
        <v>1</v>
      </c>
      <c r="X179" s="2">
        <v>1</v>
      </c>
      <c r="Y179" s="2">
        <v>1</v>
      </c>
      <c r="Z179" s="2">
        <v>1</v>
      </c>
      <c r="AA179" s="2">
        <v>1</v>
      </c>
    </row>
    <row r="180" spans="1:27" x14ac:dyDescent="0.25">
      <c r="A180" s="2">
        <v>8</v>
      </c>
      <c r="B180" s="2">
        <v>0</v>
      </c>
      <c r="C180" s="2">
        <v>16245.013999999999</v>
      </c>
      <c r="D180" s="2">
        <v>16291.449000000001</v>
      </c>
      <c r="E180" s="2">
        <v>46.435000000001303</v>
      </c>
      <c r="F180" s="3">
        <v>16.499748278496</v>
      </c>
      <c r="G180" s="14" t="s">
        <v>1799</v>
      </c>
      <c r="H180" s="2">
        <v>2</v>
      </c>
      <c r="I180" s="2">
        <v>0</v>
      </c>
      <c r="J180" s="2">
        <v>0</v>
      </c>
      <c r="K180" s="2">
        <v>2</v>
      </c>
      <c r="L180" s="2">
        <v>0</v>
      </c>
      <c r="M180" s="2">
        <v>0</v>
      </c>
      <c r="N180" s="2">
        <v>0</v>
      </c>
      <c r="O180" s="2">
        <v>0</v>
      </c>
      <c r="P180" s="2">
        <v>0</v>
      </c>
      <c r="Q180" s="2">
        <v>0</v>
      </c>
      <c r="R180" s="2">
        <v>1</v>
      </c>
      <c r="S180" s="2">
        <v>0</v>
      </c>
      <c r="T180" s="2">
        <v>1</v>
      </c>
      <c r="U180" s="2">
        <v>0</v>
      </c>
      <c r="V180" s="2">
        <v>0</v>
      </c>
      <c r="W180" s="2">
        <v>0</v>
      </c>
      <c r="X180" s="2">
        <v>0</v>
      </c>
      <c r="Y180" s="2">
        <v>0</v>
      </c>
      <c r="Z180" s="2">
        <v>0</v>
      </c>
      <c r="AA180" s="2">
        <v>0</v>
      </c>
    </row>
    <row r="181" spans="1:27" x14ac:dyDescent="0.25">
      <c r="A181" s="2">
        <v>4</v>
      </c>
      <c r="B181" s="2">
        <v>6</v>
      </c>
      <c r="C181" s="2">
        <v>38412.934000000001</v>
      </c>
      <c r="D181" s="2">
        <v>38839.319000000003</v>
      </c>
      <c r="E181" s="2">
        <v>426.38500000000198</v>
      </c>
      <c r="F181" s="3">
        <v>16.491935397755299</v>
      </c>
      <c r="G181" s="14" t="s">
        <v>1920</v>
      </c>
      <c r="H181" s="2">
        <v>4</v>
      </c>
      <c r="I181" s="2">
        <v>0</v>
      </c>
      <c r="J181" s="2">
        <v>0</v>
      </c>
      <c r="K181" s="2">
        <v>4</v>
      </c>
      <c r="L181" s="2">
        <v>0</v>
      </c>
      <c r="M181" s="2">
        <v>0</v>
      </c>
      <c r="N181" s="2">
        <v>0</v>
      </c>
      <c r="O181" s="2">
        <v>0</v>
      </c>
      <c r="P181" s="2">
        <v>0</v>
      </c>
      <c r="Q181" s="2">
        <v>0</v>
      </c>
      <c r="R181" s="2">
        <v>1</v>
      </c>
      <c r="S181" s="2">
        <v>1</v>
      </c>
      <c r="T181" s="2">
        <v>1</v>
      </c>
      <c r="U181" s="2">
        <v>0</v>
      </c>
      <c r="V181" s="2">
        <v>1</v>
      </c>
      <c r="W181" s="2">
        <v>0</v>
      </c>
      <c r="X181" s="2">
        <v>0</v>
      </c>
      <c r="Y181" s="2">
        <v>0</v>
      </c>
      <c r="Z181" s="2">
        <v>0</v>
      </c>
      <c r="AA181" s="2">
        <v>0</v>
      </c>
    </row>
    <row r="182" spans="1:27" x14ac:dyDescent="0.25">
      <c r="A182" s="2">
        <v>15</v>
      </c>
      <c r="B182" s="2">
        <v>10</v>
      </c>
      <c r="C182" s="2">
        <v>86175.010999999999</v>
      </c>
      <c r="D182" s="2">
        <v>86258.274999999994</v>
      </c>
      <c r="E182" s="2">
        <v>83.263999999995605</v>
      </c>
      <c r="F182" s="3">
        <v>16.489578251838601</v>
      </c>
      <c r="G182" s="14" t="s">
        <v>1700</v>
      </c>
      <c r="H182" s="2">
        <v>1</v>
      </c>
      <c r="I182" s="2">
        <v>0</v>
      </c>
      <c r="J182" s="2">
        <v>0</v>
      </c>
      <c r="K182" s="2">
        <v>1</v>
      </c>
      <c r="L182" s="2">
        <v>0</v>
      </c>
      <c r="M182" s="2">
        <v>0</v>
      </c>
      <c r="N182" s="2">
        <v>0</v>
      </c>
      <c r="O182" s="2">
        <v>0</v>
      </c>
      <c r="P182" s="2">
        <v>0</v>
      </c>
      <c r="Q182" s="2">
        <v>0</v>
      </c>
      <c r="R182" s="2">
        <v>0</v>
      </c>
      <c r="S182" s="2">
        <v>1</v>
      </c>
      <c r="T182" s="2">
        <v>0</v>
      </c>
      <c r="U182" s="2">
        <v>0</v>
      </c>
      <c r="V182" s="2">
        <v>0</v>
      </c>
      <c r="W182" s="2">
        <v>0</v>
      </c>
      <c r="X182" s="2">
        <v>0</v>
      </c>
      <c r="Y182" s="2">
        <v>0</v>
      </c>
      <c r="Z182" s="2">
        <v>0</v>
      </c>
      <c r="AA182" s="2">
        <v>0</v>
      </c>
    </row>
    <row r="183" spans="1:27" x14ac:dyDescent="0.25">
      <c r="A183" s="2">
        <v>11</v>
      </c>
      <c r="B183" s="2">
        <v>6</v>
      </c>
      <c r="C183" s="2">
        <v>66910.826000000001</v>
      </c>
      <c r="D183" s="2">
        <v>67137.726999999999</v>
      </c>
      <c r="E183" s="2">
        <v>226.90099999999799</v>
      </c>
      <c r="F183" s="3">
        <v>16.476801579495199</v>
      </c>
      <c r="G183" s="14" t="s">
        <v>1979</v>
      </c>
      <c r="H183" s="2">
        <v>2</v>
      </c>
      <c r="I183" s="2">
        <v>3</v>
      </c>
      <c r="J183" s="2">
        <v>0</v>
      </c>
      <c r="K183" s="2">
        <v>2</v>
      </c>
      <c r="L183" s="2">
        <v>3</v>
      </c>
      <c r="M183" s="2">
        <v>0</v>
      </c>
      <c r="N183" s="2">
        <v>0</v>
      </c>
      <c r="O183" s="2">
        <v>0</v>
      </c>
      <c r="P183" s="2">
        <v>0</v>
      </c>
      <c r="Q183" s="2">
        <v>0</v>
      </c>
      <c r="R183" s="2">
        <v>1</v>
      </c>
      <c r="S183" s="2">
        <v>0</v>
      </c>
      <c r="T183" s="2">
        <v>1</v>
      </c>
      <c r="U183" s="2">
        <v>0</v>
      </c>
      <c r="V183" s="2">
        <v>0</v>
      </c>
      <c r="W183" s="2">
        <v>1</v>
      </c>
      <c r="X183" s="2">
        <v>1</v>
      </c>
      <c r="Y183" s="2">
        <v>1</v>
      </c>
      <c r="Z183" s="2">
        <v>0</v>
      </c>
      <c r="AA183" s="2">
        <v>0</v>
      </c>
    </row>
    <row r="184" spans="1:27" x14ac:dyDescent="0.25">
      <c r="A184" s="2">
        <v>7</v>
      </c>
      <c r="B184" s="2">
        <v>4</v>
      </c>
      <c r="C184" s="2">
        <v>24515.356</v>
      </c>
      <c r="D184" s="2">
        <v>24608.287</v>
      </c>
      <c r="E184" s="2">
        <v>92.931000000000495</v>
      </c>
      <c r="F184" s="3">
        <v>16.472991428577799</v>
      </c>
      <c r="G184" s="14" t="s">
        <v>1951</v>
      </c>
      <c r="H184" s="2">
        <v>4</v>
      </c>
      <c r="I184" s="2">
        <v>0</v>
      </c>
      <c r="J184" s="2">
        <v>0</v>
      </c>
      <c r="K184" s="2">
        <v>4</v>
      </c>
      <c r="L184" s="2">
        <v>0</v>
      </c>
      <c r="M184" s="2">
        <v>0</v>
      </c>
      <c r="N184" s="2">
        <v>0</v>
      </c>
      <c r="O184" s="2">
        <v>0</v>
      </c>
      <c r="P184" s="2">
        <v>0</v>
      </c>
      <c r="Q184" s="2">
        <v>0</v>
      </c>
      <c r="R184" s="2">
        <v>1</v>
      </c>
      <c r="S184" s="2">
        <v>1</v>
      </c>
      <c r="T184" s="2">
        <v>1</v>
      </c>
      <c r="U184" s="2">
        <v>0</v>
      </c>
      <c r="V184" s="2">
        <v>1</v>
      </c>
      <c r="W184" s="2">
        <v>0</v>
      </c>
      <c r="X184" s="2">
        <v>0</v>
      </c>
      <c r="Y184" s="2">
        <v>0</v>
      </c>
      <c r="Z184" s="2">
        <v>0</v>
      </c>
      <c r="AA184" s="2">
        <v>0</v>
      </c>
    </row>
    <row r="185" spans="1:27" x14ac:dyDescent="0.25">
      <c r="A185" s="2">
        <v>3</v>
      </c>
      <c r="B185" s="2">
        <v>5</v>
      </c>
      <c r="C185" s="2">
        <v>71074.194000000003</v>
      </c>
      <c r="D185" s="2">
        <v>71115.751000000004</v>
      </c>
      <c r="E185" s="2">
        <v>41.557000000000698</v>
      </c>
      <c r="F185" s="3">
        <v>16.464050860039599</v>
      </c>
      <c r="G185" s="14" t="s">
        <v>1905</v>
      </c>
      <c r="H185" s="2">
        <v>0</v>
      </c>
      <c r="I185" s="2">
        <v>0</v>
      </c>
      <c r="J185" s="2">
        <v>0</v>
      </c>
      <c r="K185" s="2">
        <v>0</v>
      </c>
      <c r="L185" s="2">
        <v>0</v>
      </c>
      <c r="M185" s="2">
        <v>0</v>
      </c>
      <c r="N185" s="2">
        <v>0</v>
      </c>
      <c r="O185" s="2">
        <v>0</v>
      </c>
      <c r="P185" s="2">
        <v>0</v>
      </c>
      <c r="Q185" s="2">
        <v>0</v>
      </c>
      <c r="R185" s="2">
        <v>0</v>
      </c>
      <c r="S185" s="2">
        <v>0</v>
      </c>
      <c r="T185" s="2">
        <v>0</v>
      </c>
      <c r="U185" s="2">
        <v>0</v>
      </c>
      <c r="V185" s="2">
        <v>0</v>
      </c>
      <c r="W185" s="2">
        <v>0</v>
      </c>
      <c r="X185" s="2">
        <v>0</v>
      </c>
      <c r="Y185" s="2">
        <v>0</v>
      </c>
      <c r="Z185" s="2">
        <v>0</v>
      </c>
      <c r="AA185" s="2">
        <v>0</v>
      </c>
    </row>
    <row r="186" spans="1:27" x14ac:dyDescent="0.25">
      <c r="A186" s="2">
        <v>12</v>
      </c>
      <c r="B186" s="2">
        <v>18</v>
      </c>
      <c r="C186" s="2">
        <v>121834.861</v>
      </c>
      <c r="D186" s="2">
        <v>121921.69</v>
      </c>
      <c r="E186" s="2">
        <v>86.828999999997905</v>
      </c>
      <c r="F186" s="3">
        <v>16.460013030861301</v>
      </c>
      <c r="G186" s="14" t="s">
        <v>1995</v>
      </c>
      <c r="H186" s="2">
        <v>0</v>
      </c>
      <c r="I186" s="2">
        <v>0</v>
      </c>
      <c r="J186" s="2">
        <v>0</v>
      </c>
      <c r="K186" s="2">
        <v>0</v>
      </c>
      <c r="L186" s="2">
        <v>0</v>
      </c>
      <c r="M186" s="2">
        <v>0</v>
      </c>
      <c r="N186" s="2">
        <v>0</v>
      </c>
      <c r="O186" s="2">
        <v>0</v>
      </c>
      <c r="P186" s="2">
        <v>0</v>
      </c>
      <c r="Q186" s="2">
        <v>0</v>
      </c>
      <c r="R186" s="2">
        <v>0</v>
      </c>
      <c r="S186" s="2">
        <v>0</v>
      </c>
      <c r="T186" s="2">
        <v>0</v>
      </c>
      <c r="U186" s="2">
        <v>0</v>
      </c>
      <c r="V186" s="2">
        <v>0</v>
      </c>
      <c r="W186" s="2">
        <v>0</v>
      </c>
      <c r="X186" s="2">
        <v>0</v>
      </c>
      <c r="Y186" s="2">
        <v>0</v>
      </c>
      <c r="Z186" s="2">
        <v>0</v>
      </c>
      <c r="AA186" s="2">
        <v>0</v>
      </c>
    </row>
    <row r="187" spans="1:27" x14ac:dyDescent="0.25">
      <c r="A187" s="2">
        <v>2</v>
      </c>
      <c r="B187" s="2">
        <v>27</v>
      </c>
      <c r="C187" s="2">
        <v>175956.55499999999</v>
      </c>
      <c r="D187" s="2">
        <v>176033.37100000001</v>
      </c>
      <c r="E187" s="2">
        <v>76.816000000020694</v>
      </c>
      <c r="F187" s="3">
        <v>16.398525824869601</v>
      </c>
      <c r="G187" s="14" t="s">
        <v>1052</v>
      </c>
      <c r="H187" s="2">
        <v>3</v>
      </c>
      <c r="I187" s="2">
        <v>3</v>
      </c>
      <c r="J187" s="2">
        <v>3</v>
      </c>
      <c r="K187" s="2">
        <v>3</v>
      </c>
      <c r="L187" s="2">
        <v>0</v>
      </c>
      <c r="M187" s="2">
        <v>0</v>
      </c>
      <c r="N187" s="2">
        <v>0</v>
      </c>
      <c r="O187" s="2">
        <v>1</v>
      </c>
      <c r="P187" s="2">
        <v>1</v>
      </c>
      <c r="Q187" s="2">
        <v>1</v>
      </c>
      <c r="R187" s="2">
        <v>1</v>
      </c>
      <c r="S187" s="2">
        <v>1</v>
      </c>
      <c r="T187" s="2">
        <v>1</v>
      </c>
      <c r="U187" s="2">
        <v>0</v>
      </c>
      <c r="V187" s="2">
        <v>0</v>
      </c>
      <c r="W187" s="2">
        <v>0</v>
      </c>
      <c r="X187" s="2">
        <v>0</v>
      </c>
      <c r="Y187" s="2">
        <v>0</v>
      </c>
      <c r="Z187" s="2">
        <v>0</v>
      </c>
      <c r="AA187" s="2">
        <v>0</v>
      </c>
    </row>
    <row r="188" spans="1:27" x14ac:dyDescent="0.25">
      <c r="A188" s="2">
        <v>2</v>
      </c>
      <c r="B188" s="2">
        <v>14</v>
      </c>
      <c r="C188" s="2">
        <v>116289.07</v>
      </c>
      <c r="D188" s="2">
        <v>116312.16099999999</v>
      </c>
      <c r="E188" s="2">
        <v>23.090999999985801</v>
      </c>
      <c r="F188" s="3">
        <v>16.384788308723198</v>
      </c>
      <c r="G188" s="14" t="s">
        <v>1303</v>
      </c>
      <c r="H188" s="2">
        <v>2</v>
      </c>
      <c r="I188" s="2">
        <v>0</v>
      </c>
      <c r="J188" s="2">
        <v>0</v>
      </c>
      <c r="K188" s="2">
        <v>2</v>
      </c>
      <c r="L188" s="2">
        <v>0</v>
      </c>
      <c r="M188" s="2">
        <v>0</v>
      </c>
      <c r="N188" s="2">
        <v>0</v>
      </c>
      <c r="O188" s="2">
        <v>0</v>
      </c>
      <c r="P188" s="2">
        <v>0</v>
      </c>
      <c r="Q188" s="2">
        <v>0</v>
      </c>
      <c r="R188" s="2">
        <v>1</v>
      </c>
      <c r="S188" s="2">
        <v>0</v>
      </c>
      <c r="T188" s="2">
        <v>0</v>
      </c>
      <c r="U188" s="2">
        <v>0</v>
      </c>
      <c r="V188" s="2">
        <v>1</v>
      </c>
      <c r="W188" s="2">
        <v>0</v>
      </c>
      <c r="X188" s="2">
        <v>0</v>
      </c>
      <c r="Y188" s="2">
        <v>0</v>
      </c>
      <c r="Z188" s="2">
        <v>0</v>
      </c>
      <c r="AA188" s="2">
        <v>0</v>
      </c>
    </row>
    <row r="189" spans="1:27" x14ac:dyDescent="0.25">
      <c r="A189" s="2">
        <v>3</v>
      </c>
      <c r="B189" s="2">
        <v>0</v>
      </c>
      <c r="C189" s="2">
        <v>11339.117</v>
      </c>
      <c r="D189" s="2">
        <v>11375.226000000001</v>
      </c>
      <c r="E189" s="2">
        <v>36.1090000000004</v>
      </c>
      <c r="F189" s="3">
        <v>16.3739898703043</v>
      </c>
      <c r="G189" s="14" t="s">
        <v>1322</v>
      </c>
      <c r="H189" s="2">
        <v>2</v>
      </c>
      <c r="I189" s="2">
        <v>0</v>
      </c>
      <c r="J189" s="2">
        <v>0</v>
      </c>
      <c r="K189" s="2">
        <v>2</v>
      </c>
      <c r="L189" s="2">
        <v>0</v>
      </c>
      <c r="M189" s="2">
        <v>0</v>
      </c>
      <c r="N189" s="2">
        <v>0</v>
      </c>
      <c r="O189" s="2">
        <v>0</v>
      </c>
      <c r="P189" s="2">
        <v>0</v>
      </c>
      <c r="Q189" s="2">
        <v>0</v>
      </c>
      <c r="R189" s="2">
        <v>1</v>
      </c>
      <c r="S189" s="2">
        <v>0</v>
      </c>
      <c r="T189" s="2">
        <v>1</v>
      </c>
      <c r="U189" s="2">
        <v>0</v>
      </c>
      <c r="V189" s="2">
        <v>0</v>
      </c>
      <c r="W189" s="2">
        <v>0</v>
      </c>
      <c r="X189" s="2">
        <v>0</v>
      </c>
      <c r="Y189" s="2">
        <v>0</v>
      </c>
      <c r="Z189" s="2">
        <v>0</v>
      </c>
      <c r="AA189" s="2">
        <v>0</v>
      </c>
    </row>
    <row r="190" spans="1:27" x14ac:dyDescent="0.25">
      <c r="A190" s="2">
        <v>7</v>
      </c>
      <c r="B190" s="2">
        <v>15</v>
      </c>
      <c r="C190" s="2">
        <v>143815.861</v>
      </c>
      <c r="D190" s="2">
        <v>143839.408</v>
      </c>
      <c r="E190" s="2">
        <v>23.546999999991399</v>
      </c>
      <c r="F190" s="3">
        <v>16.354061950913</v>
      </c>
      <c r="G190" s="14" t="s">
        <v>1956</v>
      </c>
      <c r="H190" s="2">
        <v>4</v>
      </c>
      <c r="I190" s="2">
        <v>1</v>
      </c>
      <c r="J190" s="2">
        <v>0</v>
      </c>
      <c r="K190" s="2">
        <v>4</v>
      </c>
      <c r="L190" s="2">
        <v>1</v>
      </c>
      <c r="M190" s="2">
        <v>0</v>
      </c>
      <c r="N190" s="2">
        <v>0</v>
      </c>
      <c r="O190" s="2">
        <v>0</v>
      </c>
      <c r="P190" s="2">
        <v>0</v>
      </c>
      <c r="Q190" s="2">
        <v>0</v>
      </c>
      <c r="R190" s="2">
        <v>1</v>
      </c>
      <c r="S190" s="2">
        <v>1</v>
      </c>
      <c r="T190" s="2">
        <v>1</v>
      </c>
      <c r="U190" s="2">
        <v>0</v>
      </c>
      <c r="V190" s="2">
        <v>1</v>
      </c>
      <c r="W190" s="2">
        <v>0</v>
      </c>
      <c r="X190" s="2">
        <v>0</v>
      </c>
      <c r="Y190" s="2">
        <v>0</v>
      </c>
      <c r="Z190" s="2">
        <v>0</v>
      </c>
      <c r="AA190" s="2">
        <v>1</v>
      </c>
    </row>
    <row r="191" spans="1:27" x14ac:dyDescent="0.25">
      <c r="A191" s="2">
        <v>17</v>
      </c>
      <c r="B191" s="2">
        <v>2</v>
      </c>
      <c r="C191" s="2">
        <v>19142.225999999999</v>
      </c>
      <c r="D191" s="2">
        <v>19213.334999999999</v>
      </c>
      <c r="E191" s="2">
        <v>71.109000000000407</v>
      </c>
      <c r="F191" s="3">
        <v>16.3540110040135</v>
      </c>
      <c r="G191" s="14" t="s">
        <v>1706</v>
      </c>
      <c r="H191" s="2">
        <v>3</v>
      </c>
      <c r="I191" s="2">
        <v>0</v>
      </c>
      <c r="J191" s="2">
        <v>0</v>
      </c>
      <c r="K191" s="2">
        <v>3</v>
      </c>
      <c r="L191" s="2">
        <v>0</v>
      </c>
      <c r="M191" s="2">
        <v>0</v>
      </c>
      <c r="N191" s="2">
        <v>0</v>
      </c>
      <c r="O191" s="2">
        <v>0</v>
      </c>
      <c r="P191" s="2">
        <v>0</v>
      </c>
      <c r="Q191" s="2">
        <v>0</v>
      </c>
      <c r="R191" s="2">
        <v>0</v>
      </c>
      <c r="S191" s="2">
        <v>1</v>
      </c>
      <c r="T191" s="2">
        <v>1</v>
      </c>
      <c r="U191" s="2">
        <v>0</v>
      </c>
      <c r="V191" s="2">
        <v>1</v>
      </c>
      <c r="W191" s="2">
        <v>0</v>
      </c>
      <c r="X191" s="2">
        <v>0</v>
      </c>
      <c r="Y191" s="2">
        <v>0</v>
      </c>
      <c r="Z191" s="2">
        <v>0</v>
      </c>
      <c r="AA191" s="2">
        <v>0</v>
      </c>
    </row>
    <row r="192" spans="1:27" x14ac:dyDescent="0.25">
      <c r="A192" s="2">
        <v>7</v>
      </c>
      <c r="B192" s="2">
        <v>2</v>
      </c>
      <c r="C192" s="2">
        <v>14751.257</v>
      </c>
      <c r="D192" s="2">
        <v>15126.902</v>
      </c>
      <c r="E192" s="2">
        <v>375.64499999999998</v>
      </c>
      <c r="F192" s="3">
        <v>16.2871400245355</v>
      </c>
      <c r="G192" s="14" t="s">
        <v>1397</v>
      </c>
      <c r="H192" s="2">
        <v>2</v>
      </c>
      <c r="I192" s="2">
        <v>0</v>
      </c>
      <c r="J192" s="2">
        <v>0</v>
      </c>
      <c r="K192" s="2">
        <v>2</v>
      </c>
      <c r="L192" s="2">
        <v>0</v>
      </c>
      <c r="M192" s="2">
        <v>0</v>
      </c>
      <c r="N192" s="2">
        <v>0</v>
      </c>
      <c r="O192" s="2">
        <v>0</v>
      </c>
      <c r="P192" s="2">
        <v>0</v>
      </c>
      <c r="Q192" s="2">
        <v>0</v>
      </c>
      <c r="R192" s="2">
        <v>1</v>
      </c>
      <c r="S192" s="2">
        <v>0</v>
      </c>
      <c r="T192" s="2">
        <v>0</v>
      </c>
      <c r="U192" s="2">
        <v>0</v>
      </c>
      <c r="V192" s="2">
        <v>1</v>
      </c>
      <c r="W192" s="2">
        <v>0</v>
      </c>
      <c r="X192" s="2">
        <v>0</v>
      </c>
      <c r="Y192" s="2">
        <v>0</v>
      </c>
      <c r="Z192" s="2">
        <v>0</v>
      </c>
      <c r="AA192" s="2">
        <v>0</v>
      </c>
    </row>
    <row r="193" spans="1:27" x14ac:dyDescent="0.25">
      <c r="A193" s="2">
        <v>3</v>
      </c>
      <c r="B193" s="2">
        <v>17</v>
      </c>
      <c r="C193" s="2">
        <v>159028.68799999999</v>
      </c>
      <c r="D193" s="2">
        <v>159105.47500000001</v>
      </c>
      <c r="E193" s="2">
        <v>76.787000000011204</v>
      </c>
      <c r="F193" s="3">
        <v>16.2809445391953</v>
      </c>
      <c r="G193" s="14"/>
      <c r="H193" s="2">
        <v>1</v>
      </c>
      <c r="I193" s="2">
        <v>0</v>
      </c>
      <c r="J193" s="2">
        <v>0</v>
      </c>
      <c r="K193" s="2">
        <v>1</v>
      </c>
      <c r="L193" s="2">
        <v>0</v>
      </c>
      <c r="M193" s="2">
        <v>0</v>
      </c>
      <c r="N193" s="2">
        <v>0</v>
      </c>
      <c r="O193" s="2">
        <v>0</v>
      </c>
      <c r="P193" s="2">
        <v>0</v>
      </c>
      <c r="Q193" s="2">
        <v>0</v>
      </c>
      <c r="R193" s="2">
        <v>0</v>
      </c>
      <c r="S193" s="2">
        <v>0</v>
      </c>
      <c r="T193" s="2">
        <v>1</v>
      </c>
      <c r="U193" s="2">
        <v>0</v>
      </c>
      <c r="V193" s="2">
        <v>0</v>
      </c>
      <c r="W193" s="2">
        <v>0</v>
      </c>
      <c r="X193" s="2">
        <v>0</v>
      </c>
      <c r="Y193" s="2">
        <v>0</v>
      </c>
      <c r="Z193" s="2">
        <v>0</v>
      </c>
      <c r="AA193" s="2">
        <v>0</v>
      </c>
    </row>
    <row r="194" spans="1:27" x14ac:dyDescent="0.25">
      <c r="A194" s="2">
        <v>7</v>
      </c>
      <c r="B194" s="2">
        <v>6</v>
      </c>
      <c r="C194" s="2">
        <v>69475.046000000002</v>
      </c>
      <c r="D194" s="2">
        <v>69548.09</v>
      </c>
      <c r="E194" s="2">
        <v>73.043999999994398</v>
      </c>
      <c r="F194" s="3">
        <v>16.260544441795499</v>
      </c>
      <c r="G194" s="14" t="s">
        <v>690</v>
      </c>
      <c r="H194" s="2">
        <v>0</v>
      </c>
      <c r="I194" s="2">
        <v>5</v>
      </c>
      <c r="J194" s="2">
        <v>5</v>
      </c>
      <c r="K194" s="2">
        <v>0</v>
      </c>
      <c r="L194" s="2">
        <v>0</v>
      </c>
      <c r="M194" s="2">
        <v>1</v>
      </c>
      <c r="N194" s="2">
        <v>1</v>
      </c>
      <c r="O194" s="2">
        <v>1</v>
      </c>
      <c r="P194" s="2">
        <v>1</v>
      </c>
      <c r="Q194" s="2">
        <v>1</v>
      </c>
      <c r="R194" s="2">
        <v>0</v>
      </c>
      <c r="S194" s="2">
        <v>0</v>
      </c>
      <c r="T194" s="2">
        <v>0</v>
      </c>
      <c r="U194" s="2">
        <v>0</v>
      </c>
      <c r="V194" s="2">
        <v>0</v>
      </c>
      <c r="W194" s="2">
        <v>0</v>
      </c>
      <c r="X194" s="2">
        <v>0</v>
      </c>
      <c r="Y194" s="2">
        <v>0</v>
      </c>
      <c r="Z194" s="2">
        <v>0</v>
      </c>
      <c r="AA194" s="2">
        <v>0</v>
      </c>
    </row>
    <row r="195" spans="1:27" x14ac:dyDescent="0.25">
      <c r="A195" s="2">
        <v>11</v>
      </c>
      <c r="B195" s="2">
        <v>4</v>
      </c>
      <c r="C195" s="2">
        <v>42206.239999999998</v>
      </c>
      <c r="D195" s="2">
        <v>42230.868999999999</v>
      </c>
      <c r="E195" s="2">
        <v>24.629000000000801</v>
      </c>
      <c r="F195" s="3">
        <v>16.258740417456899</v>
      </c>
      <c r="G195" s="14" t="s">
        <v>1977</v>
      </c>
      <c r="H195" s="2">
        <v>0</v>
      </c>
      <c r="I195" s="2">
        <v>0</v>
      </c>
      <c r="J195" s="2">
        <v>0</v>
      </c>
      <c r="K195" s="2">
        <v>0</v>
      </c>
      <c r="L195" s="2">
        <v>0</v>
      </c>
      <c r="M195" s="2">
        <v>0</v>
      </c>
      <c r="N195" s="2">
        <v>0</v>
      </c>
      <c r="O195" s="2">
        <v>0</v>
      </c>
      <c r="P195" s="2">
        <v>0</v>
      </c>
      <c r="Q195" s="2">
        <v>0</v>
      </c>
      <c r="R195" s="2">
        <v>0</v>
      </c>
      <c r="S195" s="2">
        <v>0</v>
      </c>
      <c r="T195" s="2">
        <v>0</v>
      </c>
      <c r="U195" s="2">
        <v>0</v>
      </c>
      <c r="V195" s="2">
        <v>0</v>
      </c>
      <c r="W195" s="2">
        <v>0</v>
      </c>
      <c r="X195" s="2">
        <v>0</v>
      </c>
      <c r="Y195" s="2">
        <v>0</v>
      </c>
      <c r="Z195" s="2">
        <v>0</v>
      </c>
      <c r="AA195" s="2">
        <v>0</v>
      </c>
    </row>
    <row r="196" spans="1:27" x14ac:dyDescent="0.25">
      <c r="A196" s="2">
        <v>13</v>
      </c>
      <c r="B196" s="2">
        <v>10</v>
      </c>
      <c r="C196" s="2">
        <v>99900.42</v>
      </c>
      <c r="D196" s="2">
        <v>99986.028000000006</v>
      </c>
      <c r="E196" s="2">
        <v>85.608000000007493</v>
      </c>
      <c r="F196" s="3">
        <v>16.243356781495699</v>
      </c>
      <c r="G196" s="14" t="s">
        <v>1999</v>
      </c>
      <c r="H196" s="2">
        <v>2</v>
      </c>
      <c r="I196" s="2">
        <v>0</v>
      </c>
      <c r="J196" s="2">
        <v>0</v>
      </c>
      <c r="K196" s="2">
        <v>2</v>
      </c>
      <c r="L196" s="2">
        <v>0</v>
      </c>
      <c r="M196" s="2">
        <v>0</v>
      </c>
      <c r="N196" s="2">
        <v>0</v>
      </c>
      <c r="O196" s="2">
        <v>0</v>
      </c>
      <c r="P196" s="2">
        <v>0</v>
      </c>
      <c r="Q196" s="2">
        <v>0</v>
      </c>
      <c r="R196" s="2">
        <v>1</v>
      </c>
      <c r="S196" s="2">
        <v>0</v>
      </c>
      <c r="T196" s="2">
        <v>0</v>
      </c>
      <c r="U196" s="2">
        <v>0</v>
      </c>
      <c r="V196" s="2">
        <v>1</v>
      </c>
      <c r="W196" s="2">
        <v>0</v>
      </c>
      <c r="X196" s="2">
        <v>0</v>
      </c>
      <c r="Y196" s="2">
        <v>0</v>
      </c>
      <c r="Z196" s="2">
        <v>0</v>
      </c>
      <c r="AA196" s="2">
        <v>0</v>
      </c>
    </row>
    <row r="197" spans="1:27" x14ac:dyDescent="0.25">
      <c r="A197" s="2">
        <v>4</v>
      </c>
      <c r="B197" s="2">
        <v>20</v>
      </c>
      <c r="C197" s="2">
        <v>156209.69</v>
      </c>
      <c r="D197" s="2">
        <v>156222.37599999999</v>
      </c>
      <c r="E197" s="2">
        <v>12.685999999987001</v>
      </c>
      <c r="F197" s="3">
        <v>16.2363149381192</v>
      </c>
      <c r="G197" s="14" t="s">
        <v>1926</v>
      </c>
      <c r="H197" s="2">
        <v>2</v>
      </c>
      <c r="I197" s="2">
        <v>2</v>
      </c>
      <c r="J197" s="2">
        <v>0</v>
      </c>
      <c r="K197" s="2">
        <v>2</v>
      </c>
      <c r="L197" s="2">
        <v>2</v>
      </c>
      <c r="M197" s="2">
        <v>0</v>
      </c>
      <c r="N197" s="2">
        <v>0</v>
      </c>
      <c r="O197" s="2">
        <v>0</v>
      </c>
      <c r="P197" s="2">
        <v>0</v>
      </c>
      <c r="Q197" s="2">
        <v>0</v>
      </c>
      <c r="R197" s="2">
        <v>1</v>
      </c>
      <c r="S197" s="2">
        <v>0</v>
      </c>
      <c r="T197" s="2">
        <v>0</v>
      </c>
      <c r="U197" s="2">
        <v>0</v>
      </c>
      <c r="V197" s="2">
        <v>1</v>
      </c>
      <c r="W197" s="2">
        <v>1</v>
      </c>
      <c r="X197" s="2">
        <v>0</v>
      </c>
      <c r="Y197" s="2">
        <v>1</v>
      </c>
      <c r="Z197" s="2">
        <v>0</v>
      </c>
      <c r="AA197" s="2">
        <v>0</v>
      </c>
    </row>
    <row r="198" spans="1:27" x14ac:dyDescent="0.25">
      <c r="A198" s="2">
        <v>10</v>
      </c>
      <c r="B198" s="2">
        <v>1</v>
      </c>
      <c r="C198" s="2">
        <v>44532.137999999999</v>
      </c>
      <c r="D198" s="2">
        <v>44541.565000000002</v>
      </c>
      <c r="E198" s="2">
        <v>9.4270000000033196</v>
      </c>
      <c r="F198" s="3">
        <v>16.181237449204598</v>
      </c>
      <c r="G198" s="14"/>
      <c r="H198" s="2">
        <v>1</v>
      </c>
      <c r="I198" s="2">
        <v>0</v>
      </c>
      <c r="J198" s="2">
        <v>0</v>
      </c>
      <c r="K198" s="2">
        <v>1</v>
      </c>
      <c r="L198" s="2">
        <v>0</v>
      </c>
      <c r="M198" s="2">
        <v>0</v>
      </c>
      <c r="N198" s="2">
        <v>0</v>
      </c>
      <c r="O198" s="2">
        <v>0</v>
      </c>
      <c r="P198" s="2">
        <v>0</v>
      </c>
      <c r="Q198" s="2">
        <v>0</v>
      </c>
      <c r="R198" s="2">
        <v>0</v>
      </c>
      <c r="S198" s="2">
        <v>1</v>
      </c>
      <c r="T198" s="2">
        <v>0</v>
      </c>
      <c r="U198" s="2">
        <v>0</v>
      </c>
      <c r="V198" s="2">
        <v>0</v>
      </c>
      <c r="W198" s="2">
        <v>0</v>
      </c>
      <c r="X198" s="2">
        <v>0</v>
      </c>
      <c r="Y198" s="2">
        <v>0</v>
      </c>
      <c r="Z198" s="2">
        <v>0</v>
      </c>
      <c r="AA198" s="2">
        <v>0</v>
      </c>
    </row>
    <row r="199" spans="1:27" x14ac:dyDescent="0.25">
      <c r="A199" s="2">
        <v>3</v>
      </c>
      <c r="B199" s="2">
        <v>7</v>
      </c>
      <c r="C199" s="2">
        <v>95880.701000000001</v>
      </c>
      <c r="D199" s="2">
        <v>95928.763999999996</v>
      </c>
      <c r="E199" s="2">
        <v>48.062999999994602</v>
      </c>
      <c r="F199" s="3">
        <v>16.165171261099399</v>
      </c>
      <c r="G199" s="14"/>
      <c r="H199" s="2">
        <v>1</v>
      </c>
      <c r="I199" s="2">
        <v>0</v>
      </c>
      <c r="J199" s="2">
        <v>0</v>
      </c>
      <c r="K199" s="2">
        <v>1</v>
      </c>
      <c r="L199" s="2">
        <v>0</v>
      </c>
      <c r="M199" s="2">
        <v>0</v>
      </c>
      <c r="N199" s="2">
        <v>0</v>
      </c>
      <c r="O199" s="2">
        <v>0</v>
      </c>
      <c r="P199" s="2">
        <v>0</v>
      </c>
      <c r="Q199" s="2">
        <v>0</v>
      </c>
      <c r="R199" s="2">
        <v>0</v>
      </c>
      <c r="S199" s="2">
        <v>1</v>
      </c>
      <c r="T199" s="2">
        <v>0</v>
      </c>
      <c r="U199" s="2">
        <v>0</v>
      </c>
      <c r="V199" s="2">
        <v>0</v>
      </c>
      <c r="W199" s="2">
        <v>0</v>
      </c>
      <c r="X199" s="2">
        <v>0</v>
      </c>
      <c r="Y199" s="2">
        <v>0</v>
      </c>
      <c r="Z199" s="2">
        <v>0</v>
      </c>
      <c r="AA199" s="2">
        <v>0</v>
      </c>
    </row>
    <row r="200" spans="1:27" x14ac:dyDescent="0.25">
      <c r="A200" s="2">
        <v>4</v>
      </c>
      <c r="B200" s="2">
        <v>12</v>
      </c>
      <c r="C200" s="2">
        <v>72903.182000000001</v>
      </c>
      <c r="D200" s="2">
        <v>72947.899000000005</v>
      </c>
      <c r="E200" s="2">
        <v>44.717000000004198</v>
      </c>
      <c r="F200" s="3">
        <v>16.163071764805899</v>
      </c>
      <c r="G200" s="14" t="s">
        <v>1345</v>
      </c>
      <c r="H200" s="2">
        <v>3</v>
      </c>
      <c r="I200" s="2">
        <v>0</v>
      </c>
      <c r="J200" s="2">
        <v>0</v>
      </c>
      <c r="K200" s="2">
        <v>3</v>
      </c>
      <c r="L200" s="2">
        <v>0</v>
      </c>
      <c r="M200" s="2">
        <v>0</v>
      </c>
      <c r="N200" s="2">
        <v>0</v>
      </c>
      <c r="O200" s="2">
        <v>0</v>
      </c>
      <c r="P200" s="2">
        <v>0</v>
      </c>
      <c r="Q200" s="2">
        <v>0</v>
      </c>
      <c r="R200" s="2">
        <v>1</v>
      </c>
      <c r="S200" s="2">
        <v>0</v>
      </c>
      <c r="T200" s="2">
        <v>1</v>
      </c>
      <c r="U200" s="2">
        <v>0</v>
      </c>
      <c r="V200" s="2">
        <v>1</v>
      </c>
      <c r="W200" s="2">
        <v>0</v>
      </c>
      <c r="X200" s="2">
        <v>0</v>
      </c>
      <c r="Y200" s="2">
        <v>0</v>
      </c>
      <c r="Z200" s="2">
        <v>0</v>
      </c>
      <c r="AA200" s="2">
        <v>0</v>
      </c>
    </row>
    <row r="201" spans="1:27" x14ac:dyDescent="0.25">
      <c r="A201" s="2">
        <v>11</v>
      </c>
      <c r="B201" s="2">
        <v>5</v>
      </c>
      <c r="C201" s="2">
        <v>61571.347999999998</v>
      </c>
      <c r="D201" s="2">
        <v>61585.144</v>
      </c>
      <c r="E201" s="2">
        <v>13.796000000002101</v>
      </c>
      <c r="F201" s="3">
        <v>16.116033421425399</v>
      </c>
      <c r="G201" s="14" t="s">
        <v>1978</v>
      </c>
      <c r="H201" s="2">
        <v>1</v>
      </c>
      <c r="I201" s="2">
        <v>3</v>
      </c>
      <c r="J201" s="2">
        <v>1</v>
      </c>
      <c r="K201" s="2">
        <v>1</v>
      </c>
      <c r="L201" s="2">
        <v>2</v>
      </c>
      <c r="M201" s="2">
        <v>0</v>
      </c>
      <c r="N201" s="2">
        <v>0</v>
      </c>
      <c r="O201" s="2">
        <v>1</v>
      </c>
      <c r="P201" s="2">
        <v>0</v>
      </c>
      <c r="Q201" s="2">
        <v>0</v>
      </c>
      <c r="R201" s="2">
        <v>0</v>
      </c>
      <c r="S201" s="2">
        <v>0</v>
      </c>
      <c r="T201" s="2">
        <v>0</v>
      </c>
      <c r="U201" s="2">
        <v>0</v>
      </c>
      <c r="V201" s="2">
        <v>1</v>
      </c>
      <c r="W201" s="2">
        <v>0</v>
      </c>
      <c r="X201" s="2">
        <v>1</v>
      </c>
      <c r="Y201" s="2">
        <v>0</v>
      </c>
      <c r="Z201" s="2">
        <v>1</v>
      </c>
      <c r="AA201" s="2">
        <v>0</v>
      </c>
    </row>
    <row r="202" spans="1:27" x14ac:dyDescent="0.25">
      <c r="A202" s="2">
        <v>17</v>
      </c>
      <c r="B202" s="2">
        <v>7</v>
      </c>
      <c r="C202" s="2">
        <v>74843.076000000001</v>
      </c>
      <c r="D202" s="2">
        <v>74866.430999999997</v>
      </c>
      <c r="E202" s="2">
        <v>23.354999999995901</v>
      </c>
      <c r="F202" s="3">
        <v>16.108971047075102</v>
      </c>
      <c r="G202" s="14" t="s">
        <v>2018</v>
      </c>
      <c r="H202" s="2">
        <v>1</v>
      </c>
      <c r="I202" s="2">
        <v>0</v>
      </c>
      <c r="J202" s="2">
        <v>0</v>
      </c>
      <c r="K202" s="2">
        <v>1</v>
      </c>
      <c r="L202" s="2">
        <v>0</v>
      </c>
      <c r="M202" s="2">
        <v>0</v>
      </c>
      <c r="N202" s="2">
        <v>0</v>
      </c>
      <c r="O202" s="2">
        <v>0</v>
      </c>
      <c r="P202" s="2">
        <v>0</v>
      </c>
      <c r="Q202" s="2">
        <v>0</v>
      </c>
      <c r="R202" s="2">
        <v>0</v>
      </c>
      <c r="S202" s="2">
        <v>0</v>
      </c>
      <c r="T202" s="2">
        <v>0</v>
      </c>
      <c r="U202" s="2">
        <v>0</v>
      </c>
      <c r="V202" s="2">
        <v>1</v>
      </c>
      <c r="W202" s="2">
        <v>0</v>
      </c>
      <c r="X202" s="2">
        <v>0</v>
      </c>
      <c r="Y202" s="2">
        <v>0</v>
      </c>
      <c r="Z202" s="2">
        <v>0</v>
      </c>
      <c r="AA202" s="2">
        <v>0</v>
      </c>
    </row>
    <row r="203" spans="1:27" x14ac:dyDescent="0.25">
      <c r="A203" s="2">
        <v>17</v>
      </c>
      <c r="B203" s="2">
        <v>0</v>
      </c>
      <c r="C203" s="2">
        <v>9546.5509999999995</v>
      </c>
      <c r="D203" s="2">
        <v>9565.4869999999992</v>
      </c>
      <c r="E203" s="2">
        <v>18.935999999999702</v>
      </c>
      <c r="F203" s="3">
        <v>16.1062328258086</v>
      </c>
      <c r="G203" s="14" t="s">
        <v>1519</v>
      </c>
      <c r="H203" s="2">
        <v>3</v>
      </c>
      <c r="I203" s="2">
        <v>0</v>
      </c>
      <c r="J203" s="2">
        <v>0</v>
      </c>
      <c r="K203" s="2">
        <v>3</v>
      </c>
      <c r="L203" s="2">
        <v>0</v>
      </c>
      <c r="M203" s="2">
        <v>0</v>
      </c>
      <c r="N203" s="2">
        <v>0</v>
      </c>
      <c r="O203" s="2">
        <v>0</v>
      </c>
      <c r="P203" s="2">
        <v>0</v>
      </c>
      <c r="Q203" s="2">
        <v>0</v>
      </c>
      <c r="R203" s="2">
        <v>1</v>
      </c>
      <c r="S203" s="2">
        <v>0</v>
      </c>
      <c r="T203" s="2">
        <v>1</v>
      </c>
      <c r="U203" s="2">
        <v>0</v>
      </c>
      <c r="V203" s="2">
        <v>1</v>
      </c>
      <c r="W203" s="2">
        <v>0</v>
      </c>
      <c r="X203" s="2">
        <v>0</v>
      </c>
      <c r="Y203" s="2">
        <v>0</v>
      </c>
      <c r="Z203" s="2">
        <v>0</v>
      </c>
      <c r="AA203" s="2">
        <v>0</v>
      </c>
    </row>
    <row r="204" spans="1:27" x14ac:dyDescent="0.25">
      <c r="A204" s="2">
        <v>5</v>
      </c>
      <c r="B204" s="2">
        <v>14</v>
      </c>
      <c r="C204" s="2">
        <v>121073.196</v>
      </c>
      <c r="D204" s="2">
        <v>121073.196</v>
      </c>
      <c r="E204" s="2">
        <v>0</v>
      </c>
      <c r="F204" s="3">
        <v>16.099937811803098</v>
      </c>
      <c r="G204" s="14"/>
      <c r="H204" s="2">
        <v>1</v>
      </c>
      <c r="I204" s="2">
        <v>0</v>
      </c>
      <c r="J204" s="2">
        <v>0</v>
      </c>
      <c r="K204" s="2">
        <v>1</v>
      </c>
      <c r="L204" s="2">
        <v>0</v>
      </c>
      <c r="M204" s="2">
        <v>0</v>
      </c>
      <c r="N204" s="2">
        <v>0</v>
      </c>
      <c r="O204" s="2">
        <v>0</v>
      </c>
      <c r="P204" s="2">
        <v>0</v>
      </c>
      <c r="Q204" s="2">
        <v>0</v>
      </c>
      <c r="R204" s="2">
        <v>0</v>
      </c>
      <c r="S204" s="2">
        <v>0</v>
      </c>
      <c r="T204" s="2">
        <v>0</v>
      </c>
      <c r="U204" s="2">
        <v>0</v>
      </c>
      <c r="V204" s="2">
        <v>1</v>
      </c>
      <c r="W204" s="2">
        <v>0</v>
      </c>
      <c r="X204" s="2">
        <v>0</v>
      </c>
      <c r="Y204" s="2">
        <v>0</v>
      </c>
      <c r="Z204" s="2">
        <v>0</v>
      </c>
      <c r="AA204" s="2">
        <v>0</v>
      </c>
    </row>
    <row r="205" spans="1:27" x14ac:dyDescent="0.25">
      <c r="A205" s="2">
        <v>7</v>
      </c>
      <c r="B205" s="2">
        <v>1</v>
      </c>
      <c r="C205" s="2">
        <v>6278.11</v>
      </c>
      <c r="D205" s="2">
        <v>6948.3040000000001</v>
      </c>
      <c r="E205" s="2">
        <v>670.19399999999996</v>
      </c>
      <c r="F205" s="3">
        <v>16.099421058391101</v>
      </c>
      <c r="G205" s="14" t="s">
        <v>1950</v>
      </c>
      <c r="H205" s="2">
        <v>2</v>
      </c>
      <c r="I205" s="2">
        <v>0</v>
      </c>
      <c r="J205" s="2">
        <v>0</v>
      </c>
      <c r="K205" s="2">
        <v>2</v>
      </c>
      <c r="L205" s="2">
        <v>0</v>
      </c>
      <c r="M205" s="2">
        <v>0</v>
      </c>
      <c r="N205" s="2">
        <v>0</v>
      </c>
      <c r="O205" s="2">
        <v>0</v>
      </c>
      <c r="P205" s="2">
        <v>0</v>
      </c>
      <c r="Q205" s="2">
        <v>0</v>
      </c>
      <c r="R205" s="2">
        <v>1</v>
      </c>
      <c r="S205" s="2">
        <v>0</v>
      </c>
      <c r="T205" s="2">
        <v>0</v>
      </c>
      <c r="U205" s="2">
        <v>0</v>
      </c>
      <c r="V205" s="2">
        <v>1</v>
      </c>
      <c r="W205" s="2">
        <v>0</v>
      </c>
      <c r="X205" s="2">
        <v>0</v>
      </c>
      <c r="Y205" s="2">
        <v>0</v>
      </c>
      <c r="Z205" s="2">
        <v>0</v>
      </c>
      <c r="AA205" s="2">
        <v>0</v>
      </c>
    </row>
    <row r="206" spans="1:27" x14ac:dyDescent="0.25">
      <c r="A206" s="2">
        <v>3</v>
      </c>
      <c r="B206" s="2">
        <v>11</v>
      </c>
      <c r="C206" s="2">
        <v>114525.80100000001</v>
      </c>
      <c r="D206" s="2">
        <v>114560.125</v>
      </c>
      <c r="E206" s="2">
        <v>34.323999999993198</v>
      </c>
      <c r="F206" s="3">
        <v>16.086781300218998</v>
      </c>
      <c r="G206" s="14" t="s">
        <v>1909</v>
      </c>
      <c r="H206" s="2">
        <v>0</v>
      </c>
      <c r="I206" s="2">
        <v>0</v>
      </c>
      <c r="J206" s="2">
        <v>0</v>
      </c>
      <c r="K206" s="2">
        <v>0</v>
      </c>
      <c r="L206" s="2">
        <v>0</v>
      </c>
      <c r="M206" s="2">
        <v>0</v>
      </c>
      <c r="N206" s="2">
        <v>0</v>
      </c>
      <c r="O206" s="2">
        <v>0</v>
      </c>
      <c r="P206" s="2">
        <v>0</v>
      </c>
      <c r="Q206" s="2">
        <v>0</v>
      </c>
      <c r="R206" s="2">
        <v>0</v>
      </c>
      <c r="S206" s="2">
        <v>0</v>
      </c>
      <c r="T206" s="2">
        <v>0</v>
      </c>
      <c r="U206" s="2">
        <v>0</v>
      </c>
      <c r="V206" s="2">
        <v>0</v>
      </c>
      <c r="W206" s="2">
        <v>0</v>
      </c>
      <c r="X206" s="2">
        <v>0</v>
      </c>
      <c r="Y206" s="2">
        <v>0</v>
      </c>
      <c r="Z206" s="2">
        <v>0</v>
      </c>
      <c r="AA206" s="2">
        <v>0</v>
      </c>
    </row>
    <row r="207" spans="1:27" x14ac:dyDescent="0.25">
      <c r="A207" s="2">
        <v>3</v>
      </c>
      <c r="B207" s="2">
        <v>10</v>
      </c>
      <c r="C207" s="2">
        <v>111906.496</v>
      </c>
      <c r="D207" s="2">
        <v>111926.553</v>
      </c>
      <c r="E207" s="2">
        <v>20.057000000000698</v>
      </c>
      <c r="F207" s="3">
        <v>16.082881288547402</v>
      </c>
      <c r="G207" s="14" t="s">
        <v>1327</v>
      </c>
      <c r="H207" s="2">
        <v>3</v>
      </c>
      <c r="I207" s="2">
        <v>0</v>
      </c>
      <c r="J207" s="2">
        <v>0</v>
      </c>
      <c r="K207" s="2">
        <v>3</v>
      </c>
      <c r="L207" s="2">
        <v>0</v>
      </c>
      <c r="M207" s="2">
        <v>0</v>
      </c>
      <c r="N207" s="2">
        <v>0</v>
      </c>
      <c r="O207" s="2">
        <v>0</v>
      </c>
      <c r="P207" s="2">
        <v>0</v>
      </c>
      <c r="Q207" s="2">
        <v>0</v>
      </c>
      <c r="R207" s="2">
        <v>1</v>
      </c>
      <c r="S207" s="2">
        <v>1</v>
      </c>
      <c r="T207" s="2">
        <v>1</v>
      </c>
      <c r="U207" s="2">
        <v>0</v>
      </c>
      <c r="V207" s="2">
        <v>0</v>
      </c>
      <c r="W207" s="2">
        <v>0</v>
      </c>
      <c r="X207" s="2">
        <v>0</v>
      </c>
      <c r="Y207" s="2">
        <v>0</v>
      </c>
      <c r="Z207" s="2">
        <v>0</v>
      </c>
      <c r="AA207" s="2">
        <v>0</v>
      </c>
    </row>
    <row r="208" spans="1:27" x14ac:dyDescent="0.25">
      <c r="A208" s="2">
        <v>2</v>
      </c>
      <c r="B208" s="2">
        <v>10</v>
      </c>
      <c r="C208" s="2">
        <v>73697.843999999997</v>
      </c>
      <c r="D208" s="2">
        <v>73760.938999999998</v>
      </c>
      <c r="E208" s="2">
        <v>63.0950000000012</v>
      </c>
      <c r="F208" s="3">
        <v>16.082572238486701</v>
      </c>
      <c r="G208" s="14" t="s">
        <v>1894</v>
      </c>
      <c r="H208" s="2">
        <v>0</v>
      </c>
      <c r="I208" s="2">
        <v>0</v>
      </c>
      <c r="J208" s="2">
        <v>0</v>
      </c>
      <c r="K208" s="2">
        <v>0</v>
      </c>
      <c r="L208" s="2">
        <v>0</v>
      </c>
      <c r="M208" s="2">
        <v>0</v>
      </c>
      <c r="N208" s="2">
        <v>0</v>
      </c>
      <c r="O208" s="2">
        <v>0</v>
      </c>
      <c r="P208" s="2">
        <v>0</v>
      </c>
      <c r="Q208" s="2">
        <v>0</v>
      </c>
      <c r="R208" s="2">
        <v>0</v>
      </c>
      <c r="S208" s="2">
        <v>0</v>
      </c>
      <c r="T208" s="2">
        <v>0</v>
      </c>
      <c r="U208" s="2">
        <v>0</v>
      </c>
      <c r="V208" s="2">
        <v>0</v>
      </c>
      <c r="W208" s="2">
        <v>0</v>
      </c>
      <c r="X208" s="2">
        <v>0</v>
      </c>
      <c r="Y208" s="2">
        <v>0</v>
      </c>
      <c r="Z208" s="2">
        <v>0</v>
      </c>
      <c r="AA208" s="2">
        <v>0</v>
      </c>
    </row>
    <row r="209" spans="1:27" x14ac:dyDescent="0.25">
      <c r="A209" s="2">
        <v>8</v>
      </c>
      <c r="B209" s="2">
        <v>9</v>
      </c>
      <c r="C209" s="2">
        <v>93757.421000000002</v>
      </c>
      <c r="D209" s="2">
        <v>93795.051999999996</v>
      </c>
      <c r="E209" s="2">
        <v>37.630999999993897</v>
      </c>
      <c r="F209" s="3">
        <v>16.059367052040098</v>
      </c>
      <c r="G209" s="14" t="s">
        <v>1425</v>
      </c>
      <c r="H209" s="2">
        <v>2</v>
      </c>
      <c r="I209" s="2">
        <v>0</v>
      </c>
      <c r="J209" s="2">
        <v>0</v>
      </c>
      <c r="K209" s="2">
        <v>2</v>
      </c>
      <c r="L209" s="2">
        <v>0</v>
      </c>
      <c r="M209" s="2">
        <v>0</v>
      </c>
      <c r="N209" s="2">
        <v>0</v>
      </c>
      <c r="O209" s="2">
        <v>0</v>
      </c>
      <c r="P209" s="2">
        <v>0</v>
      </c>
      <c r="Q209" s="2">
        <v>0</v>
      </c>
      <c r="R209" s="2">
        <v>1</v>
      </c>
      <c r="S209" s="2">
        <v>0</v>
      </c>
      <c r="T209" s="2">
        <v>0</v>
      </c>
      <c r="U209" s="2">
        <v>0</v>
      </c>
      <c r="V209" s="2">
        <v>1</v>
      </c>
      <c r="W209" s="2">
        <v>0</v>
      </c>
      <c r="X209" s="2">
        <v>0</v>
      </c>
      <c r="Y209" s="2">
        <v>0</v>
      </c>
      <c r="Z209" s="2">
        <v>0</v>
      </c>
      <c r="AA209" s="2">
        <v>0</v>
      </c>
    </row>
    <row r="210" spans="1:27" x14ac:dyDescent="0.25">
      <c r="A210" s="2">
        <v>9</v>
      </c>
      <c r="B210" s="2">
        <v>2</v>
      </c>
      <c r="C210" s="2">
        <v>13688.665999999999</v>
      </c>
      <c r="D210" s="2">
        <v>13705.973</v>
      </c>
      <c r="E210" s="2">
        <v>17.307000000000698</v>
      </c>
      <c r="F210" s="3">
        <v>16.009505207163901</v>
      </c>
      <c r="G210" s="14"/>
      <c r="H210" s="2">
        <v>2</v>
      </c>
      <c r="I210" s="2">
        <v>0</v>
      </c>
      <c r="J210" s="2">
        <v>0</v>
      </c>
      <c r="K210" s="2">
        <v>2</v>
      </c>
      <c r="L210" s="2">
        <v>0</v>
      </c>
      <c r="M210" s="2">
        <v>0</v>
      </c>
      <c r="N210" s="2">
        <v>0</v>
      </c>
      <c r="O210" s="2">
        <v>0</v>
      </c>
      <c r="P210" s="2">
        <v>0</v>
      </c>
      <c r="Q210" s="2">
        <v>0</v>
      </c>
      <c r="R210" s="2">
        <v>1</v>
      </c>
      <c r="S210" s="2">
        <v>0</v>
      </c>
      <c r="T210" s="2">
        <v>0</v>
      </c>
      <c r="U210" s="2">
        <v>0</v>
      </c>
      <c r="V210" s="2">
        <v>1</v>
      </c>
      <c r="W210" s="2">
        <v>0</v>
      </c>
      <c r="X210" s="2">
        <v>0</v>
      </c>
      <c r="Y210" s="2">
        <v>0</v>
      </c>
      <c r="Z210" s="2">
        <v>0</v>
      </c>
      <c r="AA210" s="2">
        <v>0</v>
      </c>
    </row>
    <row r="211" spans="1:27" x14ac:dyDescent="0.25">
      <c r="A211" s="2">
        <v>1</v>
      </c>
      <c r="B211" s="2">
        <v>1</v>
      </c>
      <c r="C211" s="2">
        <v>6410.8029999999999</v>
      </c>
      <c r="D211" s="2">
        <v>6445.259</v>
      </c>
      <c r="E211" s="2">
        <v>34.456000000000103</v>
      </c>
      <c r="F211" s="3">
        <v>15.9592637363489</v>
      </c>
      <c r="G211" s="14" t="s">
        <v>1283</v>
      </c>
      <c r="H211" s="2">
        <v>3</v>
      </c>
      <c r="I211" s="2">
        <v>1</v>
      </c>
      <c r="J211" s="2">
        <v>0</v>
      </c>
      <c r="K211" s="2">
        <v>3</v>
      </c>
      <c r="L211" s="2">
        <v>1</v>
      </c>
      <c r="M211" s="2">
        <v>0</v>
      </c>
      <c r="N211" s="2">
        <v>0</v>
      </c>
      <c r="O211" s="2">
        <v>0</v>
      </c>
      <c r="P211" s="2">
        <v>0</v>
      </c>
      <c r="Q211" s="2">
        <v>0</v>
      </c>
      <c r="R211" s="2">
        <v>1</v>
      </c>
      <c r="S211" s="2">
        <v>1</v>
      </c>
      <c r="T211" s="2">
        <v>0</v>
      </c>
      <c r="U211" s="2">
        <v>0</v>
      </c>
      <c r="V211" s="2">
        <v>1</v>
      </c>
      <c r="W211" s="2">
        <v>1</v>
      </c>
      <c r="X211" s="2">
        <v>0</v>
      </c>
      <c r="Y211" s="2">
        <v>0</v>
      </c>
      <c r="Z211" s="2">
        <v>0</v>
      </c>
      <c r="AA211" s="2">
        <v>0</v>
      </c>
    </row>
    <row r="212" spans="1:27" x14ac:dyDescent="0.25">
      <c r="A212" s="2">
        <v>14</v>
      </c>
      <c r="B212" s="2">
        <v>3</v>
      </c>
      <c r="C212" s="2">
        <v>63715.648999999998</v>
      </c>
      <c r="D212" s="2">
        <v>64031.741000000002</v>
      </c>
      <c r="E212" s="2">
        <v>316.09200000000402</v>
      </c>
      <c r="F212" s="3">
        <v>15.9566306862743</v>
      </c>
      <c r="G212" s="14" t="s">
        <v>2002</v>
      </c>
      <c r="H212" s="2">
        <v>4</v>
      </c>
      <c r="I212" s="2">
        <v>0</v>
      </c>
      <c r="J212" s="2">
        <v>0</v>
      </c>
      <c r="K212" s="2">
        <v>4</v>
      </c>
      <c r="L212" s="2">
        <v>0</v>
      </c>
      <c r="M212" s="2">
        <v>0</v>
      </c>
      <c r="N212" s="2">
        <v>0</v>
      </c>
      <c r="O212" s="2">
        <v>0</v>
      </c>
      <c r="P212" s="2">
        <v>0</v>
      </c>
      <c r="Q212" s="2">
        <v>0</v>
      </c>
      <c r="R212" s="2">
        <v>1</v>
      </c>
      <c r="S212" s="2">
        <v>1</v>
      </c>
      <c r="T212" s="2">
        <v>1</v>
      </c>
      <c r="U212" s="2">
        <v>0</v>
      </c>
      <c r="V212" s="2">
        <v>1</v>
      </c>
      <c r="W212" s="2">
        <v>0</v>
      </c>
      <c r="X212" s="2">
        <v>0</v>
      </c>
      <c r="Y212" s="2">
        <v>0</v>
      </c>
      <c r="Z212" s="2">
        <v>0</v>
      </c>
      <c r="AA212" s="2">
        <v>0</v>
      </c>
    </row>
    <row r="213" spans="1:27" x14ac:dyDescent="0.25">
      <c r="A213" s="2">
        <v>2</v>
      </c>
      <c r="B213" s="2">
        <v>28</v>
      </c>
      <c r="C213" s="2">
        <v>196321.91399999999</v>
      </c>
      <c r="D213" s="2">
        <v>196409.30799999999</v>
      </c>
      <c r="E213" s="2">
        <v>87.394000000000204</v>
      </c>
      <c r="F213" s="3">
        <v>15.9512990999407</v>
      </c>
      <c r="G213" s="14" t="s">
        <v>1900</v>
      </c>
      <c r="H213" s="2">
        <v>2</v>
      </c>
      <c r="I213" s="2">
        <v>0</v>
      </c>
      <c r="J213" s="2">
        <v>0</v>
      </c>
      <c r="K213" s="2">
        <v>2</v>
      </c>
      <c r="L213" s="2">
        <v>0</v>
      </c>
      <c r="M213" s="2">
        <v>0</v>
      </c>
      <c r="N213" s="2">
        <v>0</v>
      </c>
      <c r="O213" s="2">
        <v>0</v>
      </c>
      <c r="P213" s="2">
        <v>0</v>
      </c>
      <c r="Q213" s="2">
        <v>0</v>
      </c>
      <c r="R213" s="2">
        <v>1</v>
      </c>
      <c r="S213" s="2">
        <v>0</v>
      </c>
      <c r="T213" s="2">
        <v>1</v>
      </c>
      <c r="U213" s="2">
        <v>0</v>
      </c>
      <c r="V213" s="2">
        <v>0</v>
      </c>
      <c r="W213" s="2">
        <v>0</v>
      </c>
      <c r="X213" s="2">
        <v>0</v>
      </c>
      <c r="Y213" s="2">
        <v>0</v>
      </c>
      <c r="Z213" s="2">
        <v>0</v>
      </c>
      <c r="AA213" s="2">
        <v>0</v>
      </c>
    </row>
    <row r="214" spans="1:27" x14ac:dyDescent="0.25">
      <c r="A214" s="2">
        <v>19</v>
      </c>
      <c r="B214" s="2">
        <v>4</v>
      </c>
      <c r="C214" s="2">
        <v>53321.445</v>
      </c>
      <c r="D214" s="2">
        <v>53339.760999999999</v>
      </c>
      <c r="E214" s="2">
        <v>18.315999999998901</v>
      </c>
      <c r="F214" s="3">
        <v>15.944366336998</v>
      </c>
      <c r="G214" s="14" t="s">
        <v>1872</v>
      </c>
      <c r="H214" s="2">
        <v>1</v>
      </c>
      <c r="I214" s="2">
        <v>0</v>
      </c>
      <c r="J214" s="2">
        <v>0</v>
      </c>
      <c r="K214" s="2">
        <v>1</v>
      </c>
      <c r="L214" s="2">
        <v>0</v>
      </c>
      <c r="M214" s="2">
        <v>0</v>
      </c>
      <c r="N214" s="2">
        <v>0</v>
      </c>
      <c r="O214" s="2">
        <v>0</v>
      </c>
      <c r="P214" s="2">
        <v>0</v>
      </c>
      <c r="Q214" s="2">
        <v>0</v>
      </c>
      <c r="R214" s="2">
        <v>0</v>
      </c>
      <c r="S214" s="2">
        <v>0</v>
      </c>
      <c r="T214" s="2">
        <v>1</v>
      </c>
      <c r="U214" s="2">
        <v>0</v>
      </c>
      <c r="V214" s="2">
        <v>0</v>
      </c>
      <c r="W214" s="2">
        <v>0</v>
      </c>
      <c r="X214" s="2">
        <v>0</v>
      </c>
      <c r="Y214" s="2">
        <v>0</v>
      </c>
      <c r="Z214" s="2">
        <v>0</v>
      </c>
      <c r="AA214" s="2">
        <v>0</v>
      </c>
    </row>
    <row r="215" spans="1:27" x14ac:dyDescent="0.25">
      <c r="A215" s="2">
        <v>4</v>
      </c>
      <c r="B215" s="2">
        <v>9</v>
      </c>
      <c r="C215" s="2">
        <v>56308.351000000002</v>
      </c>
      <c r="D215" s="2">
        <v>56381.285000000003</v>
      </c>
      <c r="E215" s="2">
        <v>72.934000000001106</v>
      </c>
      <c r="F215" s="3">
        <v>15.9253997623358</v>
      </c>
      <c r="G215" s="14" t="s">
        <v>1593</v>
      </c>
      <c r="H215" s="2">
        <v>3</v>
      </c>
      <c r="I215" s="2">
        <v>3</v>
      </c>
      <c r="J215" s="2">
        <v>0</v>
      </c>
      <c r="K215" s="2">
        <v>3</v>
      </c>
      <c r="L215" s="2">
        <v>3</v>
      </c>
      <c r="M215" s="2">
        <v>0</v>
      </c>
      <c r="N215" s="2">
        <v>0</v>
      </c>
      <c r="O215" s="2">
        <v>0</v>
      </c>
      <c r="P215" s="2">
        <v>0</v>
      </c>
      <c r="Q215" s="2">
        <v>0</v>
      </c>
      <c r="R215" s="2">
        <v>0</v>
      </c>
      <c r="S215" s="2">
        <v>1</v>
      </c>
      <c r="T215" s="2">
        <v>1</v>
      </c>
      <c r="U215" s="2">
        <v>0</v>
      </c>
      <c r="V215" s="2">
        <v>1</v>
      </c>
      <c r="W215" s="2">
        <v>1</v>
      </c>
      <c r="X215" s="2">
        <v>0</v>
      </c>
      <c r="Y215" s="2">
        <v>0</v>
      </c>
      <c r="Z215" s="2">
        <v>1</v>
      </c>
      <c r="AA215" s="2">
        <v>1</v>
      </c>
    </row>
    <row r="216" spans="1:27" x14ac:dyDescent="0.25">
      <c r="A216" s="2">
        <v>8</v>
      </c>
      <c r="B216" s="2">
        <v>6</v>
      </c>
      <c r="C216" s="2">
        <v>58252.739000000001</v>
      </c>
      <c r="D216" s="2">
        <v>58313.103999999999</v>
      </c>
      <c r="E216" s="2">
        <v>60.364999999997998</v>
      </c>
      <c r="F216" s="3">
        <v>15.904116678632301</v>
      </c>
      <c r="G216" s="14" t="s">
        <v>1422</v>
      </c>
      <c r="H216" s="2">
        <v>3</v>
      </c>
      <c r="I216" s="2">
        <v>0</v>
      </c>
      <c r="J216" s="2">
        <v>0</v>
      </c>
      <c r="K216" s="2">
        <v>3</v>
      </c>
      <c r="L216" s="2">
        <v>0</v>
      </c>
      <c r="M216" s="2">
        <v>0</v>
      </c>
      <c r="N216" s="2">
        <v>0</v>
      </c>
      <c r="O216" s="2">
        <v>0</v>
      </c>
      <c r="P216" s="2">
        <v>0</v>
      </c>
      <c r="Q216" s="2">
        <v>0</v>
      </c>
      <c r="R216" s="2">
        <v>1</v>
      </c>
      <c r="S216" s="2">
        <v>0</v>
      </c>
      <c r="T216" s="2">
        <v>1</v>
      </c>
      <c r="U216" s="2">
        <v>0</v>
      </c>
      <c r="V216" s="2">
        <v>1</v>
      </c>
      <c r="W216" s="2">
        <v>0</v>
      </c>
      <c r="X216" s="2">
        <v>0</v>
      </c>
      <c r="Y216" s="2">
        <v>0</v>
      </c>
      <c r="Z216" s="2">
        <v>0</v>
      </c>
      <c r="AA216" s="2">
        <v>0</v>
      </c>
    </row>
    <row r="217" spans="1:27" x14ac:dyDescent="0.25">
      <c r="A217" s="2">
        <v>2</v>
      </c>
      <c r="B217" s="2">
        <v>21</v>
      </c>
      <c r="C217" s="2">
        <v>154881.65400000001</v>
      </c>
      <c r="D217" s="2">
        <v>154969.361</v>
      </c>
      <c r="E217" s="2">
        <v>87.706999999994906</v>
      </c>
      <c r="F217" s="3">
        <v>15.889019304091301</v>
      </c>
      <c r="G217" s="14" t="s">
        <v>61</v>
      </c>
      <c r="H217" s="2">
        <v>1</v>
      </c>
      <c r="I217" s="2">
        <v>4</v>
      </c>
      <c r="J217" s="2">
        <v>0</v>
      </c>
      <c r="K217" s="2">
        <v>1</v>
      </c>
      <c r="L217" s="2">
        <v>4</v>
      </c>
      <c r="M217" s="2">
        <v>0</v>
      </c>
      <c r="N217" s="2">
        <v>0</v>
      </c>
      <c r="O217" s="2">
        <v>0</v>
      </c>
      <c r="P217" s="2">
        <v>0</v>
      </c>
      <c r="Q217" s="2">
        <v>0</v>
      </c>
      <c r="R217" s="2">
        <v>0</v>
      </c>
      <c r="S217" s="2">
        <v>1</v>
      </c>
      <c r="T217" s="2">
        <v>0</v>
      </c>
      <c r="U217" s="2">
        <v>0</v>
      </c>
      <c r="V217" s="2">
        <v>0</v>
      </c>
      <c r="W217" s="2">
        <v>0</v>
      </c>
      <c r="X217" s="2">
        <v>1</v>
      </c>
      <c r="Y217" s="2">
        <v>1</v>
      </c>
      <c r="Z217" s="2">
        <v>1</v>
      </c>
      <c r="AA217" s="2">
        <v>1</v>
      </c>
    </row>
    <row r="218" spans="1:27" x14ac:dyDescent="0.25">
      <c r="A218" s="2">
        <v>3</v>
      </c>
      <c r="B218" s="2">
        <v>22</v>
      </c>
      <c r="C218" s="2">
        <v>168778.19699999999</v>
      </c>
      <c r="D218" s="2">
        <v>168811.82699999999</v>
      </c>
      <c r="E218" s="2">
        <v>33.630000000004699</v>
      </c>
      <c r="F218" s="3">
        <v>15.859054276841199</v>
      </c>
      <c r="G218" s="14" t="s">
        <v>1915</v>
      </c>
      <c r="H218" s="2">
        <v>1</v>
      </c>
      <c r="I218" s="2">
        <v>0</v>
      </c>
      <c r="J218" s="2">
        <v>0</v>
      </c>
      <c r="K218" s="2">
        <v>1</v>
      </c>
      <c r="L218" s="2">
        <v>0</v>
      </c>
      <c r="M218" s="2">
        <v>0</v>
      </c>
      <c r="N218" s="2">
        <v>0</v>
      </c>
      <c r="O218" s="2">
        <v>0</v>
      </c>
      <c r="P218" s="2">
        <v>0</v>
      </c>
      <c r="Q218" s="2">
        <v>0</v>
      </c>
      <c r="R218" s="2">
        <v>0</v>
      </c>
      <c r="S218" s="2">
        <v>0</v>
      </c>
      <c r="T218" s="2">
        <v>0</v>
      </c>
      <c r="U218" s="2">
        <v>0</v>
      </c>
      <c r="V218" s="2">
        <v>1</v>
      </c>
      <c r="W218" s="2">
        <v>0</v>
      </c>
      <c r="X218" s="2">
        <v>0</v>
      </c>
      <c r="Y218" s="2">
        <v>0</v>
      </c>
      <c r="Z218" s="2">
        <v>0</v>
      </c>
      <c r="AA218" s="2">
        <v>0</v>
      </c>
    </row>
    <row r="219" spans="1:27" x14ac:dyDescent="0.25">
      <c r="A219" s="2">
        <v>11</v>
      </c>
      <c r="B219" s="2">
        <v>9</v>
      </c>
      <c r="C219" s="2">
        <v>73573.218999999997</v>
      </c>
      <c r="D219" s="2">
        <v>73633.945999999996</v>
      </c>
      <c r="E219" s="2">
        <v>60.726999999999002</v>
      </c>
      <c r="F219" s="3">
        <v>15.855130769197199</v>
      </c>
      <c r="G219" s="14" t="s">
        <v>1980</v>
      </c>
      <c r="H219" s="2">
        <v>2</v>
      </c>
      <c r="I219" s="2">
        <v>1</v>
      </c>
      <c r="J219" s="2">
        <v>0</v>
      </c>
      <c r="K219" s="2">
        <v>2</v>
      </c>
      <c r="L219" s="2">
        <v>1</v>
      </c>
      <c r="M219" s="2">
        <v>0</v>
      </c>
      <c r="N219" s="2">
        <v>0</v>
      </c>
      <c r="O219" s="2">
        <v>0</v>
      </c>
      <c r="P219" s="2">
        <v>0</v>
      </c>
      <c r="Q219" s="2">
        <v>0</v>
      </c>
      <c r="R219" s="2">
        <v>1</v>
      </c>
      <c r="S219" s="2">
        <v>0</v>
      </c>
      <c r="T219" s="2">
        <v>0</v>
      </c>
      <c r="U219" s="2">
        <v>0</v>
      </c>
      <c r="V219" s="2">
        <v>1</v>
      </c>
      <c r="W219" s="2">
        <v>0</v>
      </c>
      <c r="X219" s="2">
        <v>0</v>
      </c>
      <c r="Y219" s="2">
        <v>0</v>
      </c>
      <c r="Z219" s="2">
        <v>0</v>
      </c>
      <c r="AA219" s="2">
        <v>1</v>
      </c>
    </row>
    <row r="220" spans="1:27" x14ac:dyDescent="0.25">
      <c r="A220" s="2">
        <v>6</v>
      </c>
      <c r="B220" s="2">
        <v>12</v>
      </c>
      <c r="C220" s="2">
        <v>103067.505</v>
      </c>
      <c r="D220" s="2">
        <v>103067.505</v>
      </c>
      <c r="E220" s="2">
        <v>0</v>
      </c>
      <c r="F220" s="3">
        <v>15.8537394292313</v>
      </c>
      <c r="G220" s="14"/>
      <c r="H220" s="2">
        <v>0</v>
      </c>
      <c r="I220" s="2">
        <v>0</v>
      </c>
      <c r="J220" s="2">
        <v>0</v>
      </c>
      <c r="K220" s="2">
        <v>0</v>
      </c>
      <c r="L220" s="2">
        <v>0</v>
      </c>
      <c r="M220" s="2">
        <v>0</v>
      </c>
      <c r="N220" s="2">
        <v>0</v>
      </c>
      <c r="O220" s="2">
        <v>0</v>
      </c>
      <c r="P220" s="2">
        <v>0</v>
      </c>
      <c r="Q220" s="2">
        <v>0</v>
      </c>
      <c r="R220" s="2">
        <v>0</v>
      </c>
      <c r="S220" s="2">
        <v>0</v>
      </c>
      <c r="T220" s="2">
        <v>0</v>
      </c>
      <c r="U220" s="2">
        <v>0</v>
      </c>
      <c r="V220" s="2">
        <v>0</v>
      </c>
      <c r="W220" s="2">
        <v>0</v>
      </c>
      <c r="X220" s="2">
        <v>0</v>
      </c>
      <c r="Y220" s="2">
        <v>0</v>
      </c>
      <c r="Z220" s="2">
        <v>0</v>
      </c>
      <c r="AA220" s="2">
        <v>0</v>
      </c>
    </row>
    <row r="221" spans="1:27" x14ac:dyDescent="0.25">
      <c r="A221" s="2">
        <v>2</v>
      </c>
      <c r="B221" s="2">
        <v>29</v>
      </c>
      <c r="C221" s="2">
        <v>197295.75599999999</v>
      </c>
      <c r="D221" s="2">
        <v>197370.56899999999</v>
      </c>
      <c r="E221" s="2">
        <v>74.812999999994602</v>
      </c>
      <c r="F221" s="3">
        <v>15.8532624075117</v>
      </c>
      <c r="G221" s="14" t="s">
        <v>1316</v>
      </c>
      <c r="H221" s="2">
        <v>4</v>
      </c>
      <c r="I221" s="2">
        <v>5</v>
      </c>
      <c r="J221" s="2">
        <v>0</v>
      </c>
      <c r="K221" s="2">
        <v>4</v>
      </c>
      <c r="L221" s="2">
        <v>5</v>
      </c>
      <c r="M221" s="2">
        <v>0</v>
      </c>
      <c r="N221" s="2">
        <v>0</v>
      </c>
      <c r="O221" s="2">
        <v>0</v>
      </c>
      <c r="P221" s="2">
        <v>0</v>
      </c>
      <c r="Q221" s="2">
        <v>0</v>
      </c>
      <c r="R221" s="2">
        <v>1</v>
      </c>
      <c r="S221" s="2">
        <v>1</v>
      </c>
      <c r="T221" s="2">
        <v>1</v>
      </c>
      <c r="U221" s="2">
        <v>0</v>
      </c>
      <c r="V221" s="2">
        <v>1</v>
      </c>
      <c r="W221" s="2">
        <v>1</v>
      </c>
      <c r="X221" s="2">
        <v>1</v>
      </c>
      <c r="Y221" s="2">
        <v>1</v>
      </c>
      <c r="Z221" s="2">
        <v>1</v>
      </c>
      <c r="AA221" s="2">
        <v>1</v>
      </c>
    </row>
    <row r="222" spans="1:27" x14ac:dyDescent="0.25">
      <c r="A222" s="2">
        <v>14</v>
      </c>
      <c r="B222" s="2">
        <v>0</v>
      </c>
      <c r="C222" s="2">
        <v>22210.066999999999</v>
      </c>
      <c r="D222" s="2">
        <v>22270.704000000002</v>
      </c>
      <c r="E222" s="2">
        <v>60.637000000002402</v>
      </c>
      <c r="F222" s="3">
        <v>15.8484138388117</v>
      </c>
      <c r="G222" s="14" t="s">
        <v>2000</v>
      </c>
      <c r="H222" s="2">
        <v>3</v>
      </c>
      <c r="I222" s="2">
        <v>0</v>
      </c>
      <c r="J222" s="2">
        <v>0</v>
      </c>
      <c r="K222" s="2">
        <v>3</v>
      </c>
      <c r="L222" s="2">
        <v>0</v>
      </c>
      <c r="M222" s="2">
        <v>0</v>
      </c>
      <c r="N222" s="2">
        <v>0</v>
      </c>
      <c r="O222" s="2">
        <v>0</v>
      </c>
      <c r="P222" s="2">
        <v>0</v>
      </c>
      <c r="Q222" s="2">
        <v>0</v>
      </c>
      <c r="R222" s="2">
        <v>1</v>
      </c>
      <c r="S222" s="2">
        <v>0</v>
      </c>
      <c r="T222" s="2">
        <v>1</v>
      </c>
      <c r="U222" s="2">
        <v>0</v>
      </c>
      <c r="V222" s="2">
        <v>1</v>
      </c>
      <c r="W222" s="2">
        <v>0</v>
      </c>
      <c r="X222" s="2">
        <v>0</v>
      </c>
      <c r="Y222" s="2">
        <v>0</v>
      </c>
      <c r="Z222" s="2">
        <v>0</v>
      </c>
      <c r="AA222" s="2">
        <v>0</v>
      </c>
    </row>
    <row r="223" spans="1:27" x14ac:dyDescent="0.25">
      <c r="A223" s="2">
        <v>5</v>
      </c>
      <c r="B223" s="2">
        <v>22</v>
      </c>
      <c r="C223" s="2">
        <v>176568.52</v>
      </c>
      <c r="D223" s="2">
        <v>176583.96599999999</v>
      </c>
      <c r="E223" s="2">
        <v>15.4459999999963</v>
      </c>
      <c r="F223" s="3">
        <v>15.8401680071978</v>
      </c>
      <c r="G223" s="14" t="s">
        <v>1937</v>
      </c>
      <c r="H223" s="2">
        <v>0</v>
      </c>
      <c r="I223" s="2">
        <v>0</v>
      </c>
      <c r="J223" s="2">
        <v>0</v>
      </c>
      <c r="K223" s="2">
        <v>0</v>
      </c>
      <c r="L223" s="2">
        <v>0</v>
      </c>
      <c r="M223" s="2">
        <v>0</v>
      </c>
      <c r="N223" s="2">
        <v>0</v>
      </c>
      <c r="O223" s="2">
        <v>0</v>
      </c>
      <c r="P223" s="2">
        <v>0</v>
      </c>
      <c r="Q223" s="2">
        <v>0</v>
      </c>
      <c r="R223" s="2">
        <v>0</v>
      </c>
      <c r="S223" s="2">
        <v>0</v>
      </c>
      <c r="T223" s="2">
        <v>0</v>
      </c>
      <c r="U223" s="2">
        <v>0</v>
      </c>
      <c r="V223" s="2">
        <v>0</v>
      </c>
      <c r="W223" s="2">
        <v>0</v>
      </c>
      <c r="X223" s="2">
        <v>0</v>
      </c>
      <c r="Y223" s="2">
        <v>0</v>
      </c>
      <c r="Z223" s="2">
        <v>0</v>
      </c>
      <c r="AA223" s="2">
        <v>0</v>
      </c>
    </row>
    <row r="224" spans="1:27" x14ac:dyDescent="0.25">
      <c r="A224" s="2">
        <v>4</v>
      </c>
      <c r="B224" s="2">
        <v>16</v>
      </c>
      <c r="C224" s="2">
        <v>91296.994000000006</v>
      </c>
      <c r="D224" s="2">
        <v>91424.232000000004</v>
      </c>
      <c r="E224" s="2">
        <v>127.237999999998</v>
      </c>
      <c r="F224" s="3">
        <v>15.8239710472852</v>
      </c>
      <c r="G224" s="14" t="s">
        <v>1596</v>
      </c>
      <c r="H224" s="2">
        <v>3</v>
      </c>
      <c r="I224" s="2">
        <v>0</v>
      </c>
      <c r="J224" s="2">
        <v>0</v>
      </c>
      <c r="K224" s="2">
        <v>3</v>
      </c>
      <c r="L224" s="2">
        <v>0</v>
      </c>
      <c r="M224" s="2">
        <v>0</v>
      </c>
      <c r="N224" s="2">
        <v>0</v>
      </c>
      <c r="O224" s="2">
        <v>0</v>
      </c>
      <c r="P224" s="2">
        <v>0</v>
      </c>
      <c r="Q224" s="2">
        <v>0</v>
      </c>
      <c r="R224" s="2">
        <v>0</v>
      </c>
      <c r="S224" s="2">
        <v>1</v>
      </c>
      <c r="T224" s="2">
        <v>1</v>
      </c>
      <c r="U224" s="2">
        <v>0</v>
      </c>
      <c r="V224" s="2">
        <v>1</v>
      </c>
      <c r="W224" s="2">
        <v>0</v>
      </c>
      <c r="X224" s="2">
        <v>0</v>
      </c>
      <c r="Y224" s="2">
        <v>0</v>
      </c>
      <c r="Z224" s="2">
        <v>0</v>
      </c>
      <c r="AA224" s="2">
        <v>0</v>
      </c>
    </row>
    <row r="225" spans="1:27" x14ac:dyDescent="0.25">
      <c r="A225" s="2">
        <v>3</v>
      </c>
      <c r="B225" s="2">
        <v>25</v>
      </c>
      <c r="C225" s="2">
        <v>188680.198</v>
      </c>
      <c r="D225" s="2">
        <v>188683.43</v>
      </c>
      <c r="E225" s="2">
        <v>3.2319999999890601</v>
      </c>
      <c r="F225" s="3">
        <v>15.811083755698499</v>
      </c>
      <c r="G225" s="14" t="s">
        <v>1917</v>
      </c>
      <c r="H225" s="2">
        <v>0</v>
      </c>
      <c r="I225" s="2">
        <v>0</v>
      </c>
      <c r="J225" s="2">
        <v>0</v>
      </c>
      <c r="K225" s="2">
        <v>0</v>
      </c>
      <c r="L225" s="2">
        <v>0</v>
      </c>
      <c r="M225" s="2">
        <v>0</v>
      </c>
      <c r="N225" s="2">
        <v>0</v>
      </c>
      <c r="O225" s="2">
        <v>0</v>
      </c>
      <c r="P225" s="2">
        <v>0</v>
      </c>
      <c r="Q225" s="2">
        <v>0</v>
      </c>
      <c r="R225" s="2">
        <v>0</v>
      </c>
      <c r="S225" s="2">
        <v>0</v>
      </c>
      <c r="T225" s="2">
        <v>0</v>
      </c>
      <c r="U225" s="2">
        <v>0</v>
      </c>
      <c r="V225" s="2">
        <v>0</v>
      </c>
      <c r="W225" s="2">
        <v>0</v>
      </c>
      <c r="X225" s="2">
        <v>0</v>
      </c>
      <c r="Y225" s="2">
        <v>0</v>
      </c>
      <c r="Z225" s="2">
        <v>0</v>
      </c>
      <c r="AA225" s="2">
        <v>0</v>
      </c>
    </row>
    <row r="226" spans="1:27" x14ac:dyDescent="0.25">
      <c r="A226" s="2">
        <v>4</v>
      </c>
      <c r="B226" s="2">
        <v>19</v>
      </c>
      <c r="C226" s="2">
        <v>154330.78899999999</v>
      </c>
      <c r="D226" s="2">
        <v>154402.83499999999</v>
      </c>
      <c r="E226" s="2">
        <v>72.046000000002095</v>
      </c>
      <c r="F226" s="3">
        <v>15.8097754346051</v>
      </c>
      <c r="G226" s="14" t="s">
        <v>1925</v>
      </c>
      <c r="H226" s="2">
        <v>0</v>
      </c>
      <c r="I226" s="2">
        <v>0</v>
      </c>
      <c r="J226" s="2">
        <v>0</v>
      </c>
      <c r="K226" s="2">
        <v>0</v>
      </c>
      <c r="L226" s="2">
        <v>0</v>
      </c>
      <c r="M226" s="2">
        <v>0</v>
      </c>
      <c r="N226" s="2">
        <v>0</v>
      </c>
      <c r="O226" s="2">
        <v>0</v>
      </c>
      <c r="P226" s="2">
        <v>0</v>
      </c>
      <c r="Q226" s="2">
        <v>0</v>
      </c>
      <c r="R226" s="2">
        <v>0</v>
      </c>
      <c r="S226" s="2">
        <v>0</v>
      </c>
      <c r="T226" s="2">
        <v>0</v>
      </c>
      <c r="U226" s="2">
        <v>0</v>
      </c>
      <c r="V226" s="2">
        <v>0</v>
      </c>
      <c r="W226" s="2">
        <v>0</v>
      </c>
      <c r="X226" s="2">
        <v>0</v>
      </c>
      <c r="Y226" s="2">
        <v>0</v>
      </c>
      <c r="Z226" s="2">
        <v>0</v>
      </c>
      <c r="AA226" s="2">
        <v>0</v>
      </c>
    </row>
    <row r="227" spans="1:27" x14ac:dyDescent="0.25">
      <c r="A227" s="2">
        <v>3</v>
      </c>
      <c r="B227" s="2">
        <v>23</v>
      </c>
      <c r="C227" s="2">
        <v>174689.92000000001</v>
      </c>
      <c r="D227" s="2">
        <v>174730.96299999999</v>
      </c>
      <c r="E227" s="2">
        <v>41.042999999975997</v>
      </c>
      <c r="F227" s="3">
        <v>15.80888754403</v>
      </c>
      <c r="G227" s="14" t="s">
        <v>1335</v>
      </c>
      <c r="H227" s="2">
        <v>2</v>
      </c>
      <c r="I227" s="2">
        <v>0</v>
      </c>
      <c r="J227" s="2">
        <v>0</v>
      </c>
      <c r="K227" s="2">
        <v>2</v>
      </c>
      <c r="L227" s="2">
        <v>0</v>
      </c>
      <c r="M227" s="2">
        <v>0</v>
      </c>
      <c r="N227" s="2">
        <v>0</v>
      </c>
      <c r="O227" s="2">
        <v>0</v>
      </c>
      <c r="P227" s="2">
        <v>0</v>
      </c>
      <c r="Q227" s="2">
        <v>0</v>
      </c>
      <c r="R227" s="2">
        <v>1</v>
      </c>
      <c r="S227" s="2">
        <v>0</v>
      </c>
      <c r="T227" s="2">
        <v>1</v>
      </c>
      <c r="U227" s="2">
        <v>0</v>
      </c>
      <c r="V227" s="2">
        <v>0</v>
      </c>
      <c r="W227" s="2">
        <v>0</v>
      </c>
      <c r="X227" s="2">
        <v>0</v>
      </c>
      <c r="Y227" s="2">
        <v>0</v>
      </c>
      <c r="Z227" s="2">
        <v>0</v>
      </c>
      <c r="AA227" s="2">
        <v>0</v>
      </c>
    </row>
    <row r="228" spans="1:27" x14ac:dyDescent="0.25">
      <c r="A228" s="2">
        <v>10</v>
      </c>
      <c r="B228" s="2">
        <v>2</v>
      </c>
      <c r="C228" s="2">
        <v>59651.606</v>
      </c>
      <c r="D228" s="2">
        <v>59651.606</v>
      </c>
      <c r="E228" s="2">
        <v>0</v>
      </c>
      <c r="F228" s="3">
        <v>15.795215508652801</v>
      </c>
      <c r="G228" s="14"/>
      <c r="H228" s="2">
        <v>0</v>
      </c>
      <c r="I228" s="2">
        <v>0</v>
      </c>
      <c r="J228" s="2">
        <v>0</v>
      </c>
      <c r="K228" s="2">
        <v>0</v>
      </c>
      <c r="L228" s="2">
        <v>0</v>
      </c>
      <c r="M228" s="2">
        <v>0</v>
      </c>
      <c r="N228" s="2">
        <v>0</v>
      </c>
      <c r="O228" s="2">
        <v>0</v>
      </c>
      <c r="P228" s="2">
        <v>0</v>
      </c>
      <c r="Q228" s="2">
        <v>0</v>
      </c>
      <c r="R228" s="2">
        <v>0</v>
      </c>
      <c r="S228" s="2">
        <v>0</v>
      </c>
      <c r="T228" s="2">
        <v>0</v>
      </c>
      <c r="U228" s="2">
        <v>0</v>
      </c>
      <c r="V228" s="2">
        <v>0</v>
      </c>
      <c r="W228" s="2">
        <v>0</v>
      </c>
      <c r="X228" s="2">
        <v>0</v>
      </c>
      <c r="Y228" s="2">
        <v>0</v>
      </c>
      <c r="Z228" s="2">
        <v>0</v>
      </c>
      <c r="AA228" s="2">
        <v>0</v>
      </c>
    </row>
    <row r="229" spans="1:27" x14ac:dyDescent="0.25">
      <c r="A229" s="2">
        <v>14</v>
      </c>
      <c r="B229" s="2">
        <v>4</v>
      </c>
      <c r="C229" s="2">
        <v>66044.129000000001</v>
      </c>
      <c r="D229" s="2">
        <v>66101.218999999997</v>
      </c>
      <c r="E229" s="2">
        <v>57.0899999999965</v>
      </c>
      <c r="F229" s="3">
        <v>15.773481933937999</v>
      </c>
      <c r="G229" s="14" t="s">
        <v>1846</v>
      </c>
      <c r="H229" s="2">
        <v>1</v>
      </c>
      <c r="I229" s="2">
        <v>1</v>
      </c>
      <c r="J229" s="2">
        <v>0</v>
      </c>
      <c r="K229" s="2">
        <v>1</v>
      </c>
      <c r="L229" s="2">
        <v>1</v>
      </c>
      <c r="M229" s="2">
        <v>0</v>
      </c>
      <c r="N229" s="2">
        <v>0</v>
      </c>
      <c r="O229" s="2">
        <v>0</v>
      </c>
      <c r="P229" s="2">
        <v>0</v>
      </c>
      <c r="Q229" s="2">
        <v>0</v>
      </c>
      <c r="R229" s="2">
        <v>0</v>
      </c>
      <c r="S229" s="2">
        <v>0</v>
      </c>
      <c r="T229" s="2">
        <v>1</v>
      </c>
      <c r="U229" s="2">
        <v>0</v>
      </c>
      <c r="V229" s="2">
        <v>0</v>
      </c>
      <c r="W229" s="2">
        <v>0</v>
      </c>
      <c r="X229" s="2">
        <v>1</v>
      </c>
      <c r="Y229" s="2">
        <v>0</v>
      </c>
      <c r="Z229" s="2">
        <v>0</v>
      </c>
      <c r="AA229" s="2">
        <v>0</v>
      </c>
    </row>
    <row r="230" spans="1:27" x14ac:dyDescent="0.25">
      <c r="A230" s="2">
        <v>7</v>
      </c>
      <c r="B230" s="2">
        <v>5</v>
      </c>
      <c r="C230" s="2">
        <v>33566.044000000002</v>
      </c>
      <c r="D230" s="2">
        <v>33631.883999999998</v>
      </c>
      <c r="E230" s="2">
        <v>65.839999999996493</v>
      </c>
      <c r="F230" s="3">
        <v>15.7466778875686</v>
      </c>
      <c r="G230" s="14" t="s">
        <v>1626</v>
      </c>
      <c r="H230" s="2">
        <v>0</v>
      </c>
      <c r="I230" s="2">
        <v>0</v>
      </c>
      <c r="J230" s="2">
        <v>0</v>
      </c>
      <c r="K230" s="2">
        <v>0</v>
      </c>
      <c r="L230" s="2">
        <v>0</v>
      </c>
      <c r="M230" s="2">
        <v>0</v>
      </c>
      <c r="N230" s="2">
        <v>0</v>
      </c>
      <c r="O230" s="2">
        <v>0</v>
      </c>
      <c r="P230" s="2">
        <v>0</v>
      </c>
      <c r="Q230" s="2">
        <v>0</v>
      </c>
      <c r="R230" s="2">
        <v>0</v>
      </c>
      <c r="S230" s="2">
        <v>0</v>
      </c>
      <c r="T230" s="2">
        <v>0</v>
      </c>
      <c r="U230" s="2">
        <v>0</v>
      </c>
      <c r="V230" s="2">
        <v>0</v>
      </c>
      <c r="W230" s="2">
        <v>0</v>
      </c>
      <c r="X230" s="2">
        <v>0</v>
      </c>
      <c r="Y230" s="2">
        <v>0</v>
      </c>
      <c r="Z230" s="2">
        <v>0</v>
      </c>
      <c r="AA230" s="2">
        <v>0</v>
      </c>
    </row>
    <row r="231" spans="1:27" x14ac:dyDescent="0.25">
      <c r="A231" s="2">
        <v>3</v>
      </c>
      <c r="B231" s="2">
        <v>21</v>
      </c>
      <c r="C231" s="2">
        <v>165402.038</v>
      </c>
      <c r="D231" s="2">
        <v>165499.25700000001</v>
      </c>
      <c r="E231" s="2">
        <v>97.219000000011903</v>
      </c>
      <c r="F231" s="3">
        <v>15.737170101933801</v>
      </c>
      <c r="G231" s="14" t="s">
        <v>100</v>
      </c>
      <c r="H231" s="2">
        <v>3</v>
      </c>
      <c r="I231" s="2">
        <v>3</v>
      </c>
      <c r="J231" s="2">
        <v>0</v>
      </c>
      <c r="K231" s="2">
        <v>3</v>
      </c>
      <c r="L231" s="2">
        <v>3</v>
      </c>
      <c r="M231" s="2">
        <v>0</v>
      </c>
      <c r="N231" s="2">
        <v>0</v>
      </c>
      <c r="O231" s="2">
        <v>0</v>
      </c>
      <c r="P231" s="2">
        <v>0</v>
      </c>
      <c r="Q231" s="2">
        <v>0</v>
      </c>
      <c r="R231" s="2">
        <v>1</v>
      </c>
      <c r="S231" s="2">
        <v>1</v>
      </c>
      <c r="T231" s="2">
        <v>1</v>
      </c>
      <c r="U231" s="2">
        <v>0</v>
      </c>
      <c r="V231" s="2">
        <v>0</v>
      </c>
      <c r="W231" s="2">
        <v>1</v>
      </c>
      <c r="X231" s="2">
        <v>0</v>
      </c>
      <c r="Y231" s="2">
        <v>0</v>
      </c>
      <c r="Z231" s="2">
        <v>1</v>
      </c>
      <c r="AA231" s="2">
        <v>1</v>
      </c>
    </row>
    <row r="232" spans="1:27" x14ac:dyDescent="0.25">
      <c r="A232" s="2">
        <v>5</v>
      </c>
      <c r="B232" s="2">
        <v>8</v>
      </c>
      <c r="C232" s="2">
        <v>82407.936000000002</v>
      </c>
      <c r="D232" s="2">
        <v>82673.698999999993</v>
      </c>
      <c r="E232" s="2">
        <v>265.76299999999202</v>
      </c>
      <c r="F232" s="3">
        <v>15.7216739894896</v>
      </c>
      <c r="G232" s="14" t="s">
        <v>131</v>
      </c>
      <c r="H232" s="2">
        <v>4</v>
      </c>
      <c r="I232" s="2">
        <v>5</v>
      </c>
      <c r="J232" s="2">
        <v>0</v>
      </c>
      <c r="K232" s="2">
        <v>4</v>
      </c>
      <c r="L232" s="2">
        <v>5</v>
      </c>
      <c r="M232" s="2">
        <v>0</v>
      </c>
      <c r="N232" s="2">
        <v>0</v>
      </c>
      <c r="O232" s="2">
        <v>0</v>
      </c>
      <c r="P232" s="2">
        <v>0</v>
      </c>
      <c r="Q232" s="2">
        <v>0</v>
      </c>
      <c r="R232" s="2">
        <v>1</v>
      </c>
      <c r="S232" s="2">
        <v>1</v>
      </c>
      <c r="T232" s="2">
        <v>1</v>
      </c>
      <c r="U232" s="2">
        <v>0</v>
      </c>
      <c r="V232" s="2">
        <v>1</v>
      </c>
      <c r="W232" s="2">
        <v>1</v>
      </c>
      <c r="X232" s="2">
        <v>1</v>
      </c>
      <c r="Y232" s="2">
        <v>1</v>
      </c>
      <c r="Z232" s="2">
        <v>1</v>
      </c>
      <c r="AA232" s="2">
        <v>1</v>
      </c>
    </row>
    <row r="233" spans="1:27" x14ac:dyDescent="0.25">
      <c r="A233" s="2">
        <v>3</v>
      </c>
      <c r="B233" s="2">
        <v>1</v>
      </c>
      <c r="C233" s="2">
        <v>40813.016000000003</v>
      </c>
      <c r="D233" s="2">
        <v>40825.794999999998</v>
      </c>
      <c r="E233" s="2">
        <v>12.778999999994999</v>
      </c>
      <c r="F233" s="3">
        <v>15.7156659498647</v>
      </c>
      <c r="G233" s="14" t="s">
        <v>1324</v>
      </c>
      <c r="H233" s="2">
        <v>1</v>
      </c>
      <c r="I233" s="2">
        <v>0</v>
      </c>
      <c r="J233" s="2">
        <v>0</v>
      </c>
      <c r="K233" s="2">
        <v>1</v>
      </c>
      <c r="L233" s="2">
        <v>0</v>
      </c>
      <c r="M233" s="2">
        <v>0</v>
      </c>
      <c r="N233" s="2">
        <v>0</v>
      </c>
      <c r="O233" s="2">
        <v>0</v>
      </c>
      <c r="P233" s="2">
        <v>0</v>
      </c>
      <c r="Q233" s="2">
        <v>0</v>
      </c>
      <c r="R233" s="2">
        <v>1</v>
      </c>
      <c r="S233" s="2">
        <v>0</v>
      </c>
      <c r="T233" s="2">
        <v>0</v>
      </c>
      <c r="U233" s="2">
        <v>0</v>
      </c>
      <c r="V233" s="2">
        <v>0</v>
      </c>
      <c r="W233" s="2">
        <v>0</v>
      </c>
      <c r="X233" s="2">
        <v>0</v>
      </c>
      <c r="Y233" s="2">
        <v>0</v>
      </c>
      <c r="Z233" s="2">
        <v>0</v>
      </c>
      <c r="AA233" s="2">
        <v>0</v>
      </c>
    </row>
    <row r="234" spans="1:27" x14ac:dyDescent="0.25">
      <c r="A234" s="2">
        <v>3</v>
      </c>
      <c r="B234" s="2">
        <v>14</v>
      </c>
      <c r="C234" s="2">
        <v>131889.12899999999</v>
      </c>
      <c r="D234" s="2">
        <v>131962.891</v>
      </c>
      <c r="E234" s="2">
        <v>73.762000000016997</v>
      </c>
      <c r="F234" s="3">
        <v>15.696018620466299</v>
      </c>
      <c r="G234" s="14" t="s">
        <v>869</v>
      </c>
      <c r="H234" s="2">
        <v>2</v>
      </c>
      <c r="I234" s="2">
        <v>1</v>
      </c>
      <c r="J234" s="2">
        <v>1</v>
      </c>
      <c r="K234" s="2">
        <v>2</v>
      </c>
      <c r="L234" s="2">
        <v>0</v>
      </c>
      <c r="M234" s="2">
        <v>0</v>
      </c>
      <c r="N234" s="2">
        <v>0</v>
      </c>
      <c r="O234" s="2">
        <v>1</v>
      </c>
      <c r="P234" s="2">
        <v>0</v>
      </c>
      <c r="Q234" s="2">
        <v>0</v>
      </c>
      <c r="R234" s="2">
        <v>0</v>
      </c>
      <c r="S234" s="2">
        <v>1</v>
      </c>
      <c r="T234" s="2">
        <v>0</v>
      </c>
      <c r="U234" s="2">
        <v>0</v>
      </c>
      <c r="V234" s="2">
        <v>1</v>
      </c>
      <c r="W234" s="2">
        <v>0</v>
      </c>
      <c r="X234" s="2">
        <v>0</v>
      </c>
      <c r="Y234" s="2">
        <v>0</v>
      </c>
      <c r="Z234" s="2">
        <v>0</v>
      </c>
      <c r="AA234" s="2">
        <v>0</v>
      </c>
    </row>
    <row r="235" spans="1:27" x14ac:dyDescent="0.25">
      <c r="A235" s="2">
        <v>9</v>
      </c>
      <c r="B235" s="2">
        <v>0</v>
      </c>
      <c r="C235" s="2">
        <v>2080.6619999999998</v>
      </c>
      <c r="D235" s="2">
        <v>2100.3960000000002</v>
      </c>
      <c r="E235" s="2">
        <v>19.7340000000004</v>
      </c>
      <c r="F235" s="3">
        <v>15.680406012778199</v>
      </c>
      <c r="G235" s="14" t="s">
        <v>1962</v>
      </c>
      <c r="H235" s="2">
        <v>1</v>
      </c>
      <c r="I235" s="2">
        <v>0</v>
      </c>
      <c r="J235" s="2">
        <v>0</v>
      </c>
      <c r="K235" s="2">
        <v>1</v>
      </c>
      <c r="L235" s="2">
        <v>0</v>
      </c>
      <c r="M235" s="2">
        <v>0</v>
      </c>
      <c r="N235" s="2">
        <v>0</v>
      </c>
      <c r="O235" s="2">
        <v>0</v>
      </c>
      <c r="P235" s="2">
        <v>0</v>
      </c>
      <c r="Q235" s="2">
        <v>0</v>
      </c>
      <c r="R235" s="2">
        <v>0</v>
      </c>
      <c r="S235" s="2">
        <v>0</v>
      </c>
      <c r="T235" s="2">
        <v>0</v>
      </c>
      <c r="U235" s="2">
        <v>0</v>
      </c>
      <c r="V235" s="2">
        <v>1</v>
      </c>
      <c r="W235" s="2">
        <v>0</v>
      </c>
      <c r="X235" s="2">
        <v>0</v>
      </c>
      <c r="Y235" s="2">
        <v>0</v>
      </c>
      <c r="Z235" s="2">
        <v>0</v>
      </c>
      <c r="AA235" s="2">
        <v>0</v>
      </c>
    </row>
    <row r="236" spans="1:27" x14ac:dyDescent="0.25">
      <c r="A236" s="2">
        <v>2</v>
      </c>
      <c r="B236" s="2">
        <v>15</v>
      </c>
      <c r="C236" s="2">
        <v>116815.289</v>
      </c>
      <c r="D236" s="2">
        <v>116815.289</v>
      </c>
      <c r="E236" s="2">
        <v>0</v>
      </c>
      <c r="F236" s="3">
        <v>15.6771126910373</v>
      </c>
      <c r="G236" s="14"/>
      <c r="H236" s="2">
        <v>0</v>
      </c>
      <c r="I236" s="2">
        <v>0</v>
      </c>
      <c r="J236" s="2">
        <v>0</v>
      </c>
      <c r="K236" s="2">
        <v>0</v>
      </c>
      <c r="L236" s="2">
        <v>0</v>
      </c>
      <c r="M236" s="2">
        <v>0</v>
      </c>
      <c r="N236" s="2">
        <v>0</v>
      </c>
      <c r="O236" s="2">
        <v>0</v>
      </c>
      <c r="P236" s="2">
        <v>0</v>
      </c>
      <c r="Q236" s="2">
        <v>0</v>
      </c>
      <c r="R236" s="2">
        <v>0</v>
      </c>
      <c r="S236" s="2">
        <v>0</v>
      </c>
      <c r="T236" s="2">
        <v>0</v>
      </c>
      <c r="U236" s="2">
        <v>0</v>
      </c>
      <c r="V236" s="2">
        <v>0</v>
      </c>
      <c r="W236" s="2">
        <v>0</v>
      </c>
      <c r="X236" s="2">
        <v>0</v>
      </c>
      <c r="Y236" s="2">
        <v>0</v>
      </c>
      <c r="Z236" s="2">
        <v>0</v>
      </c>
      <c r="AA236" s="2">
        <v>0</v>
      </c>
    </row>
    <row r="237" spans="1:27" x14ac:dyDescent="0.25">
      <c r="A237" s="2">
        <v>4</v>
      </c>
      <c r="B237" s="2">
        <v>7</v>
      </c>
      <c r="C237" s="2">
        <v>41464.1</v>
      </c>
      <c r="D237" s="2">
        <v>41518.650999999998</v>
      </c>
      <c r="E237" s="2">
        <v>54.550999999999497</v>
      </c>
      <c r="F237" s="3">
        <v>15.676488112769899</v>
      </c>
      <c r="G237" s="14" t="s">
        <v>109</v>
      </c>
      <c r="H237" s="2">
        <v>3</v>
      </c>
      <c r="I237" s="2">
        <v>0</v>
      </c>
      <c r="J237" s="2">
        <v>0</v>
      </c>
      <c r="K237" s="2">
        <v>3</v>
      </c>
      <c r="L237" s="2">
        <v>0</v>
      </c>
      <c r="M237" s="2">
        <v>0</v>
      </c>
      <c r="N237" s="2">
        <v>0</v>
      </c>
      <c r="O237" s="2">
        <v>0</v>
      </c>
      <c r="P237" s="2">
        <v>0</v>
      </c>
      <c r="Q237" s="2">
        <v>0</v>
      </c>
      <c r="R237" s="2">
        <v>1</v>
      </c>
      <c r="S237" s="2">
        <v>1</v>
      </c>
      <c r="T237" s="2">
        <v>1</v>
      </c>
      <c r="U237" s="2">
        <v>0</v>
      </c>
      <c r="V237" s="2">
        <v>0</v>
      </c>
      <c r="W237" s="2">
        <v>0</v>
      </c>
      <c r="X237" s="2">
        <v>0</v>
      </c>
      <c r="Y237" s="2">
        <v>0</v>
      </c>
      <c r="Z237" s="2">
        <v>0</v>
      </c>
      <c r="AA237" s="2">
        <v>0</v>
      </c>
    </row>
    <row r="238" spans="1:27" x14ac:dyDescent="0.25">
      <c r="A238" s="2">
        <v>9</v>
      </c>
      <c r="B238" s="2">
        <v>9</v>
      </c>
      <c r="C238" s="2">
        <v>97709.725000000006</v>
      </c>
      <c r="D238" s="2">
        <v>97725.322</v>
      </c>
      <c r="E238" s="2">
        <v>15.596999999994299</v>
      </c>
      <c r="F238" s="3">
        <v>15.6668352270105</v>
      </c>
      <c r="G238" s="14" t="s">
        <v>1648</v>
      </c>
      <c r="H238" s="2">
        <v>3</v>
      </c>
      <c r="I238" s="2">
        <v>0</v>
      </c>
      <c r="J238" s="2">
        <v>0</v>
      </c>
      <c r="K238" s="2">
        <v>3</v>
      </c>
      <c r="L238" s="2">
        <v>0</v>
      </c>
      <c r="M238" s="2">
        <v>0</v>
      </c>
      <c r="N238" s="2">
        <v>0</v>
      </c>
      <c r="O238" s="2">
        <v>0</v>
      </c>
      <c r="P238" s="2">
        <v>0</v>
      </c>
      <c r="Q238" s="2">
        <v>0</v>
      </c>
      <c r="R238" s="2">
        <v>0</v>
      </c>
      <c r="S238" s="2">
        <v>1</v>
      </c>
      <c r="T238" s="2">
        <v>1</v>
      </c>
      <c r="U238" s="2">
        <v>0</v>
      </c>
      <c r="V238" s="2">
        <v>1</v>
      </c>
      <c r="W238" s="2">
        <v>0</v>
      </c>
      <c r="X238" s="2">
        <v>0</v>
      </c>
      <c r="Y238" s="2">
        <v>0</v>
      </c>
      <c r="Z238" s="2">
        <v>0</v>
      </c>
      <c r="AA238" s="2">
        <v>0</v>
      </c>
    </row>
    <row r="239" spans="1:27" x14ac:dyDescent="0.25">
      <c r="A239" s="2">
        <v>21</v>
      </c>
      <c r="B239" s="2">
        <v>1</v>
      </c>
      <c r="C239" s="2">
        <v>26940.814999999999</v>
      </c>
      <c r="D239" s="2">
        <v>26981.968000000001</v>
      </c>
      <c r="E239" s="2">
        <v>41.153000000002102</v>
      </c>
      <c r="F239" s="3">
        <v>15.642624660947201</v>
      </c>
      <c r="G239" s="14" t="s">
        <v>2027</v>
      </c>
      <c r="H239" s="2">
        <v>1</v>
      </c>
      <c r="I239" s="2">
        <v>0</v>
      </c>
      <c r="J239" s="2">
        <v>0</v>
      </c>
      <c r="K239" s="2">
        <v>1</v>
      </c>
      <c r="L239" s="2">
        <v>0</v>
      </c>
      <c r="M239" s="2">
        <v>0</v>
      </c>
      <c r="N239" s="2">
        <v>0</v>
      </c>
      <c r="O239" s="2">
        <v>0</v>
      </c>
      <c r="P239" s="2">
        <v>0</v>
      </c>
      <c r="Q239" s="2">
        <v>0</v>
      </c>
      <c r="R239" s="2">
        <v>0</v>
      </c>
      <c r="S239" s="2">
        <v>0</v>
      </c>
      <c r="T239" s="2">
        <v>0</v>
      </c>
      <c r="U239" s="2">
        <v>0</v>
      </c>
      <c r="V239" s="2">
        <v>1</v>
      </c>
      <c r="W239" s="2">
        <v>0</v>
      </c>
      <c r="X239" s="2">
        <v>0</v>
      </c>
      <c r="Y239" s="2">
        <v>0</v>
      </c>
      <c r="Z239" s="2">
        <v>0</v>
      </c>
      <c r="AA239" s="2">
        <v>0</v>
      </c>
    </row>
    <row r="240" spans="1:27" x14ac:dyDescent="0.25">
      <c r="A240" s="2">
        <v>9</v>
      </c>
      <c r="B240" s="2">
        <v>12</v>
      </c>
      <c r="C240" s="2">
        <v>115005.16800000001</v>
      </c>
      <c r="D240" s="2">
        <v>115036.02099999999</v>
      </c>
      <c r="E240" s="2">
        <v>30.852999999988199</v>
      </c>
      <c r="F240" s="3">
        <v>15.6251564831304</v>
      </c>
      <c r="G240" s="14" t="s">
        <v>723</v>
      </c>
      <c r="H240" s="2">
        <v>0</v>
      </c>
      <c r="I240" s="2">
        <v>1</v>
      </c>
      <c r="J240" s="2">
        <v>1</v>
      </c>
      <c r="K240" s="2">
        <v>0</v>
      </c>
      <c r="L240" s="2">
        <v>0</v>
      </c>
      <c r="M240" s="2">
        <v>0</v>
      </c>
      <c r="N240" s="2">
        <v>1</v>
      </c>
      <c r="O240" s="2">
        <v>0</v>
      </c>
      <c r="P240" s="2">
        <v>0</v>
      </c>
      <c r="Q240" s="2">
        <v>0</v>
      </c>
      <c r="R240" s="2">
        <v>0</v>
      </c>
      <c r="S240" s="2">
        <v>0</v>
      </c>
      <c r="T240" s="2">
        <v>0</v>
      </c>
      <c r="U240" s="2">
        <v>0</v>
      </c>
      <c r="V240" s="2">
        <v>0</v>
      </c>
      <c r="W240" s="2">
        <v>0</v>
      </c>
      <c r="X240" s="2">
        <v>0</v>
      </c>
      <c r="Y240" s="2">
        <v>0</v>
      </c>
      <c r="Z240" s="2">
        <v>0</v>
      </c>
      <c r="AA240" s="2">
        <v>0</v>
      </c>
    </row>
    <row r="241" spans="1:27" x14ac:dyDescent="0.25">
      <c r="A241" s="2">
        <v>1</v>
      </c>
      <c r="B241" s="2">
        <v>19</v>
      </c>
      <c r="C241" s="2">
        <v>248797.878</v>
      </c>
      <c r="D241" s="2">
        <v>248861.16899999999</v>
      </c>
      <c r="E241" s="2">
        <v>63.290999999997403</v>
      </c>
      <c r="F241" s="3">
        <v>15.605357574671199</v>
      </c>
      <c r="G241" s="14" t="s">
        <v>1889</v>
      </c>
      <c r="H241" s="2">
        <v>0</v>
      </c>
      <c r="I241" s="2">
        <v>0</v>
      </c>
      <c r="J241" s="2">
        <v>0</v>
      </c>
      <c r="K241" s="2">
        <v>0</v>
      </c>
      <c r="L241" s="2">
        <v>0</v>
      </c>
      <c r="M241" s="2">
        <v>0</v>
      </c>
      <c r="N241" s="2">
        <v>0</v>
      </c>
      <c r="O241" s="2">
        <v>0</v>
      </c>
      <c r="P241" s="2">
        <v>0</v>
      </c>
      <c r="Q241" s="2">
        <v>0</v>
      </c>
      <c r="R241" s="2">
        <v>0</v>
      </c>
      <c r="S241" s="2">
        <v>0</v>
      </c>
      <c r="T241" s="2">
        <v>0</v>
      </c>
      <c r="U241" s="2">
        <v>0</v>
      </c>
      <c r="V241" s="2">
        <v>0</v>
      </c>
      <c r="W241" s="2">
        <v>0</v>
      </c>
      <c r="X241" s="2">
        <v>0</v>
      </c>
      <c r="Y241" s="2">
        <v>0</v>
      </c>
      <c r="Z241" s="2">
        <v>0</v>
      </c>
      <c r="AA241" s="2">
        <v>0</v>
      </c>
    </row>
    <row r="242" spans="1:27" x14ac:dyDescent="0.25">
      <c r="A242" s="2">
        <v>18</v>
      </c>
      <c r="B242" s="2">
        <v>6</v>
      </c>
      <c r="C242" s="2">
        <v>65428.014999999999</v>
      </c>
      <c r="D242" s="2">
        <v>65457.050999999999</v>
      </c>
      <c r="E242" s="2">
        <v>29.036000000000101</v>
      </c>
      <c r="F242" s="3">
        <v>15.5992963444001</v>
      </c>
      <c r="G242" s="14" t="s">
        <v>1867</v>
      </c>
      <c r="H242" s="2">
        <v>2</v>
      </c>
      <c r="I242" s="2">
        <v>2</v>
      </c>
      <c r="J242" s="2">
        <v>0</v>
      </c>
      <c r="K242" s="2">
        <v>2</v>
      </c>
      <c r="L242" s="2">
        <v>2</v>
      </c>
      <c r="M242" s="2">
        <v>0</v>
      </c>
      <c r="N242" s="2">
        <v>0</v>
      </c>
      <c r="O242" s="2">
        <v>0</v>
      </c>
      <c r="P242" s="2">
        <v>0</v>
      </c>
      <c r="Q242" s="2">
        <v>0</v>
      </c>
      <c r="R242" s="2">
        <v>0</v>
      </c>
      <c r="S242" s="2">
        <v>1</v>
      </c>
      <c r="T242" s="2">
        <v>1</v>
      </c>
      <c r="U242" s="2">
        <v>0</v>
      </c>
      <c r="V242" s="2">
        <v>0</v>
      </c>
      <c r="W242" s="2">
        <v>1</v>
      </c>
      <c r="X242" s="2">
        <v>0</v>
      </c>
      <c r="Y242" s="2">
        <v>0</v>
      </c>
      <c r="Z242" s="2">
        <v>0</v>
      </c>
      <c r="AA242" s="2">
        <v>1</v>
      </c>
    </row>
    <row r="243" spans="1:27" x14ac:dyDescent="0.25">
      <c r="A243" s="2">
        <v>1</v>
      </c>
      <c r="B243" s="2">
        <v>18</v>
      </c>
      <c r="C243" s="2">
        <v>219194.07500000001</v>
      </c>
      <c r="D243" s="2">
        <v>219205.36499999999</v>
      </c>
      <c r="E243" s="2">
        <v>11.289999999979001</v>
      </c>
      <c r="F243" s="3">
        <v>15.598437290465601</v>
      </c>
      <c r="G243" s="14"/>
      <c r="H243" s="2">
        <v>4</v>
      </c>
      <c r="I243" s="2">
        <v>0</v>
      </c>
      <c r="J243" s="2">
        <v>0</v>
      </c>
      <c r="K243" s="2">
        <v>4</v>
      </c>
      <c r="L243" s="2">
        <v>0</v>
      </c>
      <c r="M243" s="2">
        <v>0</v>
      </c>
      <c r="N243" s="2">
        <v>0</v>
      </c>
      <c r="O243" s="2">
        <v>0</v>
      </c>
      <c r="P243" s="2">
        <v>0</v>
      </c>
      <c r="Q243" s="2">
        <v>0</v>
      </c>
      <c r="R243" s="2">
        <v>1</v>
      </c>
      <c r="S243" s="2">
        <v>1</v>
      </c>
      <c r="T243" s="2">
        <v>1</v>
      </c>
      <c r="U243" s="2">
        <v>0</v>
      </c>
      <c r="V243" s="2">
        <v>1</v>
      </c>
      <c r="W243" s="2">
        <v>0</v>
      </c>
      <c r="X243" s="2">
        <v>0</v>
      </c>
      <c r="Y243" s="2">
        <v>0</v>
      </c>
      <c r="Z243" s="2">
        <v>0</v>
      </c>
      <c r="AA243" s="2">
        <v>0</v>
      </c>
    </row>
    <row r="244" spans="1:27" x14ac:dyDescent="0.25">
      <c r="A244" s="2">
        <v>5</v>
      </c>
      <c r="B244" s="2">
        <v>19</v>
      </c>
      <c r="C244" s="2">
        <v>145007.99100000001</v>
      </c>
      <c r="D244" s="2">
        <v>145044.49299999999</v>
      </c>
      <c r="E244" s="2">
        <v>36.501999999978601</v>
      </c>
      <c r="F244" s="3">
        <v>15.5926877721809</v>
      </c>
      <c r="G244" s="14" t="s">
        <v>1370</v>
      </c>
      <c r="H244" s="2">
        <v>3</v>
      </c>
      <c r="I244" s="2">
        <v>0</v>
      </c>
      <c r="J244" s="2">
        <v>0</v>
      </c>
      <c r="K244" s="2">
        <v>3</v>
      </c>
      <c r="L244" s="2">
        <v>0</v>
      </c>
      <c r="M244" s="2">
        <v>0</v>
      </c>
      <c r="N244" s="2">
        <v>0</v>
      </c>
      <c r="O244" s="2">
        <v>0</v>
      </c>
      <c r="P244" s="2">
        <v>0</v>
      </c>
      <c r="Q244" s="2">
        <v>0</v>
      </c>
      <c r="R244" s="2">
        <v>1</v>
      </c>
      <c r="S244" s="2">
        <v>1</v>
      </c>
      <c r="T244" s="2">
        <v>0</v>
      </c>
      <c r="U244" s="2">
        <v>0</v>
      </c>
      <c r="V244" s="2">
        <v>1</v>
      </c>
      <c r="W244" s="2">
        <v>0</v>
      </c>
      <c r="X244" s="2">
        <v>0</v>
      </c>
      <c r="Y244" s="2">
        <v>0</v>
      </c>
      <c r="Z244" s="2">
        <v>0</v>
      </c>
      <c r="AA244" s="2">
        <v>0</v>
      </c>
    </row>
    <row r="245" spans="1:27" x14ac:dyDescent="0.25">
      <c r="A245" s="2">
        <v>21</v>
      </c>
      <c r="B245" s="2">
        <v>2</v>
      </c>
      <c r="C245" s="2">
        <v>30178.432000000001</v>
      </c>
      <c r="D245" s="2">
        <v>30178.432000000001</v>
      </c>
      <c r="E245" s="2">
        <v>0</v>
      </c>
      <c r="F245" s="3">
        <v>15.575109396482301</v>
      </c>
      <c r="G245" s="14"/>
      <c r="H245" s="2">
        <v>3</v>
      </c>
      <c r="I245" s="2">
        <v>0</v>
      </c>
      <c r="J245" s="2">
        <v>0</v>
      </c>
      <c r="K245" s="2">
        <v>3</v>
      </c>
      <c r="L245" s="2">
        <v>0</v>
      </c>
      <c r="M245" s="2">
        <v>0</v>
      </c>
      <c r="N245" s="2">
        <v>0</v>
      </c>
      <c r="O245" s="2">
        <v>0</v>
      </c>
      <c r="P245" s="2">
        <v>0</v>
      </c>
      <c r="Q245" s="2">
        <v>0</v>
      </c>
      <c r="R245" s="2">
        <v>1</v>
      </c>
      <c r="S245" s="2">
        <v>1</v>
      </c>
      <c r="T245" s="2">
        <v>1</v>
      </c>
      <c r="U245" s="2">
        <v>0</v>
      </c>
      <c r="V245" s="2">
        <v>0</v>
      </c>
      <c r="W245" s="2">
        <v>0</v>
      </c>
      <c r="X245" s="2">
        <v>0</v>
      </c>
      <c r="Y245" s="2">
        <v>0</v>
      </c>
      <c r="Z245" s="2">
        <v>0</v>
      </c>
      <c r="AA245" s="2">
        <v>0</v>
      </c>
    </row>
    <row r="246" spans="1:27" x14ac:dyDescent="0.25">
      <c r="A246" s="2">
        <v>13</v>
      </c>
      <c r="B246" s="2">
        <v>7</v>
      </c>
      <c r="C246" s="2">
        <v>83054.720000000001</v>
      </c>
      <c r="D246" s="2">
        <v>83054.815000000002</v>
      </c>
      <c r="E246" s="2">
        <v>9.5000000001164195E-2</v>
      </c>
      <c r="F246" s="3">
        <v>15.570936455127599</v>
      </c>
      <c r="G246" s="14"/>
      <c r="H246" s="2">
        <v>1</v>
      </c>
      <c r="I246" s="2">
        <v>0</v>
      </c>
      <c r="J246" s="2">
        <v>0</v>
      </c>
      <c r="K246" s="2">
        <v>1</v>
      </c>
      <c r="L246" s="2">
        <v>0</v>
      </c>
      <c r="M246" s="2">
        <v>0</v>
      </c>
      <c r="N246" s="2">
        <v>0</v>
      </c>
      <c r="O246" s="2">
        <v>0</v>
      </c>
      <c r="P246" s="2">
        <v>0</v>
      </c>
      <c r="Q246" s="2">
        <v>0</v>
      </c>
      <c r="R246" s="2">
        <v>0</v>
      </c>
      <c r="S246" s="2">
        <v>0</v>
      </c>
      <c r="T246" s="2">
        <v>0</v>
      </c>
      <c r="U246" s="2">
        <v>0</v>
      </c>
      <c r="V246" s="2">
        <v>1</v>
      </c>
      <c r="W246" s="2">
        <v>0</v>
      </c>
      <c r="X246" s="2">
        <v>0</v>
      </c>
      <c r="Y246" s="2">
        <v>0</v>
      </c>
      <c r="Z246" s="2">
        <v>0</v>
      </c>
      <c r="AA246" s="2">
        <v>0</v>
      </c>
    </row>
    <row r="247" spans="1:27" x14ac:dyDescent="0.25">
      <c r="A247" s="2">
        <v>7</v>
      </c>
      <c r="B247" s="2">
        <v>0</v>
      </c>
      <c r="C247" s="2">
        <v>4833.6390000000001</v>
      </c>
      <c r="D247" s="2">
        <v>4885.2209999999995</v>
      </c>
      <c r="E247" s="2">
        <v>51.581999999999397</v>
      </c>
      <c r="F247" s="3">
        <v>15.558329327003101</v>
      </c>
      <c r="G247" s="14" t="s">
        <v>1949</v>
      </c>
      <c r="H247" s="2">
        <v>1</v>
      </c>
      <c r="I247" s="2">
        <v>0</v>
      </c>
      <c r="J247" s="2">
        <v>0</v>
      </c>
      <c r="K247" s="2">
        <v>1</v>
      </c>
      <c r="L247" s="2">
        <v>0</v>
      </c>
      <c r="M247" s="2">
        <v>0</v>
      </c>
      <c r="N247" s="2">
        <v>0</v>
      </c>
      <c r="O247" s="2">
        <v>0</v>
      </c>
      <c r="P247" s="2">
        <v>0</v>
      </c>
      <c r="Q247" s="2">
        <v>0</v>
      </c>
      <c r="R247" s="2">
        <v>0</v>
      </c>
      <c r="S247" s="2">
        <v>1</v>
      </c>
      <c r="T247" s="2">
        <v>0</v>
      </c>
      <c r="U247" s="2">
        <v>0</v>
      </c>
      <c r="V247" s="2">
        <v>0</v>
      </c>
      <c r="W247" s="2">
        <v>0</v>
      </c>
      <c r="X247" s="2">
        <v>0</v>
      </c>
      <c r="Y247" s="2">
        <v>0</v>
      </c>
      <c r="Z247" s="2">
        <v>0</v>
      </c>
      <c r="AA247" s="2">
        <v>0</v>
      </c>
    </row>
    <row r="248" spans="1:27" x14ac:dyDescent="0.25">
      <c r="A248" s="2">
        <v>6</v>
      </c>
      <c r="B248" s="2">
        <v>17</v>
      </c>
      <c r="C248" s="2">
        <v>119766.413</v>
      </c>
      <c r="D248" s="2">
        <v>119815.43799999999</v>
      </c>
      <c r="E248" s="2">
        <v>49.024999999994201</v>
      </c>
      <c r="F248" s="3">
        <v>15.5493119490765</v>
      </c>
      <c r="G248" s="14"/>
      <c r="H248" s="2">
        <v>0</v>
      </c>
      <c r="I248" s="2">
        <v>0</v>
      </c>
      <c r="J248" s="2">
        <v>0</v>
      </c>
      <c r="K248" s="2">
        <v>0</v>
      </c>
      <c r="L248" s="2">
        <v>0</v>
      </c>
      <c r="M248" s="2">
        <v>0</v>
      </c>
      <c r="N248" s="2">
        <v>0</v>
      </c>
      <c r="O248" s="2">
        <v>0</v>
      </c>
      <c r="P248" s="2">
        <v>0</v>
      </c>
      <c r="Q248" s="2">
        <v>0</v>
      </c>
      <c r="R248" s="2">
        <v>0</v>
      </c>
      <c r="S248" s="2">
        <v>0</v>
      </c>
      <c r="T248" s="2">
        <v>0</v>
      </c>
      <c r="U248" s="2">
        <v>0</v>
      </c>
      <c r="V248" s="2">
        <v>0</v>
      </c>
      <c r="W248" s="2">
        <v>0</v>
      </c>
      <c r="X248" s="2">
        <v>0</v>
      </c>
      <c r="Y248" s="2">
        <v>0</v>
      </c>
      <c r="Z248" s="2">
        <v>0</v>
      </c>
      <c r="AA248" s="2">
        <v>0</v>
      </c>
    </row>
    <row r="249" spans="1:27" x14ac:dyDescent="0.25">
      <c r="A249" s="2">
        <v>22</v>
      </c>
      <c r="B249" s="2">
        <v>0</v>
      </c>
      <c r="C249" s="2">
        <v>29178.82</v>
      </c>
      <c r="D249" s="2">
        <v>29228.13</v>
      </c>
      <c r="E249" s="2">
        <v>49.310000000001303</v>
      </c>
      <c r="F249" s="3">
        <v>15.5469842851672</v>
      </c>
      <c r="G249" s="14" t="s">
        <v>1727</v>
      </c>
      <c r="H249" s="2">
        <v>2</v>
      </c>
      <c r="I249" s="2">
        <v>0</v>
      </c>
      <c r="J249" s="2">
        <v>0</v>
      </c>
      <c r="K249" s="2">
        <v>2</v>
      </c>
      <c r="L249" s="2">
        <v>0</v>
      </c>
      <c r="M249" s="2">
        <v>0</v>
      </c>
      <c r="N249" s="2">
        <v>0</v>
      </c>
      <c r="O249" s="2">
        <v>0</v>
      </c>
      <c r="P249" s="2">
        <v>0</v>
      </c>
      <c r="Q249" s="2">
        <v>0</v>
      </c>
      <c r="R249" s="2">
        <v>0</v>
      </c>
      <c r="S249" s="2">
        <v>1</v>
      </c>
      <c r="T249" s="2">
        <v>1</v>
      </c>
      <c r="U249" s="2">
        <v>0</v>
      </c>
      <c r="V249" s="2">
        <v>0</v>
      </c>
      <c r="W249" s="2">
        <v>0</v>
      </c>
      <c r="X249" s="2">
        <v>0</v>
      </c>
      <c r="Y249" s="2">
        <v>0</v>
      </c>
      <c r="Z249" s="2">
        <v>0</v>
      </c>
      <c r="AA249" s="2">
        <v>0</v>
      </c>
    </row>
    <row r="250" spans="1:27" x14ac:dyDescent="0.25">
      <c r="A250" s="2">
        <v>20</v>
      </c>
      <c r="B250" s="2">
        <v>1</v>
      </c>
      <c r="C250" s="2">
        <v>14589.314</v>
      </c>
      <c r="D250" s="2">
        <v>14618.099</v>
      </c>
      <c r="E250" s="2">
        <v>28.784999999999901</v>
      </c>
      <c r="F250" s="3">
        <v>15.542064258826199</v>
      </c>
      <c r="G250" s="14" t="s">
        <v>1873</v>
      </c>
      <c r="H250" s="2">
        <v>1</v>
      </c>
      <c r="I250" s="2">
        <v>0</v>
      </c>
      <c r="J250" s="2">
        <v>0</v>
      </c>
      <c r="K250" s="2">
        <v>1</v>
      </c>
      <c r="L250" s="2">
        <v>0</v>
      </c>
      <c r="M250" s="2">
        <v>0</v>
      </c>
      <c r="N250" s="2">
        <v>0</v>
      </c>
      <c r="O250" s="2">
        <v>0</v>
      </c>
      <c r="P250" s="2">
        <v>0</v>
      </c>
      <c r="Q250" s="2">
        <v>0</v>
      </c>
      <c r="R250" s="2">
        <v>0</v>
      </c>
      <c r="S250" s="2">
        <v>0</v>
      </c>
      <c r="T250" s="2">
        <v>1</v>
      </c>
      <c r="U250" s="2">
        <v>0</v>
      </c>
      <c r="V250" s="2">
        <v>0</v>
      </c>
      <c r="W250" s="2">
        <v>0</v>
      </c>
      <c r="X250" s="2">
        <v>0</v>
      </c>
      <c r="Y250" s="2">
        <v>0</v>
      </c>
      <c r="Z250" s="2">
        <v>0</v>
      </c>
      <c r="AA250" s="2">
        <v>0</v>
      </c>
    </row>
    <row r="251" spans="1:27" x14ac:dyDescent="0.25">
      <c r="A251" s="2">
        <v>6</v>
      </c>
      <c r="B251" s="2">
        <v>4</v>
      </c>
      <c r="C251" s="2">
        <v>28493.584999999999</v>
      </c>
      <c r="D251" s="2">
        <v>28756.483</v>
      </c>
      <c r="E251" s="2">
        <v>262.89800000000099</v>
      </c>
      <c r="F251" s="3">
        <v>15.530679684577899</v>
      </c>
      <c r="G251" s="14" t="s">
        <v>1941</v>
      </c>
      <c r="H251" s="2">
        <v>4</v>
      </c>
      <c r="I251" s="2">
        <v>0</v>
      </c>
      <c r="J251" s="2">
        <v>0</v>
      </c>
      <c r="K251" s="2">
        <v>4</v>
      </c>
      <c r="L251" s="2">
        <v>0</v>
      </c>
      <c r="M251" s="2">
        <v>0</v>
      </c>
      <c r="N251" s="2">
        <v>0</v>
      </c>
      <c r="O251" s="2">
        <v>0</v>
      </c>
      <c r="P251" s="2">
        <v>0</v>
      </c>
      <c r="Q251" s="2">
        <v>0</v>
      </c>
      <c r="R251" s="2">
        <v>1</v>
      </c>
      <c r="S251" s="2">
        <v>1</v>
      </c>
      <c r="T251" s="2">
        <v>1</v>
      </c>
      <c r="U251" s="2">
        <v>0</v>
      </c>
      <c r="V251" s="2">
        <v>1</v>
      </c>
      <c r="W251" s="2">
        <v>0</v>
      </c>
      <c r="X251" s="2">
        <v>0</v>
      </c>
      <c r="Y251" s="2">
        <v>0</v>
      </c>
      <c r="Z251" s="2">
        <v>0</v>
      </c>
      <c r="AA251" s="2">
        <v>0</v>
      </c>
    </row>
    <row r="252" spans="1:27" x14ac:dyDescent="0.25">
      <c r="A252" s="2">
        <v>14</v>
      </c>
      <c r="B252" s="2">
        <v>6</v>
      </c>
      <c r="C252" s="2">
        <v>71201.451000000001</v>
      </c>
      <c r="D252" s="2">
        <v>71248.391000000003</v>
      </c>
      <c r="E252" s="2">
        <v>46.9400000000023</v>
      </c>
      <c r="F252" s="3">
        <v>15.5233626074084</v>
      </c>
      <c r="G252" s="14" t="s">
        <v>1496</v>
      </c>
      <c r="H252" s="2">
        <v>2</v>
      </c>
      <c r="I252" s="2">
        <v>0</v>
      </c>
      <c r="J252" s="2">
        <v>0</v>
      </c>
      <c r="K252" s="2">
        <v>2</v>
      </c>
      <c r="L252" s="2">
        <v>0</v>
      </c>
      <c r="M252" s="2">
        <v>0</v>
      </c>
      <c r="N252" s="2">
        <v>0</v>
      </c>
      <c r="O252" s="2">
        <v>0</v>
      </c>
      <c r="P252" s="2">
        <v>0</v>
      </c>
      <c r="Q252" s="2">
        <v>0</v>
      </c>
      <c r="R252" s="2">
        <v>1</v>
      </c>
      <c r="S252" s="2">
        <v>0</v>
      </c>
      <c r="T252" s="2">
        <v>0</v>
      </c>
      <c r="U252" s="2">
        <v>0</v>
      </c>
      <c r="V252" s="2">
        <v>1</v>
      </c>
      <c r="W252" s="2">
        <v>0</v>
      </c>
      <c r="X252" s="2">
        <v>0</v>
      </c>
      <c r="Y252" s="2">
        <v>0</v>
      </c>
      <c r="Z252" s="2">
        <v>0</v>
      </c>
      <c r="AA252" s="2">
        <v>0</v>
      </c>
    </row>
    <row r="253" spans="1:27" x14ac:dyDescent="0.25">
      <c r="A253" s="2">
        <v>7</v>
      </c>
      <c r="B253" s="2">
        <v>10</v>
      </c>
      <c r="C253" s="2">
        <v>111454.21799999999</v>
      </c>
      <c r="D253" s="2">
        <v>111506.231</v>
      </c>
      <c r="E253" s="2">
        <v>52.013000000006301</v>
      </c>
      <c r="F253" s="3">
        <v>15.5226678866622</v>
      </c>
      <c r="G253" s="14" t="s">
        <v>1954</v>
      </c>
      <c r="H253" s="2">
        <v>1</v>
      </c>
      <c r="I253" s="2">
        <v>0</v>
      </c>
      <c r="J253" s="2">
        <v>0</v>
      </c>
      <c r="K253" s="2">
        <v>1</v>
      </c>
      <c r="L253" s="2">
        <v>0</v>
      </c>
      <c r="M253" s="2">
        <v>0</v>
      </c>
      <c r="N253" s="2">
        <v>0</v>
      </c>
      <c r="O253" s="2">
        <v>0</v>
      </c>
      <c r="P253" s="2">
        <v>0</v>
      </c>
      <c r="Q253" s="2">
        <v>0</v>
      </c>
      <c r="R253" s="2">
        <v>0</v>
      </c>
      <c r="S253" s="2">
        <v>0</v>
      </c>
      <c r="T253" s="2">
        <v>0</v>
      </c>
      <c r="U253" s="2">
        <v>0</v>
      </c>
      <c r="V253" s="2">
        <v>1</v>
      </c>
      <c r="W253" s="2">
        <v>0</v>
      </c>
      <c r="X253" s="2">
        <v>0</v>
      </c>
      <c r="Y253" s="2">
        <v>0</v>
      </c>
      <c r="Z253" s="2">
        <v>0</v>
      </c>
      <c r="AA253" s="2">
        <v>0</v>
      </c>
    </row>
    <row r="254" spans="1:27" x14ac:dyDescent="0.25">
      <c r="A254" s="2">
        <v>9</v>
      </c>
      <c r="B254" s="2">
        <v>4</v>
      </c>
      <c r="C254" s="2">
        <v>31500.452000000001</v>
      </c>
      <c r="D254" s="2">
        <v>31507.751</v>
      </c>
      <c r="E254" s="2">
        <v>7.2989999999990696</v>
      </c>
      <c r="F254" s="3">
        <v>15.5090761654688</v>
      </c>
      <c r="G254" s="14" t="s">
        <v>1964</v>
      </c>
      <c r="H254" s="2">
        <v>0</v>
      </c>
      <c r="I254" s="2">
        <v>0</v>
      </c>
      <c r="J254" s="2">
        <v>0</v>
      </c>
      <c r="K254" s="2">
        <v>0</v>
      </c>
      <c r="L254" s="2">
        <v>0</v>
      </c>
      <c r="M254" s="2">
        <v>0</v>
      </c>
      <c r="N254" s="2">
        <v>0</v>
      </c>
      <c r="O254" s="2">
        <v>0</v>
      </c>
      <c r="P254" s="2">
        <v>0</v>
      </c>
      <c r="Q254" s="2">
        <v>0</v>
      </c>
      <c r="R254" s="2">
        <v>0</v>
      </c>
      <c r="S254" s="2">
        <v>0</v>
      </c>
      <c r="T254" s="2">
        <v>0</v>
      </c>
      <c r="U254" s="2">
        <v>0</v>
      </c>
      <c r="V254" s="2">
        <v>0</v>
      </c>
      <c r="W254" s="2">
        <v>0</v>
      </c>
      <c r="X254" s="2">
        <v>0</v>
      </c>
      <c r="Y254" s="2">
        <v>0</v>
      </c>
      <c r="Z254" s="2">
        <v>0</v>
      </c>
      <c r="AA254" s="2">
        <v>0</v>
      </c>
    </row>
    <row r="255" spans="1:27" x14ac:dyDescent="0.25">
      <c r="A255" s="2">
        <v>15</v>
      </c>
      <c r="B255" s="2">
        <v>12</v>
      </c>
      <c r="C255" s="2">
        <v>92117.6</v>
      </c>
      <c r="D255" s="2">
        <v>92153.07</v>
      </c>
      <c r="E255" s="2">
        <v>35.4700000000012</v>
      </c>
      <c r="F255" s="3">
        <v>15.489976901735201</v>
      </c>
      <c r="G255" s="14" t="s">
        <v>1512</v>
      </c>
      <c r="H255" s="2">
        <v>1</v>
      </c>
      <c r="I255" s="2">
        <v>0</v>
      </c>
      <c r="J255" s="2">
        <v>0</v>
      </c>
      <c r="K255" s="2">
        <v>1</v>
      </c>
      <c r="L255" s="2">
        <v>0</v>
      </c>
      <c r="M255" s="2">
        <v>0</v>
      </c>
      <c r="N255" s="2">
        <v>0</v>
      </c>
      <c r="O255" s="2">
        <v>0</v>
      </c>
      <c r="P255" s="2">
        <v>0</v>
      </c>
      <c r="Q255" s="2">
        <v>0</v>
      </c>
      <c r="R255" s="2">
        <v>1</v>
      </c>
      <c r="S255" s="2">
        <v>0</v>
      </c>
      <c r="T255" s="2">
        <v>0</v>
      </c>
      <c r="U255" s="2">
        <v>0</v>
      </c>
      <c r="V255" s="2">
        <v>0</v>
      </c>
      <c r="W255" s="2">
        <v>0</v>
      </c>
      <c r="X255" s="2">
        <v>0</v>
      </c>
      <c r="Y255" s="2">
        <v>0</v>
      </c>
      <c r="Z255" s="2">
        <v>0</v>
      </c>
      <c r="AA255" s="2">
        <v>0</v>
      </c>
    </row>
    <row r="256" spans="1:27" x14ac:dyDescent="0.25">
      <c r="A256" s="2">
        <v>12</v>
      </c>
      <c r="B256" s="2">
        <v>2</v>
      </c>
      <c r="C256" s="2">
        <v>25723.574000000001</v>
      </c>
      <c r="D256" s="2">
        <v>25774.571</v>
      </c>
      <c r="E256" s="2">
        <v>50.996999999999403</v>
      </c>
      <c r="F256" s="3">
        <v>15.472789868746</v>
      </c>
      <c r="G256" s="14" t="s">
        <v>1983</v>
      </c>
      <c r="H256" s="2">
        <v>2</v>
      </c>
      <c r="I256" s="2">
        <v>0</v>
      </c>
      <c r="J256" s="2">
        <v>0</v>
      </c>
      <c r="K256" s="2">
        <v>2</v>
      </c>
      <c r="L256" s="2">
        <v>0</v>
      </c>
      <c r="M256" s="2">
        <v>0</v>
      </c>
      <c r="N256" s="2">
        <v>0</v>
      </c>
      <c r="O256" s="2">
        <v>0</v>
      </c>
      <c r="P256" s="2">
        <v>0</v>
      </c>
      <c r="Q256" s="2">
        <v>0</v>
      </c>
      <c r="R256" s="2">
        <v>0</v>
      </c>
      <c r="S256" s="2">
        <v>1</v>
      </c>
      <c r="T256" s="2">
        <v>1</v>
      </c>
      <c r="U256" s="2">
        <v>0</v>
      </c>
      <c r="V256" s="2">
        <v>0</v>
      </c>
      <c r="W256" s="2">
        <v>0</v>
      </c>
      <c r="X256" s="2">
        <v>0</v>
      </c>
      <c r="Y256" s="2">
        <v>0</v>
      </c>
      <c r="Z256" s="2">
        <v>0</v>
      </c>
      <c r="AA256" s="2">
        <v>0</v>
      </c>
    </row>
    <row r="257" spans="1:27" x14ac:dyDescent="0.25">
      <c r="A257" s="2">
        <v>18</v>
      </c>
      <c r="B257" s="2">
        <v>1</v>
      </c>
      <c r="C257" s="2">
        <v>21690.867999999999</v>
      </c>
      <c r="D257" s="2">
        <v>21715.983</v>
      </c>
      <c r="E257" s="2">
        <v>25.115000000001601</v>
      </c>
      <c r="F257" s="3">
        <v>15.4720323938111</v>
      </c>
      <c r="G257" s="14" t="s">
        <v>2019</v>
      </c>
      <c r="H257" s="2">
        <v>1</v>
      </c>
      <c r="I257" s="2">
        <v>0</v>
      </c>
      <c r="J257" s="2">
        <v>0</v>
      </c>
      <c r="K257" s="2">
        <v>1</v>
      </c>
      <c r="L257" s="2">
        <v>0</v>
      </c>
      <c r="M257" s="2">
        <v>0</v>
      </c>
      <c r="N257" s="2">
        <v>0</v>
      </c>
      <c r="O257" s="2">
        <v>0</v>
      </c>
      <c r="P257" s="2">
        <v>0</v>
      </c>
      <c r="Q257" s="2">
        <v>0</v>
      </c>
      <c r="R257" s="2">
        <v>0</v>
      </c>
      <c r="S257" s="2">
        <v>0</v>
      </c>
      <c r="T257" s="2">
        <v>0</v>
      </c>
      <c r="U257" s="2">
        <v>0</v>
      </c>
      <c r="V257" s="2">
        <v>1</v>
      </c>
      <c r="W257" s="2">
        <v>0</v>
      </c>
      <c r="X257" s="2">
        <v>0</v>
      </c>
      <c r="Y257" s="2">
        <v>0</v>
      </c>
      <c r="Z257" s="2">
        <v>0</v>
      </c>
      <c r="AA257" s="2">
        <v>0</v>
      </c>
    </row>
    <row r="258" spans="1:27" x14ac:dyDescent="0.25">
      <c r="A258" s="2">
        <v>9</v>
      </c>
      <c r="B258" s="2">
        <v>11</v>
      </c>
      <c r="C258" s="2">
        <v>112479.923</v>
      </c>
      <c r="D258" s="2">
        <v>112512.382</v>
      </c>
      <c r="E258" s="2">
        <v>32.459000000002597</v>
      </c>
      <c r="F258" s="3">
        <v>15.470887324424501</v>
      </c>
      <c r="G258" s="14" t="s">
        <v>1968</v>
      </c>
      <c r="H258" s="2">
        <v>0</v>
      </c>
      <c r="I258" s="2">
        <v>0</v>
      </c>
      <c r="J258" s="2">
        <v>0</v>
      </c>
      <c r="K258" s="2">
        <v>0</v>
      </c>
      <c r="L258" s="2">
        <v>0</v>
      </c>
      <c r="M258" s="2">
        <v>0</v>
      </c>
      <c r="N258" s="2">
        <v>0</v>
      </c>
      <c r="O258" s="2">
        <v>0</v>
      </c>
      <c r="P258" s="2">
        <v>0</v>
      </c>
      <c r="Q258" s="2">
        <v>0</v>
      </c>
      <c r="R258" s="2">
        <v>0</v>
      </c>
      <c r="S258" s="2">
        <v>0</v>
      </c>
      <c r="T258" s="2">
        <v>0</v>
      </c>
      <c r="U258" s="2">
        <v>0</v>
      </c>
      <c r="V258" s="2">
        <v>0</v>
      </c>
      <c r="W258" s="2">
        <v>0</v>
      </c>
      <c r="X258" s="2">
        <v>0</v>
      </c>
      <c r="Y258" s="2">
        <v>0</v>
      </c>
      <c r="Z258" s="2">
        <v>0</v>
      </c>
      <c r="AA258" s="2">
        <v>0</v>
      </c>
    </row>
    <row r="259" spans="1:27" x14ac:dyDescent="0.25">
      <c r="A259" s="2">
        <v>9</v>
      </c>
      <c r="B259" s="2">
        <v>10</v>
      </c>
      <c r="C259" s="2">
        <v>107356.376</v>
      </c>
      <c r="D259" s="2">
        <v>107387.39599999999</v>
      </c>
      <c r="E259" s="2">
        <v>31.019999999989501</v>
      </c>
      <c r="F259" s="3">
        <v>15.4660055573202</v>
      </c>
      <c r="G259" s="14" t="s">
        <v>1967</v>
      </c>
      <c r="H259" s="2">
        <v>0</v>
      </c>
      <c r="I259" s="2">
        <v>0</v>
      </c>
      <c r="J259" s="2">
        <v>0</v>
      </c>
      <c r="K259" s="2">
        <v>0</v>
      </c>
      <c r="L259" s="2">
        <v>0</v>
      </c>
      <c r="M259" s="2">
        <v>0</v>
      </c>
      <c r="N259" s="2">
        <v>0</v>
      </c>
      <c r="O259" s="2">
        <v>0</v>
      </c>
      <c r="P259" s="2">
        <v>0</v>
      </c>
      <c r="Q259" s="2">
        <v>0</v>
      </c>
      <c r="R259" s="2">
        <v>0</v>
      </c>
      <c r="S259" s="2">
        <v>0</v>
      </c>
      <c r="T259" s="2">
        <v>0</v>
      </c>
      <c r="U259" s="2">
        <v>0</v>
      </c>
      <c r="V259" s="2">
        <v>0</v>
      </c>
      <c r="W259" s="2">
        <v>0</v>
      </c>
      <c r="X259" s="2">
        <v>0</v>
      </c>
      <c r="Y259" s="2">
        <v>0</v>
      </c>
      <c r="Z259" s="2">
        <v>0</v>
      </c>
      <c r="AA259" s="2">
        <v>0</v>
      </c>
    </row>
    <row r="260" spans="1:27" x14ac:dyDescent="0.25">
      <c r="A260" s="2">
        <v>12</v>
      </c>
      <c r="B260" s="2">
        <v>3</v>
      </c>
      <c r="C260" s="2">
        <v>30606.992999999999</v>
      </c>
      <c r="D260" s="2">
        <v>30634.929</v>
      </c>
      <c r="E260" s="2">
        <v>27.936000000001499</v>
      </c>
      <c r="F260" s="3">
        <v>15.461583254535499</v>
      </c>
      <c r="G260" s="14" t="s">
        <v>1984</v>
      </c>
      <c r="H260" s="2">
        <v>0</v>
      </c>
      <c r="I260" s="2">
        <v>1</v>
      </c>
      <c r="J260" s="2">
        <v>0</v>
      </c>
      <c r="K260" s="2">
        <v>0</v>
      </c>
      <c r="L260" s="2">
        <v>1</v>
      </c>
      <c r="M260" s="2">
        <v>0</v>
      </c>
      <c r="N260" s="2">
        <v>0</v>
      </c>
      <c r="O260" s="2">
        <v>0</v>
      </c>
      <c r="P260" s="2">
        <v>0</v>
      </c>
      <c r="Q260" s="2">
        <v>0</v>
      </c>
      <c r="R260" s="2">
        <v>0</v>
      </c>
      <c r="S260" s="2">
        <v>0</v>
      </c>
      <c r="T260" s="2">
        <v>0</v>
      </c>
      <c r="U260" s="2">
        <v>0</v>
      </c>
      <c r="V260" s="2">
        <v>0</v>
      </c>
      <c r="W260" s="2">
        <v>0</v>
      </c>
      <c r="X260" s="2">
        <v>0</v>
      </c>
      <c r="Y260" s="2">
        <v>0</v>
      </c>
      <c r="Z260" s="2">
        <v>1</v>
      </c>
      <c r="AA260" s="2">
        <v>0</v>
      </c>
    </row>
    <row r="261" spans="1:27" x14ac:dyDescent="0.25">
      <c r="A261" s="2">
        <v>4</v>
      </c>
      <c r="B261" s="2">
        <v>13</v>
      </c>
      <c r="C261" s="2">
        <v>75405.009000000005</v>
      </c>
      <c r="D261" s="2">
        <v>75422.28</v>
      </c>
      <c r="E261" s="2">
        <v>17.2709999999934</v>
      </c>
      <c r="F261" s="3">
        <v>15.433595903137601</v>
      </c>
      <c r="G261" s="14" t="s">
        <v>1769</v>
      </c>
      <c r="H261" s="2">
        <v>2</v>
      </c>
      <c r="I261" s="2">
        <v>0</v>
      </c>
      <c r="J261" s="2">
        <v>0</v>
      </c>
      <c r="K261" s="2">
        <v>2</v>
      </c>
      <c r="L261" s="2">
        <v>0</v>
      </c>
      <c r="M261" s="2">
        <v>0</v>
      </c>
      <c r="N261" s="2">
        <v>0</v>
      </c>
      <c r="O261" s="2">
        <v>0</v>
      </c>
      <c r="P261" s="2">
        <v>0</v>
      </c>
      <c r="Q261" s="2">
        <v>0</v>
      </c>
      <c r="R261" s="2">
        <v>0</v>
      </c>
      <c r="S261" s="2">
        <v>0</v>
      </c>
      <c r="T261" s="2">
        <v>1</v>
      </c>
      <c r="U261" s="2">
        <v>0</v>
      </c>
      <c r="V261" s="2">
        <v>1</v>
      </c>
      <c r="W261" s="2">
        <v>0</v>
      </c>
      <c r="X261" s="2">
        <v>0</v>
      </c>
      <c r="Y261" s="2">
        <v>0</v>
      </c>
      <c r="Z261" s="2">
        <v>0</v>
      </c>
      <c r="AA261" s="2">
        <v>0</v>
      </c>
    </row>
    <row r="262" spans="1:27" x14ac:dyDescent="0.25">
      <c r="A262" s="2">
        <v>12</v>
      </c>
      <c r="B262" s="2">
        <v>6</v>
      </c>
      <c r="C262" s="2">
        <v>45803.57</v>
      </c>
      <c r="D262" s="2">
        <v>45835.364000000001</v>
      </c>
      <c r="E262" s="2">
        <v>31.794000000001699</v>
      </c>
      <c r="F262" s="3">
        <v>15.4176427621376</v>
      </c>
      <c r="G262" s="14" t="s">
        <v>1985</v>
      </c>
      <c r="H262" s="2">
        <v>0</v>
      </c>
      <c r="I262" s="2">
        <v>0</v>
      </c>
      <c r="J262" s="2">
        <v>0</v>
      </c>
      <c r="K262" s="2">
        <v>0</v>
      </c>
      <c r="L262" s="2">
        <v>0</v>
      </c>
      <c r="M262" s="2">
        <v>0</v>
      </c>
      <c r="N262" s="2">
        <v>0</v>
      </c>
      <c r="O262" s="2">
        <v>0</v>
      </c>
      <c r="P262" s="2">
        <v>0</v>
      </c>
      <c r="Q262" s="2">
        <v>0</v>
      </c>
      <c r="R262" s="2">
        <v>0</v>
      </c>
      <c r="S262" s="2">
        <v>0</v>
      </c>
      <c r="T262" s="2">
        <v>0</v>
      </c>
      <c r="U262" s="2">
        <v>0</v>
      </c>
      <c r="V262" s="2">
        <v>0</v>
      </c>
      <c r="W262" s="2">
        <v>0</v>
      </c>
      <c r="X262" s="2">
        <v>0</v>
      </c>
      <c r="Y262" s="2">
        <v>0</v>
      </c>
      <c r="Z262" s="2">
        <v>0</v>
      </c>
      <c r="AA262" s="2">
        <v>0</v>
      </c>
    </row>
    <row r="263" spans="1:27" x14ac:dyDescent="0.25">
      <c r="A263" s="2">
        <v>19</v>
      </c>
      <c r="B263" s="2">
        <v>1</v>
      </c>
      <c r="C263" s="2">
        <v>22772.933000000001</v>
      </c>
      <c r="D263" s="2">
        <v>22833.881000000001</v>
      </c>
      <c r="E263" s="2">
        <v>60.948000000000299</v>
      </c>
      <c r="F263" s="3">
        <v>15.4133336707943</v>
      </c>
      <c r="G263" s="14" t="s">
        <v>2021</v>
      </c>
      <c r="H263" s="2">
        <v>2</v>
      </c>
      <c r="I263" s="2">
        <v>0</v>
      </c>
      <c r="J263" s="2">
        <v>0</v>
      </c>
      <c r="K263" s="2">
        <v>2</v>
      </c>
      <c r="L263" s="2">
        <v>0</v>
      </c>
      <c r="M263" s="2">
        <v>0</v>
      </c>
      <c r="N263" s="2">
        <v>0</v>
      </c>
      <c r="O263" s="2">
        <v>0</v>
      </c>
      <c r="P263" s="2">
        <v>0</v>
      </c>
      <c r="Q263" s="2">
        <v>0</v>
      </c>
      <c r="R263" s="2">
        <v>0</v>
      </c>
      <c r="S263" s="2">
        <v>1</v>
      </c>
      <c r="T263" s="2">
        <v>1</v>
      </c>
      <c r="U263" s="2">
        <v>0</v>
      </c>
      <c r="V263" s="2">
        <v>0</v>
      </c>
      <c r="W263" s="2">
        <v>0</v>
      </c>
      <c r="X263" s="2">
        <v>0</v>
      </c>
      <c r="Y263" s="2">
        <v>0</v>
      </c>
      <c r="Z263" s="2">
        <v>0</v>
      </c>
      <c r="AA263" s="2">
        <v>0</v>
      </c>
    </row>
    <row r="264" spans="1:27" x14ac:dyDescent="0.25">
      <c r="A264" s="2">
        <v>2</v>
      </c>
      <c r="B264" s="2">
        <v>5</v>
      </c>
      <c r="C264" s="2">
        <v>55788.252999999997</v>
      </c>
      <c r="D264" s="2">
        <v>55839.99</v>
      </c>
      <c r="E264" s="2">
        <v>51.737000000000997</v>
      </c>
      <c r="F264" s="3">
        <v>15.397788290628601</v>
      </c>
      <c r="G264" s="14"/>
      <c r="H264" s="2">
        <v>1</v>
      </c>
      <c r="I264" s="2">
        <v>4</v>
      </c>
      <c r="J264" s="2">
        <v>4</v>
      </c>
      <c r="K264" s="2">
        <v>1</v>
      </c>
      <c r="L264" s="2">
        <v>0</v>
      </c>
      <c r="M264" s="2">
        <v>1</v>
      </c>
      <c r="N264" s="2">
        <v>1</v>
      </c>
      <c r="O264" s="2">
        <v>0</v>
      </c>
      <c r="P264" s="2">
        <v>1</v>
      </c>
      <c r="Q264" s="2">
        <v>1</v>
      </c>
      <c r="R264" s="2">
        <v>0</v>
      </c>
      <c r="S264" s="2">
        <v>0</v>
      </c>
      <c r="T264" s="2">
        <v>0</v>
      </c>
      <c r="U264" s="2">
        <v>0</v>
      </c>
      <c r="V264" s="2">
        <v>1</v>
      </c>
      <c r="W264" s="2">
        <v>0</v>
      </c>
      <c r="X264" s="2">
        <v>0</v>
      </c>
      <c r="Y264" s="2">
        <v>0</v>
      </c>
      <c r="Z264" s="2">
        <v>0</v>
      </c>
      <c r="AA264" s="2">
        <v>0</v>
      </c>
    </row>
    <row r="265" spans="1:27" x14ac:dyDescent="0.25">
      <c r="A265" s="2">
        <v>9</v>
      </c>
      <c r="B265" s="2">
        <v>5</v>
      </c>
      <c r="C265" s="2">
        <v>34297.328999999998</v>
      </c>
      <c r="D265" s="2">
        <v>34334.014999999999</v>
      </c>
      <c r="E265" s="2">
        <v>36.686000000001499</v>
      </c>
      <c r="F265" s="3">
        <v>15.3852107854034</v>
      </c>
      <c r="G265" s="14" t="s">
        <v>1804</v>
      </c>
      <c r="H265" s="2">
        <v>3</v>
      </c>
      <c r="I265" s="2">
        <v>0</v>
      </c>
      <c r="J265" s="2">
        <v>0</v>
      </c>
      <c r="K265" s="2">
        <v>3</v>
      </c>
      <c r="L265" s="2">
        <v>0</v>
      </c>
      <c r="M265" s="2">
        <v>0</v>
      </c>
      <c r="N265" s="2">
        <v>0</v>
      </c>
      <c r="O265" s="2">
        <v>0</v>
      </c>
      <c r="P265" s="2">
        <v>0</v>
      </c>
      <c r="Q265" s="2">
        <v>0</v>
      </c>
      <c r="R265" s="2">
        <v>0</v>
      </c>
      <c r="S265" s="2">
        <v>1</v>
      </c>
      <c r="T265" s="2">
        <v>1</v>
      </c>
      <c r="U265" s="2">
        <v>0</v>
      </c>
      <c r="V265" s="2">
        <v>1</v>
      </c>
      <c r="W265" s="2">
        <v>0</v>
      </c>
      <c r="X265" s="2">
        <v>0</v>
      </c>
      <c r="Y265" s="2">
        <v>0</v>
      </c>
      <c r="Z265" s="2">
        <v>0</v>
      </c>
      <c r="AA265" s="2">
        <v>0</v>
      </c>
    </row>
    <row r="266" spans="1:27" x14ac:dyDescent="0.25">
      <c r="A266" s="2">
        <v>6</v>
      </c>
      <c r="B266" s="2">
        <v>3</v>
      </c>
      <c r="C266" s="2">
        <v>27938.235000000001</v>
      </c>
      <c r="D266" s="2">
        <v>27955.115000000002</v>
      </c>
      <c r="E266" s="2">
        <v>16.880000000001001</v>
      </c>
      <c r="F266" s="3">
        <v>15.376468595686701</v>
      </c>
      <c r="G266" s="14" t="s">
        <v>1940</v>
      </c>
      <c r="H266" s="2">
        <v>3</v>
      </c>
      <c r="I266" s="2">
        <v>0</v>
      </c>
      <c r="J266" s="2">
        <v>0</v>
      </c>
      <c r="K266" s="2">
        <v>3</v>
      </c>
      <c r="L266" s="2">
        <v>0</v>
      </c>
      <c r="M266" s="2">
        <v>0</v>
      </c>
      <c r="N266" s="2">
        <v>0</v>
      </c>
      <c r="O266" s="2">
        <v>0</v>
      </c>
      <c r="P266" s="2">
        <v>0</v>
      </c>
      <c r="Q266" s="2">
        <v>0</v>
      </c>
      <c r="R266" s="2">
        <v>0</v>
      </c>
      <c r="S266" s="2">
        <v>1</v>
      </c>
      <c r="T266" s="2">
        <v>1</v>
      </c>
      <c r="U266" s="2">
        <v>0</v>
      </c>
      <c r="V266" s="2">
        <v>1</v>
      </c>
      <c r="W266" s="2">
        <v>0</v>
      </c>
      <c r="X266" s="2">
        <v>0</v>
      </c>
      <c r="Y266" s="2">
        <v>0</v>
      </c>
      <c r="Z266" s="2">
        <v>0</v>
      </c>
      <c r="AA266" s="2">
        <v>0</v>
      </c>
    </row>
    <row r="267" spans="1:27" x14ac:dyDescent="0.25">
      <c r="A267" s="2">
        <v>11</v>
      </c>
      <c r="B267" s="2">
        <v>7</v>
      </c>
      <c r="C267" s="2">
        <v>68709.485000000001</v>
      </c>
      <c r="D267" s="2">
        <v>68752.841</v>
      </c>
      <c r="E267" s="2">
        <v>43.355999999999803</v>
      </c>
      <c r="F267" s="3">
        <v>15.3315700193723</v>
      </c>
      <c r="G267" s="14" t="s">
        <v>1453</v>
      </c>
      <c r="H267" s="2">
        <v>3</v>
      </c>
      <c r="I267" s="2">
        <v>0</v>
      </c>
      <c r="J267" s="2">
        <v>0</v>
      </c>
      <c r="K267" s="2">
        <v>3</v>
      </c>
      <c r="L267" s="2">
        <v>0</v>
      </c>
      <c r="M267" s="2">
        <v>0</v>
      </c>
      <c r="N267" s="2">
        <v>0</v>
      </c>
      <c r="O267" s="2">
        <v>0</v>
      </c>
      <c r="P267" s="2">
        <v>0</v>
      </c>
      <c r="Q267" s="2">
        <v>0</v>
      </c>
      <c r="R267" s="2">
        <v>1</v>
      </c>
      <c r="S267" s="2">
        <v>1</v>
      </c>
      <c r="T267" s="2">
        <v>0</v>
      </c>
      <c r="U267" s="2">
        <v>0</v>
      </c>
      <c r="V267" s="2">
        <v>1</v>
      </c>
      <c r="W267" s="2">
        <v>0</v>
      </c>
      <c r="X267" s="2">
        <v>0</v>
      </c>
      <c r="Y267" s="2">
        <v>0</v>
      </c>
      <c r="Z267" s="2">
        <v>0</v>
      </c>
      <c r="AA267" s="2">
        <v>0</v>
      </c>
    </row>
    <row r="268" spans="1:27" x14ac:dyDescent="0.25">
      <c r="A268" s="2">
        <v>9</v>
      </c>
      <c r="B268" s="2">
        <v>1</v>
      </c>
      <c r="C268" s="2">
        <v>10408.148999999999</v>
      </c>
      <c r="D268" s="2">
        <v>10430.602000000001</v>
      </c>
      <c r="E268" s="2">
        <v>22.4530000000013</v>
      </c>
      <c r="F268" s="3">
        <v>15.3188175266037</v>
      </c>
      <c r="G268" s="14" t="s">
        <v>1108</v>
      </c>
      <c r="H268" s="2">
        <v>0</v>
      </c>
      <c r="I268" s="2">
        <v>0</v>
      </c>
      <c r="J268" s="2">
        <v>0</v>
      </c>
      <c r="K268" s="2">
        <v>0</v>
      </c>
      <c r="L268" s="2">
        <v>0</v>
      </c>
      <c r="M268" s="2">
        <v>0</v>
      </c>
      <c r="N268" s="2">
        <v>0</v>
      </c>
      <c r="O268" s="2">
        <v>0</v>
      </c>
      <c r="P268" s="2">
        <v>0</v>
      </c>
      <c r="Q268" s="2">
        <v>0</v>
      </c>
      <c r="R268" s="2">
        <v>0</v>
      </c>
      <c r="S268" s="2">
        <v>0</v>
      </c>
      <c r="T268" s="2">
        <v>0</v>
      </c>
      <c r="U268" s="2">
        <v>0</v>
      </c>
      <c r="V268" s="2">
        <v>0</v>
      </c>
      <c r="W268" s="2">
        <v>0</v>
      </c>
      <c r="X268" s="2">
        <v>0</v>
      </c>
      <c r="Y268" s="2">
        <v>0</v>
      </c>
      <c r="Z268" s="2">
        <v>0</v>
      </c>
      <c r="AA268" s="2">
        <v>0</v>
      </c>
    </row>
    <row r="269" spans="1:27" x14ac:dyDescent="0.25">
      <c r="A269" s="2">
        <v>20</v>
      </c>
      <c r="B269" s="2">
        <v>0</v>
      </c>
      <c r="C269" s="2">
        <v>8004.009</v>
      </c>
      <c r="D269" s="2">
        <v>8025.0060000000003</v>
      </c>
      <c r="E269" s="2">
        <v>20.997000000000298</v>
      </c>
      <c r="F269" s="3">
        <v>15.2994184756095</v>
      </c>
      <c r="G269" s="14" t="s">
        <v>1539</v>
      </c>
      <c r="H269" s="2">
        <v>3</v>
      </c>
      <c r="I269" s="2">
        <v>0</v>
      </c>
      <c r="J269" s="2">
        <v>0</v>
      </c>
      <c r="K269" s="2">
        <v>3</v>
      </c>
      <c r="L269" s="2">
        <v>0</v>
      </c>
      <c r="M269" s="2">
        <v>0</v>
      </c>
      <c r="N269" s="2">
        <v>0</v>
      </c>
      <c r="O269" s="2">
        <v>0</v>
      </c>
      <c r="P269" s="2">
        <v>0</v>
      </c>
      <c r="Q269" s="2">
        <v>0</v>
      </c>
      <c r="R269" s="2">
        <v>1</v>
      </c>
      <c r="S269" s="2">
        <v>1</v>
      </c>
      <c r="T269" s="2">
        <v>1</v>
      </c>
      <c r="U269" s="2">
        <v>0</v>
      </c>
      <c r="V269" s="2">
        <v>0</v>
      </c>
      <c r="W269" s="2">
        <v>0</v>
      </c>
      <c r="X269" s="2">
        <v>0</v>
      </c>
      <c r="Y269" s="2">
        <v>0</v>
      </c>
      <c r="Z269" s="2">
        <v>0</v>
      </c>
      <c r="AA269" s="2">
        <v>0</v>
      </c>
    </row>
    <row r="270" spans="1:27" x14ac:dyDescent="0.25">
      <c r="A270" s="2">
        <v>16</v>
      </c>
      <c r="B270" s="2">
        <v>4</v>
      </c>
      <c r="C270" s="2">
        <v>82376.236999999994</v>
      </c>
      <c r="D270" s="2">
        <v>82386.142999999996</v>
      </c>
      <c r="E270" s="2">
        <v>9.9060000000026793</v>
      </c>
      <c r="F270" s="3">
        <v>15.264385358994099</v>
      </c>
      <c r="G270" s="14"/>
      <c r="H270" s="2">
        <v>1</v>
      </c>
      <c r="I270" s="2">
        <v>0</v>
      </c>
      <c r="J270" s="2">
        <v>0</v>
      </c>
      <c r="K270" s="2">
        <v>1</v>
      </c>
      <c r="L270" s="2">
        <v>0</v>
      </c>
      <c r="M270" s="2">
        <v>0</v>
      </c>
      <c r="N270" s="2">
        <v>0</v>
      </c>
      <c r="O270" s="2">
        <v>0</v>
      </c>
      <c r="P270" s="2">
        <v>0</v>
      </c>
      <c r="Q270" s="2">
        <v>0</v>
      </c>
      <c r="R270" s="2">
        <v>0</v>
      </c>
      <c r="S270" s="2">
        <v>0</v>
      </c>
      <c r="T270" s="2">
        <v>1</v>
      </c>
      <c r="U270" s="2">
        <v>0</v>
      </c>
      <c r="V270" s="2">
        <v>0</v>
      </c>
      <c r="W270" s="2">
        <v>0</v>
      </c>
      <c r="X270" s="2">
        <v>0</v>
      </c>
      <c r="Y270" s="2">
        <v>0</v>
      </c>
      <c r="Z270" s="2">
        <v>0</v>
      </c>
      <c r="AA270" s="2">
        <v>0</v>
      </c>
    </row>
    <row r="271" spans="1:27" x14ac:dyDescent="0.25">
      <c r="A271" s="2">
        <v>1</v>
      </c>
      <c r="B271" s="2">
        <v>8</v>
      </c>
      <c r="C271" s="2">
        <v>80440.671000000002</v>
      </c>
      <c r="D271" s="2">
        <v>80440.671000000002</v>
      </c>
      <c r="E271" s="2">
        <v>0</v>
      </c>
      <c r="F271" s="3">
        <v>15.2628050431939</v>
      </c>
      <c r="G271" s="14"/>
      <c r="H271" s="2">
        <v>4</v>
      </c>
      <c r="I271" s="2">
        <v>0</v>
      </c>
      <c r="J271" s="2">
        <v>0</v>
      </c>
      <c r="K271" s="2">
        <v>4</v>
      </c>
      <c r="L271" s="2">
        <v>0</v>
      </c>
      <c r="M271" s="2">
        <v>0</v>
      </c>
      <c r="N271" s="2">
        <v>0</v>
      </c>
      <c r="O271" s="2">
        <v>0</v>
      </c>
      <c r="P271" s="2">
        <v>0</v>
      </c>
      <c r="Q271" s="2">
        <v>0</v>
      </c>
      <c r="R271" s="2">
        <v>1</v>
      </c>
      <c r="S271" s="2">
        <v>1</v>
      </c>
      <c r="T271" s="2">
        <v>1</v>
      </c>
      <c r="U271" s="2">
        <v>0</v>
      </c>
      <c r="V271" s="2">
        <v>1</v>
      </c>
      <c r="W271" s="2">
        <v>0</v>
      </c>
      <c r="X271" s="2">
        <v>0</v>
      </c>
      <c r="Y271" s="2">
        <v>0</v>
      </c>
      <c r="Z271" s="2">
        <v>0</v>
      </c>
      <c r="AA271" s="2">
        <v>0</v>
      </c>
    </row>
    <row r="272" spans="1:27" x14ac:dyDescent="0.25">
      <c r="A272" s="2">
        <v>12</v>
      </c>
      <c r="B272" s="2">
        <v>15</v>
      </c>
      <c r="C272" s="2">
        <v>103491.018</v>
      </c>
      <c r="D272" s="2">
        <v>103501.56200000001</v>
      </c>
      <c r="E272" s="2">
        <v>10.544000000009</v>
      </c>
      <c r="F272" s="3">
        <v>15.2592809159423</v>
      </c>
      <c r="G272" s="14" t="s">
        <v>1992</v>
      </c>
      <c r="H272" s="2">
        <v>0</v>
      </c>
      <c r="I272" s="2">
        <v>0</v>
      </c>
      <c r="J272" s="2">
        <v>0</v>
      </c>
      <c r="K272" s="2">
        <v>0</v>
      </c>
      <c r="L272" s="2">
        <v>0</v>
      </c>
      <c r="M272" s="2">
        <v>0</v>
      </c>
      <c r="N272" s="2">
        <v>0</v>
      </c>
      <c r="O272" s="2">
        <v>0</v>
      </c>
      <c r="P272" s="2">
        <v>0</v>
      </c>
      <c r="Q272" s="2">
        <v>0</v>
      </c>
      <c r="R272" s="2">
        <v>0</v>
      </c>
      <c r="S272" s="2">
        <v>0</v>
      </c>
      <c r="T272" s="2">
        <v>0</v>
      </c>
      <c r="U272" s="2">
        <v>0</v>
      </c>
      <c r="V272" s="2">
        <v>0</v>
      </c>
      <c r="W272" s="2">
        <v>0</v>
      </c>
      <c r="X272" s="2">
        <v>0</v>
      </c>
      <c r="Y272" s="2">
        <v>0</v>
      </c>
      <c r="Z272" s="2">
        <v>0</v>
      </c>
      <c r="AA272" s="2">
        <v>0</v>
      </c>
    </row>
    <row r="273" spans="1:27" x14ac:dyDescent="0.25">
      <c r="A273" s="2">
        <v>19</v>
      </c>
      <c r="B273" s="2">
        <v>0</v>
      </c>
      <c r="C273" s="2">
        <v>7431.2870000000003</v>
      </c>
      <c r="D273" s="2">
        <v>7459.05</v>
      </c>
      <c r="E273" s="2">
        <v>27.762999999999899</v>
      </c>
      <c r="F273" s="3">
        <v>15.2314832863257</v>
      </c>
      <c r="G273" s="14" t="s">
        <v>1534</v>
      </c>
      <c r="H273" s="2">
        <v>3</v>
      </c>
      <c r="I273" s="2">
        <v>0</v>
      </c>
      <c r="J273" s="2">
        <v>0</v>
      </c>
      <c r="K273" s="2">
        <v>3</v>
      </c>
      <c r="L273" s="2">
        <v>0</v>
      </c>
      <c r="M273" s="2">
        <v>0</v>
      </c>
      <c r="N273" s="2">
        <v>0</v>
      </c>
      <c r="O273" s="2">
        <v>0</v>
      </c>
      <c r="P273" s="2">
        <v>0</v>
      </c>
      <c r="Q273" s="2">
        <v>0</v>
      </c>
      <c r="R273" s="2">
        <v>1</v>
      </c>
      <c r="S273" s="2">
        <v>0</v>
      </c>
      <c r="T273" s="2">
        <v>1</v>
      </c>
      <c r="U273" s="2">
        <v>0</v>
      </c>
      <c r="V273" s="2">
        <v>1</v>
      </c>
      <c r="W273" s="2">
        <v>0</v>
      </c>
      <c r="X273" s="2">
        <v>0</v>
      </c>
      <c r="Y273" s="2">
        <v>0</v>
      </c>
      <c r="Z273" s="2">
        <v>0</v>
      </c>
      <c r="AA273" s="2">
        <v>0</v>
      </c>
    </row>
    <row r="274" spans="1:27" x14ac:dyDescent="0.25">
      <c r="A274" s="2">
        <v>5</v>
      </c>
      <c r="B274" s="2">
        <v>4</v>
      </c>
      <c r="C274" s="2">
        <v>43674.845999999998</v>
      </c>
      <c r="D274" s="2">
        <v>43711.377999999997</v>
      </c>
      <c r="E274" s="2">
        <v>36.531999999999201</v>
      </c>
      <c r="F274" s="3">
        <v>15.2297655330872</v>
      </c>
      <c r="G274" s="14" t="s">
        <v>1932</v>
      </c>
      <c r="H274" s="2">
        <v>1</v>
      </c>
      <c r="I274" s="2">
        <v>5</v>
      </c>
      <c r="J274" s="2">
        <v>5</v>
      </c>
      <c r="K274" s="2">
        <v>1</v>
      </c>
      <c r="L274" s="2">
        <v>0</v>
      </c>
      <c r="M274" s="2">
        <v>1</v>
      </c>
      <c r="N274" s="2">
        <v>1</v>
      </c>
      <c r="O274" s="2">
        <v>1</v>
      </c>
      <c r="P274" s="2">
        <v>1</v>
      </c>
      <c r="Q274" s="2">
        <v>1</v>
      </c>
      <c r="R274" s="2">
        <v>0</v>
      </c>
      <c r="S274" s="2">
        <v>1</v>
      </c>
      <c r="T274" s="2">
        <v>0</v>
      </c>
      <c r="U274" s="2">
        <v>0</v>
      </c>
      <c r="V274" s="2">
        <v>0</v>
      </c>
      <c r="W274" s="2">
        <v>0</v>
      </c>
      <c r="X274" s="2">
        <v>0</v>
      </c>
      <c r="Y274" s="2">
        <v>0</v>
      </c>
      <c r="Z274" s="2">
        <v>0</v>
      </c>
      <c r="AA274" s="2">
        <v>0</v>
      </c>
    </row>
    <row r="275" spans="1:27" x14ac:dyDescent="0.25">
      <c r="A275" s="2">
        <v>4</v>
      </c>
      <c r="B275" s="2">
        <v>21</v>
      </c>
      <c r="C275" s="2">
        <v>158065.503</v>
      </c>
      <c r="D275" s="2">
        <v>158092.92000000001</v>
      </c>
      <c r="E275" s="2">
        <v>27.417000000015801</v>
      </c>
      <c r="F275" s="3">
        <v>15.192887053528301</v>
      </c>
      <c r="G275" s="14" t="s">
        <v>1352</v>
      </c>
      <c r="H275" s="2">
        <v>4</v>
      </c>
      <c r="I275" s="2">
        <v>0</v>
      </c>
      <c r="J275" s="2">
        <v>0</v>
      </c>
      <c r="K275" s="2">
        <v>4</v>
      </c>
      <c r="L275" s="2">
        <v>0</v>
      </c>
      <c r="M275" s="2">
        <v>0</v>
      </c>
      <c r="N275" s="2">
        <v>0</v>
      </c>
      <c r="O275" s="2">
        <v>0</v>
      </c>
      <c r="P275" s="2">
        <v>0</v>
      </c>
      <c r="Q275" s="2">
        <v>0</v>
      </c>
      <c r="R275" s="2">
        <v>1</v>
      </c>
      <c r="S275" s="2">
        <v>1</v>
      </c>
      <c r="T275" s="2">
        <v>1</v>
      </c>
      <c r="U275" s="2">
        <v>0</v>
      </c>
      <c r="V275" s="2">
        <v>1</v>
      </c>
      <c r="W275" s="2">
        <v>0</v>
      </c>
      <c r="X275" s="2">
        <v>0</v>
      </c>
      <c r="Y275" s="2">
        <v>0</v>
      </c>
      <c r="Z275" s="2">
        <v>0</v>
      </c>
      <c r="AA275" s="2">
        <v>0</v>
      </c>
    </row>
    <row r="276" spans="1:27" x14ac:dyDescent="0.25">
      <c r="A276" s="2">
        <v>13</v>
      </c>
      <c r="B276" s="2">
        <v>8</v>
      </c>
      <c r="C276" s="2">
        <v>84482.62</v>
      </c>
      <c r="D276" s="2">
        <v>84518.115999999995</v>
      </c>
      <c r="E276" s="2">
        <v>35.495999999999199</v>
      </c>
      <c r="F276" s="3">
        <v>15.172824744160801</v>
      </c>
      <c r="G276" s="14"/>
      <c r="H276" s="2">
        <v>3</v>
      </c>
      <c r="I276" s="2">
        <v>0</v>
      </c>
      <c r="J276" s="2">
        <v>0</v>
      </c>
      <c r="K276" s="2">
        <v>3</v>
      </c>
      <c r="L276" s="2">
        <v>0</v>
      </c>
      <c r="M276" s="2">
        <v>0</v>
      </c>
      <c r="N276" s="2">
        <v>0</v>
      </c>
      <c r="O276" s="2">
        <v>0</v>
      </c>
      <c r="P276" s="2">
        <v>0</v>
      </c>
      <c r="Q276" s="2">
        <v>0</v>
      </c>
      <c r="R276" s="2">
        <v>1</v>
      </c>
      <c r="S276" s="2">
        <v>0</v>
      </c>
      <c r="T276" s="2">
        <v>1</v>
      </c>
      <c r="U276" s="2">
        <v>0</v>
      </c>
      <c r="V276" s="2">
        <v>1</v>
      </c>
      <c r="W276" s="2">
        <v>0</v>
      </c>
      <c r="X276" s="2">
        <v>0</v>
      </c>
      <c r="Y276" s="2">
        <v>0</v>
      </c>
      <c r="Z276" s="2">
        <v>0</v>
      </c>
      <c r="AA276" s="2">
        <v>0</v>
      </c>
    </row>
    <row r="277" spans="1:27" x14ac:dyDescent="0.25">
      <c r="A277" s="2">
        <v>12</v>
      </c>
      <c r="B277" s="2">
        <v>0</v>
      </c>
      <c r="C277" s="2">
        <v>361.26499999999999</v>
      </c>
      <c r="D277" s="2">
        <v>409.43700000000001</v>
      </c>
      <c r="E277" s="2">
        <v>48.171999999999997</v>
      </c>
      <c r="F277" s="3">
        <v>15.161891463022</v>
      </c>
      <c r="G277" s="14" t="s">
        <v>1982</v>
      </c>
      <c r="H277" s="2">
        <v>1</v>
      </c>
      <c r="I277" s="2">
        <v>0</v>
      </c>
      <c r="J277" s="2">
        <v>0</v>
      </c>
      <c r="K277" s="2">
        <v>1</v>
      </c>
      <c r="L277" s="2">
        <v>0</v>
      </c>
      <c r="M277" s="2">
        <v>0</v>
      </c>
      <c r="N277" s="2">
        <v>0</v>
      </c>
      <c r="O277" s="2">
        <v>0</v>
      </c>
      <c r="P277" s="2">
        <v>0</v>
      </c>
      <c r="Q277" s="2">
        <v>0</v>
      </c>
      <c r="R277" s="2">
        <v>1</v>
      </c>
      <c r="S277" s="2">
        <v>0</v>
      </c>
      <c r="T277" s="2">
        <v>0</v>
      </c>
      <c r="U277" s="2">
        <v>0</v>
      </c>
      <c r="V277" s="2">
        <v>0</v>
      </c>
      <c r="W277" s="2">
        <v>0</v>
      </c>
      <c r="X277" s="2">
        <v>0</v>
      </c>
      <c r="Y277" s="2">
        <v>0</v>
      </c>
      <c r="Z277" s="2">
        <v>0</v>
      </c>
      <c r="AA277" s="2">
        <v>0</v>
      </c>
    </row>
    <row r="278" spans="1:27" x14ac:dyDescent="0.25">
      <c r="A278" s="2">
        <v>14</v>
      </c>
      <c r="B278" s="2">
        <v>7</v>
      </c>
      <c r="C278" s="2">
        <v>89213.404999999999</v>
      </c>
      <c r="D278" s="2">
        <v>89237.164000000004</v>
      </c>
      <c r="E278" s="2">
        <v>23.7590000000055</v>
      </c>
      <c r="F278" s="3">
        <v>15.141818390206801</v>
      </c>
      <c r="G278" s="14" t="s">
        <v>2003</v>
      </c>
      <c r="H278" s="2">
        <v>1</v>
      </c>
      <c r="I278" s="2">
        <v>0</v>
      </c>
      <c r="J278" s="2">
        <v>0</v>
      </c>
      <c r="K278" s="2">
        <v>1</v>
      </c>
      <c r="L278" s="2">
        <v>0</v>
      </c>
      <c r="M278" s="2">
        <v>0</v>
      </c>
      <c r="N278" s="2">
        <v>0</v>
      </c>
      <c r="O278" s="2">
        <v>0</v>
      </c>
      <c r="P278" s="2">
        <v>0</v>
      </c>
      <c r="Q278" s="2">
        <v>0</v>
      </c>
      <c r="R278" s="2">
        <v>0</v>
      </c>
      <c r="S278" s="2">
        <v>0</v>
      </c>
      <c r="T278" s="2">
        <v>0</v>
      </c>
      <c r="U278" s="2">
        <v>0</v>
      </c>
      <c r="V278" s="2">
        <v>1</v>
      </c>
      <c r="W278" s="2">
        <v>0</v>
      </c>
      <c r="X278" s="2">
        <v>0</v>
      </c>
      <c r="Y278" s="2">
        <v>0</v>
      </c>
      <c r="Z278" s="2">
        <v>0</v>
      </c>
      <c r="AA278" s="2">
        <v>0</v>
      </c>
    </row>
    <row r="279" spans="1:27" x14ac:dyDescent="0.25">
      <c r="A279" s="2">
        <v>3</v>
      </c>
      <c r="B279" s="2">
        <v>3</v>
      </c>
      <c r="C279" s="2">
        <v>58346.892999999996</v>
      </c>
      <c r="D279" s="2">
        <v>58417.927000000003</v>
      </c>
      <c r="E279" s="2">
        <v>71.034000000006898</v>
      </c>
      <c r="F279" s="3">
        <v>15.122883166502101</v>
      </c>
      <c r="G279" s="14" t="s">
        <v>1759</v>
      </c>
      <c r="H279" s="2">
        <v>2</v>
      </c>
      <c r="I279" s="2">
        <v>0</v>
      </c>
      <c r="J279" s="2">
        <v>0</v>
      </c>
      <c r="K279" s="2">
        <v>2</v>
      </c>
      <c r="L279" s="2">
        <v>0</v>
      </c>
      <c r="M279" s="2">
        <v>0</v>
      </c>
      <c r="N279" s="2">
        <v>0</v>
      </c>
      <c r="O279" s="2">
        <v>0</v>
      </c>
      <c r="P279" s="2">
        <v>0</v>
      </c>
      <c r="Q279" s="2">
        <v>0</v>
      </c>
      <c r="R279" s="2">
        <v>0</v>
      </c>
      <c r="S279" s="2">
        <v>0</v>
      </c>
      <c r="T279" s="2">
        <v>1</v>
      </c>
      <c r="U279" s="2">
        <v>0</v>
      </c>
      <c r="V279" s="2">
        <v>1</v>
      </c>
      <c r="W279" s="2">
        <v>0</v>
      </c>
      <c r="X279" s="2">
        <v>0</v>
      </c>
      <c r="Y279" s="2">
        <v>0</v>
      </c>
      <c r="Z279" s="2">
        <v>0</v>
      </c>
      <c r="AA279" s="2">
        <v>0</v>
      </c>
    </row>
    <row r="280" spans="1:27" x14ac:dyDescent="0.25">
      <c r="A280" s="2">
        <v>18</v>
      </c>
      <c r="B280" s="2">
        <v>5</v>
      </c>
      <c r="C280" s="2">
        <v>61544.546000000002</v>
      </c>
      <c r="D280" s="2">
        <v>61560.152999999998</v>
      </c>
      <c r="E280" s="2">
        <v>15.606999999996299</v>
      </c>
      <c r="F280" s="3">
        <v>15.1207875018361</v>
      </c>
      <c r="G280" s="14" t="s">
        <v>2020</v>
      </c>
      <c r="H280" s="2">
        <v>0</v>
      </c>
      <c r="I280" s="2">
        <v>0</v>
      </c>
      <c r="J280" s="2">
        <v>0</v>
      </c>
      <c r="K280" s="2">
        <v>0</v>
      </c>
      <c r="L280" s="2">
        <v>0</v>
      </c>
      <c r="M280" s="2">
        <v>0</v>
      </c>
      <c r="N280" s="2">
        <v>0</v>
      </c>
      <c r="O280" s="2">
        <v>0</v>
      </c>
      <c r="P280" s="2">
        <v>0</v>
      </c>
      <c r="Q280" s="2">
        <v>0</v>
      </c>
      <c r="R280" s="2">
        <v>0</v>
      </c>
      <c r="S280" s="2">
        <v>0</v>
      </c>
      <c r="T280" s="2">
        <v>0</v>
      </c>
      <c r="U280" s="2">
        <v>0</v>
      </c>
      <c r="V280" s="2">
        <v>0</v>
      </c>
      <c r="W280" s="2">
        <v>0</v>
      </c>
      <c r="X280" s="2">
        <v>0</v>
      </c>
      <c r="Y280" s="2">
        <v>0</v>
      </c>
      <c r="Z280" s="2">
        <v>0</v>
      </c>
      <c r="AA280" s="2">
        <v>0</v>
      </c>
    </row>
    <row r="281" spans="1:27" x14ac:dyDescent="0.25">
      <c r="A281" s="2">
        <v>8</v>
      </c>
      <c r="B281" s="2">
        <v>10</v>
      </c>
      <c r="C281" s="2">
        <v>105290.618</v>
      </c>
      <c r="D281" s="2">
        <v>105321.068</v>
      </c>
      <c r="E281" s="2">
        <v>30.4499999999971</v>
      </c>
      <c r="F281" s="3">
        <v>15.1091423108215</v>
      </c>
      <c r="G281" s="14"/>
      <c r="H281" s="2">
        <v>0</v>
      </c>
      <c r="I281" s="2">
        <v>0</v>
      </c>
      <c r="J281" s="2">
        <v>0</v>
      </c>
      <c r="K281" s="2">
        <v>0</v>
      </c>
      <c r="L281" s="2">
        <v>0</v>
      </c>
      <c r="M281" s="2">
        <v>0</v>
      </c>
      <c r="N281" s="2">
        <v>0</v>
      </c>
      <c r="O281" s="2">
        <v>0</v>
      </c>
      <c r="P281" s="2">
        <v>0</v>
      </c>
      <c r="Q281" s="2">
        <v>0</v>
      </c>
      <c r="R281" s="2">
        <v>0</v>
      </c>
      <c r="S281" s="2">
        <v>0</v>
      </c>
      <c r="T281" s="2">
        <v>0</v>
      </c>
      <c r="U281" s="2">
        <v>0</v>
      </c>
      <c r="V281" s="2">
        <v>0</v>
      </c>
      <c r="W281" s="2">
        <v>0</v>
      </c>
      <c r="X281" s="2">
        <v>0</v>
      </c>
      <c r="Y281" s="2">
        <v>0</v>
      </c>
      <c r="Z281" s="2">
        <v>0</v>
      </c>
      <c r="AA281" s="2">
        <v>0</v>
      </c>
    </row>
    <row r="282" spans="1:27" x14ac:dyDescent="0.25">
      <c r="A282" s="2">
        <v>1</v>
      </c>
      <c r="B282" s="2">
        <v>10</v>
      </c>
      <c r="C282" s="2">
        <v>118074.561</v>
      </c>
      <c r="D282" s="2">
        <v>118080.54</v>
      </c>
      <c r="E282" s="2">
        <v>5.9789999999920802</v>
      </c>
      <c r="F282" s="3">
        <v>15.0511483004497</v>
      </c>
      <c r="G282" s="14"/>
      <c r="H282" s="2">
        <v>0</v>
      </c>
      <c r="I282" s="2">
        <v>0</v>
      </c>
      <c r="J282" s="2">
        <v>0</v>
      </c>
      <c r="K282" s="2">
        <v>0</v>
      </c>
      <c r="L282" s="2">
        <v>0</v>
      </c>
      <c r="M282" s="2">
        <v>0</v>
      </c>
      <c r="N282" s="2">
        <v>0</v>
      </c>
      <c r="O282" s="2">
        <v>0</v>
      </c>
      <c r="P282" s="2">
        <v>0</v>
      </c>
      <c r="Q282" s="2">
        <v>0</v>
      </c>
      <c r="R282" s="2">
        <v>0</v>
      </c>
      <c r="S282" s="2">
        <v>0</v>
      </c>
      <c r="T282" s="2">
        <v>0</v>
      </c>
      <c r="U282" s="2">
        <v>0</v>
      </c>
      <c r="V282" s="2">
        <v>0</v>
      </c>
      <c r="W282" s="2">
        <v>0</v>
      </c>
      <c r="X282" s="2">
        <v>0</v>
      </c>
      <c r="Y282" s="2">
        <v>0</v>
      </c>
      <c r="Z282" s="2">
        <v>0</v>
      </c>
      <c r="AA282" s="2">
        <v>0</v>
      </c>
    </row>
    <row r="283" spans="1:27" x14ac:dyDescent="0.25">
      <c r="A283" s="2">
        <v>8</v>
      </c>
      <c r="B283" s="2">
        <v>15</v>
      </c>
      <c r="C283" s="2">
        <v>122515.01</v>
      </c>
      <c r="D283" s="2">
        <v>122515.01</v>
      </c>
      <c r="E283" s="2">
        <v>0</v>
      </c>
      <c r="F283" s="3">
        <v>15.038002839078199</v>
      </c>
      <c r="G283" s="14"/>
      <c r="H283" s="2">
        <v>2</v>
      </c>
      <c r="I283" s="2">
        <v>0</v>
      </c>
      <c r="J283" s="2">
        <v>0</v>
      </c>
      <c r="K283" s="2">
        <v>2</v>
      </c>
      <c r="L283" s="2">
        <v>0</v>
      </c>
      <c r="M283" s="2">
        <v>0</v>
      </c>
      <c r="N283" s="2">
        <v>0</v>
      </c>
      <c r="O283" s="2">
        <v>0</v>
      </c>
      <c r="P283" s="2">
        <v>0</v>
      </c>
      <c r="Q283" s="2">
        <v>0</v>
      </c>
      <c r="R283" s="2">
        <v>0</v>
      </c>
      <c r="S283" s="2">
        <v>0</v>
      </c>
      <c r="T283" s="2">
        <v>1</v>
      </c>
      <c r="U283" s="2">
        <v>0</v>
      </c>
      <c r="V283" s="2">
        <v>1</v>
      </c>
      <c r="W283" s="2">
        <v>0</v>
      </c>
      <c r="X283" s="2">
        <v>0</v>
      </c>
      <c r="Y283" s="2">
        <v>0</v>
      </c>
      <c r="Z283" s="2">
        <v>0</v>
      </c>
      <c r="AA283" s="2">
        <v>0</v>
      </c>
    </row>
    <row r="284" spans="1:27" x14ac:dyDescent="0.25">
      <c r="A284" s="2">
        <v>6</v>
      </c>
      <c r="B284" s="2">
        <v>6</v>
      </c>
      <c r="C284" s="2">
        <v>37858.423999999999</v>
      </c>
      <c r="D284" s="2">
        <v>37869.711000000003</v>
      </c>
      <c r="E284" s="2">
        <v>11.2870000000039</v>
      </c>
      <c r="F284" s="3">
        <v>15.032336634467001</v>
      </c>
      <c r="G284" s="14" t="s">
        <v>1381</v>
      </c>
      <c r="H284" s="2">
        <v>3</v>
      </c>
      <c r="I284" s="2">
        <v>0</v>
      </c>
      <c r="J284" s="2">
        <v>0</v>
      </c>
      <c r="K284" s="2">
        <v>3</v>
      </c>
      <c r="L284" s="2">
        <v>0</v>
      </c>
      <c r="M284" s="2">
        <v>0</v>
      </c>
      <c r="N284" s="2">
        <v>0</v>
      </c>
      <c r="O284" s="2">
        <v>0</v>
      </c>
      <c r="P284" s="2">
        <v>0</v>
      </c>
      <c r="Q284" s="2">
        <v>0</v>
      </c>
      <c r="R284" s="2">
        <v>1</v>
      </c>
      <c r="S284" s="2">
        <v>1</v>
      </c>
      <c r="T284" s="2">
        <v>1</v>
      </c>
      <c r="U284" s="2">
        <v>0</v>
      </c>
      <c r="V284" s="2">
        <v>0</v>
      </c>
      <c r="W284" s="2">
        <v>0</v>
      </c>
      <c r="X284" s="2">
        <v>0</v>
      </c>
      <c r="Y284" s="2">
        <v>0</v>
      </c>
      <c r="Z284" s="2">
        <v>0</v>
      </c>
      <c r="AA284" s="2">
        <v>0</v>
      </c>
    </row>
    <row r="285" spans="1:27" x14ac:dyDescent="0.25">
      <c r="A285" s="2">
        <v>3</v>
      </c>
      <c r="B285" s="2">
        <v>16</v>
      </c>
      <c r="C285" s="2">
        <v>139111.82199999999</v>
      </c>
      <c r="D285" s="2">
        <v>139165.10800000001</v>
      </c>
      <c r="E285" s="2">
        <v>53.2860000000219</v>
      </c>
      <c r="F285" s="3">
        <v>15.018641276245701</v>
      </c>
      <c r="G285" s="14" t="s">
        <v>1912</v>
      </c>
      <c r="H285" s="2">
        <v>0</v>
      </c>
      <c r="I285" s="2">
        <v>5</v>
      </c>
      <c r="J285" s="2">
        <v>0</v>
      </c>
      <c r="K285" s="2">
        <v>0</v>
      </c>
      <c r="L285" s="2">
        <v>5</v>
      </c>
      <c r="M285" s="2">
        <v>0</v>
      </c>
      <c r="N285" s="2">
        <v>0</v>
      </c>
      <c r="O285" s="2">
        <v>0</v>
      </c>
      <c r="P285" s="2">
        <v>0</v>
      </c>
      <c r="Q285" s="2">
        <v>0</v>
      </c>
      <c r="R285" s="2">
        <v>0</v>
      </c>
      <c r="S285" s="2">
        <v>0</v>
      </c>
      <c r="T285" s="2">
        <v>0</v>
      </c>
      <c r="U285" s="2">
        <v>0</v>
      </c>
      <c r="V285" s="2">
        <v>0</v>
      </c>
      <c r="W285" s="2">
        <v>1</v>
      </c>
      <c r="X285" s="2">
        <v>1</v>
      </c>
      <c r="Y285" s="2">
        <v>1</v>
      </c>
      <c r="Z285" s="2">
        <v>1</v>
      </c>
      <c r="AA285" s="2">
        <v>1</v>
      </c>
    </row>
    <row r="286" spans="1:27" x14ac:dyDescent="0.25">
      <c r="A286" s="2">
        <v>8</v>
      </c>
      <c r="B286" s="2">
        <v>2</v>
      </c>
      <c r="C286" s="2">
        <v>39343.608</v>
      </c>
      <c r="D286" s="2">
        <v>39367.682999999997</v>
      </c>
      <c r="E286" s="2">
        <v>24.0749999999971</v>
      </c>
      <c r="F286" s="3">
        <v>15.0172825150746</v>
      </c>
      <c r="G286" s="14" t="s">
        <v>1418</v>
      </c>
      <c r="H286" s="2">
        <v>2</v>
      </c>
      <c r="I286" s="2">
        <v>1</v>
      </c>
      <c r="J286" s="2">
        <v>0</v>
      </c>
      <c r="K286" s="2">
        <v>2</v>
      </c>
      <c r="L286" s="2">
        <v>1</v>
      </c>
      <c r="M286" s="2">
        <v>0</v>
      </c>
      <c r="N286" s="2">
        <v>0</v>
      </c>
      <c r="O286" s="2">
        <v>0</v>
      </c>
      <c r="P286" s="2">
        <v>0</v>
      </c>
      <c r="Q286" s="2">
        <v>0</v>
      </c>
      <c r="R286" s="2">
        <v>1</v>
      </c>
      <c r="S286" s="2">
        <v>0</v>
      </c>
      <c r="T286" s="2">
        <v>0</v>
      </c>
      <c r="U286" s="2">
        <v>0</v>
      </c>
      <c r="V286" s="2">
        <v>1</v>
      </c>
      <c r="W286" s="2">
        <v>1</v>
      </c>
      <c r="X286" s="2">
        <v>0</v>
      </c>
      <c r="Y286" s="2">
        <v>0</v>
      </c>
      <c r="Z286" s="2">
        <v>0</v>
      </c>
      <c r="AA286" s="2">
        <v>0</v>
      </c>
    </row>
    <row r="287" spans="1:27" x14ac:dyDescent="0.25">
      <c r="A287" s="2">
        <v>14</v>
      </c>
      <c r="B287" s="2">
        <v>9</v>
      </c>
      <c r="C287" s="2">
        <v>106827.735</v>
      </c>
      <c r="D287" s="2">
        <v>106827.735</v>
      </c>
      <c r="E287" s="2">
        <v>0</v>
      </c>
      <c r="F287" s="3">
        <v>15.005720138663699</v>
      </c>
      <c r="G287" s="14"/>
      <c r="H287" s="2">
        <v>4</v>
      </c>
      <c r="I287" s="2">
        <v>0</v>
      </c>
      <c r="J287" s="2">
        <v>0</v>
      </c>
      <c r="K287" s="2">
        <v>4</v>
      </c>
      <c r="L287" s="2">
        <v>0</v>
      </c>
      <c r="M287" s="2">
        <v>0</v>
      </c>
      <c r="N287" s="2">
        <v>0</v>
      </c>
      <c r="O287" s="2">
        <v>0</v>
      </c>
      <c r="P287" s="2">
        <v>0</v>
      </c>
      <c r="Q287" s="2">
        <v>0</v>
      </c>
      <c r="R287" s="2">
        <v>1</v>
      </c>
      <c r="S287" s="2">
        <v>1</v>
      </c>
      <c r="T287" s="2">
        <v>1</v>
      </c>
      <c r="U287" s="2">
        <v>0</v>
      </c>
      <c r="V287" s="2">
        <v>1</v>
      </c>
      <c r="W287" s="2">
        <v>0</v>
      </c>
      <c r="X287" s="2">
        <v>0</v>
      </c>
      <c r="Y287" s="2">
        <v>0</v>
      </c>
      <c r="Z287" s="2">
        <v>0</v>
      </c>
      <c r="AA287" s="2">
        <v>0</v>
      </c>
    </row>
    <row r="288" spans="1:27" x14ac:dyDescent="0.25">
      <c r="A288" s="2">
        <v>2</v>
      </c>
      <c r="B288" s="2">
        <v>30</v>
      </c>
      <c r="C288" s="2">
        <v>205674.58600000001</v>
      </c>
      <c r="D288" s="2">
        <v>205687.476</v>
      </c>
      <c r="E288" s="2">
        <v>12.8899999999849</v>
      </c>
      <c r="F288" s="3">
        <v>14.976881355518399</v>
      </c>
      <c r="G288" s="14" t="s">
        <v>1901</v>
      </c>
      <c r="H288" s="2">
        <v>0</v>
      </c>
      <c r="I288" s="2">
        <v>1</v>
      </c>
      <c r="J288" s="2">
        <v>0</v>
      </c>
      <c r="K288" s="2">
        <v>0</v>
      </c>
      <c r="L288" s="2">
        <v>1</v>
      </c>
      <c r="M288" s="2">
        <v>0</v>
      </c>
      <c r="N288" s="2">
        <v>0</v>
      </c>
      <c r="O288" s="2">
        <v>0</v>
      </c>
      <c r="P288" s="2">
        <v>0</v>
      </c>
      <c r="Q288" s="2">
        <v>0</v>
      </c>
      <c r="R288" s="2">
        <v>0</v>
      </c>
      <c r="S288" s="2">
        <v>0</v>
      </c>
      <c r="T288" s="2">
        <v>0</v>
      </c>
      <c r="U288" s="2">
        <v>0</v>
      </c>
      <c r="V288" s="2">
        <v>0</v>
      </c>
      <c r="W288" s="2">
        <v>0</v>
      </c>
      <c r="X288" s="2">
        <v>0</v>
      </c>
      <c r="Y288" s="2">
        <v>0</v>
      </c>
      <c r="Z288" s="2">
        <v>1</v>
      </c>
      <c r="AA288" s="2">
        <v>0</v>
      </c>
    </row>
    <row r="289" spans="1:27" x14ac:dyDescent="0.25">
      <c r="A289" s="2">
        <v>3</v>
      </c>
      <c r="B289" s="2">
        <v>8</v>
      </c>
      <c r="C289" s="2">
        <v>103262.159</v>
      </c>
      <c r="D289" s="2">
        <v>103263.151</v>
      </c>
      <c r="E289" s="2">
        <v>0.99199999999836996</v>
      </c>
      <c r="F289" s="3">
        <v>14.9667546706675</v>
      </c>
      <c r="G289" s="14" t="s">
        <v>1907</v>
      </c>
      <c r="H289" s="2">
        <v>1</v>
      </c>
      <c r="I289" s="2">
        <v>0</v>
      </c>
      <c r="J289" s="2">
        <v>0</v>
      </c>
      <c r="K289" s="2">
        <v>1</v>
      </c>
      <c r="L289" s="2">
        <v>0</v>
      </c>
      <c r="M289" s="2">
        <v>0</v>
      </c>
      <c r="N289" s="2">
        <v>0</v>
      </c>
      <c r="O289" s="2">
        <v>0</v>
      </c>
      <c r="P289" s="2">
        <v>0</v>
      </c>
      <c r="Q289" s="2">
        <v>0</v>
      </c>
      <c r="R289" s="2">
        <v>0</v>
      </c>
      <c r="S289" s="2">
        <v>0</v>
      </c>
      <c r="T289" s="2">
        <v>1</v>
      </c>
      <c r="U289" s="2">
        <v>0</v>
      </c>
      <c r="V289" s="2">
        <v>0</v>
      </c>
      <c r="W289" s="2">
        <v>0</v>
      </c>
      <c r="X289" s="2">
        <v>0</v>
      </c>
      <c r="Y289" s="2">
        <v>0</v>
      </c>
      <c r="Z289" s="2">
        <v>0</v>
      </c>
      <c r="AA289" s="2">
        <v>0</v>
      </c>
    </row>
    <row r="290" spans="1:27" x14ac:dyDescent="0.25">
      <c r="A290" s="2">
        <v>12</v>
      </c>
      <c r="B290" s="2">
        <v>10</v>
      </c>
      <c r="C290" s="2">
        <v>70720.803</v>
      </c>
      <c r="D290" s="2">
        <v>70728.679000000004</v>
      </c>
      <c r="E290" s="2">
        <v>7.8760000000038399</v>
      </c>
      <c r="F290" s="3">
        <v>14.9632569625372</v>
      </c>
      <c r="G290" s="14" t="s">
        <v>1673</v>
      </c>
      <c r="H290" s="2">
        <v>0</v>
      </c>
      <c r="I290" s="2">
        <v>0</v>
      </c>
      <c r="J290" s="2">
        <v>0</v>
      </c>
      <c r="K290" s="2">
        <v>0</v>
      </c>
      <c r="L290" s="2">
        <v>0</v>
      </c>
      <c r="M290" s="2">
        <v>0</v>
      </c>
      <c r="N290" s="2">
        <v>0</v>
      </c>
      <c r="O290" s="2">
        <v>0</v>
      </c>
      <c r="P290" s="2">
        <v>0</v>
      </c>
      <c r="Q290" s="2">
        <v>0</v>
      </c>
      <c r="R290" s="2">
        <v>0</v>
      </c>
      <c r="S290" s="2">
        <v>0</v>
      </c>
      <c r="T290" s="2">
        <v>0</v>
      </c>
      <c r="U290" s="2">
        <v>0</v>
      </c>
      <c r="V290" s="2">
        <v>0</v>
      </c>
      <c r="W290" s="2">
        <v>0</v>
      </c>
      <c r="X290" s="2">
        <v>0</v>
      </c>
      <c r="Y290" s="2">
        <v>0</v>
      </c>
      <c r="Z290" s="2">
        <v>0</v>
      </c>
      <c r="AA290" s="2">
        <v>0</v>
      </c>
    </row>
    <row r="291" spans="1:27" x14ac:dyDescent="0.25">
      <c r="A291" s="2">
        <v>4</v>
      </c>
      <c r="B291" s="2">
        <v>18</v>
      </c>
      <c r="C291" s="2">
        <v>131340.652</v>
      </c>
      <c r="D291" s="2">
        <v>131346.43</v>
      </c>
      <c r="E291" s="2">
        <v>5.7779999999911498</v>
      </c>
      <c r="F291" s="3">
        <v>14.9280489612102</v>
      </c>
      <c r="G291" s="14"/>
      <c r="H291" s="2">
        <v>4</v>
      </c>
      <c r="I291" s="2">
        <v>0</v>
      </c>
      <c r="J291" s="2">
        <v>0</v>
      </c>
      <c r="K291" s="2">
        <v>4</v>
      </c>
      <c r="L291" s="2">
        <v>0</v>
      </c>
      <c r="M291" s="2">
        <v>0</v>
      </c>
      <c r="N291" s="2">
        <v>0</v>
      </c>
      <c r="O291" s="2">
        <v>0</v>
      </c>
      <c r="P291" s="2">
        <v>0</v>
      </c>
      <c r="Q291" s="2">
        <v>0</v>
      </c>
      <c r="R291" s="2">
        <v>1</v>
      </c>
      <c r="S291" s="2">
        <v>1</v>
      </c>
      <c r="T291" s="2">
        <v>1</v>
      </c>
      <c r="U291" s="2">
        <v>0</v>
      </c>
      <c r="V291" s="2">
        <v>1</v>
      </c>
      <c r="W291" s="2">
        <v>0</v>
      </c>
      <c r="X291" s="2">
        <v>0</v>
      </c>
      <c r="Y291" s="2">
        <v>0</v>
      </c>
      <c r="Z291" s="2">
        <v>0</v>
      </c>
      <c r="AA291" s="2">
        <v>0</v>
      </c>
    </row>
    <row r="292" spans="1:27" x14ac:dyDescent="0.25">
      <c r="A292" s="2">
        <v>3</v>
      </c>
      <c r="B292" s="2">
        <v>15</v>
      </c>
      <c r="C292" s="2">
        <v>134502.41899999999</v>
      </c>
      <c r="D292" s="2">
        <v>134526.23499999999</v>
      </c>
      <c r="E292" s="2">
        <v>23.8159999999916</v>
      </c>
      <c r="F292" s="3">
        <v>14.9024811795266</v>
      </c>
      <c r="G292" s="14" t="s">
        <v>1911</v>
      </c>
      <c r="H292" s="2">
        <v>0</v>
      </c>
      <c r="I292" s="2">
        <v>4</v>
      </c>
      <c r="J292" s="2">
        <v>0</v>
      </c>
      <c r="K292" s="2">
        <v>0</v>
      </c>
      <c r="L292" s="2">
        <v>4</v>
      </c>
      <c r="M292" s="2">
        <v>0</v>
      </c>
      <c r="N292" s="2">
        <v>0</v>
      </c>
      <c r="O292" s="2">
        <v>0</v>
      </c>
      <c r="P292" s="2">
        <v>0</v>
      </c>
      <c r="Q292" s="2">
        <v>0</v>
      </c>
      <c r="R292" s="2">
        <v>0</v>
      </c>
      <c r="S292" s="2">
        <v>0</v>
      </c>
      <c r="T292" s="2">
        <v>0</v>
      </c>
      <c r="U292" s="2">
        <v>0</v>
      </c>
      <c r="V292" s="2">
        <v>0</v>
      </c>
      <c r="W292" s="2">
        <v>1</v>
      </c>
      <c r="X292" s="2">
        <v>1</v>
      </c>
      <c r="Y292" s="2">
        <v>1</v>
      </c>
      <c r="Z292" s="2">
        <v>0</v>
      </c>
      <c r="AA292" s="2">
        <v>1</v>
      </c>
    </row>
    <row r="293" spans="1:27" x14ac:dyDescent="0.25">
      <c r="A293" s="2">
        <v>13</v>
      </c>
      <c r="B293" s="2">
        <v>6</v>
      </c>
      <c r="C293" s="2">
        <v>77562.63</v>
      </c>
      <c r="D293" s="2">
        <v>77585.183000000005</v>
      </c>
      <c r="E293" s="2">
        <v>22.552999999999901</v>
      </c>
      <c r="F293" s="3">
        <v>14.880158766812499</v>
      </c>
      <c r="G293" s="14" t="s">
        <v>1998</v>
      </c>
      <c r="H293" s="2">
        <v>0</v>
      </c>
      <c r="I293" s="2">
        <v>0</v>
      </c>
      <c r="J293" s="2">
        <v>0</v>
      </c>
      <c r="K293" s="2">
        <v>0</v>
      </c>
      <c r="L293" s="2">
        <v>0</v>
      </c>
      <c r="M293" s="2">
        <v>0</v>
      </c>
      <c r="N293" s="2">
        <v>0</v>
      </c>
      <c r="O293" s="2">
        <v>0</v>
      </c>
      <c r="P293" s="2">
        <v>0</v>
      </c>
      <c r="Q293" s="2">
        <v>0</v>
      </c>
      <c r="R293" s="2">
        <v>0</v>
      </c>
      <c r="S293" s="2">
        <v>0</v>
      </c>
      <c r="T293" s="2">
        <v>0</v>
      </c>
      <c r="U293" s="2">
        <v>0</v>
      </c>
      <c r="V293" s="2">
        <v>0</v>
      </c>
      <c r="W293" s="2">
        <v>0</v>
      </c>
      <c r="X293" s="2">
        <v>0</v>
      </c>
      <c r="Y293" s="2">
        <v>0</v>
      </c>
      <c r="Z293" s="2">
        <v>0</v>
      </c>
      <c r="AA293" s="2">
        <v>0</v>
      </c>
    </row>
    <row r="294" spans="1:27" x14ac:dyDescent="0.25">
      <c r="A294" s="2">
        <v>15</v>
      </c>
      <c r="B294" s="2">
        <v>8</v>
      </c>
      <c r="C294" s="2">
        <v>72713.957999999999</v>
      </c>
      <c r="D294" s="2">
        <v>72716.448000000004</v>
      </c>
      <c r="E294" s="2">
        <v>2.49000000000524</v>
      </c>
      <c r="F294" s="3">
        <v>14.879238453026</v>
      </c>
      <c r="G294" s="14" t="s">
        <v>2012</v>
      </c>
      <c r="H294" s="2">
        <v>2</v>
      </c>
      <c r="I294" s="2">
        <v>0</v>
      </c>
      <c r="J294" s="2">
        <v>0</v>
      </c>
      <c r="K294" s="2">
        <v>2</v>
      </c>
      <c r="L294" s="2">
        <v>0</v>
      </c>
      <c r="M294" s="2">
        <v>0</v>
      </c>
      <c r="N294" s="2">
        <v>0</v>
      </c>
      <c r="O294" s="2">
        <v>0</v>
      </c>
      <c r="P294" s="2">
        <v>0</v>
      </c>
      <c r="Q294" s="2">
        <v>0</v>
      </c>
      <c r="R294" s="2">
        <v>1</v>
      </c>
      <c r="S294" s="2">
        <v>1</v>
      </c>
      <c r="T294" s="2">
        <v>0</v>
      </c>
      <c r="U294" s="2">
        <v>0</v>
      </c>
      <c r="V294" s="2">
        <v>0</v>
      </c>
      <c r="W294" s="2">
        <v>0</v>
      </c>
      <c r="X294" s="2">
        <v>0</v>
      </c>
      <c r="Y294" s="2">
        <v>0</v>
      </c>
      <c r="Z294" s="2">
        <v>0</v>
      </c>
      <c r="AA294" s="2">
        <v>0</v>
      </c>
    </row>
    <row r="295" spans="1:27" x14ac:dyDescent="0.25">
      <c r="A295" s="2">
        <v>9</v>
      </c>
      <c r="B295" s="2">
        <v>7</v>
      </c>
      <c r="C295" s="2">
        <v>94227.925000000003</v>
      </c>
      <c r="D295" s="2">
        <v>94249.081999999995</v>
      </c>
      <c r="E295" s="2">
        <v>21.156999999991999</v>
      </c>
      <c r="F295" s="3">
        <v>14.870318307701901</v>
      </c>
      <c r="G295" s="14"/>
      <c r="H295" s="2">
        <v>4</v>
      </c>
      <c r="I295" s="2">
        <v>0</v>
      </c>
      <c r="J295" s="2">
        <v>0</v>
      </c>
      <c r="K295" s="2">
        <v>4</v>
      </c>
      <c r="L295" s="2">
        <v>0</v>
      </c>
      <c r="M295" s="2">
        <v>0</v>
      </c>
      <c r="N295" s="2">
        <v>0</v>
      </c>
      <c r="O295" s="2">
        <v>0</v>
      </c>
      <c r="P295" s="2">
        <v>0</v>
      </c>
      <c r="Q295" s="2">
        <v>0</v>
      </c>
      <c r="R295" s="2">
        <v>1</v>
      </c>
      <c r="S295" s="2">
        <v>1</v>
      </c>
      <c r="T295" s="2">
        <v>1</v>
      </c>
      <c r="U295" s="2">
        <v>0</v>
      </c>
      <c r="V295" s="2">
        <v>1</v>
      </c>
      <c r="W295" s="2">
        <v>0</v>
      </c>
      <c r="X295" s="2">
        <v>0</v>
      </c>
      <c r="Y295" s="2">
        <v>0</v>
      </c>
      <c r="Z295" s="2">
        <v>0</v>
      </c>
      <c r="AA295" s="2">
        <v>0</v>
      </c>
    </row>
    <row r="296" spans="1:27" x14ac:dyDescent="0.25">
      <c r="A296" s="2">
        <v>20</v>
      </c>
      <c r="B296" s="2">
        <v>3</v>
      </c>
      <c r="C296" s="2">
        <v>58813.192999999999</v>
      </c>
      <c r="D296" s="2">
        <v>58832.531999999999</v>
      </c>
      <c r="E296" s="2">
        <v>19.338999999999899</v>
      </c>
      <c r="F296" s="3">
        <v>14.846270046887501</v>
      </c>
      <c r="G296" s="14" t="s">
        <v>2025</v>
      </c>
      <c r="H296" s="2">
        <v>0</v>
      </c>
      <c r="I296" s="2">
        <v>0</v>
      </c>
      <c r="J296" s="2">
        <v>0</v>
      </c>
      <c r="K296" s="2">
        <v>0</v>
      </c>
      <c r="L296" s="2">
        <v>0</v>
      </c>
      <c r="M296" s="2">
        <v>0</v>
      </c>
      <c r="N296" s="2">
        <v>0</v>
      </c>
      <c r="O296" s="2">
        <v>0</v>
      </c>
      <c r="P296" s="2">
        <v>0</v>
      </c>
      <c r="Q296" s="2">
        <v>0</v>
      </c>
      <c r="R296" s="2">
        <v>0</v>
      </c>
      <c r="S296" s="2">
        <v>0</v>
      </c>
      <c r="T296" s="2">
        <v>0</v>
      </c>
      <c r="U296" s="2">
        <v>0</v>
      </c>
      <c r="V296" s="2">
        <v>0</v>
      </c>
      <c r="W296" s="2">
        <v>0</v>
      </c>
      <c r="X296" s="2">
        <v>0</v>
      </c>
      <c r="Y296" s="2">
        <v>0</v>
      </c>
      <c r="Z296" s="2">
        <v>0</v>
      </c>
      <c r="AA296" s="2">
        <v>0</v>
      </c>
    </row>
    <row r="297" spans="1:27" x14ac:dyDescent="0.25">
      <c r="A297" s="2">
        <v>2</v>
      </c>
      <c r="B297" s="2">
        <v>7</v>
      </c>
      <c r="C297" s="2">
        <v>68095.096999999994</v>
      </c>
      <c r="D297" s="2">
        <v>68095.096999999994</v>
      </c>
      <c r="E297" s="2">
        <v>0</v>
      </c>
      <c r="F297" s="3">
        <v>14.8127829534791</v>
      </c>
      <c r="G297" s="14"/>
      <c r="H297" s="2">
        <v>0</v>
      </c>
      <c r="I297" s="2">
        <v>0</v>
      </c>
      <c r="J297" s="2">
        <v>0</v>
      </c>
      <c r="K297" s="2">
        <v>0</v>
      </c>
      <c r="L297" s="2">
        <v>0</v>
      </c>
      <c r="M297" s="2">
        <v>0</v>
      </c>
      <c r="N297" s="2">
        <v>0</v>
      </c>
      <c r="O297" s="2">
        <v>0</v>
      </c>
      <c r="P297" s="2">
        <v>0</v>
      </c>
      <c r="Q297" s="2">
        <v>0</v>
      </c>
      <c r="R297" s="2">
        <v>0</v>
      </c>
      <c r="S297" s="2">
        <v>0</v>
      </c>
      <c r="T297" s="2">
        <v>0</v>
      </c>
      <c r="U297" s="2">
        <v>0</v>
      </c>
      <c r="V297" s="2">
        <v>0</v>
      </c>
      <c r="W297" s="2">
        <v>0</v>
      </c>
      <c r="X297" s="2">
        <v>0</v>
      </c>
      <c r="Y297" s="2">
        <v>0</v>
      </c>
      <c r="Z297" s="2">
        <v>0</v>
      </c>
      <c r="AA297" s="2">
        <v>0</v>
      </c>
    </row>
    <row r="298" spans="1:27" x14ac:dyDescent="0.25">
      <c r="A298" s="2">
        <v>5</v>
      </c>
      <c r="B298" s="2">
        <v>3</v>
      </c>
      <c r="C298" s="2">
        <v>37988.993000000002</v>
      </c>
      <c r="D298" s="2">
        <v>37988.993000000002</v>
      </c>
      <c r="E298" s="2">
        <v>0</v>
      </c>
      <c r="F298" s="3">
        <v>14.797295767422799</v>
      </c>
      <c r="G298" s="14"/>
      <c r="H298" s="2">
        <v>0</v>
      </c>
      <c r="I298" s="2">
        <v>0</v>
      </c>
      <c r="J298" s="2">
        <v>0</v>
      </c>
      <c r="K298" s="2">
        <v>0</v>
      </c>
      <c r="L298" s="2">
        <v>0</v>
      </c>
      <c r="M298" s="2">
        <v>0</v>
      </c>
      <c r="N298" s="2">
        <v>0</v>
      </c>
      <c r="O298" s="2">
        <v>0</v>
      </c>
      <c r="P298" s="2">
        <v>0</v>
      </c>
      <c r="Q298" s="2">
        <v>0</v>
      </c>
      <c r="R298" s="2">
        <v>0</v>
      </c>
      <c r="S298" s="2">
        <v>0</v>
      </c>
      <c r="T298" s="2">
        <v>0</v>
      </c>
      <c r="U298" s="2">
        <v>0</v>
      </c>
      <c r="V298" s="2">
        <v>0</v>
      </c>
      <c r="W298" s="2">
        <v>0</v>
      </c>
      <c r="X298" s="2">
        <v>0</v>
      </c>
      <c r="Y298" s="2">
        <v>0</v>
      </c>
      <c r="Z298" s="2">
        <v>0</v>
      </c>
      <c r="AA298" s="2">
        <v>0</v>
      </c>
    </row>
    <row r="299" spans="1:27" x14ac:dyDescent="0.25">
      <c r="A299" s="2">
        <v>2</v>
      </c>
      <c r="B299" s="2">
        <v>25</v>
      </c>
      <c r="C299" s="2">
        <v>163576.94099999999</v>
      </c>
      <c r="D299" s="2">
        <v>163581.6</v>
      </c>
      <c r="E299" s="2">
        <v>4.6590000000142</v>
      </c>
      <c r="F299" s="3">
        <v>14.7937515040179</v>
      </c>
      <c r="G299" s="14" t="s">
        <v>1310</v>
      </c>
      <c r="H299" s="2">
        <v>3</v>
      </c>
      <c r="I299" s="2">
        <v>0</v>
      </c>
      <c r="J299" s="2">
        <v>0</v>
      </c>
      <c r="K299" s="2">
        <v>3</v>
      </c>
      <c r="L299" s="2">
        <v>0</v>
      </c>
      <c r="M299" s="2">
        <v>0</v>
      </c>
      <c r="N299" s="2">
        <v>0</v>
      </c>
      <c r="O299" s="2">
        <v>0</v>
      </c>
      <c r="P299" s="2">
        <v>0</v>
      </c>
      <c r="Q299" s="2">
        <v>0</v>
      </c>
      <c r="R299" s="2">
        <v>1</v>
      </c>
      <c r="S299" s="2">
        <v>0</v>
      </c>
      <c r="T299" s="2">
        <v>1</v>
      </c>
      <c r="U299" s="2">
        <v>0</v>
      </c>
      <c r="V299" s="2">
        <v>1</v>
      </c>
      <c r="W299" s="2">
        <v>0</v>
      </c>
      <c r="X299" s="2">
        <v>0</v>
      </c>
      <c r="Y299" s="2">
        <v>0</v>
      </c>
      <c r="Z299" s="2">
        <v>0</v>
      </c>
      <c r="AA299" s="2">
        <v>0</v>
      </c>
    </row>
    <row r="300" spans="1:27" x14ac:dyDescent="0.25">
      <c r="A300" s="2">
        <v>2</v>
      </c>
      <c r="B300" s="2">
        <v>22</v>
      </c>
      <c r="C300" s="2">
        <v>155941.867</v>
      </c>
      <c r="D300" s="2">
        <v>155950.16399999999</v>
      </c>
      <c r="E300" s="2">
        <v>8.2969999999913906</v>
      </c>
      <c r="F300" s="3">
        <v>14.7924688168837</v>
      </c>
      <c r="G300" s="14" t="s">
        <v>1308</v>
      </c>
      <c r="H300" s="2">
        <v>2</v>
      </c>
      <c r="I300" s="2">
        <v>5</v>
      </c>
      <c r="J300" s="2">
        <v>5</v>
      </c>
      <c r="K300" s="2">
        <v>2</v>
      </c>
      <c r="L300" s="2">
        <v>0</v>
      </c>
      <c r="M300" s="2">
        <v>1</v>
      </c>
      <c r="N300" s="2">
        <v>1</v>
      </c>
      <c r="O300" s="2">
        <v>1</v>
      </c>
      <c r="P300" s="2">
        <v>1</v>
      </c>
      <c r="Q300" s="2">
        <v>1</v>
      </c>
      <c r="R300" s="2">
        <v>1</v>
      </c>
      <c r="S300" s="2">
        <v>0</v>
      </c>
      <c r="T300" s="2">
        <v>0</v>
      </c>
      <c r="U300" s="2">
        <v>0</v>
      </c>
      <c r="V300" s="2">
        <v>1</v>
      </c>
      <c r="W300" s="2">
        <v>0</v>
      </c>
      <c r="X300" s="2">
        <v>0</v>
      </c>
      <c r="Y300" s="2">
        <v>0</v>
      </c>
      <c r="Z300" s="2">
        <v>0</v>
      </c>
      <c r="AA300" s="2">
        <v>0</v>
      </c>
    </row>
    <row r="301" spans="1:27" x14ac:dyDescent="0.25">
      <c r="A301" s="2">
        <v>9</v>
      </c>
      <c r="B301" s="2">
        <v>8</v>
      </c>
      <c r="C301" s="2">
        <v>94784.853000000003</v>
      </c>
      <c r="D301" s="2">
        <v>94800.307000000001</v>
      </c>
      <c r="E301" s="2">
        <v>15.453999999997899</v>
      </c>
      <c r="F301" s="3">
        <v>14.7807698529012</v>
      </c>
      <c r="G301" s="14" t="s">
        <v>1966</v>
      </c>
      <c r="H301" s="2">
        <v>0</v>
      </c>
      <c r="I301" s="2">
        <v>0</v>
      </c>
      <c r="J301" s="2">
        <v>0</v>
      </c>
      <c r="K301" s="2">
        <v>0</v>
      </c>
      <c r="L301" s="2">
        <v>0</v>
      </c>
      <c r="M301" s="2">
        <v>0</v>
      </c>
      <c r="N301" s="2">
        <v>0</v>
      </c>
      <c r="O301" s="2">
        <v>0</v>
      </c>
      <c r="P301" s="2">
        <v>0</v>
      </c>
      <c r="Q301" s="2">
        <v>0</v>
      </c>
      <c r="R301" s="2">
        <v>0</v>
      </c>
      <c r="S301" s="2">
        <v>0</v>
      </c>
      <c r="T301" s="2">
        <v>0</v>
      </c>
      <c r="U301" s="2">
        <v>0</v>
      </c>
      <c r="V301" s="2">
        <v>0</v>
      </c>
      <c r="W301" s="2">
        <v>0</v>
      </c>
      <c r="X301" s="2">
        <v>0</v>
      </c>
      <c r="Y301" s="2">
        <v>0</v>
      </c>
      <c r="Z301" s="2">
        <v>0</v>
      </c>
      <c r="AA301" s="2">
        <v>0</v>
      </c>
    </row>
    <row r="302" spans="1:27" x14ac:dyDescent="0.25">
      <c r="A302" s="2">
        <v>6</v>
      </c>
      <c r="B302" s="2">
        <v>0</v>
      </c>
      <c r="C302" s="2">
        <v>180.959</v>
      </c>
      <c r="D302" s="2">
        <v>180.959</v>
      </c>
      <c r="E302" s="2">
        <v>0</v>
      </c>
      <c r="F302" s="3">
        <v>14.778959780513</v>
      </c>
      <c r="G302" s="14"/>
      <c r="H302" s="2">
        <v>2</v>
      </c>
      <c r="I302" s="2">
        <v>0</v>
      </c>
      <c r="J302" s="2">
        <v>0</v>
      </c>
      <c r="K302" s="2">
        <v>2</v>
      </c>
      <c r="L302" s="2">
        <v>0</v>
      </c>
      <c r="M302" s="2">
        <v>0</v>
      </c>
      <c r="N302" s="2">
        <v>0</v>
      </c>
      <c r="O302" s="2">
        <v>0</v>
      </c>
      <c r="P302" s="2">
        <v>0</v>
      </c>
      <c r="Q302" s="2">
        <v>0</v>
      </c>
      <c r="R302" s="2">
        <v>1</v>
      </c>
      <c r="S302" s="2">
        <v>0</v>
      </c>
      <c r="T302" s="2">
        <v>1</v>
      </c>
      <c r="U302" s="2">
        <v>0</v>
      </c>
      <c r="V302" s="2">
        <v>0</v>
      </c>
      <c r="W302" s="2">
        <v>0</v>
      </c>
      <c r="X302" s="2">
        <v>0</v>
      </c>
      <c r="Y302" s="2">
        <v>0</v>
      </c>
      <c r="Z302" s="2">
        <v>0</v>
      </c>
      <c r="AA302" s="2">
        <v>0</v>
      </c>
    </row>
    <row r="303" spans="1:27" x14ac:dyDescent="0.25">
      <c r="A303" s="2">
        <v>3</v>
      </c>
      <c r="B303" s="2">
        <v>26</v>
      </c>
      <c r="C303" s="2">
        <v>194484.28</v>
      </c>
      <c r="D303" s="2">
        <v>194487.95699999999</v>
      </c>
      <c r="E303" s="2">
        <v>3.6769999999960401</v>
      </c>
      <c r="F303" s="3">
        <v>14.772404432962601</v>
      </c>
      <c r="G303" s="14" t="s">
        <v>1338</v>
      </c>
      <c r="H303" s="2">
        <v>2</v>
      </c>
      <c r="I303" s="2">
        <v>0</v>
      </c>
      <c r="J303" s="2">
        <v>0</v>
      </c>
      <c r="K303" s="2">
        <v>2</v>
      </c>
      <c r="L303" s="2">
        <v>0</v>
      </c>
      <c r="M303" s="2">
        <v>0</v>
      </c>
      <c r="N303" s="2">
        <v>0</v>
      </c>
      <c r="O303" s="2">
        <v>0</v>
      </c>
      <c r="P303" s="2">
        <v>0</v>
      </c>
      <c r="Q303" s="2">
        <v>0</v>
      </c>
      <c r="R303" s="2">
        <v>1</v>
      </c>
      <c r="S303" s="2">
        <v>0</v>
      </c>
      <c r="T303" s="2">
        <v>1</v>
      </c>
      <c r="U303" s="2">
        <v>0</v>
      </c>
      <c r="V303" s="2">
        <v>0</v>
      </c>
      <c r="W303" s="2">
        <v>0</v>
      </c>
      <c r="X303" s="2">
        <v>0</v>
      </c>
      <c r="Y303" s="2">
        <v>0</v>
      </c>
      <c r="Z303" s="2">
        <v>0</v>
      </c>
      <c r="AA303" s="2">
        <v>0</v>
      </c>
    </row>
    <row r="304" spans="1:27" x14ac:dyDescent="0.25">
      <c r="A304" s="2">
        <v>21</v>
      </c>
      <c r="B304" s="2">
        <v>0</v>
      </c>
      <c r="C304" s="2">
        <v>17091.423999999999</v>
      </c>
      <c r="D304" s="2">
        <v>17108.605</v>
      </c>
      <c r="E304" s="2">
        <v>17.181000000000498</v>
      </c>
      <c r="F304" s="3">
        <v>14.744812631879499</v>
      </c>
      <c r="G304" s="14" t="s">
        <v>2026</v>
      </c>
      <c r="H304" s="2">
        <v>0</v>
      </c>
      <c r="I304" s="2">
        <v>0</v>
      </c>
      <c r="J304" s="2">
        <v>0</v>
      </c>
      <c r="K304" s="2">
        <v>0</v>
      </c>
      <c r="L304" s="2">
        <v>0</v>
      </c>
      <c r="M304" s="2">
        <v>0</v>
      </c>
      <c r="N304" s="2">
        <v>0</v>
      </c>
      <c r="O304" s="2">
        <v>0</v>
      </c>
      <c r="P304" s="2">
        <v>0</v>
      </c>
      <c r="Q304" s="2">
        <v>0</v>
      </c>
      <c r="R304" s="2">
        <v>0</v>
      </c>
      <c r="S304" s="2">
        <v>0</v>
      </c>
      <c r="T304" s="2">
        <v>0</v>
      </c>
      <c r="U304" s="2">
        <v>0</v>
      </c>
      <c r="V304" s="2">
        <v>0</v>
      </c>
      <c r="W304" s="2">
        <v>0</v>
      </c>
      <c r="X304" s="2">
        <v>0</v>
      </c>
      <c r="Y304" s="2">
        <v>0</v>
      </c>
      <c r="Z304" s="2">
        <v>0</v>
      </c>
      <c r="AA304" s="2">
        <v>0</v>
      </c>
    </row>
    <row r="305" spans="1:27" x14ac:dyDescent="0.25">
      <c r="A305" s="2">
        <v>2</v>
      </c>
      <c r="B305" s="2">
        <v>11</v>
      </c>
      <c r="C305" s="2">
        <v>76329.48</v>
      </c>
      <c r="D305" s="2">
        <v>76337.861000000004</v>
      </c>
      <c r="E305" s="2">
        <v>8.3810000000085001</v>
      </c>
      <c r="F305" s="3">
        <v>14.7282450895051</v>
      </c>
      <c r="G305" s="14" t="s">
        <v>1301</v>
      </c>
      <c r="H305" s="2">
        <v>1</v>
      </c>
      <c r="I305" s="2">
        <v>1</v>
      </c>
      <c r="J305" s="2">
        <v>0</v>
      </c>
      <c r="K305" s="2">
        <v>1</v>
      </c>
      <c r="L305" s="2">
        <v>1</v>
      </c>
      <c r="M305" s="2">
        <v>0</v>
      </c>
      <c r="N305" s="2">
        <v>0</v>
      </c>
      <c r="O305" s="2">
        <v>0</v>
      </c>
      <c r="P305" s="2">
        <v>0</v>
      </c>
      <c r="Q305" s="2">
        <v>0</v>
      </c>
      <c r="R305" s="2">
        <v>1</v>
      </c>
      <c r="S305" s="2">
        <v>0</v>
      </c>
      <c r="T305" s="2">
        <v>0</v>
      </c>
      <c r="U305" s="2">
        <v>0</v>
      </c>
      <c r="V305" s="2">
        <v>0</v>
      </c>
      <c r="W305" s="2">
        <v>0</v>
      </c>
      <c r="X305" s="2">
        <v>0</v>
      </c>
      <c r="Y305" s="2">
        <v>0</v>
      </c>
      <c r="Z305" s="2">
        <v>0</v>
      </c>
      <c r="AA305" s="2">
        <v>1</v>
      </c>
    </row>
    <row r="306" spans="1:27" x14ac:dyDescent="0.25">
      <c r="A306" s="2">
        <v>12</v>
      </c>
      <c r="B306" s="2">
        <v>16</v>
      </c>
      <c r="C306" s="2">
        <v>109955.708</v>
      </c>
      <c r="D306" s="2">
        <v>109986.935</v>
      </c>
      <c r="E306" s="2">
        <v>31.226999999998998</v>
      </c>
      <c r="F306" s="3">
        <v>14.7033833595332</v>
      </c>
      <c r="G306" s="14" t="s">
        <v>1993</v>
      </c>
      <c r="H306" s="2">
        <v>1</v>
      </c>
      <c r="I306" s="2">
        <v>3</v>
      </c>
      <c r="J306" s="2">
        <v>1</v>
      </c>
      <c r="K306" s="2">
        <v>1</v>
      </c>
      <c r="L306" s="2">
        <v>2</v>
      </c>
      <c r="M306" s="2">
        <v>0</v>
      </c>
      <c r="N306" s="2">
        <v>1</v>
      </c>
      <c r="O306" s="2">
        <v>0</v>
      </c>
      <c r="P306" s="2">
        <v>0</v>
      </c>
      <c r="Q306" s="2">
        <v>0</v>
      </c>
      <c r="R306" s="2">
        <v>0</v>
      </c>
      <c r="S306" s="2">
        <v>1</v>
      </c>
      <c r="T306" s="2">
        <v>0</v>
      </c>
      <c r="U306" s="2">
        <v>0</v>
      </c>
      <c r="V306" s="2">
        <v>0</v>
      </c>
      <c r="W306" s="2">
        <v>0</v>
      </c>
      <c r="X306" s="2">
        <v>1</v>
      </c>
      <c r="Y306" s="2">
        <v>1</v>
      </c>
      <c r="Z306" s="2">
        <v>0</v>
      </c>
      <c r="AA306" s="2">
        <v>0</v>
      </c>
    </row>
    <row r="307" spans="1:27" x14ac:dyDescent="0.25">
      <c r="A307" s="2">
        <v>6</v>
      </c>
      <c r="B307" s="2">
        <v>16</v>
      </c>
      <c r="C307" s="2">
        <v>116600.774</v>
      </c>
      <c r="D307" s="2">
        <v>116606.863</v>
      </c>
      <c r="E307" s="2">
        <v>6.0889999999926703</v>
      </c>
      <c r="F307" s="3">
        <v>14.688502610856499</v>
      </c>
      <c r="G307" s="14" t="s">
        <v>1946</v>
      </c>
      <c r="H307" s="2">
        <v>0</v>
      </c>
      <c r="I307" s="2">
        <v>0</v>
      </c>
      <c r="J307" s="2">
        <v>0</v>
      </c>
      <c r="K307" s="2">
        <v>0</v>
      </c>
      <c r="L307" s="2">
        <v>0</v>
      </c>
      <c r="M307" s="2">
        <v>0</v>
      </c>
      <c r="N307" s="2">
        <v>0</v>
      </c>
      <c r="O307" s="2">
        <v>0</v>
      </c>
      <c r="P307" s="2">
        <v>0</v>
      </c>
      <c r="Q307" s="2">
        <v>0</v>
      </c>
      <c r="R307" s="2">
        <v>0</v>
      </c>
      <c r="S307" s="2">
        <v>0</v>
      </c>
      <c r="T307" s="2">
        <v>0</v>
      </c>
      <c r="U307" s="2">
        <v>0</v>
      </c>
      <c r="V307" s="2">
        <v>0</v>
      </c>
      <c r="W307" s="2">
        <v>0</v>
      </c>
      <c r="X307" s="2">
        <v>0</v>
      </c>
      <c r="Y307" s="2">
        <v>0</v>
      </c>
      <c r="Z307" s="2">
        <v>0</v>
      </c>
      <c r="AA307" s="2">
        <v>0</v>
      </c>
    </row>
    <row r="308" spans="1:27" x14ac:dyDescent="0.25">
      <c r="A308" s="2">
        <v>6</v>
      </c>
      <c r="B308" s="2">
        <v>8</v>
      </c>
      <c r="C308" s="2">
        <v>43209.739000000001</v>
      </c>
      <c r="D308" s="2">
        <v>43218.239000000001</v>
      </c>
      <c r="E308" s="2">
        <v>8.5</v>
      </c>
      <c r="F308" s="3">
        <v>14.6862349128369</v>
      </c>
      <c r="G308" s="14" t="s">
        <v>1943</v>
      </c>
      <c r="H308" s="2">
        <v>0</v>
      </c>
      <c r="I308" s="2">
        <v>0</v>
      </c>
      <c r="J308" s="2">
        <v>0</v>
      </c>
      <c r="K308" s="2">
        <v>0</v>
      </c>
      <c r="L308" s="2">
        <v>0</v>
      </c>
      <c r="M308" s="2">
        <v>0</v>
      </c>
      <c r="N308" s="2">
        <v>0</v>
      </c>
      <c r="O308" s="2">
        <v>0</v>
      </c>
      <c r="P308" s="2">
        <v>0</v>
      </c>
      <c r="Q308" s="2">
        <v>0</v>
      </c>
      <c r="R308" s="2">
        <v>0</v>
      </c>
      <c r="S308" s="2">
        <v>0</v>
      </c>
      <c r="T308" s="2">
        <v>0</v>
      </c>
      <c r="U308" s="2">
        <v>0</v>
      </c>
      <c r="V308" s="2">
        <v>0</v>
      </c>
      <c r="W308" s="2">
        <v>0</v>
      </c>
      <c r="X308" s="2">
        <v>0</v>
      </c>
      <c r="Y308" s="2">
        <v>0</v>
      </c>
      <c r="Z308" s="2">
        <v>0</v>
      </c>
      <c r="AA308" s="2">
        <v>0</v>
      </c>
    </row>
    <row r="309" spans="1:27" x14ac:dyDescent="0.25">
      <c r="A309" s="2">
        <v>2</v>
      </c>
      <c r="B309" s="2">
        <v>6</v>
      </c>
      <c r="C309" s="2">
        <v>64037.499000000003</v>
      </c>
      <c r="D309" s="2">
        <v>64044.826999999997</v>
      </c>
      <c r="E309" s="2">
        <v>7.3279999999940602</v>
      </c>
      <c r="F309" s="3">
        <v>14.658320861668701</v>
      </c>
      <c r="G309" s="14" t="s">
        <v>53</v>
      </c>
      <c r="H309" s="2">
        <v>0</v>
      </c>
      <c r="I309" s="2">
        <v>0</v>
      </c>
      <c r="J309" s="2">
        <v>0</v>
      </c>
      <c r="K309" s="2">
        <v>0</v>
      </c>
      <c r="L309" s="2">
        <v>0</v>
      </c>
      <c r="M309" s="2">
        <v>0</v>
      </c>
      <c r="N309" s="2">
        <v>0</v>
      </c>
      <c r="O309" s="2">
        <v>0</v>
      </c>
      <c r="P309" s="2">
        <v>0</v>
      </c>
      <c r="Q309" s="2">
        <v>0</v>
      </c>
      <c r="R309" s="2">
        <v>0</v>
      </c>
      <c r="S309" s="2">
        <v>0</v>
      </c>
      <c r="T309" s="2">
        <v>0</v>
      </c>
      <c r="U309" s="2">
        <v>0</v>
      </c>
      <c r="V309" s="2">
        <v>0</v>
      </c>
      <c r="W309" s="2">
        <v>0</v>
      </c>
      <c r="X309" s="2">
        <v>0</v>
      </c>
      <c r="Y309" s="2">
        <v>0</v>
      </c>
      <c r="Z309" s="2">
        <v>0</v>
      </c>
      <c r="AA309" s="2">
        <v>0</v>
      </c>
    </row>
    <row r="310" spans="1:27" x14ac:dyDescent="0.25">
      <c r="A310" s="2">
        <v>9</v>
      </c>
      <c r="B310" s="2">
        <v>3</v>
      </c>
      <c r="C310" s="2">
        <v>15879.192999999999</v>
      </c>
      <c r="D310" s="2">
        <v>15881.72</v>
      </c>
      <c r="E310" s="2">
        <v>2.5270000000000401</v>
      </c>
      <c r="F310" s="3">
        <v>14.639664940275001</v>
      </c>
      <c r="G310" s="14" t="s">
        <v>1963</v>
      </c>
      <c r="H310" s="2">
        <v>0</v>
      </c>
      <c r="I310" s="2">
        <v>0</v>
      </c>
      <c r="J310" s="2">
        <v>0</v>
      </c>
      <c r="K310" s="2">
        <v>0</v>
      </c>
      <c r="L310" s="2">
        <v>0</v>
      </c>
      <c r="M310" s="2">
        <v>0</v>
      </c>
      <c r="N310" s="2">
        <v>0</v>
      </c>
      <c r="O310" s="2">
        <v>0</v>
      </c>
      <c r="P310" s="2">
        <v>0</v>
      </c>
      <c r="Q310" s="2">
        <v>0</v>
      </c>
      <c r="R310" s="2">
        <v>0</v>
      </c>
      <c r="S310" s="2">
        <v>0</v>
      </c>
      <c r="T310" s="2">
        <v>0</v>
      </c>
      <c r="U310" s="2">
        <v>0</v>
      </c>
      <c r="V310" s="2">
        <v>0</v>
      </c>
      <c r="W310" s="2">
        <v>0</v>
      </c>
      <c r="X310" s="2">
        <v>0</v>
      </c>
      <c r="Y310" s="2">
        <v>0</v>
      </c>
      <c r="Z310" s="2">
        <v>0</v>
      </c>
      <c r="AA310" s="2">
        <v>0</v>
      </c>
    </row>
    <row r="311" spans="1:27" x14ac:dyDescent="0.25">
      <c r="A311" s="2">
        <v>3</v>
      </c>
      <c r="B311" s="2">
        <v>2</v>
      </c>
      <c r="C311" s="2">
        <v>56647.798999999999</v>
      </c>
      <c r="D311" s="2">
        <v>56658.481</v>
      </c>
      <c r="E311" s="2">
        <v>10.6820000000007</v>
      </c>
      <c r="F311" s="3">
        <v>14.634957135133</v>
      </c>
      <c r="G311" s="14" t="s">
        <v>617</v>
      </c>
      <c r="H311" s="2">
        <v>1</v>
      </c>
      <c r="I311" s="2">
        <v>1</v>
      </c>
      <c r="J311" s="2">
        <v>1</v>
      </c>
      <c r="K311" s="2">
        <v>1</v>
      </c>
      <c r="L311" s="2">
        <v>0</v>
      </c>
      <c r="M311" s="2">
        <v>0</v>
      </c>
      <c r="N311" s="2">
        <v>1</v>
      </c>
      <c r="O311" s="2">
        <v>0</v>
      </c>
      <c r="P311" s="2">
        <v>0</v>
      </c>
      <c r="Q311" s="2">
        <v>0</v>
      </c>
      <c r="R311" s="2">
        <v>0</v>
      </c>
      <c r="S311" s="2">
        <v>0</v>
      </c>
      <c r="T311" s="2">
        <v>0</v>
      </c>
      <c r="U311" s="2">
        <v>0</v>
      </c>
      <c r="V311" s="2">
        <v>1</v>
      </c>
      <c r="W311" s="2">
        <v>0</v>
      </c>
      <c r="X311" s="2">
        <v>0</v>
      </c>
      <c r="Y311" s="2">
        <v>0</v>
      </c>
      <c r="Z311" s="2">
        <v>0</v>
      </c>
      <c r="AA311" s="2">
        <v>0</v>
      </c>
    </row>
    <row r="312" spans="1:27" x14ac:dyDescent="0.25">
      <c r="A312" s="2">
        <v>6</v>
      </c>
      <c r="B312" s="2">
        <v>2</v>
      </c>
      <c r="C312" s="2">
        <v>18460.203000000001</v>
      </c>
      <c r="D312" s="2">
        <v>18463.36</v>
      </c>
      <c r="E312" s="2">
        <v>3.1569999999992402</v>
      </c>
      <c r="F312" s="3">
        <v>14.622587974744</v>
      </c>
      <c r="G312" s="14" t="s">
        <v>1939</v>
      </c>
      <c r="H312" s="2">
        <v>0</v>
      </c>
      <c r="I312" s="2">
        <v>0</v>
      </c>
      <c r="J312" s="2">
        <v>0</v>
      </c>
      <c r="K312" s="2">
        <v>0</v>
      </c>
      <c r="L312" s="2">
        <v>0</v>
      </c>
      <c r="M312" s="2">
        <v>0</v>
      </c>
      <c r="N312" s="2">
        <v>0</v>
      </c>
      <c r="O312" s="2">
        <v>0</v>
      </c>
      <c r="P312" s="2">
        <v>0</v>
      </c>
      <c r="Q312" s="2">
        <v>0</v>
      </c>
      <c r="R312" s="2">
        <v>0</v>
      </c>
      <c r="S312" s="2">
        <v>0</v>
      </c>
      <c r="T312" s="2">
        <v>0</v>
      </c>
      <c r="U312" s="2">
        <v>0</v>
      </c>
      <c r="V312" s="2">
        <v>0</v>
      </c>
      <c r="W312" s="2">
        <v>0</v>
      </c>
      <c r="X312" s="2">
        <v>0</v>
      </c>
      <c r="Y312" s="2">
        <v>0</v>
      </c>
      <c r="Z312" s="2">
        <v>0</v>
      </c>
      <c r="AA312" s="2">
        <v>0</v>
      </c>
    </row>
    <row r="313" spans="1:27" x14ac:dyDescent="0.25">
      <c r="A313" s="2">
        <v>10</v>
      </c>
      <c r="B313" s="2">
        <v>0</v>
      </c>
      <c r="C313" s="2">
        <v>35432.720999999998</v>
      </c>
      <c r="D313" s="2">
        <v>35445.588000000003</v>
      </c>
      <c r="E313" s="2">
        <v>12.8670000000056</v>
      </c>
      <c r="F313" s="3">
        <v>14.5833473453088</v>
      </c>
      <c r="G313" s="14" t="s">
        <v>1969</v>
      </c>
      <c r="H313" s="2">
        <v>0</v>
      </c>
      <c r="I313" s="2">
        <v>0</v>
      </c>
      <c r="J313" s="2">
        <v>0</v>
      </c>
      <c r="K313" s="2">
        <v>0</v>
      </c>
      <c r="L313" s="2">
        <v>0</v>
      </c>
      <c r="M313" s="2">
        <v>0</v>
      </c>
      <c r="N313" s="2">
        <v>0</v>
      </c>
      <c r="O313" s="2">
        <v>0</v>
      </c>
      <c r="P313" s="2">
        <v>0</v>
      </c>
      <c r="Q313" s="2">
        <v>0</v>
      </c>
      <c r="R313" s="2">
        <v>0</v>
      </c>
      <c r="S313" s="2">
        <v>0</v>
      </c>
      <c r="T313" s="2">
        <v>0</v>
      </c>
      <c r="U313" s="2">
        <v>0</v>
      </c>
      <c r="V313" s="2">
        <v>0</v>
      </c>
      <c r="W313" s="2">
        <v>0</v>
      </c>
      <c r="X313" s="2">
        <v>0</v>
      </c>
      <c r="Y313" s="2">
        <v>0</v>
      </c>
      <c r="Z313" s="2">
        <v>0</v>
      </c>
      <c r="AA313" s="2">
        <v>0</v>
      </c>
    </row>
    <row r="314" spans="1:27" x14ac:dyDescent="0.25">
      <c r="A314" s="2">
        <v>1</v>
      </c>
      <c r="B314" s="2">
        <v>12</v>
      </c>
      <c r="C314" s="2">
        <v>174301.16200000001</v>
      </c>
      <c r="D314" s="2">
        <v>174301.16200000001</v>
      </c>
      <c r="E314" s="2">
        <v>0</v>
      </c>
      <c r="F314" s="3">
        <v>14.559003202680699</v>
      </c>
      <c r="G314" s="14"/>
      <c r="H314" s="2">
        <v>2</v>
      </c>
      <c r="I314" s="2">
        <v>0</v>
      </c>
      <c r="J314" s="2">
        <v>0</v>
      </c>
      <c r="K314" s="2">
        <v>2</v>
      </c>
      <c r="L314" s="2">
        <v>0</v>
      </c>
      <c r="M314" s="2">
        <v>0</v>
      </c>
      <c r="N314" s="2">
        <v>0</v>
      </c>
      <c r="O314" s="2">
        <v>0</v>
      </c>
      <c r="P314" s="2">
        <v>0</v>
      </c>
      <c r="Q314" s="2">
        <v>0</v>
      </c>
      <c r="R314" s="2">
        <v>1</v>
      </c>
      <c r="S314" s="2">
        <v>1</v>
      </c>
      <c r="T314" s="2">
        <v>0</v>
      </c>
      <c r="U314" s="2">
        <v>0</v>
      </c>
      <c r="V314" s="2">
        <v>0</v>
      </c>
      <c r="W314" s="2">
        <v>0</v>
      </c>
      <c r="X314" s="2">
        <v>0</v>
      </c>
      <c r="Y314" s="2">
        <v>0</v>
      </c>
      <c r="Z314" s="2">
        <v>0</v>
      </c>
      <c r="AA314" s="2">
        <v>0</v>
      </c>
    </row>
    <row r="315" spans="1:27" x14ac:dyDescent="0.25">
      <c r="A315" s="2">
        <v>2</v>
      </c>
      <c r="B315" s="2">
        <v>8</v>
      </c>
      <c r="C315" s="2">
        <v>69615.294999999998</v>
      </c>
      <c r="D315" s="2">
        <v>69618.574999999997</v>
      </c>
      <c r="E315" s="2">
        <v>3.2799999999988398</v>
      </c>
      <c r="F315" s="3">
        <v>14.547503352885199</v>
      </c>
      <c r="G315" s="14" t="s">
        <v>1893</v>
      </c>
      <c r="H315" s="2">
        <v>1</v>
      </c>
      <c r="I315" s="2">
        <v>0</v>
      </c>
      <c r="J315" s="2">
        <v>0</v>
      </c>
      <c r="K315" s="2">
        <v>1</v>
      </c>
      <c r="L315" s="2">
        <v>0</v>
      </c>
      <c r="M315" s="2">
        <v>0</v>
      </c>
      <c r="N315" s="2">
        <v>0</v>
      </c>
      <c r="O315" s="2">
        <v>0</v>
      </c>
      <c r="P315" s="2">
        <v>0</v>
      </c>
      <c r="Q315" s="2">
        <v>0</v>
      </c>
      <c r="R315" s="2">
        <v>0</v>
      </c>
      <c r="S315" s="2">
        <v>0</v>
      </c>
      <c r="T315" s="2">
        <v>0</v>
      </c>
      <c r="U315" s="2">
        <v>0</v>
      </c>
      <c r="V315" s="2">
        <v>1</v>
      </c>
      <c r="W315" s="2">
        <v>0</v>
      </c>
      <c r="X315" s="2">
        <v>0</v>
      </c>
      <c r="Y315" s="2">
        <v>0</v>
      </c>
      <c r="Z315" s="2">
        <v>0</v>
      </c>
      <c r="AA315" s="2">
        <v>0</v>
      </c>
    </row>
    <row r="316" spans="1:27" x14ac:dyDescent="0.25">
      <c r="A316" s="2">
        <v>2</v>
      </c>
      <c r="B316" s="2">
        <v>2</v>
      </c>
      <c r="C316" s="2">
        <v>19244.726999999999</v>
      </c>
      <c r="D316" s="2">
        <v>19244.726999999999</v>
      </c>
      <c r="E316" s="2">
        <v>0</v>
      </c>
      <c r="F316" s="3">
        <v>14.520919086728201</v>
      </c>
      <c r="G316" s="14"/>
      <c r="H316" s="2">
        <v>1</v>
      </c>
      <c r="I316" s="2">
        <v>0</v>
      </c>
      <c r="J316" s="2">
        <v>0</v>
      </c>
      <c r="K316" s="2">
        <v>1</v>
      </c>
      <c r="L316" s="2">
        <v>0</v>
      </c>
      <c r="M316" s="2">
        <v>0</v>
      </c>
      <c r="N316" s="2">
        <v>0</v>
      </c>
      <c r="O316" s="2">
        <v>0</v>
      </c>
      <c r="P316" s="2">
        <v>0</v>
      </c>
      <c r="Q316" s="2">
        <v>0</v>
      </c>
      <c r="R316" s="2">
        <v>0</v>
      </c>
      <c r="S316" s="2">
        <v>0</v>
      </c>
      <c r="T316" s="2">
        <v>1</v>
      </c>
      <c r="U316" s="2">
        <v>0</v>
      </c>
      <c r="V316" s="2">
        <v>0</v>
      </c>
      <c r="W316" s="2">
        <v>0</v>
      </c>
      <c r="X316" s="2">
        <v>0</v>
      </c>
      <c r="Y316" s="2">
        <v>0</v>
      </c>
      <c r="Z316" s="2">
        <v>0</v>
      </c>
      <c r="AA316" s="2">
        <v>0</v>
      </c>
    </row>
    <row r="317" spans="1:27" x14ac:dyDescent="0.25">
      <c r="A317" s="2">
        <v>7</v>
      </c>
      <c r="B317" s="2">
        <v>3</v>
      </c>
      <c r="C317" s="2">
        <v>16292.593000000001</v>
      </c>
      <c r="D317" s="2">
        <v>16292.593000000001</v>
      </c>
      <c r="E317" s="2">
        <v>0</v>
      </c>
      <c r="F317" s="3">
        <v>14.516926120089201</v>
      </c>
      <c r="G317" s="14"/>
      <c r="H317" s="2">
        <v>1</v>
      </c>
      <c r="I317" s="2">
        <v>0</v>
      </c>
      <c r="J317" s="2">
        <v>0</v>
      </c>
      <c r="K317" s="2">
        <v>1</v>
      </c>
      <c r="L317" s="2">
        <v>0</v>
      </c>
      <c r="M317" s="2">
        <v>0</v>
      </c>
      <c r="N317" s="2">
        <v>0</v>
      </c>
      <c r="O317" s="2">
        <v>0</v>
      </c>
      <c r="P317" s="2">
        <v>0</v>
      </c>
      <c r="Q317" s="2">
        <v>0</v>
      </c>
      <c r="R317" s="2">
        <v>1</v>
      </c>
      <c r="S317" s="2">
        <v>0</v>
      </c>
      <c r="T317" s="2">
        <v>0</v>
      </c>
      <c r="U317" s="2">
        <v>0</v>
      </c>
      <c r="V317" s="2">
        <v>0</v>
      </c>
      <c r="W317" s="2">
        <v>0</v>
      </c>
      <c r="X317" s="2">
        <v>0</v>
      </c>
      <c r="Y317" s="2">
        <v>0</v>
      </c>
      <c r="Z317" s="2">
        <v>0</v>
      </c>
      <c r="AA317" s="2">
        <v>0</v>
      </c>
    </row>
    <row r="318" spans="1:27" x14ac:dyDescent="0.25">
      <c r="A318" s="2">
        <v>18</v>
      </c>
      <c r="B318" s="2">
        <v>4</v>
      </c>
      <c r="C318" s="2">
        <v>51272.004000000001</v>
      </c>
      <c r="D318" s="2">
        <v>51272.004000000001</v>
      </c>
      <c r="E318" s="2">
        <v>0</v>
      </c>
      <c r="F318" s="3">
        <v>14.5130394487134</v>
      </c>
      <c r="G318" s="14"/>
      <c r="H318" s="2">
        <v>0</v>
      </c>
      <c r="I318" s="2">
        <v>0</v>
      </c>
      <c r="J318" s="2">
        <v>0</v>
      </c>
      <c r="K318" s="2">
        <v>0</v>
      </c>
      <c r="L318" s="2">
        <v>0</v>
      </c>
      <c r="M318" s="2">
        <v>0</v>
      </c>
      <c r="N318" s="2">
        <v>0</v>
      </c>
      <c r="O318" s="2">
        <v>0</v>
      </c>
      <c r="P318" s="2">
        <v>0</v>
      </c>
      <c r="Q318" s="2">
        <v>0</v>
      </c>
      <c r="R318" s="2">
        <v>0</v>
      </c>
      <c r="S318" s="2">
        <v>0</v>
      </c>
      <c r="T318" s="2">
        <v>0</v>
      </c>
      <c r="U318" s="2">
        <v>0</v>
      </c>
      <c r="V318" s="2">
        <v>0</v>
      </c>
      <c r="W318" s="2">
        <v>0</v>
      </c>
      <c r="X318" s="2">
        <v>0</v>
      </c>
      <c r="Y318" s="2">
        <v>0</v>
      </c>
      <c r="Z318" s="2">
        <v>0</v>
      </c>
      <c r="AA318" s="2">
        <v>0</v>
      </c>
    </row>
    <row r="319" spans="1:27" x14ac:dyDescent="0.25">
      <c r="A319" s="2">
        <v>2</v>
      </c>
      <c r="B319" s="2">
        <v>17</v>
      </c>
      <c r="C319" s="2">
        <v>129340.376</v>
      </c>
      <c r="D319" s="2">
        <v>129340.376</v>
      </c>
      <c r="E319" s="2">
        <v>0</v>
      </c>
      <c r="F319" s="3">
        <v>14.512098303337</v>
      </c>
      <c r="G319" s="14"/>
      <c r="H319" s="2">
        <v>0</v>
      </c>
      <c r="I319" s="2">
        <v>0</v>
      </c>
      <c r="J319" s="2">
        <v>0</v>
      </c>
      <c r="K319" s="2">
        <v>0</v>
      </c>
      <c r="L319" s="2">
        <v>0</v>
      </c>
      <c r="M319" s="2">
        <v>0</v>
      </c>
      <c r="N319" s="2">
        <v>0</v>
      </c>
      <c r="O319" s="2">
        <v>0</v>
      </c>
      <c r="P319" s="2">
        <v>0</v>
      </c>
      <c r="Q319" s="2">
        <v>0</v>
      </c>
      <c r="R319" s="2">
        <v>0</v>
      </c>
      <c r="S319" s="2">
        <v>0</v>
      </c>
      <c r="T319" s="2">
        <v>0</v>
      </c>
      <c r="U319" s="2">
        <v>0</v>
      </c>
      <c r="V319" s="2">
        <v>0</v>
      </c>
      <c r="W319" s="2">
        <v>0</v>
      </c>
      <c r="X319" s="2">
        <v>0</v>
      </c>
      <c r="Y319" s="2">
        <v>0</v>
      </c>
      <c r="Z319" s="2">
        <v>0</v>
      </c>
      <c r="AA319" s="2">
        <v>0</v>
      </c>
    </row>
    <row r="320" spans="1:27" x14ac:dyDescent="0.25">
      <c r="A320" s="2">
        <v>17</v>
      </c>
      <c r="B320" s="2">
        <v>4</v>
      </c>
      <c r="C320" s="2">
        <v>53843.21</v>
      </c>
      <c r="D320" s="2">
        <v>53843.764000000003</v>
      </c>
      <c r="E320" s="2">
        <v>0.55400000000372496</v>
      </c>
      <c r="F320" s="3">
        <v>14.502087965519999</v>
      </c>
      <c r="G320" s="14" t="s">
        <v>1707</v>
      </c>
      <c r="H320" s="2">
        <v>2</v>
      </c>
      <c r="I320" s="2">
        <v>0</v>
      </c>
      <c r="J320" s="2">
        <v>0</v>
      </c>
      <c r="K320" s="2">
        <v>2</v>
      </c>
      <c r="L320" s="2">
        <v>0</v>
      </c>
      <c r="M320" s="2">
        <v>0</v>
      </c>
      <c r="N320" s="2">
        <v>0</v>
      </c>
      <c r="O320" s="2">
        <v>0</v>
      </c>
      <c r="P320" s="2">
        <v>0</v>
      </c>
      <c r="Q320" s="2">
        <v>0</v>
      </c>
      <c r="R320" s="2">
        <v>0</v>
      </c>
      <c r="S320" s="2">
        <v>1</v>
      </c>
      <c r="T320" s="2">
        <v>0</v>
      </c>
      <c r="U320" s="2">
        <v>0</v>
      </c>
      <c r="V320" s="2">
        <v>1</v>
      </c>
      <c r="W320" s="2">
        <v>0</v>
      </c>
      <c r="X320" s="2">
        <v>0</v>
      </c>
      <c r="Y320" s="2">
        <v>0</v>
      </c>
      <c r="Z320" s="2">
        <v>0</v>
      </c>
      <c r="AA320" s="2">
        <v>0</v>
      </c>
    </row>
    <row r="321" spans="1:27" x14ac:dyDescent="0.25">
      <c r="A321" s="2">
        <v>4</v>
      </c>
      <c r="B321" s="2">
        <v>4</v>
      </c>
      <c r="C321" s="2">
        <v>31090.494999999999</v>
      </c>
      <c r="D321" s="2">
        <v>31090.494999999999</v>
      </c>
      <c r="E321" s="2">
        <v>0</v>
      </c>
      <c r="F321" s="3">
        <v>14.5016321992439</v>
      </c>
      <c r="G321" s="14"/>
      <c r="H321" s="2">
        <v>1</v>
      </c>
      <c r="I321" s="2">
        <v>0</v>
      </c>
      <c r="J321" s="2">
        <v>0</v>
      </c>
      <c r="K321" s="2">
        <v>1</v>
      </c>
      <c r="L321" s="2">
        <v>0</v>
      </c>
      <c r="M321" s="2">
        <v>0</v>
      </c>
      <c r="N321" s="2">
        <v>0</v>
      </c>
      <c r="O321" s="2">
        <v>0</v>
      </c>
      <c r="P321" s="2">
        <v>0</v>
      </c>
      <c r="Q321" s="2">
        <v>0</v>
      </c>
      <c r="R321" s="2">
        <v>1</v>
      </c>
      <c r="S321" s="2">
        <v>0</v>
      </c>
      <c r="T321" s="2">
        <v>0</v>
      </c>
      <c r="U321" s="2">
        <v>0</v>
      </c>
      <c r="V321" s="2">
        <v>0</v>
      </c>
      <c r="W321" s="2">
        <v>0</v>
      </c>
      <c r="X321" s="2">
        <v>0</v>
      </c>
      <c r="Y321" s="2">
        <v>0</v>
      </c>
      <c r="Z321" s="2">
        <v>0</v>
      </c>
      <c r="AA321" s="2">
        <v>0</v>
      </c>
    </row>
    <row r="322" spans="1:27" x14ac:dyDescent="0.25">
      <c r="A322" s="2">
        <v>5</v>
      </c>
      <c r="B322" s="2">
        <v>20</v>
      </c>
      <c r="C322" s="2">
        <v>148901.14600000001</v>
      </c>
      <c r="D322" s="2">
        <v>148902.33799999999</v>
      </c>
      <c r="E322" s="2">
        <v>1.1919999999809101</v>
      </c>
      <c r="F322" s="3">
        <v>14.5014072781098</v>
      </c>
      <c r="G322" s="14" t="s">
        <v>1936</v>
      </c>
      <c r="H322" s="2">
        <v>0</v>
      </c>
      <c r="I322" s="2">
        <v>0</v>
      </c>
      <c r="J322" s="2">
        <v>0</v>
      </c>
      <c r="K322" s="2">
        <v>0</v>
      </c>
      <c r="L322" s="2">
        <v>0</v>
      </c>
      <c r="M322" s="2">
        <v>0</v>
      </c>
      <c r="N322" s="2">
        <v>0</v>
      </c>
      <c r="O322" s="2">
        <v>0</v>
      </c>
      <c r="P322" s="2">
        <v>0</v>
      </c>
      <c r="Q322" s="2">
        <v>0</v>
      </c>
      <c r="R322" s="2">
        <v>0</v>
      </c>
      <c r="S322" s="2">
        <v>0</v>
      </c>
      <c r="T322" s="2">
        <v>0</v>
      </c>
      <c r="U322" s="2">
        <v>0</v>
      </c>
      <c r="V322" s="2">
        <v>0</v>
      </c>
      <c r="W322" s="2">
        <v>0</v>
      </c>
      <c r="X322" s="2">
        <v>0</v>
      </c>
      <c r="Y322" s="2">
        <v>0</v>
      </c>
      <c r="Z322" s="2">
        <v>0</v>
      </c>
      <c r="AA322" s="2">
        <v>0</v>
      </c>
    </row>
  </sheetData>
  <sortState ref="A2:AA322">
    <sortCondition descending="1" ref="F2:F32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2"/>
  <sheetViews>
    <sheetView zoomScale="85" zoomScaleNormal="85" workbookViewId="0">
      <selection activeCell="A3" sqref="A3"/>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15</v>
      </c>
      <c r="B2" s="2">
        <v>4</v>
      </c>
      <c r="C2" s="2">
        <v>48107.580999999998</v>
      </c>
      <c r="D2" s="2">
        <v>48941.368999999999</v>
      </c>
      <c r="E2" s="2">
        <v>833.78800000000001</v>
      </c>
      <c r="F2" s="3">
        <v>45.172200767009201</v>
      </c>
      <c r="G2" s="14" t="s">
        <v>2133</v>
      </c>
      <c r="H2" s="2">
        <v>4</v>
      </c>
      <c r="I2" s="2">
        <v>0</v>
      </c>
      <c r="J2" s="2">
        <v>0</v>
      </c>
      <c r="K2" s="2">
        <v>4</v>
      </c>
      <c r="L2" s="2">
        <v>0</v>
      </c>
      <c r="M2" s="2">
        <v>0</v>
      </c>
      <c r="N2" s="2">
        <v>0</v>
      </c>
      <c r="O2" s="2">
        <v>0</v>
      </c>
      <c r="P2" s="2">
        <v>0</v>
      </c>
      <c r="Q2" s="2">
        <v>0</v>
      </c>
      <c r="R2" s="2">
        <v>1</v>
      </c>
      <c r="S2" s="2">
        <v>1</v>
      </c>
      <c r="T2" s="2">
        <v>1</v>
      </c>
      <c r="U2" s="2">
        <v>1</v>
      </c>
      <c r="V2" s="2">
        <v>0</v>
      </c>
      <c r="W2" s="2">
        <v>0</v>
      </c>
      <c r="X2" s="2">
        <v>0</v>
      </c>
      <c r="Y2" s="2">
        <v>0</v>
      </c>
      <c r="Z2" s="2">
        <v>0</v>
      </c>
      <c r="AA2" s="2">
        <v>0</v>
      </c>
    </row>
    <row r="3" spans="1:27" x14ac:dyDescent="0.25">
      <c r="A3" s="2">
        <v>12</v>
      </c>
      <c r="B3" s="2">
        <v>13</v>
      </c>
      <c r="C3" s="2">
        <v>111546.16499999999</v>
      </c>
      <c r="D3" s="2">
        <v>113212.371</v>
      </c>
      <c r="E3" s="2">
        <v>1666.2060000000099</v>
      </c>
      <c r="F3" s="3">
        <v>39.471119976625602</v>
      </c>
      <c r="G3" s="14" t="s">
        <v>2122</v>
      </c>
      <c r="H3" s="2">
        <v>4</v>
      </c>
      <c r="I3" s="2">
        <v>2</v>
      </c>
      <c r="J3" s="2">
        <v>0</v>
      </c>
      <c r="K3" s="2">
        <v>4</v>
      </c>
      <c r="L3" s="2">
        <v>2</v>
      </c>
      <c r="M3" s="2">
        <v>0</v>
      </c>
      <c r="N3" s="2">
        <v>0</v>
      </c>
      <c r="O3" s="2">
        <v>0</v>
      </c>
      <c r="P3" s="2">
        <v>0</v>
      </c>
      <c r="Q3" s="2">
        <v>0</v>
      </c>
      <c r="R3" s="2">
        <v>1</v>
      </c>
      <c r="S3" s="2">
        <v>1</v>
      </c>
      <c r="T3" s="2">
        <v>1</v>
      </c>
      <c r="U3" s="2">
        <v>1</v>
      </c>
      <c r="V3" s="2">
        <v>0</v>
      </c>
      <c r="W3" s="2">
        <v>1</v>
      </c>
      <c r="X3" s="2">
        <v>1</v>
      </c>
      <c r="Y3" s="2">
        <v>0</v>
      </c>
      <c r="Z3" s="2">
        <v>0</v>
      </c>
      <c r="AA3" s="2">
        <v>0</v>
      </c>
    </row>
    <row r="4" spans="1:27" x14ac:dyDescent="0.25">
      <c r="A4" s="2">
        <v>7</v>
      </c>
      <c r="B4" s="2">
        <v>13</v>
      </c>
      <c r="C4" s="2">
        <v>102780.925</v>
      </c>
      <c r="D4" s="2">
        <v>103091.397</v>
      </c>
      <c r="E4" s="2">
        <v>310.47199999999401</v>
      </c>
      <c r="F4" s="3">
        <v>37.667232026064497</v>
      </c>
      <c r="G4" s="14" t="s">
        <v>2093</v>
      </c>
      <c r="H4" s="2">
        <v>4</v>
      </c>
      <c r="I4" s="2">
        <v>0</v>
      </c>
      <c r="J4" s="2">
        <v>0</v>
      </c>
      <c r="K4" s="2">
        <v>4</v>
      </c>
      <c r="L4" s="2">
        <v>0</v>
      </c>
      <c r="M4" s="2">
        <v>0</v>
      </c>
      <c r="N4" s="2">
        <v>0</v>
      </c>
      <c r="O4" s="2">
        <v>0</v>
      </c>
      <c r="P4" s="2">
        <v>0</v>
      </c>
      <c r="Q4" s="2">
        <v>0</v>
      </c>
      <c r="R4" s="2">
        <v>1</v>
      </c>
      <c r="S4" s="2">
        <v>1</v>
      </c>
      <c r="T4" s="2">
        <v>1</v>
      </c>
      <c r="U4" s="2">
        <v>1</v>
      </c>
      <c r="V4" s="2">
        <v>0</v>
      </c>
      <c r="W4" s="2">
        <v>0</v>
      </c>
      <c r="X4" s="2">
        <v>0</v>
      </c>
      <c r="Y4" s="2">
        <v>0</v>
      </c>
      <c r="Z4" s="2">
        <v>0</v>
      </c>
      <c r="AA4" s="2">
        <v>0</v>
      </c>
    </row>
    <row r="5" spans="1:27" x14ac:dyDescent="0.25">
      <c r="A5" s="2">
        <v>4</v>
      </c>
      <c r="B5" s="2">
        <v>4</v>
      </c>
      <c r="C5" s="2">
        <v>33814.838000000003</v>
      </c>
      <c r="D5" s="2">
        <v>34672.262999999999</v>
      </c>
      <c r="E5" s="2">
        <v>857.42499999999598</v>
      </c>
      <c r="F5" s="3">
        <v>35.888608605462103</v>
      </c>
      <c r="G5" s="14" t="s">
        <v>2059</v>
      </c>
      <c r="H5" s="2">
        <v>4</v>
      </c>
      <c r="I5" s="2">
        <v>3</v>
      </c>
      <c r="J5" s="2">
        <v>3</v>
      </c>
      <c r="K5" s="2">
        <v>4</v>
      </c>
      <c r="L5" s="2">
        <v>0</v>
      </c>
      <c r="M5" s="2">
        <v>1</v>
      </c>
      <c r="N5" s="2">
        <v>1</v>
      </c>
      <c r="O5" s="2">
        <v>0</v>
      </c>
      <c r="P5" s="2">
        <v>0</v>
      </c>
      <c r="Q5" s="2">
        <v>1</v>
      </c>
      <c r="R5" s="2">
        <v>1</v>
      </c>
      <c r="S5" s="2">
        <v>1</v>
      </c>
      <c r="T5" s="2">
        <v>1</v>
      </c>
      <c r="U5" s="2">
        <v>1</v>
      </c>
      <c r="V5" s="2">
        <v>0</v>
      </c>
      <c r="W5" s="2">
        <v>0</v>
      </c>
      <c r="X5" s="2">
        <v>0</v>
      </c>
      <c r="Y5" s="2">
        <v>0</v>
      </c>
      <c r="Z5" s="2">
        <v>0</v>
      </c>
      <c r="AA5" s="2">
        <v>0</v>
      </c>
    </row>
    <row r="6" spans="1:27" x14ac:dyDescent="0.25">
      <c r="A6" s="2">
        <v>2</v>
      </c>
      <c r="B6" s="2">
        <v>20</v>
      </c>
      <c r="C6" s="2">
        <v>152511.77799999999</v>
      </c>
      <c r="D6" s="2">
        <v>153097.65900000001</v>
      </c>
      <c r="E6" s="2">
        <v>585.88100000002305</v>
      </c>
      <c r="F6" s="3">
        <v>33.4594535361894</v>
      </c>
      <c r="G6" s="14" t="s">
        <v>2050</v>
      </c>
      <c r="H6" s="2">
        <v>4</v>
      </c>
      <c r="I6" s="2">
        <v>1</v>
      </c>
      <c r="J6" s="2">
        <v>0</v>
      </c>
      <c r="K6" s="2">
        <v>4</v>
      </c>
      <c r="L6" s="2">
        <v>1</v>
      </c>
      <c r="M6" s="2">
        <v>0</v>
      </c>
      <c r="N6" s="2">
        <v>0</v>
      </c>
      <c r="O6" s="2">
        <v>0</v>
      </c>
      <c r="P6" s="2">
        <v>0</v>
      </c>
      <c r="Q6" s="2">
        <v>0</v>
      </c>
      <c r="R6" s="2">
        <v>1</v>
      </c>
      <c r="S6" s="2">
        <v>1</v>
      </c>
      <c r="T6" s="2">
        <v>1</v>
      </c>
      <c r="U6" s="2">
        <v>1</v>
      </c>
      <c r="V6" s="2">
        <v>0</v>
      </c>
      <c r="W6" s="2">
        <v>0</v>
      </c>
      <c r="X6" s="2">
        <v>0</v>
      </c>
      <c r="Y6" s="2">
        <v>0</v>
      </c>
      <c r="Z6" s="2">
        <v>1</v>
      </c>
      <c r="AA6" s="2">
        <v>0</v>
      </c>
    </row>
    <row r="7" spans="1:27" x14ac:dyDescent="0.25">
      <c r="A7" s="2">
        <v>15</v>
      </c>
      <c r="B7" s="2">
        <v>3</v>
      </c>
      <c r="C7" s="2">
        <v>45128.79</v>
      </c>
      <c r="D7" s="2">
        <v>45331.688999999998</v>
      </c>
      <c r="E7" s="2">
        <v>202.89899999999801</v>
      </c>
      <c r="F7" s="3">
        <v>32.370268364186899</v>
      </c>
      <c r="G7" s="14" t="s">
        <v>2132</v>
      </c>
      <c r="H7" s="2">
        <v>4</v>
      </c>
      <c r="I7" s="2">
        <v>0</v>
      </c>
      <c r="J7" s="2">
        <v>0</v>
      </c>
      <c r="K7" s="2">
        <v>4</v>
      </c>
      <c r="L7" s="2">
        <v>0</v>
      </c>
      <c r="M7" s="2">
        <v>0</v>
      </c>
      <c r="N7" s="2">
        <v>0</v>
      </c>
      <c r="O7" s="2">
        <v>0</v>
      </c>
      <c r="P7" s="2">
        <v>0</v>
      </c>
      <c r="Q7" s="2">
        <v>0</v>
      </c>
      <c r="R7" s="2">
        <v>1</v>
      </c>
      <c r="S7" s="2">
        <v>1</v>
      </c>
      <c r="T7" s="2">
        <v>1</v>
      </c>
      <c r="U7" s="2">
        <v>1</v>
      </c>
      <c r="V7" s="2">
        <v>0</v>
      </c>
      <c r="W7" s="2">
        <v>0</v>
      </c>
      <c r="X7" s="2">
        <v>0</v>
      </c>
      <c r="Y7" s="2">
        <v>0</v>
      </c>
      <c r="Z7" s="2">
        <v>0</v>
      </c>
      <c r="AA7" s="2">
        <v>0</v>
      </c>
    </row>
    <row r="8" spans="1:27" x14ac:dyDescent="0.25">
      <c r="A8" s="2">
        <v>10</v>
      </c>
      <c r="B8" s="2">
        <v>15</v>
      </c>
      <c r="C8" s="2">
        <v>118165.31600000001</v>
      </c>
      <c r="D8" s="2">
        <v>118238.63499999999</v>
      </c>
      <c r="E8" s="2">
        <v>73.318999999988606</v>
      </c>
      <c r="F8" s="3">
        <v>32.317165922578603</v>
      </c>
      <c r="G8" s="14" t="s">
        <v>1814</v>
      </c>
      <c r="H8" s="2">
        <v>3</v>
      </c>
      <c r="I8" s="2">
        <v>0</v>
      </c>
      <c r="J8" s="2">
        <v>0</v>
      </c>
      <c r="K8" s="2">
        <v>3</v>
      </c>
      <c r="L8" s="2">
        <v>0</v>
      </c>
      <c r="M8" s="2">
        <v>0</v>
      </c>
      <c r="N8" s="2">
        <v>0</v>
      </c>
      <c r="O8" s="2">
        <v>0</v>
      </c>
      <c r="P8" s="2">
        <v>0</v>
      </c>
      <c r="Q8" s="2">
        <v>0</v>
      </c>
      <c r="R8" s="2">
        <v>1</v>
      </c>
      <c r="S8" s="2">
        <v>0</v>
      </c>
      <c r="T8" s="2">
        <v>1</v>
      </c>
      <c r="U8" s="2">
        <v>1</v>
      </c>
      <c r="V8" s="2">
        <v>0</v>
      </c>
      <c r="W8" s="2">
        <v>0</v>
      </c>
      <c r="X8" s="2">
        <v>0</v>
      </c>
      <c r="Y8" s="2">
        <v>0</v>
      </c>
      <c r="Z8" s="2">
        <v>0</v>
      </c>
      <c r="AA8" s="2">
        <v>0</v>
      </c>
    </row>
    <row r="9" spans="1:27" x14ac:dyDescent="0.25">
      <c r="A9" s="2">
        <v>9</v>
      </c>
      <c r="B9" s="2">
        <v>5</v>
      </c>
      <c r="C9" s="2">
        <v>90851.960999999996</v>
      </c>
      <c r="D9" s="2">
        <v>91095.544999999998</v>
      </c>
      <c r="E9" s="2">
        <v>243.58400000000299</v>
      </c>
      <c r="F9" s="3">
        <v>31.528406302800899</v>
      </c>
      <c r="G9" s="14" t="s">
        <v>1434</v>
      </c>
      <c r="H9" s="2">
        <v>4</v>
      </c>
      <c r="I9" s="2">
        <v>1</v>
      </c>
      <c r="J9" s="2">
        <v>0</v>
      </c>
      <c r="K9" s="2">
        <v>4</v>
      </c>
      <c r="L9" s="2">
        <v>1</v>
      </c>
      <c r="M9" s="2">
        <v>0</v>
      </c>
      <c r="N9" s="2">
        <v>0</v>
      </c>
      <c r="O9" s="2">
        <v>0</v>
      </c>
      <c r="P9" s="2">
        <v>0</v>
      </c>
      <c r="Q9" s="2">
        <v>0</v>
      </c>
      <c r="R9" s="2">
        <v>1</v>
      </c>
      <c r="S9" s="2">
        <v>1</v>
      </c>
      <c r="T9" s="2">
        <v>1</v>
      </c>
      <c r="U9" s="2">
        <v>1</v>
      </c>
      <c r="V9" s="2">
        <v>0</v>
      </c>
      <c r="W9" s="2">
        <v>0</v>
      </c>
      <c r="X9" s="2">
        <v>0</v>
      </c>
      <c r="Y9" s="2">
        <v>1</v>
      </c>
      <c r="Z9" s="2">
        <v>0</v>
      </c>
      <c r="AA9" s="2">
        <v>0</v>
      </c>
    </row>
    <row r="10" spans="1:27" x14ac:dyDescent="0.25">
      <c r="A10" s="2">
        <v>5</v>
      </c>
      <c r="B10" s="2">
        <v>18</v>
      </c>
      <c r="C10" s="2">
        <v>109622.986</v>
      </c>
      <c r="D10" s="2">
        <v>109907.035</v>
      </c>
      <c r="E10" s="2">
        <v>284.04899999999901</v>
      </c>
      <c r="F10" s="3">
        <v>31.460296735004601</v>
      </c>
      <c r="G10" s="14" t="s">
        <v>135</v>
      </c>
      <c r="H10" s="2">
        <v>4</v>
      </c>
      <c r="I10" s="2">
        <v>1</v>
      </c>
      <c r="J10" s="2">
        <v>0</v>
      </c>
      <c r="K10" s="2">
        <v>4</v>
      </c>
      <c r="L10" s="2">
        <v>1</v>
      </c>
      <c r="M10" s="2">
        <v>0</v>
      </c>
      <c r="N10" s="2">
        <v>0</v>
      </c>
      <c r="O10" s="2">
        <v>0</v>
      </c>
      <c r="P10" s="2">
        <v>0</v>
      </c>
      <c r="Q10" s="2">
        <v>0</v>
      </c>
      <c r="R10" s="2">
        <v>1</v>
      </c>
      <c r="S10" s="2">
        <v>1</v>
      </c>
      <c r="T10" s="2">
        <v>1</v>
      </c>
      <c r="U10" s="2">
        <v>1</v>
      </c>
      <c r="V10" s="2">
        <v>0</v>
      </c>
      <c r="W10" s="2">
        <v>1</v>
      </c>
      <c r="X10" s="2">
        <v>0</v>
      </c>
      <c r="Y10" s="2">
        <v>0</v>
      </c>
      <c r="Z10" s="2">
        <v>0</v>
      </c>
      <c r="AA10" s="2">
        <v>0</v>
      </c>
    </row>
    <row r="11" spans="1:27" x14ac:dyDescent="0.25">
      <c r="A11" s="2">
        <v>8</v>
      </c>
      <c r="B11" s="2">
        <v>13</v>
      </c>
      <c r="C11" s="2">
        <v>117636.329</v>
      </c>
      <c r="D11" s="2">
        <v>117776.261</v>
      </c>
      <c r="E11" s="2">
        <v>139.93200000000101</v>
      </c>
      <c r="F11" s="3">
        <v>30.4617473324715</v>
      </c>
      <c r="G11" s="14" t="s">
        <v>1961</v>
      </c>
      <c r="H11" s="2">
        <v>4</v>
      </c>
      <c r="I11" s="2">
        <v>0</v>
      </c>
      <c r="J11" s="2">
        <v>0</v>
      </c>
      <c r="K11" s="2">
        <v>4</v>
      </c>
      <c r="L11" s="2">
        <v>0</v>
      </c>
      <c r="M11" s="2">
        <v>0</v>
      </c>
      <c r="N11" s="2">
        <v>0</v>
      </c>
      <c r="O11" s="2">
        <v>0</v>
      </c>
      <c r="P11" s="2">
        <v>0</v>
      </c>
      <c r="Q11" s="2">
        <v>0</v>
      </c>
      <c r="R11" s="2">
        <v>1</v>
      </c>
      <c r="S11" s="2">
        <v>1</v>
      </c>
      <c r="T11" s="2">
        <v>1</v>
      </c>
      <c r="U11" s="2">
        <v>1</v>
      </c>
      <c r="V11" s="2">
        <v>0</v>
      </c>
      <c r="W11" s="2">
        <v>0</v>
      </c>
      <c r="X11" s="2">
        <v>0</v>
      </c>
      <c r="Y11" s="2">
        <v>0</v>
      </c>
      <c r="Z11" s="2">
        <v>0</v>
      </c>
      <c r="AA11" s="2">
        <v>0</v>
      </c>
    </row>
    <row r="12" spans="1:27" x14ac:dyDescent="0.25">
      <c r="A12" s="2">
        <v>15</v>
      </c>
      <c r="B12" s="2">
        <v>1</v>
      </c>
      <c r="C12" s="2">
        <v>28904.274000000001</v>
      </c>
      <c r="D12" s="2">
        <v>29343.628000000001</v>
      </c>
      <c r="E12" s="2">
        <v>439.35399999999902</v>
      </c>
      <c r="F12" s="3">
        <v>29.554147229005501</v>
      </c>
      <c r="G12" s="14" t="s">
        <v>2130</v>
      </c>
      <c r="H12" s="2">
        <v>4</v>
      </c>
      <c r="I12" s="2">
        <v>0</v>
      </c>
      <c r="J12" s="2">
        <v>0</v>
      </c>
      <c r="K12" s="2">
        <v>4</v>
      </c>
      <c r="L12" s="2">
        <v>0</v>
      </c>
      <c r="M12" s="2">
        <v>0</v>
      </c>
      <c r="N12" s="2">
        <v>0</v>
      </c>
      <c r="O12" s="2">
        <v>0</v>
      </c>
      <c r="P12" s="2">
        <v>0</v>
      </c>
      <c r="Q12" s="2">
        <v>0</v>
      </c>
      <c r="R12" s="2">
        <v>1</v>
      </c>
      <c r="S12" s="2">
        <v>1</v>
      </c>
      <c r="T12" s="2">
        <v>1</v>
      </c>
      <c r="U12" s="2">
        <v>1</v>
      </c>
      <c r="V12" s="2">
        <v>0</v>
      </c>
      <c r="W12" s="2">
        <v>0</v>
      </c>
      <c r="X12" s="2">
        <v>0</v>
      </c>
      <c r="Y12" s="2">
        <v>0</v>
      </c>
      <c r="Z12" s="2">
        <v>0</v>
      </c>
      <c r="AA12" s="2">
        <v>0</v>
      </c>
    </row>
    <row r="13" spans="1:27" x14ac:dyDescent="0.25">
      <c r="A13" s="2">
        <v>11</v>
      </c>
      <c r="B13" s="2">
        <v>10</v>
      </c>
      <c r="C13" s="2">
        <v>88308.153000000006</v>
      </c>
      <c r="D13" s="2">
        <v>89102.932000000001</v>
      </c>
      <c r="E13" s="2">
        <v>794.77899999999499</v>
      </c>
      <c r="F13" s="3">
        <v>28.5609395089072</v>
      </c>
      <c r="G13" s="14" t="s">
        <v>1819</v>
      </c>
      <c r="H13" s="2">
        <v>4</v>
      </c>
      <c r="I13" s="2">
        <v>3</v>
      </c>
      <c r="J13" s="2">
        <v>1</v>
      </c>
      <c r="K13" s="2">
        <v>4</v>
      </c>
      <c r="L13" s="2">
        <v>2</v>
      </c>
      <c r="M13" s="2">
        <v>0</v>
      </c>
      <c r="N13" s="2">
        <v>0</v>
      </c>
      <c r="O13" s="2">
        <v>0</v>
      </c>
      <c r="P13" s="2">
        <v>1</v>
      </c>
      <c r="Q13" s="2">
        <v>0</v>
      </c>
      <c r="R13" s="2">
        <v>1</v>
      </c>
      <c r="S13" s="2">
        <v>1</v>
      </c>
      <c r="T13" s="2">
        <v>1</v>
      </c>
      <c r="U13" s="2">
        <v>1</v>
      </c>
      <c r="V13" s="2">
        <v>0</v>
      </c>
      <c r="W13" s="2">
        <v>1</v>
      </c>
      <c r="X13" s="2">
        <v>0</v>
      </c>
      <c r="Y13" s="2">
        <v>0</v>
      </c>
      <c r="Z13" s="2">
        <v>0</v>
      </c>
      <c r="AA13" s="2">
        <v>1</v>
      </c>
    </row>
    <row r="14" spans="1:27" x14ac:dyDescent="0.25">
      <c r="A14" s="2">
        <v>7</v>
      </c>
      <c r="B14" s="2">
        <v>12</v>
      </c>
      <c r="C14" s="2">
        <v>98891.437999999995</v>
      </c>
      <c r="D14" s="2">
        <v>99102.777000000002</v>
      </c>
      <c r="E14" s="2">
        <v>211.33900000000699</v>
      </c>
      <c r="F14" s="3">
        <v>28.184848556790399</v>
      </c>
      <c r="G14" s="14" t="s">
        <v>2092</v>
      </c>
      <c r="H14" s="2">
        <v>3</v>
      </c>
      <c r="I14" s="2">
        <v>0</v>
      </c>
      <c r="J14" s="2">
        <v>0</v>
      </c>
      <c r="K14" s="2">
        <v>3</v>
      </c>
      <c r="L14" s="2">
        <v>0</v>
      </c>
      <c r="M14" s="2">
        <v>0</v>
      </c>
      <c r="N14" s="2">
        <v>0</v>
      </c>
      <c r="O14" s="2">
        <v>0</v>
      </c>
      <c r="P14" s="2">
        <v>0</v>
      </c>
      <c r="Q14" s="2">
        <v>0</v>
      </c>
      <c r="R14" s="2">
        <v>1</v>
      </c>
      <c r="S14" s="2">
        <v>0</v>
      </c>
      <c r="T14" s="2">
        <v>1</v>
      </c>
      <c r="U14" s="2">
        <v>1</v>
      </c>
      <c r="V14" s="2">
        <v>0</v>
      </c>
      <c r="W14" s="2">
        <v>0</v>
      </c>
      <c r="X14" s="2">
        <v>0</v>
      </c>
      <c r="Y14" s="2">
        <v>0</v>
      </c>
      <c r="Z14" s="2">
        <v>0</v>
      </c>
      <c r="AA14" s="2">
        <v>0</v>
      </c>
    </row>
    <row r="15" spans="1:27" s="12" customFormat="1" x14ac:dyDescent="0.25">
      <c r="A15" s="10">
        <v>14</v>
      </c>
      <c r="B15" s="10">
        <v>6</v>
      </c>
      <c r="C15" s="10">
        <v>66677.536999999997</v>
      </c>
      <c r="D15" s="10">
        <v>67857.987999999998</v>
      </c>
      <c r="E15" s="10">
        <v>1180.451</v>
      </c>
      <c r="F15" s="11">
        <v>28.1729368551409</v>
      </c>
      <c r="G15" s="19" t="s">
        <v>2126</v>
      </c>
      <c r="H15" s="10">
        <v>4</v>
      </c>
      <c r="I15" s="10">
        <v>0</v>
      </c>
      <c r="J15" s="10">
        <v>0</v>
      </c>
      <c r="K15" s="10">
        <v>4</v>
      </c>
      <c r="L15" s="10">
        <v>0</v>
      </c>
      <c r="M15" s="10">
        <v>0</v>
      </c>
      <c r="N15" s="10">
        <v>0</v>
      </c>
      <c r="O15" s="10">
        <v>0</v>
      </c>
      <c r="P15" s="10">
        <v>0</v>
      </c>
      <c r="Q15" s="10">
        <v>0</v>
      </c>
      <c r="R15" s="10">
        <v>1</v>
      </c>
      <c r="S15" s="10">
        <v>1</v>
      </c>
      <c r="T15" s="10">
        <v>1</v>
      </c>
      <c r="U15" s="10">
        <v>1</v>
      </c>
      <c r="V15" s="10">
        <v>0</v>
      </c>
      <c r="W15" s="10">
        <v>0</v>
      </c>
      <c r="X15" s="10">
        <v>0</v>
      </c>
      <c r="Y15" s="10">
        <v>0</v>
      </c>
      <c r="Z15" s="10">
        <v>0</v>
      </c>
      <c r="AA15" s="10">
        <v>0</v>
      </c>
    </row>
    <row r="16" spans="1:27" x14ac:dyDescent="0.25">
      <c r="A16" s="2">
        <v>1</v>
      </c>
      <c r="B16" s="2">
        <v>21</v>
      </c>
      <c r="C16" s="2">
        <v>193926.70499999999</v>
      </c>
      <c r="D16" s="2">
        <v>194461.946</v>
      </c>
      <c r="E16" s="2">
        <v>535.24100000000897</v>
      </c>
      <c r="F16" s="3">
        <v>28.082944911040201</v>
      </c>
      <c r="G16" s="14" t="s">
        <v>2037</v>
      </c>
      <c r="H16" s="2">
        <v>3</v>
      </c>
      <c r="I16" s="2">
        <v>0</v>
      </c>
      <c r="J16" s="2">
        <v>0</v>
      </c>
      <c r="K16" s="2">
        <v>3</v>
      </c>
      <c r="L16" s="2">
        <v>0</v>
      </c>
      <c r="M16" s="2">
        <v>0</v>
      </c>
      <c r="N16" s="2">
        <v>0</v>
      </c>
      <c r="O16" s="2">
        <v>0</v>
      </c>
      <c r="P16" s="2">
        <v>0</v>
      </c>
      <c r="Q16" s="2">
        <v>0</v>
      </c>
      <c r="R16" s="2">
        <v>1</v>
      </c>
      <c r="S16" s="2">
        <v>0</v>
      </c>
      <c r="T16" s="2">
        <v>1</v>
      </c>
      <c r="U16" s="2">
        <v>1</v>
      </c>
      <c r="V16" s="2">
        <v>0</v>
      </c>
      <c r="W16" s="2">
        <v>0</v>
      </c>
      <c r="X16" s="2">
        <v>0</v>
      </c>
      <c r="Y16" s="2">
        <v>0</v>
      </c>
      <c r="Z16" s="2">
        <v>0</v>
      </c>
      <c r="AA16" s="2">
        <v>0</v>
      </c>
    </row>
    <row r="17" spans="1:27" x14ac:dyDescent="0.25">
      <c r="A17" s="2">
        <v>2</v>
      </c>
      <c r="B17" s="2">
        <v>27</v>
      </c>
      <c r="C17" s="2">
        <v>197273.364</v>
      </c>
      <c r="D17" s="2">
        <v>197432.375</v>
      </c>
      <c r="E17" s="2">
        <v>159.010999999999</v>
      </c>
      <c r="F17" s="3">
        <v>27.525621252760001</v>
      </c>
      <c r="G17" s="14" t="s">
        <v>1316</v>
      </c>
      <c r="H17" s="2">
        <v>4</v>
      </c>
      <c r="I17" s="2">
        <v>5</v>
      </c>
      <c r="J17" s="2">
        <v>0</v>
      </c>
      <c r="K17" s="2">
        <v>4</v>
      </c>
      <c r="L17" s="2">
        <v>5</v>
      </c>
      <c r="M17" s="2">
        <v>0</v>
      </c>
      <c r="N17" s="2">
        <v>0</v>
      </c>
      <c r="O17" s="2">
        <v>0</v>
      </c>
      <c r="P17" s="2">
        <v>0</v>
      </c>
      <c r="Q17" s="2">
        <v>0</v>
      </c>
      <c r="R17" s="2">
        <v>1</v>
      </c>
      <c r="S17" s="2">
        <v>1</v>
      </c>
      <c r="T17" s="2">
        <v>1</v>
      </c>
      <c r="U17" s="2">
        <v>1</v>
      </c>
      <c r="V17" s="2">
        <v>0</v>
      </c>
      <c r="W17" s="2">
        <v>1</v>
      </c>
      <c r="X17" s="2">
        <v>1</v>
      </c>
      <c r="Y17" s="2">
        <v>1</v>
      </c>
      <c r="Z17" s="2">
        <v>1</v>
      </c>
      <c r="AA17" s="2">
        <v>1</v>
      </c>
    </row>
    <row r="18" spans="1:27" x14ac:dyDescent="0.25">
      <c r="A18" s="2">
        <v>14</v>
      </c>
      <c r="B18" s="2">
        <v>10</v>
      </c>
      <c r="C18" s="2">
        <v>100447.537</v>
      </c>
      <c r="D18" s="2">
        <v>100583.349</v>
      </c>
      <c r="E18" s="2">
        <v>135.81200000000501</v>
      </c>
      <c r="F18" s="3">
        <v>26.605030765779698</v>
      </c>
      <c r="G18" s="14" t="s">
        <v>1497</v>
      </c>
      <c r="H18" s="2">
        <v>4</v>
      </c>
      <c r="I18" s="2">
        <v>0</v>
      </c>
      <c r="J18" s="2">
        <v>0</v>
      </c>
      <c r="K18" s="2">
        <v>4</v>
      </c>
      <c r="L18" s="2">
        <v>0</v>
      </c>
      <c r="M18" s="2">
        <v>0</v>
      </c>
      <c r="N18" s="2">
        <v>0</v>
      </c>
      <c r="O18" s="2">
        <v>0</v>
      </c>
      <c r="P18" s="2">
        <v>0</v>
      </c>
      <c r="Q18" s="2">
        <v>0</v>
      </c>
      <c r="R18" s="2">
        <v>1</v>
      </c>
      <c r="S18" s="2">
        <v>1</v>
      </c>
      <c r="T18" s="2">
        <v>1</v>
      </c>
      <c r="U18" s="2">
        <v>1</v>
      </c>
      <c r="V18" s="2">
        <v>0</v>
      </c>
      <c r="W18" s="2">
        <v>0</v>
      </c>
      <c r="X18" s="2">
        <v>0</v>
      </c>
      <c r="Y18" s="2">
        <v>0</v>
      </c>
      <c r="Z18" s="2">
        <v>0</v>
      </c>
      <c r="AA18" s="2">
        <v>0</v>
      </c>
    </row>
    <row r="19" spans="1:27" x14ac:dyDescent="0.25">
      <c r="A19" s="2">
        <v>3</v>
      </c>
      <c r="B19" s="2">
        <v>7</v>
      </c>
      <c r="C19" s="2">
        <v>110533.181</v>
      </c>
      <c r="D19" s="2">
        <v>110879.40399999999</v>
      </c>
      <c r="E19" s="2">
        <v>346.22299999999802</v>
      </c>
      <c r="F19" s="3">
        <v>26.439130769383699</v>
      </c>
      <c r="G19" s="14" t="s">
        <v>2054</v>
      </c>
      <c r="H19" s="2">
        <v>4</v>
      </c>
      <c r="I19" s="2">
        <v>0</v>
      </c>
      <c r="J19" s="2">
        <v>0</v>
      </c>
      <c r="K19" s="2">
        <v>4</v>
      </c>
      <c r="L19" s="2">
        <v>0</v>
      </c>
      <c r="M19" s="2">
        <v>0</v>
      </c>
      <c r="N19" s="2">
        <v>0</v>
      </c>
      <c r="O19" s="2">
        <v>0</v>
      </c>
      <c r="P19" s="2">
        <v>0</v>
      </c>
      <c r="Q19" s="2">
        <v>0</v>
      </c>
      <c r="R19" s="2">
        <v>1</v>
      </c>
      <c r="S19" s="2">
        <v>1</v>
      </c>
      <c r="T19" s="2">
        <v>1</v>
      </c>
      <c r="U19" s="2">
        <v>1</v>
      </c>
      <c r="V19" s="2">
        <v>0</v>
      </c>
      <c r="W19" s="2">
        <v>0</v>
      </c>
      <c r="X19" s="2">
        <v>0</v>
      </c>
      <c r="Y19" s="2">
        <v>0</v>
      </c>
      <c r="Z19" s="2">
        <v>0</v>
      </c>
      <c r="AA19" s="2">
        <v>0</v>
      </c>
    </row>
    <row r="20" spans="1:27" x14ac:dyDescent="0.25">
      <c r="A20" s="2">
        <v>5</v>
      </c>
      <c r="B20" s="2">
        <v>31</v>
      </c>
      <c r="C20" s="2">
        <v>167152.26</v>
      </c>
      <c r="D20" s="2">
        <v>167264.726</v>
      </c>
      <c r="E20" s="2">
        <v>112.465999999986</v>
      </c>
      <c r="F20" s="3">
        <v>26.433704815976501</v>
      </c>
      <c r="G20" s="14" t="s">
        <v>1371</v>
      </c>
      <c r="H20" s="2">
        <v>4</v>
      </c>
      <c r="I20" s="2">
        <v>0</v>
      </c>
      <c r="J20" s="2">
        <v>0</v>
      </c>
      <c r="K20" s="2">
        <v>4</v>
      </c>
      <c r="L20" s="2">
        <v>0</v>
      </c>
      <c r="M20" s="2">
        <v>0</v>
      </c>
      <c r="N20" s="2">
        <v>0</v>
      </c>
      <c r="O20" s="2">
        <v>0</v>
      </c>
      <c r="P20" s="2">
        <v>0</v>
      </c>
      <c r="Q20" s="2">
        <v>0</v>
      </c>
      <c r="R20" s="2">
        <v>1</v>
      </c>
      <c r="S20" s="2">
        <v>1</v>
      </c>
      <c r="T20" s="2">
        <v>1</v>
      </c>
      <c r="U20" s="2">
        <v>1</v>
      </c>
      <c r="V20" s="2">
        <v>0</v>
      </c>
      <c r="W20" s="2">
        <v>0</v>
      </c>
      <c r="X20" s="2">
        <v>0</v>
      </c>
      <c r="Y20" s="2">
        <v>0</v>
      </c>
      <c r="Z20" s="2">
        <v>0</v>
      </c>
      <c r="AA20" s="2">
        <v>0</v>
      </c>
    </row>
    <row r="21" spans="1:27" x14ac:dyDescent="0.25">
      <c r="A21" s="2">
        <v>21</v>
      </c>
      <c r="B21" s="2">
        <v>3</v>
      </c>
      <c r="C21" s="2">
        <v>36527.1</v>
      </c>
      <c r="D21" s="2">
        <v>36632.023999999998</v>
      </c>
      <c r="E21" s="2">
        <v>104.923999999999</v>
      </c>
      <c r="F21" s="3">
        <v>26.433125323139301</v>
      </c>
      <c r="G21" s="14" t="s">
        <v>1546</v>
      </c>
      <c r="H21" s="2">
        <v>4</v>
      </c>
      <c r="I21" s="2">
        <v>0</v>
      </c>
      <c r="J21" s="2">
        <v>0</v>
      </c>
      <c r="K21" s="2">
        <v>4</v>
      </c>
      <c r="L21" s="2">
        <v>0</v>
      </c>
      <c r="M21" s="2">
        <v>0</v>
      </c>
      <c r="N21" s="2">
        <v>0</v>
      </c>
      <c r="O21" s="2">
        <v>0</v>
      </c>
      <c r="P21" s="2">
        <v>0</v>
      </c>
      <c r="Q21" s="2">
        <v>0</v>
      </c>
      <c r="R21" s="2">
        <v>1</v>
      </c>
      <c r="S21" s="2">
        <v>1</v>
      </c>
      <c r="T21" s="2">
        <v>1</v>
      </c>
      <c r="U21" s="2">
        <v>1</v>
      </c>
      <c r="V21" s="2">
        <v>0</v>
      </c>
      <c r="W21" s="2">
        <v>0</v>
      </c>
      <c r="X21" s="2">
        <v>0</v>
      </c>
      <c r="Y21" s="2">
        <v>0</v>
      </c>
      <c r="Z21" s="2">
        <v>0</v>
      </c>
      <c r="AA21" s="2">
        <v>0</v>
      </c>
    </row>
    <row r="22" spans="1:27" x14ac:dyDescent="0.25">
      <c r="A22" s="2">
        <v>5</v>
      </c>
      <c r="B22" s="2">
        <v>28</v>
      </c>
      <c r="C22" s="2">
        <v>142122.41800000001</v>
      </c>
      <c r="D22" s="2">
        <v>142449.87599999999</v>
      </c>
      <c r="E22" s="2">
        <v>327.457999999984</v>
      </c>
      <c r="F22" s="3">
        <v>26.2998353070581</v>
      </c>
      <c r="G22" s="14" t="s">
        <v>1613</v>
      </c>
      <c r="H22" s="2">
        <v>4</v>
      </c>
      <c r="I22" s="2">
        <v>0</v>
      </c>
      <c r="J22" s="2">
        <v>0</v>
      </c>
      <c r="K22" s="2">
        <v>4</v>
      </c>
      <c r="L22" s="2">
        <v>0</v>
      </c>
      <c r="M22" s="2">
        <v>0</v>
      </c>
      <c r="N22" s="2">
        <v>0</v>
      </c>
      <c r="O22" s="2">
        <v>0</v>
      </c>
      <c r="P22" s="2">
        <v>0</v>
      </c>
      <c r="Q22" s="2">
        <v>0</v>
      </c>
      <c r="R22" s="2">
        <v>1</v>
      </c>
      <c r="S22" s="2">
        <v>1</v>
      </c>
      <c r="T22" s="2">
        <v>1</v>
      </c>
      <c r="U22" s="2">
        <v>1</v>
      </c>
      <c r="V22" s="2">
        <v>0</v>
      </c>
      <c r="W22" s="2">
        <v>0</v>
      </c>
      <c r="X22" s="2">
        <v>0</v>
      </c>
      <c r="Y22" s="2">
        <v>0</v>
      </c>
      <c r="Z22" s="2">
        <v>0</v>
      </c>
      <c r="AA22" s="2">
        <v>0</v>
      </c>
    </row>
    <row r="23" spans="1:27" x14ac:dyDescent="0.25">
      <c r="A23" s="2">
        <v>2</v>
      </c>
      <c r="B23" s="2">
        <v>15</v>
      </c>
      <c r="C23" s="2">
        <v>116197.757</v>
      </c>
      <c r="D23" s="2">
        <v>116312.16099999999</v>
      </c>
      <c r="E23" s="2">
        <v>114.40399999999499</v>
      </c>
      <c r="F23" s="3">
        <v>26.0755264288482</v>
      </c>
      <c r="G23" s="14" t="s">
        <v>1303</v>
      </c>
      <c r="H23" s="2">
        <v>2</v>
      </c>
      <c r="I23" s="2">
        <v>0</v>
      </c>
      <c r="J23" s="2">
        <v>0</v>
      </c>
      <c r="K23" s="2">
        <v>2</v>
      </c>
      <c r="L23" s="2">
        <v>0</v>
      </c>
      <c r="M23" s="2">
        <v>0</v>
      </c>
      <c r="N23" s="2">
        <v>0</v>
      </c>
      <c r="O23" s="2">
        <v>0</v>
      </c>
      <c r="P23" s="2">
        <v>0</v>
      </c>
      <c r="Q23" s="2">
        <v>0</v>
      </c>
      <c r="R23" s="2">
        <v>1</v>
      </c>
      <c r="S23" s="2">
        <v>0</v>
      </c>
      <c r="T23" s="2">
        <v>0</v>
      </c>
      <c r="U23" s="2">
        <v>1</v>
      </c>
      <c r="V23" s="2">
        <v>0</v>
      </c>
      <c r="W23" s="2">
        <v>0</v>
      </c>
      <c r="X23" s="2">
        <v>0</v>
      </c>
      <c r="Y23" s="2">
        <v>0</v>
      </c>
      <c r="Z23" s="2">
        <v>0</v>
      </c>
      <c r="AA23" s="2">
        <v>0</v>
      </c>
    </row>
    <row r="24" spans="1:27" x14ac:dyDescent="0.25">
      <c r="A24" s="2">
        <v>10</v>
      </c>
      <c r="B24" s="2">
        <v>8</v>
      </c>
      <c r="C24" s="2">
        <v>83630.289000000004</v>
      </c>
      <c r="D24" s="2">
        <v>83747.395999999993</v>
      </c>
      <c r="E24" s="2">
        <v>117.106999999989</v>
      </c>
      <c r="F24" s="3">
        <v>25.908766199372799</v>
      </c>
      <c r="G24" s="14" t="s">
        <v>1443</v>
      </c>
      <c r="H24" s="2">
        <v>3</v>
      </c>
      <c r="I24" s="2">
        <v>0</v>
      </c>
      <c r="J24" s="2">
        <v>0</v>
      </c>
      <c r="K24" s="2">
        <v>3</v>
      </c>
      <c r="L24" s="2">
        <v>0</v>
      </c>
      <c r="M24" s="2">
        <v>0</v>
      </c>
      <c r="N24" s="2">
        <v>0</v>
      </c>
      <c r="O24" s="2">
        <v>0</v>
      </c>
      <c r="P24" s="2">
        <v>0</v>
      </c>
      <c r="Q24" s="2">
        <v>0</v>
      </c>
      <c r="R24" s="2">
        <v>1</v>
      </c>
      <c r="S24" s="2">
        <v>0</v>
      </c>
      <c r="T24" s="2">
        <v>1</v>
      </c>
      <c r="U24" s="2">
        <v>1</v>
      </c>
      <c r="V24" s="2">
        <v>0</v>
      </c>
      <c r="W24" s="2">
        <v>0</v>
      </c>
      <c r="X24" s="2">
        <v>0</v>
      </c>
      <c r="Y24" s="2">
        <v>0</v>
      </c>
      <c r="Z24" s="2">
        <v>0</v>
      </c>
      <c r="AA24" s="2">
        <v>0</v>
      </c>
    </row>
    <row r="25" spans="1:27" x14ac:dyDescent="0.25">
      <c r="A25" s="2">
        <v>4</v>
      </c>
      <c r="B25" s="2">
        <v>20</v>
      </c>
      <c r="C25" s="2">
        <v>157983.054</v>
      </c>
      <c r="D25" s="2">
        <v>158095.842</v>
      </c>
      <c r="E25" s="2">
        <v>112.788</v>
      </c>
      <c r="F25" s="3">
        <v>25.7828460739007</v>
      </c>
      <c r="G25" s="14" t="s">
        <v>2068</v>
      </c>
      <c r="H25" s="2">
        <v>4</v>
      </c>
      <c r="I25" s="2">
        <v>0</v>
      </c>
      <c r="J25" s="2">
        <v>0</v>
      </c>
      <c r="K25" s="2">
        <v>4</v>
      </c>
      <c r="L25" s="2">
        <v>0</v>
      </c>
      <c r="M25" s="2">
        <v>0</v>
      </c>
      <c r="N25" s="2">
        <v>0</v>
      </c>
      <c r="O25" s="2">
        <v>0</v>
      </c>
      <c r="P25" s="2">
        <v>0</v>
      </c>
      <c r="Q25" s="2">
        <v>0</v>
      </c>
      <c r="R25" s="2">
        <v>1</v>
      </c>
      <c r="S25" s="2">
        <v>1</v>
      </c>
      <c r="T25" s="2">
        <v>1</v>
      </c>
      <c r="U25" s="2">
        <v>1</v>
      </c>
      <c r="V25" s="2">
        <v>0</v>
      </c>
      <c r="W25" s="2">
        <v>0</v>
      </c>
      <c r="X25" s="2">
        <v>0</v>
      </c>
      <c r="Y25" s="2">
        <v>0</v>
      </c>
      <c r="Z25" s="2">
        <v>0</v>
      </c>
      <c r="AA25" s="2">
        <v>0</v>
      </c>
    </row>
    <row r="26" spans="1:27" x14ac:dyDescent="0.25">
      <c r="A26" s="2">
        <v>1</v>
      </c>
      <c r="B26" s="2">
        <v>22</v>
      </c>
      <c r="C26" s="2">
        <v>198122.03599999999</v>
      </c>
      <c r="D26" s="2">
        <v>198519.08300000001</v>
      </c>
      <c r="E26" s="2">
        <v>397.04700000001998</v>
      </c>
      <c r="F26" s="3">
        <v>25.4981020697691</v>
      </c>
      <c r="G26" s="14" t="s">
        <v>1739</v>
      </c>
      <c r="H26" s="2">
        <v>4</v>
      </c>
      <c r="I26" s="2">
        <v>1</v>
      </c>
      <c r="J26" s="2">
        <v>0</v>
      </c>
      <c r="K26" s="2">
        <v>4</v>
      </c>
      <c r="L26" s="2">
        <v>1</v>
      </c>
      <c r="M26" s="2">
        <v>0</v>
      </c>
      <c r="N26" s="2">
        <v>0</v>
      </c>
      <c r="O26" s="2">
        <v>0</v>
      </c>
      <c r="P26" s="2">
        <v>0</v>
      </c>
      <c r="Q26" s="2">
        <v>0</v>
      </c>
      <c r="R26" s="2">
        <v>1</v>
      </c>
      <c r="S26" s="2">
        <v>1</v>
      </c>
      <c r="T26" s="2">
        <v>1</v>
      </c>
      <c r="U26" s="2">
        <v>1</v>
      </c>
      <c r="V26" s="2">
        <v>0</v>
      </c>
      <c r="W26" s="2">
        <v>0</v>
      </c>
      <c r="X26" s="2">
        <v>0</v>
      </c>
      <c r="Y26" s="2">
        <v>0</v>
      </c>
      <c r="Z26" s="2">
        <v>0</v>
      </c>
      <c r="AA26" s="2">
        <v>1</v>
      </c>
    </row>
    <row r="27" spans="1:27" x14ac:dyDescent="0.25">
      <c r="A27" s="2">
        <v>2</v>
      </c>
      <c r="B27" s="2">
        <v>30</v>
      </c>
      <c r="C27" s="2">
        <v>238349.81899999999</v>
      </c>
      <c r="D27" s="2">
        <v>238487.85</v>
      </c>
      <c r="E27" s="2">
        <v>138.031000000017</v>
      </c>
      <c r="F27" s="3">
        <v>25.329078742241901</v>
      </c>
      <c r="G27" s="14" t="s">
        <v>1904</v>
      </c>
      <c r="H27" s="2">
        <v>4</v>
      </c>
      <c r="I27" s="2">
        <v>0</v>
      </c>
      <c r="J27" s="2">
        <v>0</v>
      </c>
      <c r="K27" s="2">
        <v>4</v>
      </c>
      <c r="L27" s="2">
        <v>0</v>
      </c>
      <c r="M27" s="2">
        <v>0</v>
      </c>
      <c r="N27" s="2">
        <v>0</v>
      </c>
      <c r="O27" s="2">
        <v>0</v>
      </c>
      <c r="P27" s="2">
        <v>0</v>
      </c>
      <c r="Q27" s="2">
        <v>0</v>
      </c>
      <c r="R27" s="2">
        <v>1</v>
      </c>
      <c r="S27" s="2">
        <v>1</v>
      </c>
      <c r="T27" s="2">
        <v>1</v>
      </c>
      <c r="U27" s="2">
        <v>1</v>
      </c>
      <c r="V27" s="2">
        <v>0</v>
      </c>
      <c r="W27" s="2">
        <v>0</v>
      </c>
      <c r="X27" s="2">
        <v>0</v>
      </c>
      <c r="Y27" s="2">
        <v>0</v>
      </c>
      <c r="Z27" s="2">
        <v>0</v>
      </c>
      <c r="AA27" s="2">
        <v>0</v>
      </c>
    </row>
    <row r="28" spans="1:27" x14ac:dyDescent="0.25">
      <c r="A28" s="2">
        <v>18</v>
      </c>
      <c r="B28" s="2">
        <v>0</v>
      </c>
      <c r="C28" s="2">
        <v>7302.3850000000002</v>
      </c>
      <c r="D28" s="2">
        <v>7704.5569999999998</v>
      </c>
      <c r="E28" s="2">
        <v>402.17200000000003</v>
      </c>
      <c r="F28" s="3">
        <v>25.209479634241902</v>
      </c>
      <c r="G28" s="14" t="s">
        <v>1525</v>
      </c>
      <c r="H28" s="2">
        <v>4</v>
      </c>
      <c r="I28" s="2">
        <v>0</v>
      </c>
      <c r="J28" s="2">
        <v>0</v>
      </c>
      <c r="K28" s="2">
        <v>4</v>
      </c>
      <c r="L28" s="2">
        <v>0</v>
      </c>
      <c r="M28" s="2">
        <v>0</v>
      </c>
      <c r="N28" s="2">
        <v>0</v>
      </c>
      <c r="O28" s="2">
        <v>0</v>
      </c>
      <c r="P28" s="2">
        <v>0</v>
      </c>
      <c r="Q28" s="2">
        <v>0</v>
      </c>
      <c r="R28" s="2">
        <v>1</v>
      </c>
      <c r="S28" s="2">
        <v>1</v>
      </c>
      <c r="T28" s="2">
        <v>1</v>
      </c>
      <c r="U28" s="2">
        <v>1</v>
      </c>
      <c r="V28" s="2">
        <v>0</v>
      </c>
      <c r="W28" s="2">
        <v>0</v>
      </c>
      <c r="X28" s="2">
        <v>0</v>
      </c>
      <c r="Y28" s="2">
        <v>0</v>
      </c>
      <c r="Z28" s="2">
        <v>0</v>
      </c>
      <c r="AA28" s="2">
        <v>0</v>
      </c>
    </row>
    <row r="29" spans="1:27" x14ac:dyDescent="0.25">
      <c r="A29" s="2">
        <v>7</v>
      </c>
      <c r="B29" s="2">
        <v>20</v>
      </c>
      <c r="C29" s="2">
        <v>137211.82800000001</v>
      </c>
      <c r="D29" s="2">
        <v>137298.91</v>
      </c>
      <c r="E29" s="2">
        <v>87.081999999994906</v>
      </c>
      <c r="F29" s="3">
        <v>25.115352935020798</v>
      </c>
      <c r="G29" s="14" t="s">
        <v>1410</v>
      </c>
      <c r="H29" s="2">
        <v>3</v>
      </c>
      <c r="I29" s="2">
        <v>1</v>
      </c>
      <c r="J29" s="2">
        <v>0</v>
      </c>
      <c r="K29" s="2">
        <v>3</v>
      </c>
      <c r="L29" s="2">
        <v>1</v>
      </c>
      <c r="M29" s="2">
        <v>0</v>
      </c>
      <c r="N29" s="2">
        <v>0</v>
      </c>
      <c r="O29" s="2">
        <v>0</v>
      </c>
      <c r="P29" s="2">
        <v>0</v>
      </c>
      <c r="Q29" s="2">
        <v>0</v>
      </c>
      <c r="R29" s="2">
        <v>1</v>
      </c>
      <c r="S29" s="2">
        <v>0</v>
      </c>
      <c r="T29" s="2">
        <v>1</v>
      </c>
      <c r="U29" s="2">
        <v>1</v>
      </c>
      <c r="V29" s="2">
        <v>0</v>
      </c>
      <c r="W29" s="2">
        <v>0</v>
      </c>
      <c r="X29" s="2">
        <v>0</v>
      </c>
      <c r="Y29" s="2">
        <v>0</v>
      </c>
      <c r="Z29" s="2">
        <v>0</v>
      </c>
      <c r="AA29" s="2">
        <v>1</v>
      </c>
    </row>
    <row r="30" spans="1:27" x14ac:dyDescent="0.25">
      <c r="A30" s="2">
        <v>19</v>
      </c>
      <c r="B30" s="2">
        <v>4</v>
      </c>
      <c r="C30" s="2">
        <v>40466.425999999999</v>
      </c>
      <c r="D30" s="2">
        <v>40604.790999999997</v>
      </c>
      <c r="E30" s="2">
        <v>138.36499999999799</v>
      </c>
      <c r="F30" s="3">
        <v>24.982439815979301</v>
      </c>
      <c r="G30" s="14" t="s">
        <v>1538</v>
      </c>
      <c r="H30" s="2">
        <v>4</v>
      </c>
      <c r="I30" s="2">
        <v>0</v>
      </c>
      <c r="J30" s="2">
        <v>0</v>
      </c>
      <c r="K30" s="2">
        <v>4</v>
      </c>
      <c r="L30" s="2">
        <v>0</v>
      </c>
      <c r="M30" s="2">
        <v>0</v>
      </c>
      <c r="N30" s="2">
        <v>0</v>
      </c>
      <c r="O30" s="2">
        <v>0</v>
      </c>
      <c r="P30" s="2">
        <v>0</v>
      </c>
      <c r="Q30" s="2">
        <v>0</v>
      </c>
      <c r="R30" s="2">
        <v>1</v>
      </c>
      <c r="S30" s="2">
        <v>1</v>
      </c>
      <c r="T30" s="2">
        <v>1</v>
      </c>
      <c r="U30" s="2">
        <v>1</v>
      </c>
      <c r="V30" s="2">
        <v>0</v>
      </c>
      <c r="W30" s="2">
        <v>0</v>
      </c>
      <c r="X30" s="2">
        <v>0</v>
      </c>
      <c r="Y30" s="2">
        <v>0</v>
      </c>
      <c r="Z30" s="2">
        <v>0</v>
      </c>
      <c r="AA30" s="2">
        <v>0</v>
      </c>
    </row>
    <row r="31" spans="1:27" x14ac:dyDescent="0.25">
      <c r="A31" s="2">
        <v>17</v>
      </c>
      <c r="B31" s="2">
        <v>1</v>
      </c>
      <c r="C31" s="2">
        <v>15393.585999999999</v>
      </c>
      <c r="D31" s="2">
        <v>15553.709000000001</v>
      </c>
      <c r="E31" s="2">
        <v>160.12300000000101</v>
      </c>
      <c r="F31" s="3">
        <v>24.745964735764201</v>
      </c>
      <c r="G31" s="14" t="s">
        <v>1520</v>
      </c>
      <c r="H31" s="2">
        <v>4</v>
      </c>
      <c r="I31" s="2">
        <v>0</v>
      </c>
      <c r="J31" s="2">
        <v>0</v>
      </c>
      <c r="K31" s="2">
        <v>4</v>
      </c>
      <c r="L31" s="2">
        <v>0</v>
      </c>
      <c r="M31" s="2">
        <v>0</v>
      </c>
      <c r="N31" s="2">
        <v>0</v>
      </c>
      <c r="O31" s="2">
        <v>0</v>
      </c>
      <c r="P31" s="2">
        <v>0</v>
      </c>
      <c r="Q31" s="2">
        <v>0</v>
      </c>
      <c r="R31" s="2">
        <v>1</v>
      </c>
      <c r="S31" s="2">
        <v>1</v>
      </c>
      <c r="T31" s="2">
        <v>1</v>
      </c>
      <c r="U31" s="2">
        <v>1</v>
      </c>
      <c r="V31" s="2">
        <v>0</v>
      </c>
      <c r="W31" s="2">
        <v>0</v>
      </c>
      <c r="X31" s="2">
        <v>0</v>
      </c>
      <c r="Y31" s="2">
        <v>0</v>
      </c>
      <c r="Z31" s="2">
        <v>0</v>
      </c>
      <c r="AA31" s="2">
        <v>0</v>
      </c>
    </row>
    <row r="32" spans="1:27" x14ac:dyDescent="0.25">
      <c r="A32" s="2">
        <v>10</v>
      </c>
      <c r="B32" s="2">
        <v>5</v>
      </c>
      <c r="C32" s="2">
        <v>68970.036999999997</v>
      </c>
      <c r="D32" s="2">
        <v>69853.491999999998</v>
      </c>
      <c r="E32" s="2">
        <v>883.45500000000197</v>
      </c>
      <c r="F32" s="3">
        <v>24.371348802250601</v>
      </c>
      <c r="G32" s="14" t="s">
        <v>2109</v>
      </c>
      <c r="H32" s="2">
        <v>3</v>
      </c>
      <c r="I32" s="2">
        <v>4</v>
      </c>
      <c r="J32" s="2">
        <v>2</v>
      </c>
      <c r="K32" s="2">
        <v>3</v>
      </c>
      <c r="L32" s="2">
        <v>2</v>
      </c>
      <c r="M32" s="2">
        <v>1</v>
      </c>
      <c r="N32" s="2">
        <v>0</v>
      </c>
      <c r="O32" s="2">
        <v>0</v>
      </c>
      <c r="P32" s="2">
        <v>0</v>
      </c>
      <c r="Q32" s="2">
        <v>1</v>
      </c>
      <c r="R32" s="2">
        <v>1</v>
      </c>
      <c r="S32" s="2">
        <v>1</v>
      </c>
      <c r="T32" s="2">
        <v>1</v>
      </c>
      <c r="U32" s="2">
        <v>0</v>
      </c>
      <c r="V32" s="2">
        <v>0</v>
      </c>
      <c r="W32" s="2">
        <v>0</v>
      </c>
      <c r="X32" s="2">
        <v>1</v>
      </c>
      <c r="Y32" s="2">
        <v>1</v>
      </c>
      <c r="Z32" s="2">
        <v>0</v>
      </c>
      <c r="AA32" s="2">
        <v>0</v>
      </c>
    </row>
    <row r="33" spans="1:27" x14ac:dyDescent="0.25">
      <c r="A33" s="2">
        <v>20</v>
      </c>
      <c r="B33" s="2">
        <v>1</v>
      </c>
      <c r="C33" s="2">
        <v>34429.974000000002</v>
      </c>
      <c r="D33" s="2">
        <v>34558.502999999997</v>
      </c>
      <c r="E33" s="2">
        <v>128.52899999999499</v>
      </c>
      <c r="F33" s="3">
        <v>24.3210251237827</v>
      </c>
      <c r="G33" s="14" t="s">
        <v>1723</v>
      </c>
      <c r="H33" s="2">
        <v>4</v>
      </c>
      <c r="I33" s="2">
        <v>10</v>
      </c>
      <c r="J33" s="2">
        <v>5</v>
      </c>
      <c r="K33" s="2">
        <v>4</v>
      </c>
      <c r="L33" s="2">
        <v>5</v>
      </c>
      <c r="M33" s="2">
        <v>1</v>
      </c>
      <c r="N33" s="2">
        <v>1</v>
      </c>
      <c r="O33" s="2">
        <v>1</v>
      </c>
      <c r="P33" s="2">
        <v>1</v>
      </c>
      <c r="Q33" s="2">
        <v>1</v>
      </c>
      <c r="R33" s="2">
        <v>1</v>
      </c>
      <c r="S33" s="2">
        <v>1</v>
      </c>
      <c r="T33" s="2">
        <v>1</v>
      </c>
      <c r="U33" s="2">
        <v>1</v>
      </c>
      <c r="V33" s="2">
        <v>0</v>
      </c>
      <c r="W33" s="2">
        <v>1</v>
      </c>
      <c r="X33" s="2">
        <v>1</v>
      </c>
      <c r="Y33" s="2">
        <v>1</v>
      </c>
      <c r="Z33" s="2">
        <v>1</v>
      </c>
      <c r="AA33" s="2">
        <v>1</v>
      </c>
    </row>
    <row r="34" spans="1:27" x14ac:dyDescent="0.25">
      <c r="A34" s="2">
        <v>6</v>
      </c>
      <c r="B34" s="2">
        <v>24</v>
      </c>
      <c r="C34" s="2">
        <v>151779.06400000001</v>
      </c>
      <c r="D34" s="2">
        <v>151896.93700000001</v>
      </c>
      <c r="E34" s="2">
        <v>117.872999999992</v>
      </c>
      <c r="F34" s="3">
        <v>24.279581573038602</v>
      </c>
      <c r="G34" s="14" t="s">
        <v>1395</v>
      </c>
      <c r="H34" s="2">
        <v>4</v>
      </c>
      <c r="I34" s="2">
        <v>1</v>
      </c>
      <c r="J34" s="2">
        <v>1</v>
      </c>
      <c r="K34" s="2">
        <v>4</v>
      </c>
      <c r="L34" s="2">
        <v>0</v>
      </c>
      <c r="M34" s="2">
        <v>0</v>
      </c>
      <c r="N34" s="2">
        <v>0</v>
      </c>
      <c r="O34" s="2">
        <v>1</v>
      </c>
      <c r="P34" s="2">
        <v>0</v>
      </c>
      <c r="Q34" s="2">
        <v>0</v>
      </c>
      <c r="R34" s="2">
        <v>1</v>
      </c>
      <c r="S34" s="2">
        <v>1</v>
      </c>
      <c r="T34" s="2">
        <v>1</v>
      </c>
      <c r="U34" s="2">
        <v>1</v>
      </c>
      <c r="V34" s="2">
        <v>0</v>
      </c>
      <c r="W34" s="2">
        <v>0</v>
      </c>
      <c r="X34" s="2">
        <v>0</v>
      </c>
      <c r="Y34" s="2">
        <v>0</v>
      </c>
      <c r="Z34" s="2">
        <v>0</v>
      </c>
      <c r="AA34" s="2">
        <v>0</v>
      </c>
    </row>
    <row r="35" spans="1:27" x14ac:dyDescent="0.25">
      <c r="A35" s="2">
        <v>10</v>
      </c>
      <c r="B35" s="2">
        <v>6</v>
      </c>
      <c r="C35" s="2">
        <v>74740.460999999996</v>
      </c>
      <c r="D35" s="2">
        <v>75269.197</v>
      </c>
      <c r="E35" s="2">
        <v>528.73600000000397</v>
      </c>
      <c r="F35" s="3">
        <v>24.2732978644711</v>
      </c>
      <c r="G35" s="14" t="s">
        <v>2110</v>
      </c>
      <c r="H35" s="2">
        <v>3</v>
      </c>
      <c r="I35" s="2">
        <v>1</v>
      </c>
      <c r="J35" s="2">
        <v>1</v>
      </c>
      <c r="K35" s="2">
        <v>3</v>
      </c>
      <c r="L35" s="2">
        <v>0</v>
      </c>
      <c r="M35" s="2">
        <v>0</v>
      </c>
      <c r="N35" s="2">
        <v>1</v>
      </c>
      <c r="O35" s="2">
        <v>0</v>
      </c>
      <c r="P35" s="2">
        <v>0</v>
      </c>
      <c r="Q35" s="2">
        <v>0</v>
      </c>
      <c r="R35" s="2">
        <v>0</v>
      </c>
      <c r="S35" s="2">
        <v>1</v>
      </c>
      <c r="T35" s="2">
        <v>1</v>
      </c>
      <c r="U35" s="2">
        <v>1</v>
      </c>
      <c r="V35" s="2">
        <v>0</v>
      </c>
      <c r="W35" s="2">
        <v>0</v>
      </c>
      <c r="X35" s="2">
        <v>0</v>
      </c>
      <c r="Y35" s="2">
        <v>0</v>
      </c>
      <c r="Z35" s="2">
        <v>0</v>
      </c>
      <c r="AA35" s="2">
        <v>0</v>
      </c>
    </row>
    <row r="36" spans="1:27" x14ac:dyDescent="0.25">
      <c r="A36" s="2">
        <v>6</v>
      </c>
      <c r="B36" s="2">
        <v>5</v>
      </c>
      <c r="C36" s="2">
        <v>34703.599000000002</v>
      </c>
      <c r="D36" s="2">
        <v>35372.523999999998</v>
      </c>
      <c r="E36" s="2">
        <v>668.92499999999598</v>
      </c>
      <c r="F36" s="3">
        <v>23.863980216767899</v>
      </c>
      <c r="G36" s="14" t="s">
        <v>1380</v>
      </c>
      <c r="H36" s="2">
        <v>4</v>
      </c>
      <c r="I36" s="2">
        <v>2</v>
      </c>
      <c r="J36" s="2">
        <v>2</v>
      </c>
      <c r="K36" s="2">
        <v>4</v>
      </c>
      <c r="L36" s="2">
        <v>0</v>
      </c>
      <c r="M36" s="2">
        <v>0</v>
      </c>
      <c r="N36" s="2">
        <v>1</v>
      </c>
      <c r="O36" s="2">
        <v>0</v>
      </c>
      <c r="P36" s="2">
        <v>1</v>
      </c>
      <c r="Q36" s="2">
        <v>0</v>
      </c>
      <c r="R36" s="2">
        <v>1</v>
      </c>
      <c r="S36" s="2">
        <v>1</v>
      </c>
      <c r="T36" s="2">
        <v>1</v>
      </c>
      <c r="U36" s="2">
        <v>1</v>
      </c>
      <c r="V36" s="2">
        <v>0</v>
      </c>
      <c r="W36" s="2">
        <v>0</v>
      </c>
      <c r="X36" s="2">
        <v>0</v>
      </c>
      <c r="Y36" s="2">
        <v>0</v>
      </c>
      <c r="Z36" s="2">
        <v>0</v>
      </c>
      <c r="AA36" s="2">
        <v>0</v>
      </c>
    </row>
    <row r="37" spans="1:27" x14ac:dyDescent="0.25">
      <c r="A37" s="2">
        <v>12</v>
      </c>
      <c r="B37" s="2">
        <v>1</v>
      </c>
      <c r="C37" s="2">
        <v>19294.706999999999</v>
      </c>
      <c r="D37" s="2">
        <v>19449.307000000001</v>
      </c>
      <c r="E37" s="2">
        <v>154.60000000000201</v>
      </c>
      <c r="F37" s="3">
        <v>23.8491857009002</v>
      </c>
      <c r="G37" s="14" t="s">
        <v>1462</v>
      </c>
      <c r="H37" s="2">
        <v>4</v>
      </c>
      <c r="I37" s="2">
        <v>0</v>
      </c>
      <c r="J37" s="2">
        <v>0</v>
      </c>
      <c r="K37" s="2">
        <v>4</v>
      </c>
      <c r="L37" s="2">
        <v>0</v>
      </c>
      <c r="M37" s="2">
        <v>0</v>
      </c>
      <c r="N37" s="2">
        <v>0</v>
      </c>
      <c r="O37" s="2">
        <v>0</v>
      </c>
      <c r="P37" s="2">
        <v>0</v>
      </c>
      <c r="Q37" s="2">
        <v>0</v>
      </c>
      <c r="R37" s="2">
        <v>1</v>
      </c>
      <c r="S37" s="2">
        <v>1</v>
      </c>
      <c r="T37" s="2">
        <v>1</v>
      </c>
      <c r="U37" s="2">
        <v>1</v>
      </c>
      <c r="V37" s="2">
        <v>0</v>
      </c>
      <c r="W37" s="2">
        <v>0</v>
      </c>
      <c r="X37" s="2">
        <v>0</v>
      </c>
      <c r="Y37" s="2">
        <v>0</v>
      </c>
      <c r="Z37" s="2">
        <v>0</v>
      </c>
      <c r="AA37" s="2">
        <v>0</v>
      </c>
    </row>
    <row r="38" spans="1:27" x14ac:dyDescent="0.25">
      <c r="A38" s="2">
        <v>9</v>
      </c>
      <c r="B38" s="2">
        <v>8</v>
      </c>
      <c r="C38" s="2">
        <v>126345.893</v>
      </c>
      <c r="D38" s="2">
        <v>126695.77</v>
      </c>
      <c r="E38" s="2">
        <v>349.87700000000802</v>
      </c>
      <c r="F38" s="3">
        <v>23.653633268499501</v>
      </c>
      <c r="G38" s="14" t="s">
        <v>197</v>
      </c>
      <c r="H38" s="2">
        <v>3</v>
      </c>
      <c r="I38" s="2">
        <v>5</v>
      </c>
      <c r="J38" s="2">
        <v>0</v>
      </c>
      <c r="K38" s="2">
        <v>3</v>
      </c>
      <c r="L38" s="2">
        <v>5</v>
      </c>
      <c r="M38" s="2">
        <v>0</v>
      </c>
      <c r="N38" s="2">
        <v>0</v>
      </c>
      <c r="O38" s="2">
        <v>0</v>
      </c>
      <c r="P38" s="2">
        <v>0</v>
      </c>
      <c r="Q38" s="2">
        <v>0</v>
      </c>
      <c r="R38" s="2">
        <v>1</v>
      </c>
      <c r="S38" s="2">
        <v>0</v>
      </c>
      <c r="T38" s="2">
        <v>1</v>
      </c>
      <c r="U38" s="2">
        <v>1</v>
      </c>
      <c r="V38" s="2">
        <v>0</v>
      </c>
      <c r="W38" s="2">
        <v>1</v>
      </c>
      <c r="X38" s="2">
        <v>1</v>
      </c>
      <c r="Y38" s="2">
        <v>1</v>
      </c>
      <c r="Z38" s="2">
        <v>1</v>
      </c>
      <c r="AA38" s="2">
        <v>1</v>
      </c>
    </row>
    <row r="39" spans="1:27" x14ac:dyDescent="0.25">
      <c r="A39" s="2">
        <v>17</v>
      </c>
      <c r="B39" s="2">
        <v>9</v>
      </c>
      <c r="C39" s="2">
        <v>63182.722999999998</v>
      </c>
      <c r="D39" s="2">
        <v>63464.328000000001</v>
      </c>
      <c r="E39" s="2">
        <v>281.60500000000297</v>
      </c>
      <c r="F39" s="3">
        <v>23.638379195018501</v>
      </c>
      <c r="G39" s="14" t="s">
        <v>2144</v>
      </c>
      <c r="H39" s="2">
        <v>4</v>
      </c>
      <c r="I39" s="2">
        <v>0</v>
      </c>
      <c r="J39" s="2">
        <v>0</v>
      </c>
      <c r="K39" s="2">
        <v>4</v>
      </c>
      <c r="L39" s="2">
        <v>0</v>
      </c>
      <c r="M39" s="2">
        <v>0</v>
      </c>
      <c r="N39" s="2">
        <v>0</v>
      </c>
      <c r="O39" s="2">
        <v>0</v>
      </c>
      <c r="P39" s="2">
        <v>0</v>
      </c>
      <c r="Q39" s="2">
        <v>0</v>
      </c>
      <c r="R39" s="2">
        <v>1</v>
      </c>
      <c r="S39" s="2">
        <v>1</v>
      </c>
      <c r="T39" s="2">
        <v>1</v>
      </c>
      <c r="U39" s="2">
        <v>1</v>
      </c>
      <c r="V39" s="2">
        <v>0</v>
      </c>
      <c r="W39" s="2">
        <v>0</v>
      </c>
      <c r="X39" s="2">
        <v>0</v>
      </c>
      <c r="Y39" s="2">
        <v>0</v>
      </c>
      <c r="Z39" s="2">
        <v>0</v>
      </c>
      <c r="AA39" s="2">
        <v>0</v>
      </c>
    </row>
    <row r="40" spans="1:27" x14ac:dyDescent="0.25">
      <c r="A40" s="2">
        <v>1</v>
      </c>
      <c r="B40" s="2">
        <v>0</v>
      </c>
      <c r="C40" s="2">
        <v>1117.3979999999999</v>
      </c>
      <c r="D40" s="2">
        <v>1364.3489999999999</v>
      </c>
      <c r="E40" s="2">
        <v>246.95099999999999</v>
      </c>
      <c r="F40" s="3">
        <v>23.6188956059713</v>
      </c>
      <c r="G40" s="14" t="s">
        <v>1880</v>
      </c>
      <c r="H40" s="2">
        <v>4</v>
      </c>
      <c r="I40" s="2">
        <v>4</v>
      </c>
      <c r="J40" s="2">
        <v>0</v>
      </c>
      <c r="K40" s="2">
        <v>4</v>
      </c>
      <c r="L40" s="2">
        <v>4</v>
      </c>
      <c r="M40" s="2">
        <v>0</v>
      </c>
      <c r="N40" s="2">
        <v>0</v>
      </c>
      <c r="O40" s="2">
        <v>0</v>
      </c>
      <c r="P40" s="2">
        <v>0</v>
      </c>
      <c r="Q40" s="2">
        <v>0</v>
      </c>
      <c r="R40" s="2">
        <v>1</v>
      </c>
      <c r="S40" s="2">
        <v>1</v>
      </c>
      <c r="T40" s="2">
        <v>1</v>
      </c>
      <c r="U40" s="2">
        <v>1</v>
      </c>
      <c r="V40" s="2">
        <v>0</v>
      </c>
      <c r="W40" s="2">
        <v>1</v>
      </c>
      <c r="X40" s="2">
        <v>1</v>
      </c>
      <c r="Y40" s="2">
        <v>1</v>
      </c>
      <c r="Z40" s="2">
        <v>0</v>
      </c>
      <c r="AA40" s="2">
        <v>1</v>
      </c>
    </row>
    <row r="41" spans="1:27" x14ac:dyDescent="0.25">
      <c r="A41" s="2">
        <v>7</v>
      </c>
      <c r="B41" s="2">
        <v>21</v>
      </c>
      <c r="C41" s="2">
        <v>138751.61600000001</v>
      </c>
      <c r="D41" s="2">
        <v>138886.69200000001</v>
      </c>
      <c r="E41" s="2">
        <v>135.07600000000099</v>
      </c>
      <c r="F41" s="3">
        <v>23.551936762527099</v>
      </c>
      <c r="G41" s="14" t="s">
        <v>2097</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row>
    <row r="42" spans="1:27" x14ac:dyDescent="0.25">
      <c r="A42" s="2">
        <v>18</v>
      </c>
      <c r="B42" s="2">
        <v>3</v>
      </c>
      <c r="C42" s="2">
        <v>23671.187000000002</v>
      </c>
      <c r="D42" s="2">
        <v>23786.855</v>
      </c>
      <c r="E42" s="2">
        <v>115.667999999998</v>
      </c>
      <c r="F42" s="3">
        <v>23.436825106510199</v>
      </c>
      <c r="G42" s="14" t="s">
        <v>2148</v>
      </c>
      <c r="H42" s="2">
        <v>2</v>
      </c>
      <c r="I42" s="2">
        <v>2</v>
      </c>
      <c r="J42" s="2">
        <v>1</v>
      </c>
      <c r="K42" s="2">
        <v>2</v>
      </c>
      <c r="L42" s="2">
        <v>1</v>
      </c>
      <c r="M42" s="2">
        <v>0</v>
      </c>
      <c r="N42" s="2">
        <v>1</v>
      </c>
      <c r="O42" s="2">
        <v>0</v>
      </c>
      <c r="P42" s="2">
        <v>0</v>
      </c>
      <c r="Q42" s="2">
        <v>0</v>
      </c>
      <c r="R42" s="2">
        <v>1</v>
      </c>
      <c r="S42" s="2">
        <v>0</v>
      </c>
      <c r="T42" s="2">
        <v>0</v>
      </c>
      <c r="U42" s="2">
        <v>1</v>
      </c>
      <c r="V42" s="2">
        <v>0</v>
      </c>
      <c r="W42" s="2">
        <v>0</v>
      </c>
      <c r="X42" s="2">
        <v>1</v>
      </c>
      <c r="Y42" s="2">
        <v>0</v>
      </c>
      <c r="Z42" s="2">
        <v>0</v>
      </c>
      <c r="AA42" s="2">
        <v>0</v>
      </c>
    </row>
    <row r="43" spans="1:27" x14ac:dyDescent="0.25">
      <c r="A43" s="2">
        <v>6</v>
      </c>
      <c r="B43" s="2">
        <v>23</v>
      </c>
      <c r="C43" s="2">
        <v>144993.109</v>
      </c>
      <c r="D43" s="2">
        <v>145162.22500000001</v>
      </c>
      <c r="E43" s="2">
        <v>169.116000000009</v>
      </c>
      <c r="F43" s="3">
        <v>23.304716678121601</v>
      </c>
      <c r="G43" s="14" t="s">
        <v>1394</v>
      </c>
      <c r="H43" s="2">
        <v>4</v>
      </c>
      <c r="I43" s="2">
        <v>0</v>
      </c>
      <c r="J43" s="2">
        <v>0</v>
      </c>
      <c r="K43" s="2">
        <v>4</v>
      </c>
      <c r="L43" s="2">
        <v>0</v>
      </c>
      <c r="M43" s="2">
        <v>0</v>
      </c>
      <c r="N43" s="2">
        <v>0</v>
      </c>
      <c r="O43" s="2">
        <v>0</v>
      </c>
      <c r="P43" s="2">
        <v>0</v>
      </c>
      <c r="Q43" s="2">
        <v>0</v>
      </c>
      <c r="R43" s="2">
        <v>1</v>
      </c>
      <c r="S43" s="2">
        <v>1</v>
      </c>
      <c r="T43" s="2">
        <v>1</v>
      </c>
      <c r="U43" s="2">
        <v>1</v>
      </c>
      <c r="V43" s="2">
        <v>0</v>
      </c>
      <c r="W43" s="2">
        <v>0</v>
      </c>
      <c r="X43" s="2">
        <v>0</v>
      </c>
      <c r="Y43" s="2">
        <v>0</v>
      </c>
      <c r="Z43" s="2">
        <v>0</v>
      </c>
      <c r="AA43" s="2">
        <v>0</v>
      </c>
    </row>
    <row r="44" spans="1:27" x14ac:dyDescent="0.25">
      <c r="A44" s="2">
        <v>8</v>
      </c>
      <c r="B44" s="2">
        <v>3</v>
      </c>
      <c r="C44" s="2">
        <v>42180.716</v>
      </c>
      <c r="D44" s="2">
        <v>42530.432000000001</v>
      </c>
      <c r="E44" s="2">
        <v>349.71600000000001</v>
      </c>
      <c r="F44" s="3">
        <v>23.090036026091799</v>
      </c>
      <c r="G44" s="14" t="s">
        <v>2101</v>
      </c>
      <c r="H44" s="2">
        <v>4</v>
      </c>
      <c r="I44" s="2">
        <v>0</v>
      </c>
      <c r="J44" s="2">
        <v>0</v>
      </c>
      <c r="K44" s="2">
        <v>4</v>
      </c>
      <c r="L44" s="2">
        <v>0</v>
      </c>
      <c r="M44" s="2">
        <v>0</v>
      </c>
      <c r="N44" s="2">
        <v>0</v>
      </c>
      <c r="O44" s="2">
        <v>0</v>
      </c>
      <c r="P44" s="2">
        <v>0</v>
      </c>
      <c r="Q44" s="2">
        <v>0</v>
      </c>
      <c r="R44" s="2">
        <v>1</v>
      </c>
      <c r="S44" s="2">
        <v>1</v>
      </c>
      <c r="T44" s="2">
        <v>1</v>
      </c>
      <c r="U44" s="2">
        <v>1</v>
      </c>
      <c r="V44" s="2">
        <v>0</v>
      </c>
      <c r="W44" s="2">
        <v>0</v>
      </c>
      <c r="X44" s="2">
        <v>0</v>
      </c>
      <c r="Y44" s="2">
        <v>0</v>
      </c>
      <c r="Z44" s="2">
        <v>0</v>
      </c>
      <c r="AA44" s="2">
        <v>0</v>
      </c>
    </row>
    <row r="45" spans="1:27" x14ac:dyDescent="0.25">
      <c r="A45" s="2">
        <v>2</v>
      </c>
      <c r="B45" s="2">
        <v>11</v>
      </c>
      <c r="C45" s="2">
        <v>83234.379000000001</v>
      </c>
      <c r="D45" s="2">
        <v>83331.418999999994</v>
      </c>
      <c r="E45" s="2">
        <v>97.039999999993597</v>
      </c>
      <c r="F45" s="3">
        <v>23.0836843184434</v>
      </c>
      <c r="G45" s="14"/>
      <c r="H45" s="2">
        <v>4</v>
      </c>
      <c r="I45" s="2">
        <v>0</v>
      </c>
      <c r="J45" s="2">
        <v>0</v>
      </c>
      <c r="K45" s="2">
        <v>4</v>
      </c>
      <c r="L45" s="2">
        <v>0</v>
      </c>
      <c r="M45" s="2">
        <v>0</v>
      </c>
      <c r="N45" s="2">
        <v>0</v>
      </c>
      <c r="O45" s="2">
        <v>0</v>
      </c>
      <c r="P45" s="2">
        <v>0</v>
      </c>
      <c r="Q45" s="2">
        <v>0</v>
      </c>
      <c r="R45" s="2">
        <v>1</v>
      </c>
      <c r="S45" s="2">
        <v>1</v>
      </c>
      <c r="T45" s="2">
        <v>1</v>
      </c>
      <c r="U45" s="2">
        <v>1</v>
      </c>
      <c r="V45" s="2">
        <v>0</v>
      </c>
      <c r="W45" s="2">
        <v>0</v>
      </c>
      <c r="X45" s="2">
        <v>0</v>
      </c>
      <c r="Y45" s="2">
        <v>0</v>
      </c>
      <c r="Z45" s="2">
        <v>0</v>
      </c>
      <c r="AA45" s="2">
        <v>0</v>
      </c>
    </row>
    <row r="46" spans="1:27" x14ac:dyDescent="0.25">
      <c r="A46" s="2">
        <v>7</v>
      </c>
      <c r="B46" s="2">
        <v>19</v>
      </c>
      <c r="C46" s="2">
        <v>132069.72700000001</v>
      </c>
      <c r="D46" s="2">
        <v>132172.359</v>
      </c>
      <c r="E46" s="2">
        <v>102.63199999998299</v>
      </c>
      <c r="F46" s="3">
        <v>22.922886748181998</v>
      </c>
      <c r="G46" s="14" t="s">
        <v>1409</v>
      </c>
      <c r="H46" s="2">
        <v>2</v>
      </c>
      <c r="I46" s="2">
        <v>0</v>
      </c>
      <c r="J46" s="2">
        <v>0</v>
      </c>
      <c r="K46" s="2">
        <v>2</v>
      </c>
      <c r="L46" s="2">
        <v>0</v>
      </c>
      <c r="M46" s="2">
        <v>0</v>
      </c>
      <c r="N46" s="2">
        <v>0</v>
      </c>
      <c r="O46" s="2">
        <v>0</v>
      </c>
      <c r="P46" s="2">
        <v>0</v>
      </c>
      <c r="Q46" s="2">
        <v>0</v>
      </c>
      <c r="R46" s="2">
        <v>1</v>
      </c>
      <c r="S46" s="2">
        <v>0</v>
      </c>
      <c r="T46" s="2">
        <v>0</v>
      </c>
      <c r="U46" s="2">
        <v>1</v>
      </c>
      <c r="V46" s="2">
        <v>0</v>
      </c>
      <c r="W46" s="2">
        <v>0</v>
      </c>
      <c r="X46" s="2">
        <v>0</v>
      </c>
      <c r="Y46" s="2">
        <v>0</v>
      </c>
      <c r="Z46" s="2">
        <v>0</v>
      </c>
      <c r="AA46" s="2">
        <v>0</v>
      </c>
    </row>
    <row r="47" spans="1:27" x14ac:dyDescent="0.25">
      <c r="A47" s="2">
        <v>15</v>
      </c>
      <c r="B47" s="2">
        <v>6</v>
      </c>
      <c r="C47" s="2">
        <v>52494.336000000003</v>
      </c>
      <c r="D47" s="2">
        <v>53424.610999999997</v>
      </c>
      <c r="E47" s="2">
        <v>930.27499999999395</v>
      </c>
      <c r="F47" s="3">
        <v>22.5849352015478</v>
      </c>
      <c r="G47" s="14" t="s">
        <v>2134</v>
      </c>
      <c r="H47" s="2">
        <v>4</v>
      </c>
      <c r="I47" s="2">
        <v>0</v>
      </c>
      <c r="J47" s="2">
        <v>0</v>
      </c>
      <c r="K47" s="2">
        <v>4</v>
      </c>
      <c r="L47" s="2">
        <v>0</v>
      </c>
      <c r="M47" s="2">
        <v>0</v>
      </c>
      <c r="N47" s="2">
        <v>0</v>
      </c>
      <c r="O47" s="2">
        <v>0</v>
      </c>
      <c r="P47" s="2">
        <v>0</v>
      </c>
      <c r="Q47" s="2">
        <v>0</v>
      </c>
      <c r="R47" s="2">
        <v>1</v>
      </c>
      <c r="S47" s="2">
        <v>1</v>
      </c>
      <c r="T47" s="2">
        <v>1</v>
      </c>
      <c r="U47" s="2">
        <v>1</v>
      </c>
      <c r="V47" s="2">
        <v>0</v>
      </c>
      <c r="W47" s="2">
        <v>0</v>
      </c>
      <c r="X47" s="2">
        <v>0</v>
      </c>
      <c r="Y47" s="2">
        <v>0</v>
      </c>
      <c r="Z47" s="2">
        <v>0</v>
      </c>
      <c r="AA47" s="2">
        <v>0</v>
      </c>
    </row>
    <row r="48" spans="1:27" x14ac:dyDescent="0.25">
      <c r="A48" s="2">
        <v>5</v>
      </c>
      <c r="B48" s="2">
        <v>4</v>
      </c>
      <c r="C48" s="2">
        <v>24038.737000000001</v>
      </c>
      <c r="D48" s="2">
        <v>24445.440999999999</v>
      </c>
      <c r="E48" s="2">
        <v>406.70399999999802</v>
      </c>
      <c r="F48" s="3">
        <v>22.434196824943299</v>
      </c>
      <c r="G48" s="14" t="s">
        <v>1931</v>
      </c>
      <c r="H48" s="2">
        <v>4</v>
      </c>
      <c r="I48" s="2">
        <v>1</v>
      </c>
      <c r="J48" s="2">
        <v>0</v>
      </c>
      <c r="K48" s="2">
        <v>4</v>
      </c>
      <c r="L48" s="2">
        <v>1</v>
      </c>
      <c r="M48" s="2">
        <v>0</v>
      </c>
      <c r="N48" s="2">
        <v>0</v>
      </c>
      <c r="O48" s="2">
        <v>0</v>
      </c>
      <c r="P48" s="2">
        <v>0</v>
      </c>
      <c r="Q48" s="2">
        <v>0</v>
      </c>
      <c r="R48" s="2">
        <v>1</v>
      </c>
      <c r="S48" s="2">
        <v>1</v>
      </c>
      <c r="T48" s="2">
        <v>1</v>
      </c>
      <c r="U48" s="2">
        <v>1</v>
      </c>
      <c r="V48" s="2">
        <v>0</v>
      </c>
      <c r="W48" s="2">
        <v>0</v>
      </c>
      <c r="X48" s="2">
        <v>0</v>
      </c>
      <c r="Y48" s="2">
        <v>0</v>
      </c>
      <c r="Z48" s="2">
        <v>0</v>
      </c>
      <c r="AA48" s="2">
        <v>1</v>
      </c>
    </row>
    <row r="49" spans="1:27" x14ac:dyDescent="0.25">
      <c r="A49" s="2">
        <v>1</v>
      </c>
      <c r="B49" s="2">
        <v>9</v>
      </c>
      <c r="C49" s="2">
        <v>52446.747000000003</v>
      </c>
      <c r="D49" s="2">
        <v>52546.637999999999</v>
      </c>
      <c r="E49" s="2">
        <v>99.890999999995998</v>
      </c>
      <c r="F49" s="3">
        <v>22.3928483406509</v>
      </c>
      <c r="G49" s="14" t="s">
        <v>1287</v>
      </c>
      <c r="H49" s="2">
        <v>2</v>
      </c>
      <c r="I49" s="2">
        <v>0</v>
      </c>
      <c r="J49" s="2">
        <v>0</v>
      </c>
      <c r="K49" s="2">
        <v>2</v>
      </c>
      <c r="L49" s="2">
        <v>0</v>
      </c>
      <c r="M49" s="2">
        <v>0</v>
      </c>
      <c r="N49" s="2">
        <v>0</v>
      </c>
      <c r="O49" s="2">
        <v>0</v>
      </c>
      <c r="P49" s="2">
        <v>0</v>
      </c>
      <c r="Q49" s="2">
        <v>0</v>
      </c>
      <c r="R49" s="2">
        <v>1</v>
      </c>
      <c r="S49" s="2">
        <v>0</v>
      </c>
      <c r="T49" s="2">
        <v>1</v>
      </c>
      <c r="U49" s="2">
        <v>0</v>
      </c>
      <c r="V49" s="2">
        <v>0</v>
      </c>
      <c r="W49" s="2">
        <v>0</v>
      </c>
      <c r="X49" s="2">
        <v>0</v>
      </c>
      <c r="Y49" s="2">
        <v>0</v>
      </c>
      <c r="Z49" s="2">
        <v>0</v>
      </c>
      <c r="AA49" s="2">
        <v>0</v>
      </c>
    </row>
    <row r="50" spans="1:27" x14ac:dyDescent="0.25">
      <c r="A50" s="2">
        <v>12</v>
      </c>
      <c r="B50" s="2">
        <v>5</v>
      </c>
      <c r="C50" s="2">
        <v>53462.998</v>
      </c>
      <c r="D50" s="2">
        <v>53580.131000000001</v>
      </c>
      <c r="E50" s="2">
        <v>117.133000000002</v>
      </c>
      <c r="F50" s="3">
        <v>22.314662546278999</v>
      </c>
      <c r="G50" s="14" t="s">
        <v>2117</v>
      </c>
      <c r="H50" s="2">
        <v>3</v>
      </c>
      <c r="I50" s="2">
        <v>0</v>
      </c>
      <c r="J50" s="2">
        <v>0</v>
      </c>
      <c r="K50" s="2">
        <v>3</v>
      </c>
      <c r="L50" s="2">
        <v>0</v>
      </c>
      <c r="M50" s="2">
        <v>0</v>
      </c>
      <c r="N50" s="2">
        <v>0</v>
      </c>
      <c r="O50" s="2">
        <v>0</v>
      </c>
      <c r="P50" s="2">
        <v>0</v>
      </c>
      <c r="Q50" s="2">
        <v>0</v>
      </c>
      <c r="R50" s="2">
        <v>1</v>
      </c>
      <c r="S50" s="2">
        <v>0</v>
      </c>
      <c r="T50" s="2">
        <v>1</v>
      </c>
      <c r="U50" s="2">
        <v>1</v>
      </c>
      <c r="V50" s="2">
        <v>0</v>
      </c>
      <c r="W50" s="2">
        <v>0</v>
      </c>
      <c r="X50" s="2">
        <v>0</v>
      </c>
      <c r="Y50" s="2">
        <v>0</v>
      </c>
      <c r="Z50" s="2">
        <v>0</v>
      </c>
      <c r="AA50" s="2">
        <v>0</v>
      </c>
    </row>
    <row r="51" spans="1:27" x14ac:dyDescent="0.25">
      <c r="A51" s="2">
        <v>1</v>
      </c>
      <c r="B51" s="2">
        <v>11</v>
      </c>
      <c r="C51" s="2">
        <v>65405.813999999998</v>
      </c>
      <c r="D51" s="2">
        <v>65530.114000000001</v>
      </c>
      <c r="E51" s="2">
        <v>124.300000000003</v>
      </c>
      <c r="F51" s="3">
        <v>22.2120760103974</v>
      </c>
      <c r="G51" s="14" t="s">
        <v>2032</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row>
    <row r="52" spans="1:27" x14ac:dyDescent="0.25">
      <c r="A52" s="2">
        <v>4</v>
      </c>
      <c r="B52" s="2">
        <v>15</v>
      </c>
      <c r="C52" s="2">
        <v>91217.923999999999</v>
      </c>
      <c r="D52" s="2">
        <v>91433.793999999994</v>
      </c>
      <c r="E52" s="2">
        <v>215.869999999995</v>
      </c>
      <c r="F52" s="3">
        <v>22.0860038402366</v>
      </c>
      <c r="G52" s="14" t="s">
        <v>1596</v>
      </c>
      <c r="H52" s="2">
        <v>3</v>
      </c>
      <c r="I52" s="2">
        <v>0</v>
      </c>
      <c r="J52" s="2">
        <v>0</v>
      </c>
      <c r="K52" s="2">
        <v>3</v>
      </c>
      <c r="L52" s="2">
        <v>0</v>
      </c>
      <c r="M52" s="2">
        <v>0</v>
      </c>
      <c r="N52" s="2">
        <v>0</v>
      </c>
      <c r="O52" s="2">
        <v>0</v>
      </c>
      <c r="P52" s="2">
        <v>0</v>
      </c>
      <c r="Q52" s="2">
        <v>0</v>
      </c>
      <c r="R52" s="2">
        <v>0</v>
      </c>
      <c r="S52" s="2">
        <v>1</v>
      </c>
      <c r="T52" s="2">
        <v>1</v>
      </c>
      <c r="U52" s="2">
        <v>1</v>
      </c>
      <c r="V52" s="2">
        <v>0</v>
      </c>
      <c r="W52" s="2">
        <v>0</v>
      </c>
      <c r="X52" s="2">
        <v>0</v>
      </c>
      <c r="Y52" s="2">
        <v>0</v>
      </c>
      <c r="Z52" s="2">
        <v>0</v>
      </c>
      <c r="AA52" s="2">
        <v>0</v>
      </c>
    </row>
    <row r="53" spans="1:27" x14ac:dyDescent="0.25">
      <c r="A53" s="2">
        <v>2</v>
      </c>
      <c r="B53" s="2">
        <v>9</v>
      </c>
      <c r="C53" s="2">
        <v>72399.540999999997</v>
      </c>
      <c r="D53" s="2">
        <v>72596.936000000002</v>
      </c>
      <c r="E53" s="2">
        <v>197.39500000000399</v>
      </c>
      <c r="F53" s="3">
        <v>22.0389391867493</v>
      </c>
      <c r="G53" s="14" t="s">
        <v>584</v>
      </c>
      <c r="H53" s="2">
        <v>4</v>
      </c>
      <c r="I53" s="2">
        <v>1</v>
      </c>
      <c r="J53" s="2">
        <v>1</v>
      </c>
      <c r="K53" s="2">
        <v>4</v>
      </c>
      <c r="L53" s="2">
        <v>0</v>
      </c>
      <c r="M53" s="2">
        <v>0</v>
      </c>
      <c r="N53" s="2">
        <v>1</v>
      </c>
      <c r="O53" s="2">
        <v>0</v>
      </c>
      <c r="P53" s="2">
        <v>0</v>
      </c>
      <c r="Q53" s="2">
        <v>0</v>
      </c>
      <c r="R53" s="2">
        <v>1</v>
      </c>
      <c r="S53" s="2">
        <v>1</v>
      </c>
      <c r="T53" s="2">
        <v>1</v>
      </c>
      <c r="U53" s="2">
        <v>1</v>
      </c>
      <c r="V53" s="2">
        <v>0</v>
      </c>
      <c r="W53" s="2">
        <v>0</v>
      </c>
      <c r="X53" s="2">
        <v>0</v>
      </c>
      <c r="Y53" s="2">
        <v>0</v>
      </c>
      <c r="Z53" s="2">
        <v>0</v>
      </c>
      <c r="AA53" s="2">
        <v>0</v>
      </c>
    </row>
    <row r="54" spans="1:27" x14ac:dyDescent="0.25">
      <c r="A54" s="2">
        <v>10</v>
      </c>
      <c r="B54" s="2">
        <v>12</v>
      </c>
      <c r="C54" s="2">
        <v>98649.296000000002</v>
      </c>
      <c r="D54" s="2">
        <v>98750.024999999994</v>
      </c>
      <c r="E54" s="2">
        <v>100.728999999992</v>
      </c>
      <c r="F54" s="3">
        <v>21.957506148548401</v>
      </c>
      <c r="G54" s="14" t="s">
        <v>1657</v>
      </c>
      <c r="H54" s="2">
        <v>4</v>
      </c>
      <c r="I54" s="2">
        <v>0</v>
      </c>
      <c r="J54" s="2">
        <v>0</v>
      </c>
      <c r="K54" s="2">
        <v>4</v>
      </c>
      <c r="L54" s="2">
        <v>0</v>
      </c>
      <c r="M54" s="2">
        <v>0</v>
      </c>
      <c r="N54" s="2">
        <v>0</v>
      </c>
      <c r="O54" s="2">
        <v>0</v>
      </c>
      <c r="P54" s="2">
        <v>0</v>
      </c>
      <c r="Q54" s="2">
        <v>0</v>
      </c>
      <c r="R54" s="2">
        <v>1</v>
      </c>
      <c r="S54" s="2">
        <v>1</v>
      </c>
      <c r="T54" s="2">
        <v>1</v>
      </c>
      <c r="U54" s="2">
        <v>1</v>
      </c>
      <c r="V54" s="2">
        <v>0</v>
      </c>
      <c r="W54" s="2">
        <v>0</v>
      </c>
      <c r="X54" s="2">
        <v>0</v>
      </c>
      <c r="Y54" s="2">
        <v>0</v>
      </c>
      <c r="Z54" s="2">
        <v>0</v>
      </c>
      <c r="AA54" s="2">
        <v>0</v>
      </c>
    </row>
    <row r="55" spans="1:27" x14ac:dyDescent="0.25">
      <c r="A55" s="2">
        <v>12</v>
      </c>
      <c r="B55" s="2">
        <v>10</v>
      </c>
      <c r="C55" s="2">
        <v>71974.815000000002</v>
      </c>
      <c r="D55" s="2">
        <v>72091.024999999994</v>
      </c>
      <c r="E55" s="2">
        <v>116.20999999999199</v>
      </c>
      <c r="F55" s="3">
        <v>21.949488697423401</v>
      </c>
      <c r="G55" s="14" t="s">
        <v>2121</v>
      </c>
      <c r="H55" s="2">
        <v>3</v>
      </c>
      <c r="I55" s="2">
        <v>0</v>
      </c>
      <c r="J55" s="2">
        <v>0</v>
      </c>
      <c r="K55" s="2">
        <v>3</v>
      </c>
      <c r="L55" s="2">
        <v>0</v>
      </c>
      <c r="M55" s="2">
        <v>0</v>
      </c>
      <c r="N55" s="2">
        <v>0</v>
      </c>
      <c r="O55" s="2">
        <v>0</v>
      </c>
      <c r="P55" s="2">
        <v>0</v>
      </c>
      <c r="Q55" s="2">
        <v>0</v>
      </c>
      <c r="R55" s="2">
        <v>1</v>
      </c>
      <c r="S55" s="2">
        <v>0</v>
      </c>
      <c r="T55" s="2">
        <v>1</v>
      </c>
      <c r="U55" s="2">
        <v>1</v>
      </c>
      <c r="V55" s="2">
        <v>0</v>
      </c>
      <c r="W55" s="2">
        <v>0</v>
      </c>
      <c r="X55" s="2">
        <v>0</v>
      </c>
      <c r="Y55" s="2">
        <v>0</v>
      </c>
      <c r="Z55" s="2">
        <v>0</v>
      </c>
      <c r="AA55" s="2">
        <v>0</v>
      </c>
    </row>
    <row r="56" spans="1:27" x14ac:dyDescent="0.25">
      <c r="A56" s="2">
        <v>21</v>
      </c>
      <c r="B56" s="2">
        <v>2</v>
      </c>
      <c r="C56" s="2">
        <v>30931.042000000001</v>
      </c>
      <c r="D56" s="2">
        <v>31088.595000000001</v>
      </c>
      <c r="E56" s="2">
        <v>157.553</v>
      </c>
      <c r="F56" s="3">
        <v>21.8785745909822</v>
      </c>
      <c r="G56" s="14" t="s">
        <v>1545</v>
      </c>
      <c r="H56" s="2">
        <v>3</v>
      </c>
      <c r="I56" s="2">
        <v>0</v>
      </c>
      <c r="J56" s="2">
        <v>0</v>
      </c>
      <c r="K56" s="2">
        <v>3</v>
      </c>
      <c r="L56" s="2">
        <v>0</v>
      </c>
      <c r="M56" s="2">
        <v>0</v>
      </c>
      <c r="N56" s="2">
        <v>0</v>
      </c>
      <c r="O56" s="2">
        <v>0</v>
      </c>
      <c r="P56" s="2">
        <v>0</v>
      </c>
      <c r="Q56" s="2">
        <v>0</v>
      </c>
      <c r="R56" s="2">
        <v>1</v>
      </c>
      <c r="S56" s="2">
        <v>0</v>
      </c>
      <c r="T56" s="2">
        <v>1</v>
      </c>
      <c r="U56" s="2">
        <v>1</v>
      </c>
      <c r="V56" s="2">
        <v>0</v>
      </c>
      <c r="W56" s="2">
        <v>0</v>
      </c>
      <c r="X56" s="2">
        <v>0</v>
      </c>
      <c r="Y56" s="2">
        <v>0</v>
      </c>
      <c r="Z56" s="2">
        <v>0</v>
      </c>
      <c r="AA56" s="2">
        <v>0</v>
      </c>
    </row>
    <row r="57" spans="1:27" x14ac:dyDescent="0.25">
      <c r="A57" s="2">
        <v>4</v>
      </c>
      <c r="B57" s="2">
        <v>0</v>
      </c>
      <c r="C57" s="2">
        <v>2116.1529999999998</v>
      </c>
      <c r="D57" s="2">
        <v>2237.1619999999998</v>
      </c>
      <c r="E57" s="2">
        <v>121.009</v>
      </c>
      <c r="F57" s="3">
        <v>21.832957398031599</v>
      </c>
      <c r="G57" s="14" t="s">
        <v>1340</v>
      </c>
      <c r="H57" s="2">
        <v>2</v>
      </c>
      <c r="I57" s="2">
        <v>0</v>
      </c>
      <c r="J57" s="2">
        <v>0</v>
      </c>
      <c r="K57" s="2">
        <v>2</v>
      </c>
      <c r="L57" s="2">
        <v>0</v>
      </c>
      <c r="M57" s="2">
        <v>0</v>
      </c>
      <c r="N57" s="2">
        <v>0</v>
      </c>
      <c r="O57" s="2">
        <v>0</v>
      </c>
      <c r="P57" s="2">
        <v>0</v>
      </c>
      <c r="Q57" s="2">
        <v>0</v>
      </c>
      <c r="R57" s="2">
        <v>1</v>
      </c>
      <c r="S57" s="2">
        <v>0</v>
      </c>
      <c r="T57" s="2">
        <v>0</v>
      </c>
      <c r="U57" s="2">
        <v>1</v>
      </c>
      <c r="V57" s="2">
        <v>0</v>
      </c>
      <c r="W57" s="2">
        <v>0</v>
      </c>
      <c r="X57" s="2">
        <v>0</v>
      </c>
      <c r="Y57" s="2">
        <v>0</v>
      </c>
      <c r="Z57" s="2">
        <v>0</v>
      </c>
      <c r="AA57" s="2">
        <v>0</v>
      </c>
    </row>
    <row r="58" spans="1:27" x14ac:dyDescent="0.25">
      <c r="A58" s="2">
        <v>4</v>
      </c>
      <c r="B58" s="2">
        <v>6</v>
      </c>
      <c r="C58" s="2">
        <v>41898.908000000003</v>
      </c>
      <c r="D58" s="2">
        <v>42155.173999999999</v>
      </c>
      <c r="E58" s="2">
        <v>256.26599999999598</v>
      </c>
      <c r="F58" s="3">
        <v>21.456505483745101</v>
      </c>
      <c r="G58" s="14" t="s">
        <v>2061</v>
      </c>
      <c r="H58" s="2">
        <v>4</v>
      </c>
      <c r="I58" s="2">
        <v>4</v>
      </c>
      <c r="J58" s="2">
        <v>1</v>
      </c>
      <c r="K58" s="2">
        <v>4</v>
      </c>
      <c r="L58" s="2">
        <v>3</v>
      </c>
      <c r="M58" s="2">
        <v>0</v>
      </c>
      <c r="N58" s="2">
        <v>1</v>
      </c>
      <c r="O58" s="2">
        <v>0</v>
      </c>
      <c r="P58" s="2">
        <v>0</v>
      </c>
      <c r="Q58" s="2">
        <v>0</v>
      </c>
      <c r="R58" s="2">
        <v>1</v>
      </c>
      <c r="S58" s="2">
        <v>1</v>
      </c>
      <c r="T58" s="2">
        <v>1</v>
      </c>
      <c r="U58" s="2">
        <v>1</v>
      </c>
      <c r="V58" s="2">
        <v>0</v>
      </c>
      <c r="W58" s="2">
        <v>0</v>
      </c>
      <c r="X58" s="2">
        <v>0</v>
      </c>
      <c r="Y58" s="2">
        <v>1</v>
      </c>
      <c r="Z58" s="2">
        <v>1</v>
      </c>
      <c r="AA58" s="2">
        <v>1</v>
      </c>
    </row>
    <row r="59" spans="1:27" x14ac:dyDescent="0.25">
      <c r="A59" s="2">
        <v>5</v>
      </c>
      <c r="B59" s="2">
        <v>1</v>
      </c>
      <c r="C59" s="2">
        <v>4700.5870000000004</v>
      </c>
      <c r="D59" s="2">
        <v>4779.8519999999999</v>
      </c>
      <c r="E59" s="2">
        <v>79.264999999999404</v>
      </c>
      <c r="F59" s="3">
        <v>21.4318048388253</v>
      </c>
      <c r="G59" s="14" t="s">
        <v>1357</v>
      </c>
      <c r="H59" s="2">
        <v>4</v>
      </c>
      <c r="I59" s="2">
        <v>0</v>
      </c>
      <c r="J59" s="2">
        <v>0</v>
      </c>
      <c r="K59" s="2">
        <v>4</v>
      </c>
      <c r="L59" s="2">
        <v>0</v>
      </c>
      <c r="M59" s="2">
        <v>0</v>
      </c>
      <c r="N59" s="2">
        <v>0</v>
      </c>
      <c r="O59" s="2">
        <v>0</v>
      </c>
      <c r="P59" s="2">
        <v>0</v>
      </c>
      <c r="Q59" s="2">
        <v>0</v>
      </c>
      <c r="R59" s="2">
        <v>1</v>
      </c>
      <c r="S59" s="2">
        <v>1</v>
      </c>
      <c r="T59" s="2">
        <v>1</v>
      </c>
      <c r="U59" s="2">
        <v>1</v>
      </c>
      <c r="V59" s="2">
        <v>0</v>
      </c>
      <c r="W59" s="2">
        <v>0</v>
      </c>
      <c r="X59" s="2">
        <v>0</v>
      </c>
      <c r="Y59" s="2">
        <v>0</v>
      </c>
      <c r="Z59" s="2">
        <v>0</v>
      </c>
      <c r="AA59" s="2">
        <v>0</v>
      </c>
    </row>
    <row r="60" spans="1:27" x14ac:dyDescent="0.25">
      <c r="A60" s="2">
        <v>6</v>
      </c>
      <c r="B60" s="2">
        <v>21</v>
      </c>
      <c r="C60" s="2">
        <v>139381.87599999999</v>
      </c>
      <c r="D60" s="2">
        <v>139513.856</v>
      </c>
      <c r="E60" s="2">
        <v>131.98000000000999</v>
      </c>
      <c r="F60" s="3">
        <v>21.410673466869</v>
      </c>
      <c r="G60" s="14" t="s">
        <v>1947</v>
      </c>
      <c r="H60" s="2">
        <v>3</v>
      </c>
      <c r="I60" s="2">
        <v>0</v>
      </c>
      <c r="J60" s="2">
        <v>0</v>
      </c>
      <c r="K60" s="2">
        <v>3</v>
      </c>
      <c r="L60" s="2">
        <v>0</v>
      </c>
      <c r="M60" s="2">
        <v>0</v>
      </c>
      <c r="N60" s="2">
        <v>0</v>
      </c>
      <c r="O60" s="2">
        <v>0</v>
      </c>
      <c r="P60" s="2">
        <v>0</v>
      </c>
      <c r="Q60" s="2">
        <v>0</v>
      </c>
      <c r="R60" s="2">
        <v>1</v>
      </c>
      <c r="S60" s="2">
        <v>0</v>
      </c>
      <c r="T60" s="2">
        <v>1</v>
      </c>
      <c r="U60" s="2">
        <v>1</v>
      </c>
      <c r="V60" s="2">
        <v>0</v>
      </c>
      <c r="W60" s="2">
        <v>0</v>
      </c>
      <c r="X60" s="2">
        <v>0</v>
      </c>
      <c r="Y60" s="2">
        <v>0</v>
      </c>
      <c r="Z60" s="2">
        <v>0</v>
      </c>
      <c r="AA60" s="2">
        <v>0</v>
      </c>
    </row>
    <row r="61" spans="1:27" x14ac:dyDescent="0.25">
      <c r="A61" s="2">
        <v>6</v>
      </c>
      <c r="B61" s="2">
        <v>4</v>
      </c>
      <c r="C61" s="2">
        <v>27796.466</v>
      </c>
      <c r="D61" s="2">
        <v>29446.632000000001</v>
      </c>
      <c r="E61" s="2">
        <v>1650.1659999999999</v>
      </c>
      <c r="F61" s="3">
        <v>21.3956087321688</v>
      </c>
      <c r="G61" s="14" t="s">
        <v>2081</v>
      </c>
      <c r="H61" s="2">
        <v>4</v>
      </c>
      <c r="I61" s="2">
        <v>4</v>
      </c>
      <c r="J61" s="2">
        <v>0</v>
      </c>
      <c r="K61" s="2">
        <v>4</v>
      </c>
      <c r="L61" s="2">
        <v>4</v>
      </c>
      <c r="M61" s="2">
        <v>0</v>
      </c>
      <c r="N61" s="2">
        <v>0</v>
      </c>
      <c r="O61" s="2">
        <v>0</v>
      </c>
      <c r="P61" s="2">
        <v>0</v>
      </c>
      <c r="Q61" s="2">
        <v>0</v>
      </c>
      <c r="R61" s="2">
        <v>1</v>
      </c>
      <c r="S61" s="2">
        <v>1</v>
      </c>
      <c r="T61" s="2">
        <v>1</v>
      </c>
      <c r="U61" s="2">
        <v>1</v>
      </c>
      <c r="V61" s="2">
        <v>0</v>
      </c>
      <c r="W61" s="2">
        <v>1</v>
      </c>
      <c r="X61" s="2">
        <v>1</v>
      </c>
      <c r="Y61" s="2">
        <v>0</v>
      </c>
      <c r="Z61" s="2">
        <v>1</v>
      </c>
      <c r="AA61" s="2">
        <v>1</v>
      </c>
    </row>
    <row r="62" spans="1:27" x14ac:dyDescent="0.25">
      <c r="A62" s="2">
        <v>4</v>
      </c>
      <c r="B62" s="2">
        <v>8</v>
      </c>
      <c r="C62" s="2">
        <v>61210.873</v>
      </c>
      <c r="D62" s="2">
        <v>61454.54</v>
      </c>
      <c r="E62" s="2">
        <v>243.667000000001</v>
      </c>
      <c r="F62" s="3">
        <v>21.392284488248599</v>
      </c>
      <c r="G62" s="14"/>
      <c r="H62" s="2">
        <v>4</v>
      </c>
      <c r="I62" s="2">
        <v>1</v>
      </c>
      <c r="J62" s="2">
        <v>0</v>
      </c>
      <c r="K62" s="2">
        <v>4</v>
      </c>
      <c r="L62" s="2">
        <v>1</v>
      </c>
      <c r="M62" s="2">
        <v>0</v>
      </c>
      <c r="N62" s="2">
        <v>0</v>
      </c>
      <c r="O62" s="2">
        <v>0</v>
      </c>
      <c r="P62" s="2">
        <v>0</v>
      </c>
      <c r="Q62" s="2">
        <v>0</v>
      </c>
      <c r="R62" s="2">
        <v>1</v>
      </c>
      <c r="S62" s="2">
        <v>1</v>
      </c>
      <c r="T62" s="2">
        <v>1</v>
      </c>
      <c r="U62" s="2">
        <v>1</v>
      </c>
      <c r="V62" s="2">
        <v>0</v>
      </c>
      <c r="W62" s="2">
        <v>0</v>
      </c>
      <c r="X62" s="2">
        <v>0</v>
      </c>
      <c r="Y62" s="2">
        <v>0</v>
      </c>
      <c r="Z62" s="2">
        <v>1</v>
      </c>
      <c r="AA62" s="2">
        <v>0</v>
      </c>
    </row>
    <row r="63" spans="1:27" x14ac:dyDescent="0.25">
      <c r="A63" s="2">
        <v>7</v>
      </c>
      <c r="B63" s="2">
        <v>18</v>
      </c>
      <c r="C63" s="2">
        <v>129285.974</v>
      </c>
      <c r="D63" s="2">
        <v>129373.18399999999</v>
      </c>
      <c r="E63" s="2">
        <v>87.209999999991894</v>
      </c>
      <c r="F63" s="3">
        <v>21.340668943888701</v>
      </c>
      <c r="G63" s="14" t="s">
        <v>1408</v>
      </c>
      <c r="H63" s="2">
        <v>3</v>
      </c>
      <c r="I63" s="2">
        <v>0</v>
      </c>
      <c r="J63" s="2">
        <v>0</v>
      </c>
      <c r="K63" s="2">
        <v>3</v>
      </c>
      <c r="L63" s="2">
        <v>0</v>
      </c>
      <c r="M63" s="2">
        <v>0</v>
      </c>
      <c r="N63" s="2">
        <v>0</v>
      </c>
      <c r="O63" s="2">
        <v>0</v>
      </c>
      <c r="P63" s="2">
        <v>0</v>
      </c>
      <c r="Q63" s="2">
        <v>0</v>
      </c>
      <c r="R63" s="2">
        <v>1</v>
      </c>
      <c r="S63" s="2">
        <v>1</v>
      </c>
      <c r="T63" s="2">
        <v>0</v>
      </c>
      <c r="U63" s="2">
        <v>1</v>
      </c>
      <c r="V63" s="2">
        <v>0</v>
      </c>
      <c r="W63" s="2">
        <v>0</v>
      </c>
      <c r="X63" s="2">
        <v>0</v>
      </c>
      <c r="Y63" s="2">
        <v>0</v>
      </c>
      <c r="Z63" s="2">
        <v>0</v>
      </c>
      <c r="AA63" s="2">
        <v>0</v>
      </c>
    </row>
    <row r="64" spans="1:27" x14ac:dyDescent="0.25">
      <c r="A64" s="2">
        <v>2</v>
      </c>
      <c r="B64" s="2">
        <v>28</v>
      </c>
      <c r="C64" s="2">
        <v>219443.00099999999</v>
      </c>
      <c r="D64" s="2">
        <v>219845.14600000001</v>
      </c>
      <c r="E64" s="2">
        <v>402.14500000001902</v>
      </c>
      <c r="F64" s="3">
        <v>21.330684293164499</v>
      </c>
      <c r="G64" s="14" t="s">
        <v>2053</v>
      </c>
      <c r="H64" s="2">
        <v>4</v>
      </c>
      <c r="I64" s="2">
        <v>5</v>
      </c>
      <c r="J64" s="2">
        <v>0</v>
      </c>
      <c r="K64" s="2">
        <v>4</v>
      </c>
      <c r="L64" s="2">
        <v>5</v>
      </c>
      <c r="M64" s="2">
        <v>0</v>
      </c>
      <c r="N64" s="2">
        <v>0</v>
      </c>
      <c r="O64" s="2">
        <v>0</v>
      </c>
      <c r="P64" s="2">
        <v>0</v>
      </c>
      <c r="Q64" s="2">
        <v>0</v>
      </c>
      <c r="R64" s="2">
        <v>1</v>
      </c>
      <c r="S64" s="2">
        <v>1</v>
      </c>
      <c r="T64" s="2">
        <v>1</v>
      </c>
      <c r="U64" s="2">
        <v>1</v>
      </c>
      <c r="V64" s="2">
        <v>0</v>
      </c>
      <c r="W64" s="2">
        <v>1</v>
      </c>
      <c r="X64" s="2">
        <v>1</v>
      </c>
      <c r="Y64" s="2">
        <v>1</v>
      </c>
      <c r="Z64" s="2">
        <v>1</v>
      </c>
      <c r="AA64" s="2">
        <v>1</v>
      </c>
    </row>
    <row r="65" spans="1:27" x14ac:dyDescent="0.25">
      <c r="A65" s="2">
        <v>17</v>
      </c>
      <c r="B65" s="2">
        <v>2</v>
      </c>
      <c r="C65" s="2">
        <v>19142.225999999999</v>
      </c>
      <c r="D65" s="2">
        <v>19224.397000000001</v>
      </c>
      <c r="E65" s="2">
        <v>82.171000000002095</v>
      </c>
      <c r="F65" s="3">
        <v>21.314555153026099</v>
      </c>
      <c r="G65" s="14" t="s">
        <v>1706</v>
      </c>
      <c r="H65" s="2">
        <v>3</v>
      </c>
      <c r="I65" s="2">
        <v>0</v>
      </c>
      <c r="J65" s="2">
        <v>0</v>
      </c>
      <c r="K65" s="2">
        <v>3</v>
      </c>
      <c r="L65" s="2">
        <v>0</v>
      </c>
      <c r="M65" s="2">
        <v>0</v>
      </c>
      <c r="N65" s="2">
        <v>0</v>
      </c>
      <c r="O65" s="2">
        <v>0</v>
      </c>
      <c r="P65" s="2">
        <v>0</v>
      </c>
      <c r="Q65" s="2">
        <v>0</v>
      </c>
      <c r="R65" s="2">
        <v>0</v>
      </c>
      <c r="S65" s="2">
        <v>1</v>
      </c>
      <c r="T65" s="2">
        <v>1</v>
      </c>
      <c r="U65" s="2">
        <v>1</v>
      </c>
      <c r="V65" s="2">
        <v>0</v>
      </c>
      <c r="W65" s="2">
        <v>0</v>
      </c>
      <c r="X65" s="2">
        <v>0</v>
      </c>
      <c r="Y65" s="2">
        <v>0</v>
      </c>
      <c r="Z65" s="2">
        <v>0</v>
      </c>
      <c r="AA65" s="2">
        <v>0</v>
      </c>
    </row>
    <row r="66" spans="1:27" x14ac:dyDescent="0.25">
      <c r="A66" s="2">
        <v>10</v>
      </c>
      <c r="B66" s="2">
        <v>11</v>
      </c>
      <c r="C66" s="2">
        <v>93149.22</v>
      </c>
      <c r="D66" s="2">
        <v>93279.203999999998</v>
      </c>
      <c r="E66" s="2">
        <v>129.983999999997</v>
      </c>
      <c r="F66" s="3">
        <v>21.2751321895561</v>
      </c>
      <c r="G66" s="14" t="s">
        <v>2112</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row>
    <row r="67" spans="1:27" x14ac:dyDescent="0.25">
      <c r="A67" s="2">
        <v>3</v>
      </c>
      <c r="B67" s="2">
        <v>9</v>
      </c>
      <c r="C67" s="2">
        <v>129118.583</v>
      </c>
      <c r="D67" s="2">
        <v>130291.211</v>
      </c>
      <c r="E67" s="2">
        <v>1172.6279999999999</v>
      </c>
      <c r="F67" s="3">
        <v>21.0181027998328</v>
      </c>
      <c r="G67" s="14" t="s">
        <v>2055</v>
      </c>
      <c r="H67" s="2">
        <v>4</v>
      </c>
      <c r="I67" s="2">
        <v>1</v>
      </c>
      <c r="J67" s="2">
        <v>0</v>
      </c>
      <c r="K67" s="2">
        <v>4</v>
      </c>
      <c r="L67" s="2">
        <v>1</v>
      </c>
      <c r="M67" s="2">
        <v>0</v>
      </c>
      <c r="N67" s="2">
        <v>0</v>
      </c>
      <c r="O67" s="2">
        <v>0</v>
      </c>
      <c r="P67" s="2">
        <v>0</v>
      </c>
      <c r="Q67" s="2">
        <v>0</v>
      </c>
      <c r="R67" s="2">
        <v>1</v>
      </c>
      <c r="S67" s="2">
        <v>1</v>
      </c>
      <c r="T67" s="2">
        <v>1</v>
      </c>
      <c r="U67" s="2">
        <v>1</v>
      </c>
      <c r="V67" s="2">
        <v>0</v>
      </c>
      <c r="W67" s="2">
        <v>0</v>
      </c>
      <c r="X67" s="2">
        <v>1</v>
      </c>
      <c r="Y67" s="2">
        <v>0</v>
      </c>
      <c r="Z67" s="2">
        <v>0</v>
      </c>
      <c r="AA67" s="2">
        <v>0</v>
      </c>
    </row>
    <row r="68" spans="1:27" x14ac:dyDescent="0.25">
      <c r="A68" s="2">
        <v>6</v>
      </c>
      <c r="B68" s="2">
        <v>19</v>
      </c>
      <c r="C68" s="2">
        <v>129441.75599999999</v>
      </c>
      <c r="D68" s="2">
        <v>129553.554</v>
      </c>
      <c r="E68" s="2">
        <v>111.79800000001001</v>
      </c>
      <c r="F68" s="3">
        <v>20.9623192375062</v>
      </c>
      <c r="G68" s="14" t="s">
        <v>1787</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row>
    <row r="69" spans="1:27" x14ac:dyDescent="0.25">
      <c r="A69" s="2">
        <v>7</v>
      </c>
      <c r="B69" s="2">
        <v>7</v>
      </c>
      <c r="C69" s="2">
        <v>72077.028000000006</v>
      </c>
      <c r="D69" s="2">
        <v>72187.273000000001</v>
      </c>
      <c r="E69" s="2">
        <v>110.244999999995</v>
      </c>
      <c r="F69" s="3">
        <v>20.9112089983484</v>
      </c>
      <c r="G69" s="14" t="s">
        <v>2089</v>
      </c>
      <c r="H69" s="2">
        <v>4</v>
      </c>
      <c r="I69" s="2">
        <v>0</v>
      </c>
      <c r="J69" s="2">
        <v>0</v>
      </c>
      <c r="K69" s="2">
        <v>4</v>
      </c>
      <c r="L69" s="2">
        <v>0</v>
      </c>
      <c r="M69" s="2">
        <v>0</v>
      </c>
      <c r="N69" s="2">
        <v>0</v>
      </c>
      <c r="O69" s="2">
        <v>0</v>
      </c>
      <c r="P69" s="2">
        <v>0</v>
      </c>
      <c r="Q69" s="2">
        <v>0</v>
      </c>
      <c r="R69" s="2">
        <v>1</v>
      </c>
      <c r="S69" s="2">
        <v>1</v>
      </c>
      <c r="T69" s="2">
        <v>1</v>
      </c>
      <c r="U69" s="2">
        <v>1</v>
      </c>
      <c r="V69" s="2">
        <v>0</v>
      </c>
      <c r="W69" s="2">
        <v>0</v>
      </c>
      <c r="X69" s="2">
        <v>0</v>
      </c>
      <c r="Y69" s="2">
        <v>0</v>
      </c>
      <c r="Z69" s="2">
        <v>0</v>
      </c>
      <c r="AA69" s="2">
        <v>0</v>
      </c>
    </row>
    <row r="70" spans="1:27" x14ac:dyDescent="0.25">
      <c r="A70" s="2">
        <v>3</v>
      </c>
      <c r="B70" s="2">
        <v>10</v>
      </c>
      <c r="C70" s="2">
        <v>131310.592</v>
      </c>
      <c r="D70" s="2">
        <v>131376.6</v>
      </c>
      <c r="E70" s="2">
        <v>66.008000000001601</v>
      </c>
      <c r="F70" s="3">
        <v>20.897425318457501</v>
      </c>
      <c r="G70" s="14" t="s">
        <v>869</v>
      </c>
      <c r="H70" s="2">
        <v>1</v>
      </c>
      <c r="I70" s="2">
        <v>0</v>
      </c>
      <c r="J70" s="2">
        <v>0</v>
      </c>
      <c r="K70" s="2">
        <v>1</v>
      </c>
      <c r="L70" s="2">
        <v>0</v>
      </c>
      <c r="M70" s="2">
        <v>0</v>
      </c>
      <c r="N70" s="2">
        <v>0</v>
      </c>
      <c r="O70" s="2">
        <v>0</v>
      </c>
      <c r="P70" s="2">
        <v>0</v>
      </c>
      <c r="Q70" s="2">
        <v>0</v>
      </c>
      <c r="R70" s="2">
        <v>0</v>
      </c>
      <c r="S70" s="2">
        <v>0</v>
      </c>
      <c r="T70" s="2">
        <v>0</v>
      </c>
      <c r="U70" s="2">
        <v>1</v>
      </c>
      <c r="V70" s="2">
        <v>0</v>
      </c>
      <c r="W70" s="2">
        <v>0</v>
      </c>
      <c r="X70" s="2">
        <v>0</v>
      </c>
      <c r="Y70" s="2">
        <v>0</v>
      </c>
      <c r="Z70" s="2">
        <v>0</v>
      </c>
      <c r="AA70" s="2">
        <v>0</v>
      </c>
    </row>
    <row r="71" spans="1:27" x14ac:dyDescent="0.25">
      <c r="A71" s="2">
        <v>2</v>
      </c>
      <c r="B71" s="2">
        <v>26</v>
      </c>
      <c r="C71" s="2">
        <v>189905.43799999999</v>
      </c>
      <c r="D71" s="2">
        <v>190696.924</v>
      </c>
      <c r="E71" s="2">
        <v>791.48600000000397</v>
      </c>
      <c r="F71" s="3">
        <v>20.875134066032999</v>
      </c>
      <c r="G71" s="14" t="s">
        <v>1750</v>
      </c>
      <c r="H71" s="2">
        <v>3</v>
      </c>
      <c r="I71" s="2">
        <v>8</v>
      </c>
      <c r="J71" s="2">
        <v>3</v>
      </c>
      <c r="K71" s="2">
        <v>3</v>
      </c>
      <c r="L71" s="2">
        <v>5</v>
      </c>
      <c r="M71" s="2">
        <v>0</v>
      </c>
      <c r="N71" s="2">
        <v>1</v>
      </c>
      <c r="O71" s="2">
        <v>0</v>
      </c>
      <c r="P71" s="2">
        <v>1</v>
      </c>
      <c r="Q71" s="2">
        <v>1</v>
      </c>
      <c r="R71" s="2">
        <v>1</v>
      </c>
      <c r="S71" s="2">
        <v>1</v>
      </c>
      <c r="T71" s="2">
        <v>1</v>
      </c>
      <c r="U71" s="2">
        <v>0</v>
      </c>
      <c r="V71" s="2">
        <v>0</v>
      </c>
      <c r="W71" s="2">
        <v>1</v>
      </c>
      <c r="X71" s="2">
        <v>1</v>
      </c>
      <c r="Y71" s="2">
        <v>1</v>
      </c>
      <c r="Z71" s="2">
        <v>1</v>
      </c>
      <c r="AA71" s="2">
        <v>1</v>
      </c>
    </row>
    <row r="72" spans="1:27" x14ac:dyDescent="0.25">
      <c r="A72" s="2">
        <v>14</v>
      </c>
      <c r="B72" s="2">
        <v>4</v>
      </c>
      <c r="C72" s="2">
        <v>61954.271999999997</v>
      </c>
      <c r="D72" s="2">
        <v>62056.61</v>
      </c>
      <c r="E72" s="2">
        <v>102.33800000000301</v>
      </c>
      <c r="F72" s="3">
        <v>20.872445963126001</v>
      </c>
      <c r="G72" s="14" t="s">
        <v>1844</v>
      </c>
      <c r="H72" s="2">
        <v>4</v>
      </c>
      <c r="I72" s="2">
        <v>0</v>
      </c>
      <c r="J72" s="2">
        <v>0</v>
      </c>
      <c r="K72" s="2">
        <v>4</v>
      </c>
      <c r="L72" s="2">
        <v>0</v>
      </c>
      <c r="M72" s="2">
        <v>0</v>
      </c>
      <c r="N72" s="2">
        <v>0</v>
      </c>
      <c r="O72" s="2">
        <v>0</v>
      </c>
      <c r="P72" s="2">
        <v>0</v>
      </c>
      <c r="Q72" s="2">
        <v>0</v>
      </c>
      <c r="R72" s="2">
        <v>1</v>
      </c>
      <c r="S72" s="2">
        <v>1</v>
      </c>
      <c r="T72" s="2">
        <v>1</v>
      </c>
      <c r="U72" s="2">
        <v>1</v>
      </c>
      <c r="V72" s="2">
        <v>0</v>
      </c>
      <c r="W72" s="2">
        <v>0</v>
      </c>
      <c r="X72" s="2">
        <v>0</v>
      </c>
      <c r="Y72" s="2">
        <v>0</v>
      </c>
      <c r="Z72" s="2">
        <v>0</v>
      </c>
      <c r="AA72" s="2">
        <v>0</v>
      </c>
    </row>
    <row r="73" spans="1:27" x14ac:dyDescent="0.25">
      <c r="A73" s="2">
        <v>15</v>
      </c>
      <c r="B73" s="2">
        <v>8</v>
      </c>
      <c r="C73" s="2">
        <v>69125.194000000003</v>
      </c>
      <c r="D73" s="2">
        <v>69197.356</v>
      </c>
      <c r="E73" s="2">
        <v>72.161999999996596</v>
      </c>
      <c r="F73" s="3">
        <v>20.853549134107499</v>
      </c>
      <c r="G73" s="14" t="s">
        <v>1507</v>
      </c>
      <c r="H73" s="2">
        <v>4</v>
      </c>
      <c r="I73" s="2">
        <v>0</v>
      </c>
      <c r="J73" s="2">
        <v>0</v>
      </c>
      <c r="K73" s="2">
        <v>4</v>
      </c>
      <c r="L73" s="2">
        <v>0</v>
      </c>
      <c r="M73" s="2">
        <v>0</v>
      </c>
      <c r="N73" s="2">
        <v>0</v>
      </c>
      <c r="O73" s="2">
        <v>0</v>
      </c>
      <c r="P73" s="2">
        <v>0</v>
      </c>
      <c r="Q73" s="2">
        <v>0</v>
      </c>
      <c r="R73" s="2">
        <v>1</v>
      </c>
      <c r="S73" s="2">
        <v>1</v>
      </c>
      <c r="T73" s="2">
        <v>1</v>
      </c>
      <c r="U73" s="2">
        <v>1</v>
      </c>
      <c r="V73" s="2">
        <v>0</v>
      </c>
      <c r="W73" s="2">
        <v>0</v>
      </c>
      <c r="X73" s="2">
        <v>0</v>
      </c>
      <c r="Y73" s="2">
        <v>0</v>
      </c>
      <c r="Z73" s="2">
        <v>0</v>
      </c>
      <c r="AA73" s="2">
        <v>0</v>
      </c>
    </row>
    <row r="74" spans="1:27" x14ac:dyDescent="0.25">
      <c r="A74" s="2">
        <v>19</v>
      </c>
      <c r="B74" s="2">
        <v>1</v>
      </c>
      <c r="C74" s="2">
        <v>12371.574000000001</v>
      </c>
      <c r="D74" s="2">
        <v>12440.96</v>
      </c>
      <c r="E74" s="2">
        <v>69.385999999998603</v>
      </c>
      <c r="F74" s="3">
        <v>20.840554879768899</v>
      </c>
      <c r="G74" s="14" t="s">
        <v>2149</v>
      </c>
      <c r="H74" s="2">
        <v>1</v>
      </c>
      <c r="I74" s="2">
        <v>0</v>
      </c>
      <c r="J74" s="2">
        <v>0</v>
      </c>
      <c r="K74" s="2">
        <v>1</v>
      </c>
      <c r="L74" s="2">
        <v>0</v>
      </c>
      <c r="M74" s="2">
        <v>0</v>
      </c>
      <c r="N74" s="2">
        <v>0</v>
      </c>
      <c r="O74" s="2">
        <v>0</v>
      </c>
      <c r="P74" s="2">
        <v>0</v>
      </c>
      <c r="Q74" s="2">
        <v>0</v>
      </c>
      <c r="R74" s="2">
        <v>1</v>
      </c>
      <c r="S74" s="2">
        <v>0</v>
      </c>
      <c r="T74" s="2">
        <v>0</v>
      </c>
      <c r="U74" s="2">
        <v>0</v>
      </c>
      <c r="V74" s="2">
        <v>0</v>
      </c>
      <c r="W74" s="2">
        <v>0</v>
      </c>
      <c r="X74" s="2">
        <v>0</v>
      </c>
      <c r="Y74" s="2">
        <v>0</v>
      </c>
      <c r="Z74" s="2">
        <v>0</v>
      </c>
      <c r="AA74" s="2">
        <v>0</v>
      </c>
    </row>
    <row r="75" spans="1:27" x14ac:dyDescent="0.25">
      <c r="A75" s="2">
        <v>4</v>
      </c>
      <c r="B75" s="2">
        <v>1</v>
      </c>
      <c r="C75" s="2">
        <v>5254.7439999999997</v>
      </c>
      <c r="D75" s="2">
        <v>5350.8180000000002</v>
      </c>
      <c r="E75" s="2">
        <v>96.074000000000495</v>
      </c>
      <c r="F75" s="3">
        <v>20.6682634445419</v>
      </c>
      <c r="G75" s="14" t="s">
        <v>105</v>
      </c>
      <c r="H75" s="2">
        <v>3</v>
      </c>
      <c r="I75" s="2">
        <v>3</v>
      </c>
      <c r="J75" s="2">
        <v>0</v>
      </c>
      <c r="K75" s="2">
        <v>3</v>
      </c>
      <c r="L75" s="2">
        <v>3</v>
      </c>
      <c r="M75" s="2">
        <v>0</v>
      </c>
      <c r="N75" s="2">
        <v>0</v>
      </c>
      <c r="O75" s="2">
        <v>0</v>
      </c>
      <c r="P75" s="2">
        <v>0</v>
      </c>
      <c r="Q75" s="2">
        <v>0</v>
      </c>
      <c r="R75" s="2">
        <v>1</v>
      </c>
      <c r="S75" s="2">
        <v>0</v>
      </c>
      <c r="T75" s="2">
        <v>1</v>
      </c>
      <c r="U75" s="2">
        <v>1</v>
      </c>
      <c r="V75" s="2">
        <v>0</v>
      </c>
      <c r="W75" s="2">
        <v>1</v>
      </c>
      <c r="X75" s="2">
        <v>1</v>
      </c>
      <c r="Y75" s="2">
        <v>0</v>
      </c>
      <c r="Z75" s="2">
        <v>0</v>
      </c>
      <c r="AA75" s="2">
        <v>1</v>
      </c>
    </row>
    <row r="76" spans="1:27" x14ac:dyDescent="0.25">
      <c r="A76" s="2">
        <v>1</v>
      </c>
      <c r="B76" s="2">
        <v>23</v>
      </c>
      <c r="C76" s="2">
        <v>206169.06299999999</v>
      </c>
      <c r="D76" s="2">
        <v>206211.67</v>
      </c>
      <c r="E76" s="2">
        <v>42.607000000018203</v>
      </c>
      <c r="F76" s="3">
        <v>20.641129663244399</v>
      </c>
      <c r="G76" s="14" t="s">
        <v>2038</v>
      </c>
      <c r="H76" s="2">
        <v>4</v>
      </c>
      <c r="I76" s="2">
        <v>0</v>
      </c>
      <c r="J76" s="2">
        <v>0</v>
      </c>
      <c r="K76" s="2">
        <v>4</v>
      </c>
      <c r="L76" s="2">
        <v>0</v>
      </c>
      <c r="M76" s="2">
        <v>0</v>
      </c>
      <c r="N76" s="2">
        <v>0</v>
      </c>
      <c r="O76" s="2">
        <v>0</v>
      </c>
      <c r="P76" s="2">
        <v>0</v>
      </c>
      <c r="Q76" s="2">
        <v>0</v>
      </c>
      <c r="R76" s="2">
        <v>1</v>
      </c>
      <c r="S76" s="2">
        <v>1</v>
      </c>
      <c r="T76" s="2">
        <v>1</v>
      </c>
      <c r="U76" s="2">
        <v>1</v>
      </c>
      <c r="V76" s="2">
        <v>0</v>
      </c>
      <c r="W76" s="2">
        <v>0</v>
      </c>
      <c r="X76" s="2">
        <v>0</v>
      </c>
      <c r="Y76" s="2">
        <v>0</v>
      </c>
      <c r="Z76" s="2">
        <v>0</v>
      </c>
      <c r="AA76" s="2">
        <v>0</v>
      </c>
    </row>
    <row r="77" spans="1:27" x14ac:dyDescent="0.25">
      <c r="A77" s="2">
        <v>6</v>
      </c>
      <c r="B77" s="2">
        <v>17</v>
      </c>
      <c r="C77" s="2">
        <v>107768.401</v>
      </c>
      <c r="D77" s="2">
        <v>108382.401</v>
      </c>
      <c r="E77" s="2">
        <v>614</v>
      </c>
      <c r="F77" s="3">
        <v>20.606011564695699</v>
      </c>
      <c r="G77" s="14" t="s">
        <v>2085</v>
      </c>
      <c r="H77" s="2">
        <v>3</v>
      </c>
      <c r="I77" s="2">
        <v>0</v>
      </c>
      <c r="J77" s="2">
        <v>0</v>
      </c>
      <c r="K77" s="2">
        <v>3</v>
      </c>
      <c r="L77" s="2">
        <v>0</v>
      </c>
      <c r="M77" s="2">
        <v>0</v>
      </c>
      <c r="N77" s="2">
        <v>0</v>
      </c>
      <c r="O77" s="2">
        <v>0</v>
      </c>
      <c r="P77" s="2">
        <v>0</v>
      </c>
      <c r="Q77" s="2">
        <v>0</v>
      </c>
      <c r="R77" s="2">
        <v>1</v>
      </c>
      <c r="S77" s="2">
        <v>0</v>
      </c>
      <c r="T77" s="2">
        <v>1</v>
      </c>
      <c r="U77" s="2">
        <v>1</v>
      </c>
      <c r="V77" s="2">
        <v>0</v>
      </c>
      <c r="W77" s="2">
        <v>0</v>
      </c>
      <c r="X77" s="2">
        <v>0</v>
      </c>
      <c r="Y77" s="2">
        <v>0</v>
      </c>
      <c r="Z77" s="2">
        <v>0</v>
      </c>
      <c r="AA77" s="2">
        <v>0</v>
      </c>
    </row>
    <row r="78" spans="1:27" x14ac:dyDescent="0.25">
      <c r="A78" s="2">
        <v>6</v>
      </c>
      <c r="B78" s="2">
        <v>16</v>
      </c>
      <c r="C78" s="2">
        <v>105575.784</v>
      </c>
      <c r="D78" s="2">
        <v>105675.144</v>
      </c>
      <c r="E78" s="2">
        <v>99.360000000000596</v>
      </c>
      <c r="F78" s="3">
        <v>20.497439280432602</v>
      </c>
      <c r="G78" s="14" t="s">
        <v>1387</v>
      </c>
      <c r="H78" s="2">
        <v>4</v>
      </c>
      <c r="I78" s="2">
        <v>3</v>
      </c>
      <c r="J78" s="2">
        <v>0</v>
      </c>
      <c r="K78" s="2">
        <v>4</v>
      </c>
      <c r="L78" s="2">
        <v>3</v>
      </c>
      <c r="M78" s="2">
        <v>0</v>
      </c>
      <c r="N78" s="2">
        <v>0</v>
      </c>
      <c r="O78" s="2">
        <v>0</v>
      </c>
      <c r="P78" s="2">
        <v>0</v>
      </c>
      <c r="Q78" s="2">
        <v>0</v>
      </c>
      <c r="R78" s="2">
        <v>1</v>
      </c>
      <c r="S78" s="2">
        <v>1</v>
      </c>
      <c r="T78" s="2">
        <v>1</v>
      </c>
      <c r="U78" s="2">
        <v>1</v>
      </c>
      <c r="V78" s="2">
        <v>0</v>
      </c>
      <c r="W78" s="2">
        <v>1</v>
      </c>
      <c r="X78" s="2">
        <v>0</v>
      </c>
      <c r="Y78" s="2">
        <v>1</v>
      </c>
      <c r="Z78" s="2">
        <v>0</v>
      </c>
      <c r="AA78" s="2">
        <v>1</v>
      </c>
    </row>
    <row r="79" spans="1:27" x14ac:dyDescent="0.25">
      <c r="A79" s="2">
        <v>2</v>
      </c>
      <c r="B79" s="2">
        <v>25</v>
      </c>
      <c r="C79" s="2">
        <v>178396.28599999999</v>
      </c>
      <c r="D79" s="2">
        <v>178506.67800000001</v>
      </c>
      <c r="E79" s="2">
        <v>110.39200000002199</v>
      </c>
      <c r="F79" s="3">
        <v>20.4120110923092</v>
      </c>
      <c r="G79" s="14" t="s">
        <v>2052</v>
      </c>
      <c r="H79" s="2">
        <v>3</v>
      </c>
      <c r="I79" s="2">
        <v>1</v>
      </c>
      <c r="J79" s="2">
        <v>0</v>
      </c>
      <c r="K79" s="2">
        <v>3</v>
      </c>
      <c r="L79" s="2">
        <v>1</v>
      </c>
      <c r="M79" s="2">
        <v>0</v>
      </c>
      <c r="N79" s="2">
        <v>0</v>
      </c>
      <c r="O79" s="2">
        <v>0</v>
      </c>
      <c r="P79" s="2">
        <v>0</v>
      </c>
      <c r="Q79" s="2">
        <v>0</v>
      </c>
      <c r="R79" s="2">
        <v>1</v>
      </c>
      <c r="S79" s="2">
        <v>1</v>
      </c>
      <c r="T79" s="2">
        <v>1</v>
      </c>
      <c r="U79" s="2">
        <v>0</v>
      </c>
      <c r="V79" s="2">
        <v>0</v>
      </c>
      <c r="W79" s="2">
        <v>1</v>
      </c>
      <c r="X79" s="2">
        <v>0</v>
      </c>
      <c r="Y79" s="2">
        <v>0</v>
      </c>
      <c r="Z79" s="2">
        <v>0</v>
      </c>
      <c r="AA79" s="2">
        <v>0</v>
      </c>
    </row>
    <row r="80" spans="1:27" x14ac:dyDescent="0.25">
      <c r="A80" s="2">
        <v>8</v>
      </c>
      <c r="B80" s="2">
        <v>11</v>
      </c>
      <c r="C80" s="2">
        <v>93757.421000000002</v>
      </c>
      <c r="D80" s="2">
        <v>93839.182000000001</v>
      </c>
      <c r="E80" s="2">
        <v>81.760999999998603</v>
      </c>
      <c r="F80" s="3">
        <v>20.370220698433201</v>
      </c>
      <c r="G80" s="14" t="s">
        <v>1425</v>
      </c>
      <c r="H80" s="2">
        <v>2</v>
      </c>
      <c r="I80" s="2">
        <v>0</v>
      </c>
      <c r="J80" s="2">
        <v>0</v>
      </c>
      <c r="K80" s="2">
        <v>2</v>
      </c>
      <c r="L80" s="2">
        <v>0</v>
      </c>
      <c r="M80" s="2">
        <v>0</v>
      </c>
      <c r="N80" s="2">
        <v>0</v>
      </c>
      <c r="O80" s="2">
        <v>0</v>
      </c>
      <c r="P80" s="2">
        <v>0</v>
      </c>
      <c r="Q80" s="2">
        <v>0</v>
      </c>
      <c r="R80" s="2">
        <v>1</v>
      </c>
      <c r="S80" s="2">
        <v>0</v>
      </c>
      <c r="T80" s="2">
        <v>0</v>
      </c>
      <c r="U80" s="2">
        <v>1</v>
      </c>
      <c r="V80" s="2">
        <v>0</v>
      </c>
      <c r="W80" s="2">
        <v>0</v>
      </c>
      <c r="X80" s="2">
        <v>0</v>
      </c>
      <c r="Y80" s="2">
        <v>0</v>
      </c>
      <c r="Z80" s="2">
        <v>0</v>
      </c>
      <c r="AA80" s="2">
        <v>0</v>
      </c>
    </row>
    <row r="81" spans="1:27" x14ac:dyDescent="0.25">
      <c r="A81" s="2">
        <v>17</v>
      </c>
      <c r="B81" s="2">
        <v>6</v>
      </c>
      <c r="C81" s="2">
        <v>58133.324000000001</v>
      </c>
      <c r="D81" s="2">
        <v>58235.343000000001</v>
      </c>
      <c r="E81" s="2">
        <v>102.01900000000001</v>
      </c>
      <c r="F81" s="3">
        <v>20.322085636075101</v>
      </c>
      <c r="G81" s="14" t="s">
        <v>2142</v>
      </c>
      <c r="H81" s="2">
        <v>2</v>
      </c>
      <c r="I81" s="2">
        <v>0</v>
      </c>
      <c r="J81" s="2">
        <v>0</v>
      </c>
      <c r="K81" s="2">
        <v>2</v>
      </c>
      <c r="L81" s="2">
        <v>0</v>
      </c>
      <c r="M81" s="2">
        <v>0</v>
      </c>
      <c r="N81" s="2">
        <v>0</v>
      </c>
      <c r="O81" s="2">
        <v>0</v>
      </c>
      <c r="P81" s="2">
        <v>0</v>
      </c>
      <c r="Q81" s="2">
        <v>0</v>
      </c>
      <c r="R81" s="2">
        <v>0</v>
      </c>
      <c r="S81" s="2">
        <v>1</v>
      </c>
      <c r="T81" s="2">
        <v>0</v>
      </c>
      <c r="U81" s="2">
        <v>1</v>
      </c>
      <c r="V81" s="2">
        <v>0</v>
      </c>
      <c r="W81" s="2">
        <v>0</v>
      </c>
      <c r="X81" s="2">
        <v>0</v>
      </c>
      <c r="Y81" s="2">
        <v>0</v>
      </c>
      <c r="Z81" s="2">
        <v>0</v>
      </c>
      <c r="AA81" s="2">
        <v>0</v>
      </c>
    </row>
    <row r="82" spans="1:27" x14ac:dyDescent="0.25">
      <c r="A82" s="2">
        <v>2</v>
      </c>
      <c r="B82" s="2">
        <v>7</v>
      </c>
      <c r="C82" s="2">
        <v>55757.885000000002</v>
      </c>
      <c r="D82" s="2">
        <v>55849.309000000001</v>
      </c>
      <c r="E82" s="2">
        <v>91.423999999999097</v>
      </c>
      <c r="F82" s="3">
        <v>20.2568670693523</v>
      </c>
      <c r="G82" s="14" t="s">
        <v>2045</v>
      </c>
      <c r="H82" s="2">
        <v>1</v>
      </c>
      <c r="I82" s="2">
        <v>4</v>
      </c>
      <c r="J82" s="2">
        <v>4</v>
      </c>
      <c r="K82" s="2">
        <v>1</v>
      </c>
      <c r="L82" s="2">
        <v>0</v>
      </c>
      <c r="M82" s="2">
        <v>1</v>
      </c>
      <c r="N82" s="2">
        <v>1</v>
      </c>
      <c r="O82" s="2">
        <v>0</v>
      </c>
      <c r="P82" s="2">
        <v>1</v>
      </c>
      <c r="Q82" s="2">
        <v>1</v>
      </c>
      <c r="R82" s="2">
        <v>0</v>
      </c>
      <c r="S82" s="2">
        <v>0</v>
      </c>
      <c r="T82" s="2">
        <v>0</v>
      </c>
      <c r="U82" s="2">
        <v>1</v>
      </c>
      <c r="V82" s="2">
        <v>0</v>
      </c>
      <c r="W82" s="2">
        <v>0</v>
      </c>
      <c r="X82" s="2">
        <v>0</v>
      </c>
      <c r="Y82" s="2">
        <v>0</v>
      </c>
      <c r="Z82" s="2">
        <v>0</v>
      </c>
      <c r="AA82" s="2">
        <v>0</v>
      </c>
    </row>
    <row r="83" spans="1:27" x14ac:dyDescent="0.25">
      <c r="A83" s="2">
        <v>2</v>
      </c>
      <c r="B83" s="2">
        <v>19</v>
      </c>
      <c r="C83" s="2">
        <v>149250.72200000001</v>
      </c>
      <c r="D83" s="2">
        <v>149547.84899999999</v>
      </c>
      <c r="E83" s="2">
        <v>297.12699999997898</v>
      </c>
      <c r="F83" s="3">
        <v>20.243036445612599</v>
      </c>
      <c r="G83" s="14" t="s">
        <v>1746</v>
      </c>
      <c r="H83" s="2">
        <v>1</v>
      </c>
      <c r="I83" s="2">
        <v>0</v>
      </c>
      <c r="J83" s="2">
        <v>0</v>
      </c>
      <c r="K83" s="2">
        <v>1</v>
      </c>
      <c r="L83" s="2">
        <v>0</v>
      </c>
      <c r="M83" s="2">
        <v>0</v>
      </c>
      <c r="N83" s="2">
        <v>0</v>
      </c>
      <c r="O83" s="2">
        <v>0</v>
      </c>
      <c r="P83" s="2">
        <v>0</v>
      </c>
      <c r="Q83" s="2">
        <v>0</v>
      </c>
      <c r="R83" s="2">
        <v>0</v>
      </c>
      <c r="S83" s="2">
        <v>0</v>
      </c>
      <c r="T83" s="2">
        <v>1</v>
      </c>
      <c r="U83" s="2">
        <v>0</v>
      </c>
      <c r="V83" s="2">
        <v>0</v>
      </c>
      <c r="W83" s="2">
        <v>0</v>
      </c>
      <c r="X83" s="2">
        <v>0</v>
      </c>
      <c r="Y83" s="2">
        <v>0</v>
      </c>
      <c r="Z83" s="2">
        <v>0</v>
      </c>
      <c r="AA83" s="2">
        <v>0</v>
      </c>
    </row>
    <row r="84" spans="1:27" x14ac:dyDescent="0.25">
      <c r="A84" s="2">
        <v>12</v>
      </c>
      <c r="B84" s="2">
        <v>11</v>
      </c>
      <c r="C84" s="2">
        <v>80188.841</v>
      </c>
      <c r="D84" s="2">
        <v>80336.111999999994</v>
      </c>
      <c r="E84" s="2">
        <v>147.27099999999299</v>
      </c>
      <c r="F84" s="3">
        <v>20.179000917680298</v>
      </c>
      <c r="G84" s="14" t="s">
        <v>1832</v>
      </c>
      <c r="H84" s="2">
        <v>2</v>
      </c>
      <c r="I84" s="2">
        <v>3</v>
      </c>
      <c r="J84" s="2">
        <v>3</v>
      </c>
      <c r="K84" s="2">
        <v>2</v>
      </c>
      <c r="L84" s="2">
        <v>0</v>
      </c>
      <c r="M84" s="2">
        <v>0</v>
      </c>
      <c r="N84" s="2">
        <v>1</v>
      </c>
      <c r="O84" s="2">
        <v>0</v>
      </c>
      <c r="P84" s="2">
        <v>1</v>
      </c>
      <c r="Q84" s="2">
        <v>1</v>
      </c>
      <c r="R84" s="2">
        <v>0</v>
      </c>
      <c r="S84" s="2">
        <v>0</v>
      </c>
      <c r="T84" s="2">
        <v>1</v>
      </c>
      <c r="U84" s="2">
        <v>1</v>
      </c>
      <c r="V84" s="2">
        <v>0</v>
      </c>
      <c r="W84" s="2">
        <v>0</v>
      </c>
      <c r="X84" s="2">
        <v>0</v>
      </c>
      <c r="Y84" s="2">
        <v>0</v>
      </c>
      <c r="Z84" s="2">
        <v>0</v>
      </c>
      <c r="AA84" s="2">
        <v>0</v>
      </c>
    </row>
    <row r="85" spans="1:27" x14ac:dyDescent="0.25">
      <c r="A85" s="2">
        <v>16</v>
      </c>
      <c r="B85" s="2">
        <v>2</v>
      </c>
      <c r="C85" s="2">
        <v>67207.933000000005</v>
      </c>
      <c r="D85" s="2">
        <v>67585.744999999995</v>
      </c>
      <c r="E85" s="2">
        <v>377.81199999999097</v>
      </c>
      <c r="F85" s="3">
        <v>20.145314782821501</v>
      </c>
      <c r="G85" s="14" t="s">
        <v>2139</v>
      </c>
      <c r="H85" s="2">
        <v>3</v>
      </c>
      <c r="I85" s="2">
        <v>0</v>
      </c>
      <c r="J85" s="2">
        <v>0</v>
      </c>
      <c r="K85" s="2">
        <v>3</v>
      </c>
      <c r="L85" s="2">
        <v>0</v>
      </c>
      <c r="M85" s="2">
        <v>0</v>
      </c>
      <c r="N85" s="2">
        <v>0</v>
      </c>
      <c r="O85" s="2">
        <v>0</v>
      </c>
      <c r="P85" s="2">
        <v>0</v>
      </c>
      <c r="Q85" s="2">
        <v>0</v>
      </c>
      <c r="R85" s="2">
        <v>1</v>
      </c>
      <c r="S85" s="2">
        <v>0</v>
      </c>
      <c r="T85" s="2">
        <v>1</v>
      </c>
      <c r="U85" s="2">
        <v>1</v>
      </c>
      <c r="V85" s="2">
        <v>0</v>
      </c>
      <c r="W85" s="2">
        <v>0</v>
      </c>
      <c r="X85" s="2">
        <v>0</v>
      </c>
      <c r="Y85" s="2">
        <v>0</v>
      </c>
      <c r="Z85" s="2">
        <v>0</v>
      </c>
      <c r="AA85" s="2">
        <v>0</v>
      </c>
    </row>
    <row r="86" spans="1:27" x14ac:dyDescent="0.25">
      <c r="A86" s="2">
        <v>6</v>
      </c>
      <c r="B86" s="2">
        <v>15</v>
      </c>
      <c r="C86" s="2">
        <v>95534.354999999996</v>
      </c>
      <c r="D86" s="2">
        <v>95534.354999999996</v>
      </c>
      <c r="E86" s="2">
        <v>0</v>
      </c>
      <c r="F86" s="3">
        <v>20.136581871932499</v>
      </c>
      <c r="G86" s="14"/>
      <c r="H86" s="2">
        <v>1</v>
      </c>
      <c r="I86" s="2">
        <v>0</v>
      </c>
      <c r="J86" s="2">
        <v>0</v>
      </c>
      <c r="K86" s="2">
        <v>1</v>
      </c>
      <c r="L86" s="2">
        <v>0</v>
      </c>
      <c r="M86" s="2">
        <v>0</v>
      </c>
      <c r="N86" s="2">
        <v>0</v>
      </c>
      <c r="O86" s="2">
        <v>0</v>
      </c>
      <c r="P86" s="2">
        <v>0</v>
      </c>
      <c r="Q86" s="2">
        <v>0</v>
      </c>
      <c r="R86" s="2">
        <v>0</v>
      </c>
      <c r="S86" s="2">
        <v>0</v>
      </c>
      <c r="T86" s="2">
        <v>1</v>
      </c>
      <c r="U86" s="2">
        <v>0</v>
      </c>
      <c r="V86" s="2">
        <v>0</v>
      </c>
      <c r="W86" s="2">
        <v>0</v>
      </c>
      <c r="X86" s="2">
        <v>0</v>
      </c>
      <c r="Y86" s="2">
        <v>0</v>
      </c>
      <c r="Z86" s="2">
        <v>0</v>
      </c>
      <c r="AA86" s="2">
        <v>0</v>
      </c>
    </row>
    <row r="87" spans="1:27" x14ac:dyDescent="0.25">
      <c r="A87" s="2">
        <v>2</v>
      </c>
      <c r="B87" s="2">
        <v>23</v>
      </c>
      <c r="C87" s="2">
        <v>163509.285</v>
      </c>
      <c r="D87" s="2">
        <v>163606.45300000001</v>
      </c>
      <c r="E87" s="2">
        <v>97.168000000005094</v>
      </c>
      <c r="F87" s="3">
        <v>20.1302953561148</v>
      </c>
      <c r="G87" s="14" t="s">
        <v>1310</v>
      </c>
      <c r="H87" s="2">
        <v>3</v>
      </c>
      <c r="I87" s="2">
        <v>0</v>
      </c>
      <c r="J87" s="2">
        <v>0</v>
      </c>
      <c r="K87" s="2">
        <v>3</v>
      </c>
      <c r="L87" s="2">
        <v>0</v>
      </c>
      <c r="M87" s="2">
        <v>0</v>
      </c>
      <c r="N87" s="2">
        <v>0</v>
      </c>
      <c r="O87" s="2">
        <v>0</v>
      </c>
      <c r="P87" s="2">
        <v>0</v>
      </c>
      <c r="Q87" s="2">
        <v>0</v>
      </c>
      <c r="R87" s="2">
        <v>1</v>
      </c>
      <c r="S87" s="2">
        <v>0</v>
      </c>
      <c r="T87" s="2">
        <v>1</v>
      </c>
      <c r="U87" s="2">
        <v>1</v>
      </c>
      <c r="V87" s="2">
        <v>0</v>
      </c>
      <c r="W87" s="2">
        <v>0</v>
      </c>
      <c r="X87" s="2">
        <v>0</v>
      </c>
      <c r="Y87" s="2">
        <v>0</v>
      </c>
      <c r="Z87" s="2">
        <v>0</v>
      </c>
      <c r="AA87" s="2">
        <v>0</v>
      </c>
    </row>
    <row r="88" spans="1:27" x14ac:dyDescent="0.25">
      <c r="A88" s="2">
        <v>17</v>
      </c>
      <c r="B88" s="2">
        <v>8</v>
      </c>
      <c r="C88" s="2">
        <v>62554.625999999997</v>
      </c>
      <c r="D88" s="2">
        <v>62660.82</v>
      </c>
      <c r="E88" s="2">
        <v>106.194000000003</v>
      </c>
      <c r="F88" s="3">
        <v>20.006372619759599</v>
      </c>
      <c r="G88" s="14" t="s">
        <v>2143</v>
      </c>
      <c r="H88" s="2">
        <v>2</v>
      </c>
      <c r="I88" s="2">
        <v>2</v>
      </c>
      <c r="J88" s="2">
        <v>0</v>
      </c>
      <c r="K88" s="2">
        <v>2</v>
      </c>
      <c r="L88" s="2">
        <v>2</v>
      </c>
      <c r="M88" s="2">
        <v>0</v>
      </c>
      <c r="N88" s="2">
        <v>0</v>
      </c>
      <c r="O88" s="2">
        <v>0</v>
      </c>
      <c r="P88" s="2">
        <v>0</v>
      </c>
      <c r="Q88" s="2">
        <v>0</v>
      </c>
      <c r="R88" s="2">
        <v>0</v>
      </c>
      <c r="S88" s="2">
        <v>0</v>
      </c>
      <c r="T88" s="2">
        <v>1</v>
      </c>
      <c r="U88" s="2">
        <v>1</v>
      </c>
      <c r="V88" s="2">
        <v>0</v>
      </c>
      <c r="W88" s="2">
        <v>0</v>
      </c>
      <c r="X88" s="2">
        <v>0</v>
      </c>
      <c r="Y88" s="2">
        <v>0</v>
      </c>
      <c r="Z88" s="2">
        <v>1</v>
      </c>
      <c r="AA88" s="2">
        <v>1</v>
      </c>
    </row>
    <row r="89" spans="1:27" x14ac:dyDescent="0.25">
      <c r="A89" s="2">
        <v>10</v>
      </c>
      <c r="B89" s="2">
        <v>3</v>
      </c>
      <c r="C89" s="2">
        <v>65791.342000000004</v>
      </c>
      <c r="D89" s="2">
        <v>65845.865999999995</v>
      </c>
      <c r="E89" s="2">
        <v>54.523999999990302</v>
      </c>
      <c r="F89" s="3">
        <v>19.951564575801999</v>
      </c>
      <c r="G89" s="14" t="s">
        <v>1439</v>
      </c>
      <c r="H89" s="2">
        <v>3</v>
      </c>
      <c r="I89" s="2">
        <v>0</v>
      </c>
      <c r="J89" s="2">
        <v>0</v>
      </c>
      <c r="K89" s="2">
        <v>3</v>
      </c>
      <c r="L89" s="2">
        <v>0</v>
      </c>
      <c r="M89" s="2">
        <v>0</v>
      </c>
      <c r="N89" s="2">
        <v>0</v>
      </c>
      <c r="O89" s="2">
        <v>0</v>
      </c>
      <c r="P89" s="2">
        <v>0</v>
      </c>
      <c r="Q89" s="2">
        <v>0</v>
      </c>
      <c r="R89" s="2">
        <v>1</v>
      </c>
      <c r="S89" s="2">
        <v>0</v>
      </c>
      <c r="T89" s="2">
        <v>1</v>
      </c>
      <c r="U89" s="2">
        <v>1</v>
      </c>
      <c r="V89" s="2">
        <v>0</v>
      </c>
      <c r="W89" s="2">
        <v>0</v>
      </c>
      <c r="X89" s="2">
        <v>0</v>
      </c>
      <c r="Y89" s="2">
        <v>0</v>
      </c>
      <c r="Z89" s="2">
        <v>0</v>
      </c>
      <c r="AA89" s="2">
        <v>0</v>
      </c>
    </row>
    <row r="90" spans="1:27" x14ac:dyDescent="0.25">
      <c r="A90" s="2">
        <v>8</v>
      </c>
      <c r="B90" s="2">
        <v>12</v>
      </c>
      <c r="C90" s="2">
        <v>115330.495</v>
      </c>
      <c r="D90" s="2">
        <v>115819.431</v>
      </c>
      <c r="E90" s="2">
        <v>488.93600000000202</v>
      </c>
      <c r="F90" s="3">
        <v>19.6495056578716</v>
      </c>
      <c r="G90" s="14" t="s">
        <v>1427</v>
      </c>
      <c r="H90" s="2">
        <v>4</v>
      </c>
      <c r="I90" s="2">
        <v>0</v>
      </c>
      <c r="J90" s="2">
        <v>0</v>
      </c>
      <c r="K90" s="2">
        <v>4</v>
      </c>
      <c r="L90" s="2">
        <v>0</v>
      </c>
      <c r="M90" s="2">
        <v>0</v>
      </c>
      <c r="N90" s="2">
        <v>0</v>
      </c>
      <c r="O90" s="2">
        <v>0</v>
      </c>
      <c r="P90" s="2">
        <v>0</v>
      </c>
      <c r="Q90" s="2">
        <v>0</v>
      </c>
      <c r="R90" s="2">
        <v>1</v>
      </c>
      <c r="S90" s="2">
        <v>1</v>
      </c>
      <c r="T90" s="2">
        <v>1</v>
      </c>
      <c r="U90" s="2">
        <v>1</v>
      </c>
      <c r="V90" s="2">
        <v>0</v>
      </c>
      <c r="W90" s="2">
        <v>0</v>
      </c>
      <c r="X90" s="2">
        <v>0</v>
      </c>
      <c r="Y90" s="2">
        <v>0</v>
      </c>
      <c r="Z90" s="2">
        <v>0</v>
      </c>
      <c r="AA90" s="2">
        <v>0</v>
      </c>
    </row>
    <row r="91" spans="1:27" x14ac:dyDescent="0.25">
      <c r="A91" s="2">
        <v>8</v>
      </c>
      <c r="B91" s="2">
        <v>7</v>
      </c>
      <c r="C91" s="2">
        <v>58252.739000000001</v>
      </c>
      <c r="D91" s="2">
        <v>58333.25</v>
      </c>
      <c r="E91" s="2">
        <v>80.510999999998603</v>
      </c>
      <c r="F91" s="3">
        <v>19.629857466623999</v>
      </c>
      <c r="G91" s="14" t="s">
        <v>1422</v>
      </c>
      <c r="H91" s="2">
        <v>3</v>
      </c>
      <c r="I91" s="2">
        <v>0</v>
      </c>
      <c r="J91" s="2">
        <v>0</v>
      </c>
      <c r="K91" s="2">
        <v>3</v>
      </c>
      <c r="L91" s="2">
        <v>0</v>
      </c>
      <c r="M91" s="2">
        <v>0</v>
      </c>
      <c r="N91" s="2">
        <v>0</v>
      </c>
      <c r="O91" s="2">
        <v>0</v>
      </c>
      <c r="P91" s="2">
        <v>0</v>
      </c>
      <c r="Q91" s="2">
        <v>0</v>
      </c>
      <c r="R91" s="2">
        <v>1</v>
      </c>
      <c r="S91" s="2">
        <v>0</v>
      </c>
      <c r="T91" s="2">
        <v>1</v>
      </c>
      <c r="U91" s="2">
        <v>1</v>
      </c>
      <c r="V91" s="2">
        <v>0</v>
      </c>
      <c r="W91" s="2">
        <v>0</v>
      </c>
      <c r="X91" s="2">
        <v>0</v>
      </c>
      <c r="Y91" s="2">
        <v>0</v>
      </c>
      <c r="Z91" s="2">
        <v>0</v>
      </c>
      <c r="AA91" s="2">
        <v>0</v>
      </c>
    </row>
    <row r="92" spans="1:27" x14ac:dyDescent="0.25">
      <c r="A92" s="2">
        <v>1</v>
      </c>
      <c r="B92" s="2">
        <v>19</v>
      </c>
      <c r="C92" s="2">
        <v>179941.78700000001</v>
      </c>
      <c r="D92" s="2">
        <v>180085.709</v>
      </c>
      <c r="E92" s="2">
        <v>143.92199999999099</v>
      </c>
      <c r="F92" s="3">
        <v>19.6040412483406</v>
      </c>
      <c r="G92" s="14" t="s">
        <v>1558</v>
      </c>
      <c r="H92" s="2">
        <v>3</v>
      </c>
      <c r="I92" s="2">
        <v>0</v>
      </c>
      <c r="J92" s="2">
        <v>0</v>
      </c>
      <c r="K92" s="2">
        <v>3</v>
      </c>
      <c r="L92" s="2">
        <v>0</v>
      </c>
      <c r="M92" s="2">
        <v>0</v>
      </c>
      <c r="N92" s="2">
        <v>0</v>
      </c>
      <c r="O92" s="2">
        <v>0</v>
      </c>
      <c r="P92" s="2">
        <v>0</v>
      </c>
      <c r="Q92" s="2">
        <v>0</v>
      </c>
      <c r="R92" s="2">
        <v>0</v>
      </c>
      <c r="S92" s="2">
        <v>1</v>
      </c>
      <c r="T92" s="2">
        <v>1</v>
      </c>
      <c r="U92" s="2">
        <v>1</v>
      </c>
      <c r="V92" s="2">
        <v>0</v>
      </c>
      <c r="W92" s="2">
        <v>0</v>
      </c>
      <c r="X92" s="2">
        <v>0</v>
      </c>
      <c r="Y92" s="2">
        <v>0</v>
      </c>
      <c r="Z92" s="2">
        <v>0</v>
      </c>
      <c r="AA92" s="2">
        <v>0</v>
      </c>
    </row>
    <row r="93" spans="1:27" x14ac:dyDescent="0.25">
      <c r="A93" s="2">
        <v>8</v>
      </c>
      <c r="B93" s="2">
        <v>6</v>
      </c>
      <c r="C93" s="2">
        <v>55154.648999999998</v>
      </c>
      <c r="D93" s="2">
        <v>55251.322999999997</v>
      </c>
      <c r="E93" s="2">
        <v>96.673999999999097</v>
      </c>
      <c r="F93" s="3">
        <v>19.534134330066902</v>
      </c>
      <c r="G93" s="14" t="s">
        <v>1421</v>
      </c>
      <c r="H93" s="2">
        <v>3</v>
      </c>
      <c r="I93" s="2">
        <v>0</v>
      </c>
      <c r="J93" s="2">
        <v>0</v>
      </c>
      <c r="K93" s="2">
        <v>3</v>
      </c>
      <c r="L93" s="2">
        <v>0</v>
      </c>
      <c r="M93" s="2">
        <v>0</v>
      </c>
      <c r="N93" s="2">
        <v>0</v>
      </c>
      <c r="O93" s="2">
        <v>0</v>
      </c>
      <c r="P93" s="2">
        <v>0</v>
      </c>
      <c r="Q93" s="2">
        <v>0</v>
      </c>
      <c r="R93" s="2">
        <v>1</v>
      </c>
      <c r="S93" s="2">
        <v>0</v>
      </c>
      <c r="T93" s="2">
        <v>1</v>
      </c>
      <c r="U93" s="2">
        <v>1</v>
      </c>
      <c r="V93" s="2">
        <v>0</v>
      </c>
      <c r="W93" s="2">
        <v>0</v>
      </c>
      <c r="X93" s="2">
        <v>0</v>
      </c>
      <c r="Y93" s="2">
        <v>0</v>
      </c>
      <c r="Z93" s="2">
        <v>0</v>
      </c>
      <c r="AA93" s="2">
        <v>0</v>
      </c>
    </row>
    <row r="94" spans="1:27" x14ac:dyDescent="0.25">
      <c r="A94" s="2">
        <v>7</v>
      </c>
      <c r="B94" s="2">
        <v>23</v>
      </c>
      <c r="C94" s="2">
        <v>143815.861</v>
      </c>
      <c r="D94" s="2">
        <v>143896.17800000001</v>
      </c>
      <c r="E94" s="2">
        <v>80.317000000009998</v>
      </c>
      <c r="F94" s="3">
        <v>19.5120422170592</v>
      </c>
      <c r="G94" s="14" t="s">
        <v>1412</v>
      </c>
      <c r="H94" s="2">
        <v>4</v>
      </c>
      <c r="I94" s="2">
        <v>1</v>
      </c>
      <c r="J94" s="2">
        <v>0</v>
      </c>
      <c r="K94" s="2">
        <v>4</v>
      </c>
      <c r="L94" s="2">
        <v>1</v>
      </c>
      <c r="M94" s="2">
        <v>0</v>
      </c>
      <c r="N94" s="2">
        <v>0</v>
      </c>
      <c r="O94" s="2">
        <v>0</v>
      </c>
      <c r="P94" s="2">
        <v>0</v>
      </c>
      <c r="Q94" s="2">
        <v>0</v>
      </c>
      <c r="R94" s="2">
        <v>1</v>
      </c>
      <c r="S94" s="2">
        <v>1</v>
      </c>
      <c r="T94" s="2">
        <v>1</v>
      </c>
      <c r="U94" s="2">
        <v>1</v>
      </c>
      <c r="V94" s="2">
        <v>0</v>
      </c>
      <c r="W94" s="2">
        <v>0</v>
      </c>
      <c r="X94" s="2">
        <v>0</v>
      </c>
      <c r="Y94" s="2">
        <v>0</v>
      </c>
      <c r="Z94" s="2">
        <v>0</v>
      </c>
      <c r="AA94" s="2">
        <v>1</v>
      </c>
    </row>
    <row r="95" spans="1:27" x14ac:dyDescent="0.25">
      <c r="A95" s="2">
        <v>6</v>
      </c>
      <c r="B95" s="2">
        <v>8</v>
      </c>
      <c r="C95" s="2">
        <v>48579.07</v>
      </c>
      <c r="D95" s="2">
        <v>48609.578999999998</v>
      </c>
      <c r="E95" s="2">
        <v>30.508999999998199</v>
      </c>
      <c r="F95" s="3">
        <v>19.367858361072699</v>
      </c>
      <c r="G95" s="14"/>
      <c r="H95" s="2">
        <v>1</v>
      </c>
      <c r="I95" s="2">
        <v>0</v>
      </c>
      <c r="J95" s="2">
        <v>0</v>
      </c>
      <c r="K95" s="2">
        <v>1</v>
      </c>
      <c r="L95" s="2">
        <v>0</v>
      </c>
      <c r="M95" s="2">
        <v>0</v>
      </c>
      <c r="N95" s="2">
        <v>0</v>
      </c>
      <c r="O95" s="2">
        <v>0</v>
      </c>
      <c r="P95" s="2">
        <v>0</v>
      </c>
      <c r="Q95" s="2">
        <v>0</v>
      </c>
      <c r="R95" s="2">
        <v>0</v>
      </c>
      <c r="S95" s="2">
        <v>0</v>
      </c>
      <c r="T95" s="2">
        <v>1</v>
      </c>
      <c r="U95" s="2">
        <v>0</v>
      </c>
      <c r="V95" s="2">
        <v>0</v>
      </c>
      <c r="W95" s="2">
        <v>0</v>
      </c>
      <c r="X95" s="2">
        <v>0</v>
      </c>
      <c r="Y95" s="2">
        <v>0</v>
      </c>
      <c r="Z95" s="2">
        <v>0</v>
      </c>
      <c r="AA95" s="2">
        <v>0</v>
      </c>
    </row>
    <row r="96" spans="1:27" x14ac:dyDescent="0.25">
      <c r="A96" s="2">
        <v>5</v>
      </c>
      <c r="B96" s="2">
        <v>2</v>
      </c>
      <c r="C96" s="2">
        <v>11666.361000000001</v>
      </c>
      <c r="D96" s="2">
        <v>11802.043</v>
      </c>
      <c r="E96" s="2">
        <v>135.68199999999899</v>
      </c>
      <c r="F96" s="3">
        <v>19.357113079251601</v>
      </c>
      <c r="G96" s="14" t="s">
        <v>2070</v>
      </c>
      <c r="H96" s="2">
        <v>0</v>
      </c>
      <c r="I96" s="2">
        <v>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2">
        <v>0</v>
      </c>
    </row>
    <row r="97" spans="1:27" x14ac:dyDescent="0.25">
      <c r="A97" s="2">
        <v>14</v>
      </c>
      <c r="B97" s="2">
        <v>3</v>
      </c>
      <c r="C97" s="2">
        <v>52970.517</v>
      </c>
      <c r="D97" s="2">
        <v>53059.978000000003</v>
      </c>
      <c r="E97" s="2">
        <v>89.461000000002997</v>
      </c>
      <c r="F97" s="3">
        <v>19.3265649861547</v>
      </c>
      <c r="G97" s="14" t="s">
        <v>1492</v>
      </c>
      <c r="H97" s="2">
        <v>2</v>
      </c>
      <c r="I97" s="2">
        <v>0</v>
      </c>
      <c r="J97" s="2">
        <v>0</v>
      </c>
      <c r="K97" s="2">
        <v>2</v>
      </c>
      <c r="L97" s="2">
        <v>0</v>
      </c>
      <c r="M97" s="2">
        <v>0</v>
      </c>
      <c r="N97" s="2">
        <v>0</v>
      </c>
      <c r="O97" s="2">
        <v>0</v>
      </c>
      <c r="P97" s="2">
        <v>0</v>
      </c>
      <c r="Q97" s="2">
        <v>0</v>
      </c>
      <c r="R97" s="2">
        <v>1</v>
      </c>
      <c r="S97" s="2">
        <v>0</v>
      </c>
      <c r="T97" s="2">
        <v>1</v>
      </c>
      <c r="U97" s="2">
        <v>0</v>
      </c>
      <c r="V97" s="2">
        <v>0</v>
      </c>
      <c r="W97" s="2">
        <v>0</v>
      </c>
      <c r="X97" s="2">
        <v>0</v>
      </c>
      <c r="Y97" s="2">
        <v>0</v>
      </c>
      <c r="Z97" s="2">
        <v>0</v>
      </c>
      <c r="AA97" s="2">
        <v>0</v>
      </c>
    </row>
    <row r="98" spans="1:27" x14ac:dyDescent="0.25">
      <c r="A98" s="2">
        <v>1</v>
      </c>
      <c r="B98" s="2">
        <v>12</v>
      </c>
      <c r="C98" s="2">
        <v>75343.251999999993</v>
      </c>
      <c r="D98" s="2">
        <v>75427.396999999997</v>
      </c>
      <c r="E98" s="2">
        <v>84.145000000004103</v>
      </c>
      <c r="F98" s="3">
        <v>19.2584626315818</v>
      </c>
      <c r="G98" s="14" t="s">
        <v>1290</v>
      </c>
      <c r="H98" s="2">
        <v>4</v>
      </c>
      <c r="I98" s="2">
        <v>3</v>
      </c>
      <c r="J98" s="2">
        <v>0</v>
      </c>
      <c r="K98" s="2">
        <v>4</v>
      </c>
      <c r="L98" s="2">
        <v>3</v>
      </c>
      <c r="M98" s="2">
        <v>0</v>
      </c>
      <c r="N98" s="2">
        <v>0</v>
      </c>
      <c r="O98" s="2">
        <v>0</v>
      </c>
      <c r="P98" s="2">
        <v>0</v>
      </c>
      <c r="Q98" s="2">
        <v>0</v>
      </c>
      <c r="R98" s="2">
        <v>1</v>
      </c>
      <c r="S98" s="2">
        <v>1</v>
      </c>
      <c r="T98" s="2">
        <v>1</v>
      </c>
      <c r="U98" s="2">
        <v>1</v>
      </c>
      <c r="V98" s="2">
        <v>0</v>
      </c>
      <c r="W98" s="2">
        <v>0</v>
      </c>
      <c r="X98" s="2">
        <v>1</v>
      </c>
      <c r="Y98" s="2">
        <v>1</v>
      </c>
      <c r="Z98" s="2">
        <v>1</v>
      </c>
      <c r="AA98" s="2">
        <v>0</v>
      </c>
    </row>
    <row r="99" spans="1:27" x14ac:dyDescent="0.25">
      <c r="A99" s="2">
        <v>2</v>
      </c>
      <c r="B99" s="2">
        <v>12</v>
      </c>
      <c r="C99" s="2">
        <v>84924.377999999997</v>
      </c>
      <c r="D99" s="2">
        <v>85033.339000000007</v>
      </c>
      <c r="E99" s="2">
        <v>108.96100000001</v>
      </c>
      <c r="F99" s="3">
        <v>19.249550895508499</v>
      </c>
      <c r="G99" s="14" t="s">
        <v>2048</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row>
    <row r="100" spans="1:27" x14ac:dyDescent="0.25">
      <c r="A100" s="2">
        <v>18</v>
      </c>
      <c r="B100" s="2">
        <v>1</v>
      </c>
      <c r="C100" s="2">
        <v>20385.635999999999</v>
      </c>
      <c r="D100" s="2">
        <v>20624.223000000002</v>
      </c>
      <c r="E100" s="2">
        <v>238.587000000003</v>
      </c>
      <c r="F100" s="3">
        <v>19.2291353576408</v>
      </c>
      <c r="G100" s="14" t="s">
        <v>2147</v>
      </c>
      <c r="H100" s="2">
        <v>1</v>
      </c>
      <c r="I100" s="2">
        <v>0</v>
      </c>
      <c r="J100" s="2">
        <v>0</v>
      </c>
      <c r="K100" s="2">
        <v>1</v>
      </c>
      <c r="L100" s="2">
        <v>0</v>
      </c>
      <c r="M100" s="2">
        <v>0</v>
      </c>
      <c r="N100" s="2">
        <v>0</v>
      </c>
      <c r="O100" s="2">
        <v>0</v>
      </c>
      <c r="P100" s="2">
        <v>0</v>
      </c>
      <c r="Q100" s="2">
        <v>0</v>
      </c>
      <c r="R100" s="2">
        <v>0</v>
      </c>
      <c r="S100" s="2">
        <v>1</v>
      </c>
      <c r="T100" s="2">
        <v>0</v>
      </c>
      <c r="U100" s="2">
        <v>0</v>
      </c>
      <c r="V100" s="2">
        <v>0</v>
      </c>
      <c r="W100" s="2">
        <v>0</v>
      </c>
      <c r="X100" s="2">
        <v>0</v>
      </c>
      <c r="Y100" s="2">
        <v>0</v>
      </c>
      <c r="Z100" s="2">
        <v>0</v>
      </c>
      <c r="AA100" s="2">
        <v>0</v>
      </c>
    </row>
    <row r="101" spans="1:27" x14ac:dyDescent="0.25">
      <c r="A101" s="2">
        <v>2</v>
      </c>
      <c r="B101" s="2">
        <v>0</v>
      </c>
      <c r="C101" s="2">
        <v>8325.7739999999994</v>
      </c>
      <c r="D101" s="2">
        <v>8413.3670000000002</v>
      </c>
      <c r="E101" s="2">
        <v>87.593000000000799</v>
      </c>
      <c r="F101" s="3">
        <v>19.1916830324923</v>
      </c>
      <c r="G101" s="14" t="s">
        <v>2041</v>
      </c>
      <c r="H101" s="2">
        <v>1</v>
      </c>
      <c r="I101" s="2">
        <v>0</v>
      </c>
      <c r="J101" s="2">
        <v>0</v>
      </c>
      <c r="K101" s="2">
        <v>1</v>
      </c>
      <c r="L101" s="2">
        <v>0</v>
      </c>
      <c r="M101" s="2">
        <v>0</v>
      </c>
      <c r="N101" s="2">
        <v>0</v>
      </c>
      <c r="O101" s="2">
        <v>0</v>
      </c>
      <c r="P101" s="2">
        <v>0</v>
      </c>
      <c r="Q101" s="2">
        <v>0</v>
      </c>
      <c r="R101" s="2">
        <v>0</v>
      </c>
      <c r="S101" s="2">
        <v>0</v>
      </c>
      <c r="T101" s="2">
        <v>0</v>
      </c>
      <c r="U101" s="2">
        <v>1</v>
      </c>
      <c r="V101" s="2">
        <v>0</v>
      </c>
      <c r="W101" s="2">
        <v>0</v>
      </c>
      <c r="X101" s="2">
        <v>0</v>
      </c>
      <c r="Y101" s="2">
        <v>0</v>
      </c>
      <c r="Z101" s="2">
        <v>0</v>
      </c>
      <c r="AA101" s="2">
        <v>0</v>
      </c>
    </row>
    <row r="102" spans="1:27" x14ac:dyDescent="0.25">
      <c r="A102" s="2">
        <v>13</v>
      </c>
      <c r="B102" s="2">
        <v>1</v>
      </c>
      <c r="C102" s="2">
        <v>25811.601999999999</v>
      </c>
      <c r="D102" s="2">
        <v>25876.010999999999</v>
      </c>
      <c r="E102" s="2">
        <v>64.408999999999693</v>
      </c>
      <c r="F102" s="3">
        <v>19.123787110276599</v>
      </c>
      <c r="G102" s="14" t="s">
        <v>1479</v>
      </c>
      <c r="H102" s="2">
        <v>1</v>
      </c>
      <c r="I102" s="2">
        <v>0</v>
      </c>
      <c r="J102" s="2">
        <v>0</v>
      </c>
      <c r="K102" s="2">
        <v>1</v>
      </c>
      <c r="L102" s="2">
        <v>0</v>
      </c>
      <c r="M102" s="2">
        <v>0</v>
      </c>
      <c r="N102" s="2">
        <v>0</v>
      </c>
      <c r="O102" s="2">
        <v>0</v>
      </c>
      <c r="P102" s="2">
        <v>0</v>
      </c>
      <c r="Q102" s="2">
        <v>0</v>
      </c>
      <c r="R102" s="2">
        <v>1</v>
      </c>
      <c r="S102" s="2">
        <v>0</v>
      </c>
      <c r="T102" s="2">
        <v>0</v>
      </c>
      <c r="U102" s="2">
        <v>0</v>
      </c>
      <c r="V102" s="2">
        <v>0</v>
      </c>
      <c r="W102" s="2">
        <v>0</v>
      </c>
      <c r="X102" s="2">
        <v>0</v>
      </c>
      <c r="Y102" s="2">
        <v>0</v>
      </c>
      <c r="Z102" s="2">
        <v>0</v>
      </c>
      <c r="AA102" s="2">
        <v>0</v>
      </c>
    </row>
    <row r="103" spans="1:27" x14ac:dyDescent="0.25">
      <c r="A103" s="2">
        <v>3</v>
      </c>
      <c r="B103" s="2">
        <v>1</v>
      </c>
      <c r="C103" s="2">
        <v>56621.847000000002</v>
      </c>
      <c r="D103" s="2">
        <v>56682.093000000001</v>
      </c>
      <c r="E103" s="2">
        <v>60.245999999999199</v>
      </c>
      <c r="F103" s="3">
        <v>19.1095893944537</v>
      </c>
      <c r="G103" s="14" t="s">
        <v>617</v>
      </c>
      <c r="H103" s="2">
        <v>1</v>
      </c>
      <c r="I103" s="2">
        <v>1</v>
      </c>
      <c r="J103" s="2">
        <v>1</v>
      </c>
      <c r="K103" s="2">
        <v>1</v>
      </c>
      <c r="L103" s="2">
        <v>0</v>
      </c>
      <c r="M103" s="2">
        <v>0</v>
      </c>
      <c r="N103" s="2">
        <v>1</v>
      </c>
      <c r="O103" s="2">
        <v>0</v>
      </c>
      <c r="P103" s="2">
        <v>0</v>
      </c>
      <c r="Q103" s="2">
        <v>0</v>
      </c>
      <c r="R103" s="2">
        <v>0</v>
      </c>
      <c r="S103" s="2">
        <v>0</v>
      </c>
      <c r="T103" s="2">
        <v>0</v>
      </c>
      <c r="U103" s="2">
        <v>1</v>
      </c>
      <c r="V103" s="2">
        <v>0</v>
      </c>
      <c r="W103" s="2">
        <v>0</v>
      </c>
      <c r="X103" s="2">
        <v>0</v>
      </c>
      <c r="Y103" s="2">
        <v>0</v>
      </c>
      <c r="Z103" s="2">
        <v>0</v>
      </c>
      <c r="AA103" s="2">
        <v>0</v>
      </c>
    </row>
    <row r="104" spans="1:27" x14ac:dyDescent="0.25">
      <c r="A104" s="2">
        <v>14</v>
      </c>
      <c r="B104" s="2">
        <v>5</v>
      </c>
      <c r="C104" s="2">
        <v>63707.792000000001</v>
      </c>
      <c r="D104" s="2">
        <v>63858.279000000002</v>
      </c>
      <c r="E104" s="2">
        <v>150.48700000000099</v>
      </c>
      <c r="F104" s="3">
        <v>18.998081705637802</v>
      </c>
      <c r="G104" s="14" t="s">
        <v>2125</v>
      </c>
      <c r="H104" s="2">
        <v>4</v>
      </c>
      <c r="I104" s="2">
        <v>0</v>
      </c>
      <c r="J104" s="2">
        <v>0</v>
      </c>
      <c r="K104" s="2">
        <v>4</v>
      </c>
      <c r="L104" s="2">
        <v>0</v>
      </c>
      <c r="M104" s="2">
        <v>0</v>
      </c>
      <c r="N104" s="2">
        <v>0</v>
      </c>
      <c r="O104" s="2">
        <v>0</v>
      </c>
      <c r="P104" s="2">
        <v>0</v>
      </c>
      <c r="Q104" s="2">
        <v>0</v>
      </c>
      <c r="R104" s="2">
        <v>1</v>
      </c>
      <c r="S104" s="2">
        <v>1</v>
      </c>
      <c r="T104" s="2">
        <v>1</v>
      </c>
      <c r="U104" s="2">
        <v>1</v>
      </c>
      <c r="V104" s="2">
        <v>0</v>
      </c>
      <c r="W104" s="2">
        <v>0</v>
      </c>
      <c r="X104" s="2">
        <v>0</v>
      </c>
      <c r="Y104" s="2">
        <v>0</v>
      </c>
      <c r="Z104" s="2">
        <v>0</v>
      </c>
      <c r="AA104" s="2">
        <v>0</v>
      </c>
    </row>
    <row r="105" spans="1:27" x14ac:dyDescent="0.25">
      <c r="A105" s="2">
        <v>14</v>
      </c>
      <c r="B105" s="2">
        <v>12</v>
      </c>
      <c r="C105" s="2">
        <v>106816.057</v>
      </c>
      <c r="D105" s="2">
        <v>106849.486</v>
      </c>
      <c r="E105" s="2">
        <v>33.429000000003697</v>
      </c>
      <c r="F105" s="3">
        <v>18.9910030925165</v>
      </c>
      <c r="G105" s="14" t="s">
        <v>2128</v>
      </c>
      <c r="H105" s="2">
        <v>4</v>
      </c>
      <c r="I105" s="2">
        <v>0</v>
      </c>
      <c r="J105" s="2">
        <v>0</v>
      </c>
      <c r="K105" s="2">
        <v>4</v>
      </c>
      <c r="L105" s="2">
        <v>0</v>
      </c>
      <c r="M105" s="2">
        <v>0</v>
      </c>
      <c r="N105" s="2">
        <v>0</v>
      </c>
      <c r="O105" s="2">
        <v>0</v>
      </c>
      <c r="P105" s="2">
        <v>0</v>
      </c>
      <c r="Q105" s="2">
        <v>0</v>
      </c>
      <c r="R105" s="2">
        <v>1</v>
      </c>
      <c r="S105" s="2">
        <v>1</v>
      </c>
      <c r="T105" s="2">
        <v>1</v>
      </c>
      <c r="U105" s="2">
        <v>1</v>
      </c>
      <c r="V105" s="2">
        <v>0</v>
      </c>
      <c r="W105" s="2">
        <v>0</v>
      </c>
      <c r="X105" s="2">
        <v>0</v>
      </c>
      <c r="Y105" s="2">
        <v>0</v>
      </c>
      <c r="Z105" s="2">
        <v>0</v>
      </c>
      <c r="AA105" s="2">
        <v>0</v>
      </c>
    </row>
    <row r="106" spans="1:27" x14ac:dyDescent="0.25">
      <c r="A106" s="2">
        <v>7</v>
      </c>
      <c r="B106" s="2">
        <v>1</v>
      </c>
      <c r="C106" s="2">
        <v>14751.257</v>
      </c>
      <c r="D106" s="2">
        <v>15170.512000000001</v>
      </c>
      <c r="E106" s="2">
        <v>419.25500000000102</v>
      </c>
      <c r="F106" s="3">
        <v>18.969414823272601</v>
      </c>
      <c r="G106" s="14" t="s">
        <v>1397</v>
      </c>
      <c r="H106" s="2">
        <v>2</v>
      </c>
      <c r="I106" s="2">
        <v>0</v>
      </c>
      <c r="J106" s="2">
        <v>0</v>
      </c>
      <c r="K106" s="2">
        <v>2</v>
      </c>
      <c r="L106" s="2">
        <v>0</v>
      </c>
      <c r="M106" s="2">
        <v>0</v>
      </c>
      <c r="N106" s="2">
        <v>0</v>
      </c>
      <c r="O106" s="2">
        <v>0</v>
      </c>
      <c r="P106" s="2">
        <v>0</v>
      </c>
      <c r="Q106" s="2">
        <v>0</v>
      </c>
      <c r="R106" s="2">
        <v>1</v>
      </c>
      <c r="S106" s="2">
        <v>0</v>
      </c>
      <c r="T106" s="2">
        <v>0</v>
      </c>
      <c r="U106" s="2">
        <v>1</v>
      </c>
      <c r="V106" s="2">
        <v>0</v>
      </c>
      <c r="W106" s="2">
        <v>0</v>
      </c>
      <c r="X106" s="2">
        <v>0</v>
      </c>
      <c r="Y106" s="2">
        <v>0</v>
      </c>
      <c r="Z106" s="2">
        <v>0</v>
      </c>
      <c r="AA106" s="2">
        <v>0</v>
      </c>
    </row>
    <row r="107" spans="1:27" x14ac:dyDescent="0.25">
      <c r="A107" s="2">
        <v>6</v>
      </c>
      <c r="B107" s="2">
        <v>10</v>
      </c>
      <c r="C107" s="2">
        <v>62438.26</v>
      </c>
      <c r="D107" s="2">
        <v>62552.663</v>
      </c>
      <c r="E107" s="2">
        <v>114.402999999998</v>
      </c>
      <c r="F107" s="3">
        <v>18.9609592574778</v>
      </c>
      <c r="G107" s="14" t="s">
        <v>674</v>
      </c>
      <c r="H107" s="2">
        <v>2</v>
      </c>
      <c r="I107" s="2">
        <v>1</v>
      </c>
      <c r="J107" s="2">
        <v>1</v>
      </c>
      <c r="K107" s="2">
        <v>2</v>
      </c>
      <c r="L107" s="2">
        <v>0</v>
      </c>
      <c r="M107" s="2">
        <v>0</v>
      </c>
      <c r="N107" s="2">
        <v>0</v>
      </c>
      <c r="O107" s="2">
        <v>1</v>
      </c>
      <c r="P107" s="2">
        <v>0</v>
      </c>
      <c r="Q107" s="2">
        <v>0</v>
      </c>
      <c r="R107" s="2">
        <v>1</v>
      </c>
      <c r="S107" s="2">
        <v>0</v>
      </c>
      <c r="T107" s="2">
        <v>1</v>
      </c>
      <c r="U107" s="2">
        <v>0</v>
      </c>
      <c r="V107" s="2">
        <v>0</v>
      </c>
      <c r="W107" s="2">
        <v>0</v>
      </c>
      <c r="X107" s="2">
        <v>0</v>
      </c>
      <c r="Y107" s="2">
        <v>0</v>
      </c>
      <c r="Z107" s="2">
        <v>0</v>
      </c>
      <c r="AA107" s="2">
        <v>0</v>
      </c>
    </row>
    <row r="108" spans="1:27" x14ac:dyDescent="0.25">
      <c r="A108" s="2">
        <v>4</v>
      </c>
      <c r="B108" s="2">
        <v>2</v>
      </c>
      <c r="C108" s="2">
        <v>14525.675999999999</v>
      </c>
      <c r="D108" s="2">
        <v>14611.594999999999</v>
      </c>
      <c r="E108" s="2">
        <v>85.918999999999897</v>
      </c>
      <c r="F108" s="3">
        <v>18.938609017584</v>
      </c>
      <c r="G108" s="14" t="s">
        <v>2058</v>
      </c>
      <c r="H108" s="2">
        <v>0</v>
      </c>
      <c r="I108" s="2">
        <v>0</v>
      </c>
      <c r="J108" s="2">
        <v>0</v>
      </c>
      <c r="K108" s="2">
        <v>0</v>
      </c>
      <c r="L108" s="2">
        <v>0</v>
      </c>
      <c r="M108" s="2">
        <v>0</v>
      </c>
      <c r="N108" s="2">
        <v>0</v>
      </c>
      <c r="O108" s="2">
        <v>0</v>
      </c>
      <c r="P108" s="2">
        <v>0</v>
      </c>
      <c r="Q108" s="2">
        <v>0</v>
      </c>
      <c r="R108" s="2">
        <v>0</v>
      </c>
      <c r="S108" s="2">
        <v>0</v>
      </c>
      <c r="T108" s="2">
        <v>0</v>
      </c>
      <c r="U108" s="2">
        <v>0</v>
      </c>
      <c r="V108" s="2">
        <v>0</v>
      </c>
      <c r="W108" s="2">
        <v>0</v>
      </c>
      <c r="X108" s="2">
        <v>0</v>
      </c>
      <c r="Y108" s="2">
        <v>0</v>
      </c>
      <c r="Z108" s="2">
        <v>0</v>
      </c>
      <c r="AA108" s="2">
        <v>0</v>
      </c>
    </row>
    <row r="109" spans="1:27" x14ac:dyDescent="0.25">
      <c r="A109" s="2">
        <v>14</v>
      </c>
      <c r="B109" s="2">
        <v>0</v>
      </c>
      <c r="C109" s="2">
        <v>22202.462</v>
      </c>
      <c r="D109" s="2">
        <v>22308.789000000001</v>
      </c>
      <c r="E109" s="2">
        <v>106.32700000000099</v>
      </c>
      <c r="F109" s="3">
        <v>18.916692372080401</v>
      </c>
      <c r="G109" s="14" t="s">
        <v>2124</v>
      </c>
      <c r="H109" s="2">
        <v>3</v>
      </c>
      <c r="I109" s="2">
        <v>0</v>
      </c>
      <c r="J109" s="2">
        <v>0</v>
      </c>
      <c r="K109" s="2">
        <v>3</v>
      </c>
      <c r="L109" s="2">
        <v>0</v>
      </c>
      <c r="M109" s="2">
        <v>0</v>
      </c>
      <c r="N109" s="2">
        <v>0</v>
      </c>
      <c r="O109" s="2">
        <v>0</v>
      </c>
      <c r="P109" s="2">
        <v>0</v>
      </c>
      <c r="Q109" s="2">
        <v>0</v>
      </c>
      <c r="R109" s="2">
        <v>1</v>
      </c>
      <c r="S109" s="2">
        <v>0</v>
      </c>
      <c r="T109" s="2">
        <v>1</v>
      </c>
      <c r="U109" s="2">
        <v>1</v>
      </c>
      <c r="V109" s="2">
        <v>0</v>
      </c>
      <c r="W109" s="2">
        <v>0</v>
      </c>
      <c r="X109" s="2">
        <v>0</v>
      </c>
      <c r="Y109" s="2">
        <v>0</v>
      </c>
      <c r="Z109" s="2">
        <v>0</v>
      </c>
      <c r="AA109" s="2">
        <v>0</v>
      </c>
    </row>
    <row r="110" spans="1:27" x14ac:dyDescent="0.25">
      <c r="A110" s="2">
        <v>5</v>
      </c>
      <c r="B110" s="2">
        <v>20</v>
      </c>
      <c r="C110" s="2">
        <v>112533.333</v>
      </c>
      <c r="D110" s="2">
        <v>112629.27899999999</v>
      </c>
      <c r="E110" s="2">
        <v>95.945999999996303</v>
      </c>
      <c r="F110" s="3">
        <v>18.886236446079501</v>
      </c>
      <c r="G110" s="14" t="s">
        <v>1363</v>
      </c>
      <c r="H110" s="2">
        <v>3</v>
      </c>
      <c r="I110" s="2">
        <v>0</v>
      </c>
      <c r="J110" s="2">
        <v>0</v>
      </c>
      <c r="K110" s="2">
        <v>3</v>
      </c>
      <c r="L110" s="2">
        <v>0</v>
      </c>
      <c r="M110" s="2">
        <v>0</v>
      </c>
      <c r="N110" s="2">
        <v>0</v>
      </c>
      <c r="O110" s="2">
        <v>0</v>
      </c>
      <c r="P110" s="2">
        <v>0</v>
      </c>
      <c r="Q110" s="2">
        <v>0</v>
      </c>
      <c r="R110" s="2">
        <v>1</v>
      </c>
      <c r="S110" s="2">
        <v>0</v>
      </c>
      <c r="T110" s="2">
        <v>1</v>
      </c>
      <c r="U110" s="2">
        <v>1</v>
      </c>
      <c r="V110" s="2">
        <v>0</v>
      </c>
      <c r="W110" s="2">
        <v>0</v>
      </c>
      <c r="X110" s="2">
        <v>0</v>
      </c>
      <c r="Y110" s="2">
        <v>0</v>
      </c>
      <c r="Z110" s="2">
        <v>0</v>
      </c>
      <c r="AA110" s="2">
        <v>0</v>
      </c>
    </row>
    <row r="111" spans="1:27" x14ac:dyDescent="0.25">
      <c r="A111" s="2">
        <v>5</v>
      </c>
      <c r="B111" s="2">
        <v>21</v>
      </c>
      <c r="C111" s="2">
        <v>115415.075</v>
      </c>
      <c r="D111" s="2">
        <v>115775.686</v>
      </c>
      <c r="E111" s="2">
        <v>360.61100000000403</v>
      </c>
      <c r="F111" s="3">
        <v>18.824712349899599</v>
      </c>
      <c r="G111" s="14" t="s">
        <v>2077</v>
      </c>
      <c r="H111" s="2">
        <v>4</v>
      </c>
      <c r="I111" s="2">
        <v>0</v>
      </c>
      <c r="J111" s="2">
        <v>0</v>
      </c>
      <c r="K111" s="2">
        <v>4</v>
      </c>
      <c r="L111" s="2">
        <v>0</v>
      </c>
      <c r="M111" s="2">
        <v>0</v>
      </c>
      <c r="N111" s="2">
        <v>0</v>
      </c>
      <c r="O111" s="2">
        <v>0</v>
      </c>
      <c r="P111" s="2">
        <v>0</v>
      </c>
      <c r="Q111" s="2">
        <v>0</v>
      </c>
      <c r="R111" s="2">
        <v>1</v>
      </c>
      <c r="S111" s="2">
        <v>1</v>
      </c>
      <c r="T111" s="2">
        <v>1</v>
      </c>
      <c r="U111" s="2">
        <v>1</v>
      </c>
      <c r="V111" s="2">
        <v>0</v>
      </c>
      <c r="W111" s="2">
        <v>0</v>
      </c>
      <c r="X111" s="2">
        <v>0</v>
      </c>
      <c r="Y111" s="2">
        <v>0</v>
      </c>
      <c r="Z111" s="2">
        <v>0</v>
      </c>
      <c r="AA111" s="2">
        <v>0</v>
      </c>
    </row>
    <row r="112" spans="1:27" x14ac:dyDescent="0.25">
      <c r="A112" s="2">
        <v>2</v>
      </c>
      <c r="B112" s="2">
        <v>5</v>
      </c>
      <c r="C112" s="2">
        <v>50572.480000000003</v>
      </c>
      <c r="D112" s="2">
        <v>50665.167000000001</v>
      </c>
      <c r="E112" s="2">
        <v>92.686999999998093</v>
      </c>
      <c r="F112" s="3">
        <v>18.793074050077202</v>
      </c>
      <c r="G112" s="14" t="s">
        <v>582</v>
      </c>
      <c r="H112" s="2">
        <v>1</v>
      </c>
      <c r="I112" s="2">
        <v>0</v>
      </c>
      <c r="J112" s="2">
        <v>0</v>
      </c>
      <c r="K112" s="2">
        <v>1</v>
      </c>
      <c r="L112" s="2">
        <v>0</v>
      </c>
      <c r="M112" s="2">
        <v>0</v>
      </c>
      <c r="N112" s="2">
        <v>0</v>
      </c>
      <c r="O112" s="2">
        <v>0</v>
      </c>
      <c r="P112" s="2">
        <v>0</v>
      </c>
      <c r="Q112" s="2">
        <v>0</v>
      </c>
      <c r="R112" s="2">
        <v>0</v>
      </c>
      <c r="S112" s="2">
        <v>1</v>
      </c>
      <c r="T112" s="2">
        <v>0</v>
      </c>
      <c r="U112" s="2">
        <v>0</v>
      </c>
      <c r="V112" s="2">
        <v>0</v>
      </c>
      <c r="W112" s="2">
        <v>0</v>
      </c>
      <c r="X112" s="2">
        <v>0</v>
      </c>
      <c r="Y112" s="2">
        <v>0</v>
      </c>
      <c r="Z112" s="2">
        <v>0</v>
      </c>
      <c r="AA112" s="2">
        <v>0</v>
      </c>
    </row>
    <row r="113" spans="1:27" x14ac:dyDescent="0.25">
      <c r="A113" s="2">
        <v>11</v>
      </c>
      <c r="B113" s="2">
        <v>11</v>
      </c>
      <c r="C113" s="2">
        <v>92073.644</v>
      </c>
      <c r="D113" s="2">
        <v>92136.277000000002</v>
      </c>
      <c r="E113" s="2">
        <v>62.633000000001601</v>
      </c>
      <c r="F113" s="3">
        <v>18.6917906242812</v>
      </c>
      <c r="G113" s="14" t="s">
        <v>2115</v>
      </c>
      <c r="H113" s="2">
        <v>2</v>
      </c>
      <c r="I113" s="2">
        <v>0</v>
      </c>
      <c r="J113" s="2">
        <v>0</v>
      </c>
      <c r="K113" s="2">
        <v>2</v>
      </c>
      <c r="L113" s="2">
        <v>0</v>
      </c>
      <c r="M113" s="2">
        <v>0</v>
      </c>
      <c r="N113" s="2">
        <v>0</v>
      </c>
      <c r="O113" s="2">
        <v>0</v>
      </c>
      <c r="P113" s="2">
        <v>0</v>
      </c>
      <c r="Q113" s="2">
        <v>0</v>
      </c>
      <c r="R113" s="2">
        <v>0</v>
      </c>
      <c r="S113" s="2">
        <v>0</v>
      </c>
      <c r="T113" s="2">
        <v>1</v>
      </c>
      <c r="U113" s="2">
        <v>1</v>
      </c>
      <c r="V113" s="2">
        <v>0</v>
      </c>
      <c r="W113" s="2">
        <v>0</v>
      </c>
      <c r="X113" s="2">
        <v>0</v>
      </c>
      <c r="Y113" s="2">
        <v>0</v>
      </c>
      <c r="Z113" s="2">
        <v>0</v>
      </c>
      <c r="AA113" s="2">
        <v>0</v>
      </c>
    </row>
    <row r="114" spans="1:27" x14ac:dyDescent="0.25">
      <c r="A114" s="2">
        <v>5</v>
      </c>
      <c r="B114" s="2">
        <v>26</v>
      </c>
      <c r="C114" s="2">
        <v>130378.027</v>
      </c>
      <c r="D114" s="2">
        <v>130793.836</v>
      </c>
      <c r="E114" s="2">
        <v>415.808999999994</v>
      </c>
      <c r="F114" s="3">
        <v>18.684016228967302</v>
      </c>
      <c r="G114" s="14" t="s">
        <v>2078</v>
      </c>
      <c r="H114" s="2">
        <v>2</v>
      </c>
      <c r="I114" s="2">
        <v>0</v>
      </c>
      <c r="J114" s="2">
        <v>0</v>
      </c>
      <c r="K114" s="2">
        <v>2</v>
      </c>
      <c r="L114" s="2">
        <v>0</v>
      </c>
      <c r="M114" s="2">
        <v>0</v>
      </c>
      <c r="N114" s="2">
        <v>0</v>
      </c>
      <c r="O114" s="2">
        <v>0</v>
      </c>
      <c r="P114" s="2">
        <v>0</v>
      </c>
      <c r="Q114" s="2">
        <v>0</v>
      </c>
      <c r="R114" s="2">
        <v>0</v>
      </c>
      <c r="S114" s="2">
        <v>0</v>
      </c>
      <c r="T114" s="2">
        <v>1</v>
      </c>
      <c r="U114" s="2">
        <v>1</v>
      </c>
      <c r="V114" s="2">
        <v>0</v>
      </c>
      <c r="W114" s="2">
        <v>0</v>
      </c>
      <c r="X114" s="2">
        <v>0</v>
      </c>
      <c r="Y114" s="2">
        <v>0</v>
      </c>
      <c r="Z114" s="2">
        <v>0</v>
      </c>
      <c r="AA114" s="2">
        <v>0</v>
      </c>
    </row>
    <row r="115" spans="1:27" x14ac:dyDescent="0.25">
      <c r="A115" s="2">
        <v>8</v>
      </c>
      <c r="B115" s="2">
        <v>14</v>
      </c>
      <c r="C115" s="2">
        <v>122175.814</v>
      </c>
      <c r="D115" s="2">
        <v>122595.46400000001</v>
      </c>
      <c r="E115" s="2">
        <v>419.65000000000902</v>
      </c>
      <c r="F115" s="3">
        <v>18.676713799242101</v>
      </c>
      <c r="G115" s="14"/>
      <c r="H115" s="2">
        <v>3</v>
      </c>
      <c r="I115" s="2">
        <v>0</v>
      </c>
      <c r="J115" s="2">
        <v>0</v>
      </c>
      <c r="K115" s="2">
        <v>3</v>
      </c>
      <c r="L115" s="2">
        <v>0</v>
      </c>
      <c r="M115" s="2">
        <v>0</v>
      </c>
      <c r="N115" s="2">
        <v>0</v>
      </c>
      <c r="O115" s="2">
        <v>0</v>
      </c>
      <c r="P115" s="2">
        <v>0</v>
      </c>
      <c r="Q115" s="2">
        <v>0</v>
      </c>
      <c r="R115" s="2">
        <v>0</v>
      </c>
      <c r="S115" s="2">
        <v>1</v>
      </c>
      <c r="T115" s="2">
        <v>1</v>
      </c>
      <c r="U115" s="2">
        <v>1</v>
      </c>
      <c r="V115" s="2">
        <v>0</v>
      </c>
      <c r="W115" s="2">
        <v>0</v>
      </c>
      <c r="X115" s="2">
        <v>0</v>
      </c>
      <c r="Y115" s="2">
        <v>0</v>
      </c>
      <c r="Z115" s="2">
        <v>0</v>
      </c>
      <c r="AA115" s="2">
        <v>0</v>
      </c>
    </row>
    <row r="116" spans="1:27" x14ac:dyDescent="0.25">
      <c r="A116" s="2">
        <v>8</v>
      </c>
      <c r="B116" s="2">
        <v>9</v>
      </c>
      <c r="C116" s="2">
        <v>62437.798999999999</v>
      </c>
      <c r="D116" s="2">
        <v>62554.411999999997</v>
      </c>
      <c r="E116" s="2">
        <v>116.612999999998</v>
      </c>
      <c r="F116" s="3">
        <v>18.664931692250001</v>
      </c>
      <c r="G116" s="14" t="s">
        <v>1423</v>
      </c>
      <c r="H116" s="2">
        <v>1</v>
      </c>
      <c r="I116" s="2">
        <v>0</v>
      </c>
      <c r="J116" s="2">
        <v>0</v>
      </c>
      <c r="K116" s="2">
        <v>1</v>
      </c>
      <c r="L116" s="2">
        <v>0</v>
      </c>
      <c r="M116" s="2">
        <v>0</v>
      </c>
      <c r="N116" s="2">
        <v>0</v>
      </c>
      <c r="O116" s="2">
        <v>0</v>
      </c>
      <c r="P116" s="2">
        <v>0</v>
      </c>
      <c r="Q116" s="2">
        <v>0</v>
      </c>
      <c r="R116" s="2">
        <v>1</v>
      </c>
      <c r="S116" s="2">
        <v>0</v>
      </c>
      <c r="T116" s="2">
        <v>0</v>
      </c>
      <c r="U116" s="2">
        <v>0</v>
      </c>
      <c r="V116" s="2">
        <v>0</v>
      </c>
      <c r="W116" s="2">
        <v>0</v>
      </c>
      <c r="X116" s="2">
        <v>0</v>
      </c>
      <c r="Y116" s="2">
        <v>0</v>
      </c>
      <c r="Z116" s="2">
        <v>0</v>
      </c>
      <c r="AA116" s="2">
        <v>0</v>
      </c>
    </row>
    <row r="117" spans="1:27" x14ac:dyDescent="0.25">
      <c r="A117" s="2">
        <v>2</v>
      </c>
      <c r="B117" s="2">
        <v>4</v>
      </c>
      <c r="C117" s="2">
        <v>41627.514999999999</v>
      </c>
      <c r="D117" s="2">
        <v>41642.044999999998</v>
      </c>
      <c r="E117" s="2">
        <v>14.5299999999988</v>
      </c>
      <c r="F117" s="3">
        <v>18.6107897387676</v>
      </c>
      <c r="G117" s="14"/>
      <c r="H117" s="2">
        <v>1</v>
      </c>
      <c r="I117" s="2">
        <v>0</v>
      </c>
      <c r="J117" s="2">
        <v>0</v>
      </c>
      <c r="K117" s="2">
        <v>1</v>
      </c>
      <c r="L117" s="2">
        <v>0</v>
      </c>
      <c r="M117" s="2">
        <v>0</v>
      </c>
      <c r="N117" s="2">
        <v>0</v>
      </c>
      <c r="O117" s="2">
        <v>0</v>
      </c>
      <c r="P117" s="2">
        <v>0</v>
      </c>
      <c r="Q117" s="2">
        <v>0</v>
      </c>
      <c r="R117" s="2">
        <v>1</v>
      </c>
      <c r="S117" s="2">
        <v>0</v>
      </c>
      <c r="T117" s="2">
        <v>0</v>
      </c>
      <c r="U117" s="2">
        <v>0</v>
      </c>
      <c r="V117" s="2">
        <v>0</v>
      </c>
      <c r="W117" s="2">
        <v>0</v>
      </c>
      <c r="X117" s="2">
        <v>0</v>
      </c>
      <c r="Y117" s="2">
        <v>0</v>
      </c>
      <c r="Z117" s="2">
        <v>0</v>
      </c>
      <c r="AA117" s="2">
        <v>0</v>
      </c>
    </row>
    <row r="118" spans="1:27" x14ac:dyDescent="0.25">
      <c r="A118" s="2">
        <v>12</v>
      </c>
      <c r="B118" s="2">
        <v>9</v>
      </c>
      <c r="C118" s="2">
        <v>70220.673999999999</v>
      </c>
      <c r="D118" s="2">
        <v>70682.179000000004</v>
      </c>
      <c r="E118" s="2">
        <v>461.505000000005</v>
      </c>
      <c r="F118" s="3">
        <v>18.602412024725901</v>
      </c>
      <c r="G118" s="14" t="s">
        <v>2120</v>
      </c>
      <c r="H118" s="2">
        <v>3</v>
      </c>
      <c r="I118" s="2">
        <v>3</v>
      </c>
      <c r="J118" s="2">
        <v>3</v>
      </c>
      <c r="K118" s="2">
        <v>3</v>
      </c>
      <c r="L118" s="2">
        <v>0</v>
      </c>
      <c r="M118" s="2">
        <v>1</v>
      </c>
      <c r="N118" s="2">
        <v>1</v>
      </c>
      <c r="O118" s="2">
        <v>1</v>
      </c>
      <c r="P118" s="2">
        <v>0</v>
      </c>
      <c r="Q118" s="2">
        <v>0</v>
      </c>
      <c r="R118" s="2">
        <v>1</v>
      </c>
      <c r="S118" s="2">
        <v>1</v>
      </c>
      <c r="T118" s="2">
        <v>1</v>
      </c>
      <c r="U118" s="2">
        <v>0</v>
      </c>
      <c r="V118" s="2">
        <v>0</v>
      </c>
      <c r="W118" s="2">
        <v>0</v>
      </c>
      <c r="X118" s="2">
        <v>0</v>
      </c>
      <c r="Y118" s="2">
        <v>0</v>
      </c>
      <c r="Z118" s="2">
        <v>0</v>
      </c>
      <c r="AA118" s="2">
        <v>0</v>
      </c>
    </row>
    <row r="119" spans="1:27" x14ac:dyDescent="0.25">
      <c r="A119" s="2">
        <v>8</v>
      </c>
      <c r="B119" s="2">
        <v>16</v>
      </c>
      <c r="C119" s="2">
        <v>139596.30600000001</v>
      </c>
      <c r="D119" s="2">
        <v>140049.87599999999</v>
      </c>
      <c r="E119" s="2">
        <v>453.56999999997799</v>
      </c>
      <c r="F119" s="3">
        <v>18.5798704552206</v>
      </c>
      <c r="G119" s="14" t="s">
        <v>1803</v>
      </c>
      <c r="H119" s="2">
        <v>2</v>
      </c>
      <c r="I119" s="2">
        <v>0</v>
      </c>
      <c r="J119" s="2">
        <v>0</v>
      </c>
      <c r="K119" s="2">
        <v>2</v>
      </c>
      <c r="L119" s="2">
        <v>0</v>
      </c>
      <c r="M119" s="2">
        <v>0</v>
      </c>
      <c r="N119" s="2">
        <v>0</v>
      </c>
      <c r="O119" s="2">
        <v>0</v>
      </c>
      <c r="P119" s="2">
        <v>0</v>
      </c>
      <c r="Q119" s="2">
        <v>0</v>
      </c>
      <c r="R119" s="2">
        <v>0</v>
      </c>
      <c r="S119" s="2">
        <v>1</v>
      </c>
      <c r="T119" s="2">
        <v>1</v>
      </c>
      <c r="U119" s="2">
        <v>0</v>
      </c>
      <c r="V119" s="2">
        <v>0</v>
      </c>
      <c r="W119" s="2">
        <v>0</v>
      </c>
      <c r="X119" s="2">
        <v>0</v>
      </c>
      <c r="Y119" s="2">
        <v>0</v>
      </c>
      <c r="Z119" s="2">
        <v>0</v>
      </c>
      <c r="AA119" s="2">
        <v>0</v>
      </c>
    </row>
    <row r="120" spans="1:27" x14ac:dyDescent="0.25">
      <c r="A120" s="2">
        <v>4</v>
      </c>
      <c r="B120" s="2">
        <v>13</v>
      </c>
      <c r="C120" s="2">
        <v>81403.998000000007</v>
      </c>
      <c r="D120" s="2">
        <v>81871.441000000006</v>
      </c>
      <c r="E120" s="2">
        <v>467.44299999999902</v>
      </c>
      <c r="F120" s="3">
        <v>18.573982457583998</v>
      </c>
      <c r="G120" s="14" t="s">
        <v>112</v>
      </c>
      <c r="H120" s="2">
        <v>4</v>
      </c>
      <c r="I120" s="2">
        <v>2</v>
      </c>
      <c r="J120" s="2">
        <v>0</v>
      </c>
      <c r="K120" s="2">
        <v>4</v>
      </c>
      <c r="L120" s="2">
        <v>2</v>
      </c>
      <c r="M120" s="2">
        <v>0</v>
      </c>
      <c r="N120" s="2">
        <v>0</v>
      </c>
      <c r="O120" s="2">
        <v>0</v>
      </c>
      <c r="P120" s="2">
        <v>0</v>
      </c>
      <c r="Q120" s="2">
        <v>0</v>
      </c>
      <c r="R120" s="2">
        <v>1</v>
      </c>
      <c r="S120" s="2">
        <v>1</v>
      </c>
      <c r="T120" s="2">
        <v>1</v>
      </c>
      <c r="U120" s="2">
        <v>1</v>
      </c>
      <c r="V120" s="2">
        <v>0</v>
      </c>
      <c r="W120" s="2">
        <v>1</v>
      </c>
      <c r="X120" s="2">
        <v>0</v>
      </c>
      <c r="Y120" s="2">
        <v>0</v>
      </c>
      <c r="Z120" s="2">
        <v>0</v>
      </c>
      <c r="AA120" s="2">
        <v>1</v>
      </c>
    </row>
    <row r="121" spans="1:27" x14ac:dyDescent="0.25">
      <c r="A121" s="2">
        <v>11</v>
      </c>
      <c r="B121" s="2">
        <v>13</v>
      </c>
      <c r="C121" s="2">
        <v>116834.95299999999</v>
      </c>
      <c r="D121" s="2">
        <v>116929.995</v>
      </c>
      <c r="E121" s="2">
        <v>95.042000000001295</v>
      </c>
      <c r="F121" s="3">
        <v>18.567136089206901</v>
      </c>
      <c r="G121" s="14" t="s">
        <v>1458</v>
      </c>
      <c r="H121" s="2">
        <v>2</v>
      </c>
      <c r="I121" s="2">
        <v>0</v>
      </c>
      <c r="J121" s="2">
        <v>0</v>
      </c>
      <c r="K121" s="2">
        <v>2</v>
      </c>
      <c r="L121" s="2">
        <v>0</v>
      </c>
      <c r="M121" s="2">
        <v>0</v>
      </c>
      <c r="N121" s="2">
        <v>0</v>
      </c>
      <c r="O121" s="2">
        <v>0</v>
      </c>
      <c r="P121" s="2">
        <v>0</v>
      </c>
      <c r="Q121" s="2">
        <v>0</v>
      </c>
      <c r="R121" s="2">
        <v>1</v>
      </c>
      <c r="S121" s="2">
        <v>0</v>
      </c>
      <c r="T121" s="2">
        <v>0</v>
      </c>
      <c r="U121" s="2">
        <v>1</v>
      </c>
      <c r="V121" s="2">
        <v>0</v>
      </c>
      <c r="W121" s="2">
        <v>0</v>
      </c>
      <c r="X121" s="2">
        <v>0</v>
      </c>
      <c r="Y121" s="2">
        <v>0</v>
      </c>
      <c r="Z121" s="2">
        <v>0</v>
      </c>
      <c r="AA121" s="2">
        <v>0</v>
      </c>
    </row>
    <row r="122" spans="1:27" x14ac:dyDescent="0.25">
      <c r="A122" s="2">
        <v>1</v>
      </c>
      <c r="B122" s="2">
        <v>24</v>
      </c>
      <c r="C122" s="2">
        <v>219194.07500000001</v>
      </c>
      <c r="D122" s="2">
        <v>219223.31700000001</v>
      </c>
      <c r="E122" s="2">
        <v>29.241999999998399</v>
      </c>
      <c r="F122" s="3">
        <v>18.518723246396998</v>
      </c>
      <c r="G122" s="14"/>
      <c r="H122" s="2">
        <v>4</v>
      </c>
      <c r="I122" s="2">
        <v>0</v>
      </c>
      <c r="J122" s="2">
        <v>0</v>
      </c>
      <c r="K122" s="2">
        <v>4</v>
      </c>
      <c r="L122" s="2">
        <v>0</v>
      </c>
      <c r="M122" s="2">
        <v>0</v>
      </c>
      <c r="N122" s="2">
        <v>0</v>
      </c>
      <c r="O122" s="2">
        <v>0</v>
      </c>
      <c r="P122" s="2">
        <v>0</v>
      </c>
      <c r="Q122" s="2">
        <v>0</v>
      </c>
      <c r="R122" s="2">
        <v>1</v>
      </c>
      <c r="S122" s="2">
        <v>1</v>
      </c>
      <c r="T122" s="2">
        <v>1</v>
      </c>
      <c r="U122" s="2">
        <v>1</v>
      </c>
      <c r="V122" s="2">
        <v>0</v>
      </c>
      <c r="W122" s="2">
        <v>0</v>
      </c>
      <c r="X122" s="2">
        <v>0</v>
      </c>
      <c r="Y122" s="2">
        <v>0</v>
      </c>
      <c r="Z122" s="2">
        <v>0</v>
      </c>
      <c r="AA122" s="2">
        <v>0</v>
      </c>
    </row>
    <row r="123" spans="1:27" x14ac:dyDescent="0.25">
      <c r="A123" s="2">
        <v>7</v>
      </c>
      <c r="B123" s="2">
        <v>16</v>
      </c>
      <c r="C123" s="2">
        <v>120043.698</v>
      </c>
      <c r="D123" s="2">
        <v>120658.594</v>
      </c>
      <c r="E123" s="2">
        <v>614.89599999999302</v>
      </c>
      <c r="F123" s="3">
        <v>18.491833206244301</v>
      </c>
      <c r="G123" s="14" t="s">
        <v>2095</v>
      </c>
      <c r="H123" s="2">
        <v>4</v>
      </c>
      <c r="I123" s="2">
        <v>3</v>
      </c>
      <c r="J123" s="2">
        <v>0</v>
      </c>
      <c r="K123" s="2">
        <v>4</v>
      </c>
      <c r="L123" s="2">
        <v>3</v>
      </c>
      <c r="M123" s="2">
        <v>0</v>
      </c>
      <c r="N123" s="2">
        <v>0</v>
      </c>
      <c r="O123" s="2">
        <v>0</v>
      </c>
      <c r="P123" s="2">
        <v>0</v>
      </c>
      <c r="Q123" s="2">
        <v>0</v>
      </c>
      <c r="R123" s="2">
        <v>1</v>
      </c>
      <c r="S123" s="2">
        <v>1</v>
      </c>
      <c r="T123" s="2">
        <v>1</v>
      </c>
      <c r="U123" s="2">
        <v>1</v>
      </c>
      <c r="V123" s="2">
        <v>0</v>
      </c>
      <c r="W123" s="2">
        <v>0</v>
      </c>
      <c r="X123" s="2">
        <v>0</v>
      </c>
      <c r="Y123" s="2">
        <v>1</v>
      </c>
      <c r="Z123" s="2">
        <v>1</v>
      </c>
      <c r="AA123" s="2">
        <v>1</v>
      </c>
    </row>
    <row r="124" spans="1:27" x14ac:dyDescent="0.25">
      <c r="A124" s="2">
        <v>2</v>
      </c>
      <c r="B124" s="2">
        <v>16</v>
      </c>
      <c r="C124" s="2">
        <v>119068.932</v>
      </c>
      <c r="D124" s="2">
        <v>119146.617</v>
      </c>
      <c r="E124" s="2">
        <v>77.6849999999977</v>
      </c>
      <c r="F124" s="3">
        <v>18.394369229359999</v>
      </c>
      <c r="G124" s="14"/>
      <c r="H124" s="2">
        <v>0</v>
      </c>
      <c r="I124" s="2">
        <v>0</v>
      </c>
      <c r="J124" s="2">
        <v>0</v>
      </c>
      <c r="K124" s="2">
        <v>0</v>
      </c>
      <c r="L124" s="2">
        <v>0</v>
      </c>
      <c r="M124" s="2">
        <v>0</v>
      </c>
      <c r="N124" s="2">
        <v>0</v>
      </c>
      <c r="O124" s="2">
        <v>0</v>
      </c>
      <c r="P124" s="2">
        <v>0</v>
      </c>
      <c r="Q124" s="2">
        <v>0</v>
      </c>
      <c r="R124" s="2">
        <v>0</v>
      </c>
      <c r="S124" s="2">
        <v>0</v>
      </c>
      <c r="T124" s="2">
        <v>0</v>
      </c>
      <c r="U124" s="2">
        <v>0</v>
      </c>
      <c r="V124" s="2">
        <v>0</v>
      </c>
      <c r="W124" s="2">
        <v>0</v>
      </c>
      <c r="X124" s="2">
        <v>0</v>
      </c>
      <c r="Y124" s="2">
        <v>0</v>
      </c>
      <c r="Z124" s="2">
        <v>0</v>
      </c>
      <c r="AA124" s="2">
        <v>0</v>
      </c>
    </row>
    <row r="125" spans="1:27" x14ac:dyDescent="0.25">
      <c r="A125" s="2">
        <v>1</v>
      </c>
      <c r="B125" s="2">
        <v>7</v>
      </c>
      <c r="C125" s="2">
        <v>49709.949000000001</v>
      </c>
      <c r="D125" s="2">
        <v>49801.349000000002</v>
      </c>
      <c r="E125" s="2">
        <v>91.400000000001498</v>
      </c>
      <c r="F125" s="3">
        <v>18.3877785189148</v>
      </c>
      <c r="G125" s="14" t="s">
        <v>1286</v>
      </c>
      <c r="H125" s="2">
        <v>1</v>
      </c>
      <c r="I125" s="2">
        <v>0</v>
      </c>
      <c r="J125" s="2">
        <v>0</v>
      </c>
      <c r="K125" s="2">
        <v>1</v>
      </c>
      <c r="L125" s="2">
        <v>0</v>
      </c>
      <c r="M125" s="2">
        <v>0</v>
      </c>
      <c r="N125" s="2">
        <v>0</v>
      </c>
      <c r="O125" s="2">
        <v>0</v>
      </c>
      <c r="P125" s="2">
        <v>0</v>
      </c>
      <c r="Q125" s="2">
        <v>0</v>
      </c>
      <c r="R125" s="2">
        <v>1</v>
      </c>
      <c r="S125" s="2">
        <v>0</v>
      </c>
      <c r="T125" s="2">
        <v>0</v>
      </c>
      <c r="U125" s="2">
        <v>0</v>
      </c>
      <c r="V125" s="2">
        <v>0</v>
      </c>
      <c r="W125" s="2">
        <v>0</v>
      </c>
      <c r="X125" s="2">
        <v>0</v>
      </c>
      <c r="Y125" s="2">
        <v>0</v>
      </c>
      <c r="Z125" s="2">
        <v>0</v>
      </c>
      <c r="AA125" s="2">
        <v>0</v>
      </c>
    </row>
    <row r="126" spans="1:27" x14ac:dyDescent="0.25">
      <c r="A126" s="2">
        <v>1</v>
      </c>
      <c r="B126" s="2">
        <v>5</v>
      </c>
      <c r="C126" s="2">
        <v>40442.552000000003</v>
      </c>
      <c r="D126" s="2">
        <v>40524.866000000002</v>
      </c>
      <c r="E126" s="2">
        <v>82.313999999998501</v>
      </c>
      <c r="F126" s="3">
        <v>18.3716450257897</v>
      </c>
      <c r="G126" s="14" t="s">
        <v>2031</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row>
    <row r="127" spans="1:27" x14ac:dyDescent="0.25">
      <c r="A127" s="2">
        <v>1</v>
      </c>
      <c r="B127" s="2">
        <v>1</v>
      </c>
      <c r="C127" s="2">
        <v>6390.0619999999999</v>
      </c>
      <c r="D127" s="2">
        <v>6445.259</v>
      </c>
      <c r="E127" s="2">
        <v>55.197000000000102</v>
      </c>
      <c r="F127" s="3">
        <v>18.340252470881399</v>
      </c>
      <c r="G127" s="14" t="s">
        <v>1283</v>
      </c>
      <c r="H127" s="2">
        <v>3</v>
      </c>
      <c r="I127" s="2">
        <v>1</v>
      </c>
      <c r="J127" s="2">
        <v>0</v>
      </c>
      <c r="K127" s="2">
        <v>3</v>
      </c>
      <c r="L127" s="2">
        <v>1</v>
      </c>
      <c r="M127" s="2">
        <v>0</v>
      </c>
      <c r="N127" s="2">
        <v>0</v>
      </c>
      <c r="O127" s="2">
        <v>0</v>
      </c>
      <c r="P127" s="2">
        <v>0</v>
      </c>
      <c r="Q127" s="2">
        <v>0</v>
      </c>
      <c r="R127" s="2">
        <v>1</v>
      </c>
      <c r="S127" s="2">
        <v>1</v>
      </c>
      <c r="T127" s="2">
        <v>0</v>
      </c>
      <c r="U127" s="2">
        <v>1</v>
      </c>
      <c r="V127" s="2">
        <v>0</v>
      </c>
      <c r="W127" s="2">
        <v>1</v>
      </c>
      <c r="X127" s="2">
        <v>0</v>
      </c>
      <c r="Y127" s="2">
        <v>0</v>
      </c>
      <c r="Z127" s="2">
        <v>0</v>
      </c>
      <c r="AA127" s="2">
        <v>0</v>
      </c>
    </row>
    <row r="128" spans="1:27" x14ac:dyDescent="0.25">
      <c r="A128" s="2">
        <v>5</v>
      </c>
      <c r="B128" s="2">
        <v>12</v>
      </c>
      <c r="C128" s="2">
        <v>72034.297000000006</v>
      </c>
      <c r="D128" s="2">
        <v>72201.058000000005</v>
      </c>
      <c r="E128" s="2">
        <v>166.760999999999</v>
      </c>
      <c r="F128" s="3">
        <v>18.307781370977501</v>
      </c>
      <c r="G128" s="14" t="s">
        <v>2073</v>
      </c>
      <c r="H128" s="2">
        <v>0</v>
      </c>
      <c r="I128" s="2">
        <v>2</v>
      </c>
      <c r="J128" s="2">
        <v>2</v>
      </c>
      <c r="K128" s="2">
        <v>0</v>
      </c>
      <c r="L128" s="2">
        <v>0</v>
      </c>
      <c r="M128" s="2">
        <v>0</v>
      </c>
      <c r="N128" s="2">
        <v>1</v>
      </c>
      <c r="O128" s="2">
        <v>0</v>
      </c>
      <c r="P128" s="2">
        <v>1</v>
      </c>
      <c r="Q128" s="2">
        <v>0</v>
      </c>
      <c r="R128" s="2">
        <v>0</v>
      </c>
      <c r="S128" s="2">
        <v>0</v>
      </c>
      <c r="T128" s="2">
        <v>0</v>
      </c>
      <c r="U128" s="2">
        <v>0</v>
      </c>
      <c r="V128" s="2">
        <v>0</v>
      </c>
      <c r="W128" s="2">
        <v>0</v>
      </c>
      <c r="X128" s="2">
        <v>0</v>
      </c>
      <c r="Y128" s="2">
        <v>0</v>
      </c>
      <c r="Z128" s="2">
        <v>0</v>
      </c>
      <c r="AA128" s="2">
        <v>0</v>
      </c>
    </row>
    <row r="129" spans="1:27" x14ac:dyDescent="0.25">
      <c r="A129" s="2">
        <v>7</v>
      </c>
      <c r="B129" s="2">
        <v>5</v>
      </c>
      <c r="C129" s="2">
        <v>30886.232</v>
      </c>
      <c r="D129" s="2">
        <v>30953.048999999999</v>
      </c>
      <c r="E129" s="2">
        <v>66.816999999999098</v>
      </c>
      <c r="F129" s="3">
        <v>18.300998871351599</v>
      </c>
      <c r="G129" s="14" t="s">
        <v>2087</v>
      </c>
      <c r="H129" s="2">
        <v>0</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2">
        <v>0</v>
      </c>
      <c r="AA129" s="2">
        <v>0</v>
      </c>
    </row>
    <row r="130" spans="1:27" x14ac:dyDescent="0.25">
      <c r="A130" s="2">
        <v>13</v>
      </c>
      <c r="B130" s="2">
        <v>6</v>
      </c>
      <c r="C130" s="2">
        <v>68310.887000000002</v>
      </c>
      <c r="D130" s="2">
        <v>68366.975000000006</v>
      </c>
      <c r="E130" s="2">
        <v>56.088000000003397</v>
      </c>
      <c r="F130" s="3">
        <v>18.271898233105802</v>
      </c>
      <c r="G130" s="14" t="s">
        <v>1483</v>
      </c>
      <c r="H130" s="2">
        <v>3</v>
      </c>
      <c r="I130" s="2">
        <v>2</v>
      </c>
      <c r="J130" s="2">
        <v>0</v>
      </c>
      <c r="K130" s="2">
        <v>3</v>
      </c>
      <c r="L130" s="2">
        <v>2</v>
      </c>
      <c r="M130" s="2">
        <v>0</v>
      </c>
      <c r="N130" s="2">
        <v>0</v>
      </c>
      <c r="O130" s="2">
        <v>0</v>
      </c>
      <c r="P130" s="2">
        <v>0</v>
      </c>
      <c r="Q130" s="2">
        <v>0</v>
      </c>
      <c r="R130" s="2">
        <v>1</v>
      </c>
      <c r="S130" s="2">
        <v>1</v>
      </c>
      <c r="T130" s="2">
        <v>0</v>
      </c>
      <c r="U130" s="2">
        <v>1</v>
      </c>
      <c r="V130" s="2">
        <v>0</v>
      </c>
      <c r="W130" s="2">
        <v>0</v>
      </c>
      <c r="X130" s="2">
        <v>1</v>
      </c>
      <c r="Y130" s="2">
        <v>1</v>
      </c>
      <c r="Z130" s="2">
        <v>0</v>
      </c>
      <c r="AA130" s="2">
        <v>0</v>
      </c>
    </row>
    <row r="131" spans="1:27" x14ac:dyDescent="0.25">
      <c r="A131" s="2">
        <v>5</v>
      </c>
      <c r="B131" s="2">
        <v>0</v>
      </c>
      <c r="C131" s="2">
        <v>806.779</v>
      </c>
      <c r="D131" s="2">
        <v>919.49699999999996</v>
      </c>
      <c r="E131" s="2">
        <v>112.718</v>
      </c>
      <c r="F131" s="3">
        <v>18.224451817546299</v>
      </c>
      <c r="G131" s="14" t="s">
        <v>2069</v>
      </c>
      <c r="H131" s="2">
        <v>1</v>
      </c>
      <c r="I131" s="2">
        <v>0</v>
      </c>
      <c r="J131" s="2">
        <v>0</v>
      </c>
      <c r="K131" s="2">
        <v>1</v>
      </c>
      <c r="L131" s="2">
        <v>0</v>
      </c>
      <c r="M131" s="2">
        <v>0</v>
      </c>
      <c r="N131" s="2">
        <v>0</v>
      </c>
      <c r="O131" s="2">
        <v>0</v>
      </c>
      <c r="P131" s="2">
        <v>0</v>
      </c>
      <c r="Q131" s="2">
        <v>0</v>
      </c>
      <c r="R131" s="2">
        <v>1</v>
      </c>
      <c r="S131" s="2">
        <v>0</v>
      </c>
      <c r="T131" s="2">
        <v>0</v>
      </c>
      <c r="U131" s="2">
        <v>0</v>
      </c>
      <c r="V131" s="2">
        <v>0</v>
      </c>
      <c r="W131" s="2">
        <v>0</v>
      </c>
      <c r="X131" s="2">
        <v>0</v>
      </c>
      <c r="Y131" s="2">
        <v>0</v>
      </c>
      <c r="Z131" s="2">
        <v>0</v>
      </c>
      <c r="AA131" s="2">
        <v>0</v>
      </c>
    </row>
    <row r="132" spans="1:27" x14ac:dyDescent="0.25">
      <c r="A132" s="2">
        <v>12</v>
      </c>
      <c r="B132" s="2">
        <v>4</v>
      </c>
      <c r="C132" s="2">
        <v>50043.883999999998</v>
      </c>
      <c r="D132" s="2">
        <v>50129.421999999999</v>
      </c>
      <c r="E132" s="2">
        <v>85.538000000000494</v>
      </c>
      <c r="F132" s="3">
        <v>18.1879742116889</v>
      </c>
      <c r="G132" s="14" t="s">
        <v>1668</v>
      </c>
      <c r="H132" s="2">
        <v>3</v>
      </c>
      <c r="I132" s="2">
        <v>2</v>
      </c>
      <c r="J132" s="2">
        <v>0</v>
      </c>
      <c r="K132" s="2">
        <v>3</v>
      </c>
      <c r="L132" s="2">
        <v>2</v>
      </c>
      <c r="M132" s="2">
        <v>0</v>
      </c>
      <c r="N132" s="2">
        <v>0</v>
      </c>
      <c r="O132" s="2">
        <v>0</v>
      </c>
      <c r="P132" s="2">
        <v>0</v>
      </c>
      <c r="Q132" s="2">
        <v>0</v>
      </c>
      <c r="R132" s="2">
        <v>1</v>
      </c>
      <c r="S132" s="2">
        <v>1</v>
      </c>
      <c r="T132" s="2">
        <v>1</v>
      </c>
      <c r="U132" s="2">
        <v>0</v>
      </c>
      <c r="V132" s="2">
        <v>0</v>
      </c>
      <c r="W132" s="2">
        <v>0</v>
      </c>
      <c r="X132" s="2">
        <v>0</v>
      </c>
      <c r="Y132" s="2">
        <v>1</v>
      </c>
      <c r="Z132" s="2">
        <v>1</v>
      </c>
      <c r="AA132" s="2">
        <v>0</v>
      </c>
    </row>
    <row r="133" spans="1:27" x14ac:dyDescent="0.25">
      <c r="A133" s="2">
        <v>5</v>
      </c>
      <c r="B133" s="2">
        <v>22</v>
      </c>
      <c r="C133" s="2">
        <v>121073.196</v>
      </c>
      <c r="D133" s="2">
        <v>121073.196</v>
      </c>
      <c r="E133" s="2">
        <v>0</v>
      </c>
      <c r="F133" s="3">
        <v>18.179261909696798</v>
      </c>
      <c r="G133" s="14"/>
      <c r="H133" s="2">
        <v>1</v>
      </c>
      <c r="I133" s="2">
        <v>0</v>
      </c>
      <c r="J133" s="2">
        <v>0</v>
      </c>
      <c r="K133" s="2">
        <v>1</v>
      </c>
      <c r="L133" s="2">
        <v>0</v>
      </c>
      <c r="M133" s="2">
        <v>0</v>
      </c>
      <c r="N133" s="2">
        <v>0</v>
      </c>
      <c r="O133" s="2">
        <v>0</v>
      </c>
      <c r="P133" s="2">
        <v>0</v>
      </c>
      <c r="Q133" s="2">
        <v>0</v>
      </c>
      <c r="R133" s="2">
        <v>0</v>
      </c>
      <c r="S133" s="2">
        <v>0</v>
      </c>
      <c r="T133" s="2">
        <v>0</v>
      </c>
      <c r="U133" s="2">
        <v>1</v>
      </c>
      <c r="V133" s="2">
        <v>0</v>
      </c>
      <c r="W133" s="2">
        <v>0</v>
      </c>
      <c r="X133" s="2">
        <v>0</v>
      </c>
      <c r="Y133" s="2">
        <v>0</v>
      </c>
      <c r="Z133" s="2">
        <v>0</v>
      </c>
      <c r="AA133" s="2">
        <v>0</v>
      </c>
    </row>
    <row r="134" spans="1:27" x14ac:dyDescent="0.25">
      <c r="A134" s="2">
        <v>17</v>
      </c>
      <c r="B134" s="2">
        <v>5</v>
      </c>
      <c r="C134" s="2">
        <v>53809.165000000001</v>
      </c>
      <c r="D134" s="2">
        <v>54305.885000000002</v>
      </c>
      <c r="E134" s="2">
        <v>496.72000000000099</v>
      </c>
      <c r="F134" s="3">
        <v>18.120411663632201</v>
      </c>
      <c r="G134" s="14" t="s">
        <v>2141</v>
      </c>
      <c r="H134" s="2">
        <v>3</v>
      </c>
      <c r="I134" s="2">
        <v>0</v>
      </c>
      <c r="J134" s="2">
        <v>0</v>
      </c>
      <c r="K134" s="2">
        <v>3</v>
      </c>
      <c r="L134" s="2">
        <v>0</v>
      </c>
      <c r="M134" s="2">
        <v>0</v>
      </c>
      <c r="N134" s="2">
        <v>0</v>
      </c>
      <c r="O134" s="2">
        <v>0</v>
      </c>
      <c r="P134" s="2">
        <v>0</v>
      </c>
      <c r="Q134" s="2">
        <v>0</v>
      </c>
      <c r="R134" s="2">
        <v>1</v>
      </c>
      <c r="S134" s="2">
        <v>1</v>
      </c>
      <c r="T134" s="2">
        <v>0</v>
      </c>
      <c r="U134" s="2">
        <v>1</v>
      </c>
      <c r="V134" s="2">
        <v>0</v>
      </c>
      <c r="W134" s="2">
        <v>0</v>
      </c>
      <c r="X134" s="2">
        <v>0</v>
      </c>
      <c r="Y134" s="2">
        <v>0</v>
      </c>
      <c r="Z134" s="2">
        <v>0</v>
      </c>
      <c r="AA134" s="2">
        <v>0</v>
      </c>
    </row>
    <row r="135" spans="1:27" x14ac:dyDescent="0.25">
      <c r="A135" s="2">
        <v>4</v>
      </c>
      <c r="B135" s="2">
        <v>16</v>
      </c>
      <c r="C135" s="2">
        <v>95918.993000000002</v>
      </c>
      <c r="D135" s="2">
        <v>96001.126999999993</v>
      </c>
      <c r="E135" s="2">
        <v>82.133999999990905</v>
      </c>
      <c r="F135" s="3">
        <v>18.077549215166599</v>
      </c>
      <c r="G135" s="14" t="s">
        <v>2064</v>
      </c>
      <c r="H135" s="2">
        <v>0</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2">
        <v>0</v>
      </c>
      <c r="AA135" s="2">
        <v>0</v>
      </c>
    </row>
    <row r="136" spans="1:27" x14ac:dyDescent="0.25">
      <c r="A136" s="2">
        <v>12</v>
      </c>
      <c r="B136" s="2">
        <v>8</v>
      </c>
      <c r="C136" s="2">
        <v>66015.566999999995</v>
      </c>
      <c r="D136" s="2">
        <v>66295.570000000007</v>
      </c>
      <c r="E136" s="2">
        <v>280.00300000001198</v>
      </c>
      <c r="F136" s="3">
        <v>18.054442359228201</v>
      </c>
      <c r="G136" s="14" t="s">
        <v>2119</v>
      </c>
      <c r="H136" s="2">
        <v>3</v>
      </c>
      <c r="I136" s="2">
        <v>0</v>
      </c>
      <c r="J136" s="2">
        <v>0</v>
      </c>
      <c r="K136" s="2">
        <v>3</v>
      </c>
      <c r="L136" s="2">
        <v>0</v>
      </c>
      <c r="M136" s="2">
        <v>0</v>
      </c>
      <c r="N136" s="2">
        <v>0</v>
      </c>
      <c r="O136" s="2">
        <v>0</v>
      </c>
      <c r="P136" s="2">
        <v>0</v>
      </c>
      <c r="Q136" s="2">
        <v>0</v>
      </c>
      <c r="R136" s="2">
        <v>0</v>
      </c>
      <c r="S136" s="2">
        <v>1</v>
      </c>
      <c r="T136" s="2">
        <v>1</v>
      </c>
      <c r="U136" s="2">
        <v>1</v>
      </c>
      <c r="V136" s="2">
        <v>0</v>
      </c>
      <c r="W136" s="2">
        <v>0</v>
      </c>
      <c r="X136" s="2">
        <v>0</v>
      </c>
      <c r="Y136" s="2">
        <v>0</v>
      </c>
      <c r="Z136" s="2">
        <v>0</v>
      </c>
      <c r="AA136" s="2">
        <v>0</v>
      </c>
    </row>
    <row r="137" spans="1:27" x14ac:dyDescent="0.25">
      <c r="A137" s="2">
        <v>12</v>
      </c>
      <c r="B137" s="2">
        <v>2</v>
      </c>
      <c r="C137" s="2">
        <v>42153.337</v>
      </c>
      <c r="D137" s="2">
        <v>42242.614999999998</v>
      </c>
      <c r="E137" s="2">
        <v>89.2779999999984</v>
      </c>
      <c r="F137" s="3">
        <v>17.932843038085501</v>
      </c>
      <c r="G137" s="14" t="s">
        <v>1825</v>
      </c>
      <c r="H137" s="2">
        <v>4</v>
      </c>
      <c r="I137" s="2">
        <v>1</v>
      </c>
      <c r="J137" s="2">
        <v>0</v>
      </c>
      <c r="K137" s="2">
        <v>4</v>
      </c>
      <c r="L137" s="2">
        <v>1</v>
      </c>
      <c r="M137" s="2">
        <v>0</v>
      </c>
      <c r="N137" s="2">
        <v>0</v>
      </c>
      <c r="O137" s="2">
        <v>0</v>
      </c>
      <c r="P137" s="2">
        <v>0</v>
      </c>
      <c r="Q137" s="2">
        <v>0</v>
      </c>
      <c r="R137" s="2">
        <v>1</v>
      </c>
      <c r="S137" s="2">
        <v>1</v>
      </c>
      <c r="T137" s="2">
        <v>1</v>
      </c>
      <c r="U137" s="2">
        <v>1</v>
      </c>
      <c r="V137" s="2">
        <v>0</v>
      </c>
      <c r="W137" s="2">
        <v>0</v>
      </c>
      <c r="X137" s="2">
        <v>0</v>
      </c>
      <c r="Y137" s="2">
        <v>0</v>
      </c>
      <c r="Z137" s="2">
        <v>0</v>
      </c>
      <c r="AA137" s="2">
        <v>1</v>
      </c>
    </row>
    <row r="138" spans="1:27" x14ac:dyDescent="0.25">
      <c r="A138" s="2">
        <v>8</v>
      </c>
      <c r="B138" s="2">
        <v>1</v>
      </c>
      <c r="C138" s="2">
        <v>29970.903999999999</v>
      </c>
      <c r="D138" s="2">
        <v>30122.41</v>
      </c>
      <c r="E138" s="2">
        <v>151.50600000000099</v>
      </c>
      <c r="F138" s="3">
        <v>17.930866149442</v>
      </c>
      <c r="G138" s="14" t="s">
        <v>2100</v>
      </c>
      <c r="H138" s="2">
        <v>4</v>
      </c>
      <c r="I138" s="2">
        <v>0</v>
      </c>
      <c r="J138" s="2">
        <v>0</v>
      </c>
      <c r="K138" s="2">
        <v>4</v>
      </c>
      <c r="L138" s="2">
        <v>0</v>
      </c>
      <c r="M138" s="2">
        <v>0</v>
      </c>
      <c r="N138" s="2">
        <v>0</v>
      </c>
      <c r="O138" s="2">
        <v>0</v>
      </c>
      <c r="P138" s="2">
        <v>0</v>
      </c>
      <c r="Q138" s="2">
        <v>0</v>
      </c>
      <c r="R138" s="2">
        <v>1</v>
      </c>
      <c r="S138" s="2">
        <v>1</v>
      </c>
      <c r="T138" s="2">
        <v>1</v>
      </c>
      <c r="U138" s="2">
        <v>1</v>
      </c>
      <c r="V138" s="2">
        <v>0</v>
      </c>
      <c r="W138" s="2">
        <v>0</v>
      </c>
      <c r="X138" s="2">
        <v>0</v>
      </c>
      <c r="Y138" s="2">
        <v>0</v>
      </c>
      <c r="Z138" s="2">
        <v>0</v>
      </c>
      <c r="AA138" s="2">
        <v>0</v>
      </c>
    </row>
    <row r="139" spans="1:27" x14ac:dyDescent="0.25">
      <c r="A139" s="2">
        <v>15</v>
      </c>
      <c r="B139" s="2">
        <v>10</v>
      </c>
      <c r="C139" s="2">
        <v>74653.64</v>
      </c>
      <c r="D139" s="2">
        <v>74736.203999999998</v>
      </c>
      <c r="E139" s="2">
        <v>82.563999999998501</v>
      </c>
      <c r="F139" s="3">
        <v>17.7457974649395</v>
      </c>
      <c r="G139" s="14" t="s">
        <v>2136</v>
      </c>
      <c r="H139" s="2">
        <v>3</v>
      </c>
      <c r="I139" s="2">
        <v>0</v>
      </c>
      <c r="J139" s="2">
        <v>0</v>
      </c>
      <c r="K139" s="2">
        <v>3</v>
      </c>
      <c r="L139" s="2">
        <v>0</v>
      </c>
      <c r="M139" s="2">
        <v>0</v>
      </c>
      <c r="N139" s="2">
        <v>0</v>
      </c>
      <c r="O139" s="2">
        <v>0</v>
      </c>
      <c r="P139" s="2">
        <v>0</v>
      </c>
      <c r="Q139" s="2">
        <v>0</v>
      </c>
      <c r="R139" s="2">
        <v>1</v>
      </c>
      <c r="S139" s="2">
        <v>1</v>
      </c>
      <c r="T139" s="2">
        <v>1</v>
      </c>
      <c r="U139" s="2">
        <v>0</v>
      </c>
      <c r="V139" s="2">
        <v>0</v>
      </c>
      <c r="W139" s="2">
        <v>0</v>
      </c>
      <c r="X139" s="2">
        <v>0</v>
      </c>
      <c r="Y139" s="2">
        <v>0</v>
      </c>
      <c r="Z139" s="2">
        <v>0</v>
      </c>
      <c r="AA139" s="2">
        <v>0</v>
      </c>
    </row>
    <row r="140" spans="1:27" x14ac:dyDescent="0.25">
      <c r="A140" s="2">
        <v>7</v>
      </c>
      <c r="B140" s="2">
        <v>24</v>
      </c>
      <c r="C140" s="2">
        <v>149938.16200000001</v>
      </c>
      <c r="D140" s="2">
        <v>149956.86300000001</v>
      </c>
      <c r="E140" s="2">
        <v>18.701000000000899</v>
      </c>
      <c r="F140" s="3">
        <v>17.7047153254804</v>
      </c>
      <c r="G140" s="14" t="s">
        <v>2099</v>
      </c>
      <c r="H140" s="2">
        <v>0</v>
      </c>
      <c r="I140" s="2">
        <v>0</v>
      </c>
      <c r="J140" s="2">
        <v>0</v>
      </c>
      <c r="K140" s="2">
        <v>0</v>
      </c>
      <c r="L140" s="2">
        <v>0</v>
      </c>
      <c r="M140" s="2">
        <v>0</v>
      </c>
      <c r="N140" s="2">
        <v>0</v>
      </c>
      <c r="O140" s="2">
        <v>0</v>
      </c>
      <c r="P140" s="2">
        <v>0</v>
      </c>
      <c r="Q140" s="2">
        <v>0</v>
      </c>
      <c r="R140" s="2">
        <v>0</v>
      </c>
      <c r="S140" s="2">
        <v>0</v>
      </c>
      <c r="T140" s="2">
        <v>0</v>
      </c>
      <c r="U140" s="2">
        <v>0</v>
      </c>
      <c r="V140" s="2">
        <v>0</v>
      </c>
      <c r="W140" s="2">
        <v>0</v>
      </c>
      <c r="X140" s="2">
        <v>0</v>
      </c>
      <c r="Y140" s="2">
        <v>0</v>
      </c>
      <c r="Z140" s="2">
        <v>0</v>
      </c>
      <c r="AA140" s="2">
        <v>0</v>
      </c>
    </row>
    <row r="141" spans="1:27" x14ac:dyDescent="0.25">
      <c r="A141" s="2">
        <v>1</v>
      </c>
      <c r="B141" s="2">
        <v>6</v>
      </c>
      <c r="C141" s="2">
        <v>47260.811999999998</v>
      </c>
      <c r="D141" s="2">
        <v>47331.190999999999</v>
      </c>
      <c r="E141" s="2">
        <v>70.379000000000801</v>
      </c>
      <c r="F141" s="3">
        <v>17.694542367760601</v>
      </c>
      <c r="G141" s="14" t="s">
        <v>1883</v>
      </c>
      <c r="H141" s="2">
        <v>1</v>
      </c>
      <c r="I141" s="2">
        <v>0</v>
      </c>
      <c r="J141" s="2">
        <v>0</v>
      </c>
      <c r="K141" s="2">
        <v>1</v>
      </c>
      <c r="L141" s="2">
        <v>0</v>
      </c>
      <c r="M141" s="2">
        <v>0</v>
      </c>
      <c r="N141" s="2">
        <v>0</v>
      </c>
      <c r="O141" s="2">
        <v>0</v>
      </c>
      <c r="P141" s="2">
        <v>0</v>
      </c>
      <c r="Q141" s="2">
        <v>0</v>
      </c>
      <c r="R141" s="2">
        <v>0</v>
      </c>
      <c r="S141" s="2">
        <v>0</v>
      </c>
      <c r="T141" s="2">
        <v>0</v>
      </c>
      <c r="U141" s="2">
        <v>1</v>
      </c>
      <c r="V141" s="2">
        <v>0</v>
      </c>
      <c r="W141" s="2">
        <v>0</v>
      </c>
      <c r="X141" s="2">
        <v>0</v>
      </c>
      <c r="Y141" s="2">
        <v>0</v>
      </c>
      <c r="Z141" s="2">
        <v>0</v>
      </c>
      <c r="AA141" s="2">
        <v>0</v>
      </c>
    </row>
    <row r="142" spans="1:27" x14ac:dyDescent="0.25">
      <c r="A142" s="2">
        <v>1</v>
      </c>
      <c r="B142" s="2">
        <v>14</v>
      </c>
      <c r="C142" s="2">
        <v>87465.823000000004</v>
      </c>
      <c r="D142" s="2">
        <v>87555.357999999993</v>
      </c>
      <c r="E142" s="2">
        <v>89.534999999988898</v>
      </c>
      <c r="F142" s="3">
        <v>17.634302270209801</v>
      </c>
      <c r="G142" s="14" t="s">
        <v>1554</v>
      </c>
      <c r="H142" s="2">
        <v>1</v>
      </c>
      <c r="I142" s="2">
        <v>0</v>
      </c>
      <c r="J142" s="2">
        <v>0</v>
      </c>
      <c r="K142" s="2">
        <v>1</v>
      </c>
      <c r="L142" s="2">
        <v>0</v>
      </c>
      <c r="M142" s="2">
        <v>0</v>
      </c>
      <c r="N142" s="2">
        <v>0</v>
      </c>
      <c r="O142" s="2">
        <v>0</v>
      </c>
      <c r="P142" s="2">
        <v>0</v>
      </c>
      <c r="Q142" s="2">
        <v>0</v>
      </c>
      <c r="R142" s="2">
        <v>0</v>
      </c>
      <c r="S142" s="2">
        <v>1</v>
      </c>
      <c r="T142" s="2">
        <v>0</v>
      </c>
      <c r="U142" s="2">
        <v>0</v>
      </c>
      <c r="V142" s="2">
        <v>0</v>
      </c>
      <c r="W142" s="2">
        <v>0</v>
      </c>
      <c r="X142" s="2">
        <v>0</v>
      </c>
      <c r="Y142" s="2">
        <v>0</v>
      </c>
      <c r="Z142" s="2">
        <v>0</v>
      </c>
      <c r="AA142" s="2">
        <v>0</v>
      </c>
    </row>
    <row r="143" spans="1:27" x14ac:dyDescent="0.25">
      <c r="A143" s="2">
        <v>13</v>
      </c>
      <c r="B143" s="2">
        <v>3</v>
      </c>
      <c r="C143" s="2">
        <v>41397.993999999999</v>
      </c>
      <c r="D143" s="2">
        <v>41499.377999999997</v>
      </c>
      <c r="E143" s="2">
        <v>101.383999999998</v>
      </c>
      <c r="F143" s="3">
        <v>17.624504015147899</v>
      </c>
      <c r="G143" s="14" t="s">
        <v>1481</v>
      </c>
      <c r="H143" s="2">
        <v>2</v>
      </c>
      <c r="I143" s="2">
        <v>0</v>
      </c>
      <c r="J143" s="2">
        <v>0</v>
      </c>
      <c r="K143" s="2">
        <v>2</v>
      </c>
      <c r="L143" s="2">
        <v>0</v>
      </c>
      <c r="M143" s="2">
        <v>0</v>
      </c>
      <c r="N143" s="2">
        <v>0</v>
      </c>
      <c r="O143" s="2">
        <v>0</v>
      </c>
      <c r="P143" s="2">
        <v>0</v>
      </c>
      <c r="Q143" s="2">
        <v>0</v>
      </c>
      <c r="R143" s="2">
        <v>1</v>
      </c>
      <c r="S143" s="2">
        <v>0</v>
      </c>
      <c r="T143" s="2">
        <v>1</v>
      </c>
      <c r="U143" s="2">
        <v>0</v>
      </c>
      <c r="V143" s="2">
        <v>0</v>
      </c>
      <c r="W143" s="2">
        <v>0</v>
      </c>
      <c r="X143" s="2">
        <v>0</v>
      </c>
      <c r="Y143" s="2">
        <v>0</v>
      </c>
      <c r="Z143" s="2">
        <v>0</v>
      </c>
      <c r="AA143" s="2">
        <v>0</v>
      </c>
    </row>
    <row r="144" spans="1:27" x14ac:dyDescent="0.25">
      <c r="A144" s="2">
        <v>9</v>
      </c>
      <c r="B144" s="2">
        <v>1</v>
      </c>
      <c r="C144" s="2">
        <v>13688.665999999999</v>
      </c>
      <c r="D144" s="2">
        <v>13705.973</v>
      </c>
      <c r="E144" s="2">
        <v>17.307000000000698</v>
      </c>
      <c r="F144" s="3">
        <v>17.577540855784001</v>
      </c>
      <c r="G144" s="14"/>
      <c r="H144" s="2">
        <v>2</v>
      </c>
      <c r="I144" s="2">
        <v>0</v>
      </c>
      <c r="J144" s="2">
        <v>0</v>
      </c>
      <c r="K144" s="2">
        <v>2</v>
      </c>
      <c r="L144" s="2">
        <v>0</v>
      </c>
      <c r="M144" s="2">
        <v>0</v>
      </c>
      <c r="N144" s="2">
        <v>0</v>
      </c>
      <c r="O144" s="2">
        <v>0</v>
      </c>
      <c r="P144" s="2">
        <v>0</v>
      </c>
      <c r="Q144" s="2">
        <v>0</v>
      </c>
      <c r="R144" s="2">
        <v>1</v>
      </c>
      <c r="S144" s="2">
        <v>0</v>
      </c>
      <c r="T144" s="2">
        <v>0</v>
      </c>
      <c r="U144" s="2">
        <v>1</v>
      </c>
      <c r="V144" s="2">
        <v>0</v>
      </c>
      <c r="W144" s="2">
        <v>0</v>
      </c>
      <c r="X144" s="2">
        <v>0</v>
      </c>
      <c r="Y144" s="2">
        <v>0</v>
      </c>
      <c r="Z144" s="2">
        <v>0</v>
      </c>
      <c r="AA144" s="2">
        <v>0</v>
      </c>
    </row>
    <row r="145" spans="1:27" x14ac:dyDescent="0.25">
      <c r="A145" s="2">
        <v>12</v>
      </c>
      <c r="B145" s="2">
        <v>12</v>
      </c>
      <c r="C145" s="2">
        <v>88904.763999999996</v>
      </c>
      <c r="D145" s="2">
        <v>89290.668000000005</v>
      </c>
      <c r="E145" s="2">
        <v>385.90400000001</v>
      </c>
      <c r="F145" s="3">
        <v>17.576281013336398</v>
      </c>
      <c r="G145" s="14" t="s">
        <v>1676</v>
      </c>
      <c r="H145" s="2">
        <v>4</v>
      </c>
      <c r="I145" s="2">
        <v>2</v>
      </c>
      <c r="J145" s="2">
        <v>0</v>
      </c>
      <c r="K145" s="2">
        <v>4</v>
      </c>
      <c r="L145" s="2">
        <v>2</v>
      </c>
      <c r="M145" s="2">
        <v>0</v>
      </c>
      <c r="N145" s="2">
        <v>0</v>
      </c>
      <c r="O145" s="2">
        <v>0</v>
      </c>
      <c r="P145" s="2">
        <v>0</v>
      </c>
      <c r="Q145" s="2">
        <v>0</v>
      </c>
      <c r="R145" s="2">
        <v>1</v>
      </c>
      <c r="S145" s="2">
        <v>1</v>
      </c>
      <c r="T145" s="2">
        <v>1</v>
      </c>
      <c r="U145" s="2">
        <v>1</v>
      </c>
      <c r="V145" s="2">
        <v>0</v>
      </c>
      <c r="W145" s="2">
        <v>0</v>
      </c>
      <c r="X145" s="2">
        <v>0</v>
      </c>
      <c r="Y145" s="2">
        <v>1</v>
      </c>
      <c r="Z145" s="2">
        <v>1</v>
      </c>
      <c r="AA145" s="2">
        <v>0</v>
      </c>
    </row>
    <row r="146" spans="1:27" x14ac:dyDescent="0.25">
      <c r="A146" s="2">
        <v>9</v>
      </c>
      <c r="B146" s="2">
        <v>3</v>
      </c>
      <c r="C146" s="2">
        <v>34226.087</v>
      </c>
      <c r="D146" s="2">
        <v>34329.839</v>
      </c>
      <c r="E146" s="2">
        <v>103.752</v>
      </c>
      <c r="F146" s="3">
        <v>17.5544897322591</v>
      </c>
      <c r="G146" s="14" t="s">
        <v>2105</v>
      </c>
      <c r="H146" s="2">
        <v>3</v>
      </c>
      <c r="I146" s="2">
        <v>0</v>
      </c>
      <c r="J146" s="2">
        <v>0</v>
      </c>
      <c r="K146" s="2">
        <v>3</v>
      </c>
      <c r="L146" s="2">
        <v>0</v>
      </c>
      <c r="M146" s="2">
        <v>0</v>
      </c>
      <c r="N146" s="2">
        <v>0</v>
      </c>
      <c r="O146" s="2">
        <v>0</v>
      </c>
      <c r="P146" s="2">
        <v>0</v>
      </c>
      <c r="Q146" s="2">
        <v>0</v>
      </c>
      <c r="R146" s="2">
        <v>0</v>
      </c>
      <c r="S146" s="2">
        <v>1</v>
      </c>
      <c r="T146" s="2">
        <v>1</v>
      </c>
      <c r="U146" s="2">
        <v>1</v>
      </c>
      <c r="V146" s="2">
        <v>0</v>
      </c>
      <c r="W146" s="2">
        <v>0</v>
      </c>
      <c r="X146" s="2">
        <v>0</v>
      </c>
      <c r="Y146" s="2">
        <v>0</v>
      </c>
      <c r="Z146" s="2">
        <v>0</v>
      </c>
      <c r="AA146" s="2">
        <v>0</v>
      </c>
    </row>
    <row r="147" spans="1:27" x14ac:dyDescent="0.25">
      <c r="A147" s="2">
        <v>2</v>
      </c>
      <c r="B147" s="2">
        <v>21</v>
      </c>
      <c r="C147" s="2">
        <v>155941.867</v>
      </c>
      <c r="D147" s="2">
        <v>156002.242</v>
      </c>
      <c r="E147" s="2">
        <v>60.375</v>
      </c>
      <c r="F147" s="3">
        <v>17.5408188667883</v>
      </c>
      <c r="G147" s="14" t="s">
        <v>1308</v>
      </c>
      <c r="H147" s="2">
        <v>2</v>
      </c>
      <c r="I147" s="2">
        <v>5</v>
      </c>
      <c r="J147" s="2">
        <v>5</v>
      </c>
      <c r="K147" s="2">
        <v>2</v>
      </c>
      <c r="L147" s="2">
        <v>0</v>
      </c>
      <c r="M147" s="2">
        <v>1</v>
      </c>
      <c r="N147" s="2">
        <v>1</v>
      </c>
      <c r="O147" s="2">
        <v>1</v>
      </c>
      <c r="P147" s="2">
        <v>1</v>
      </c>
      <c r="Q147" s="2">
        <v>1</v>
      </c>
      <c r="R147" s="2">
        <v>1</v>
      </c>
      <c r="S147" s="2">
        <v>0</v>
      </c>
      <c r="T147" s="2">
        <v>0</v>
      </c>
      <c r="U147" s="2">
        <v>1</v>
      </c>
      <c r="V147" s="2">
        <v>0</v>
      </c>
      <c r="W147" s="2">
        <v>0</v>
      </c>
      <c r="X147" s="2">
        <v>0</v>
      </c>
      <c r="Y147" s="2">
        <v>0</v>
      </c>
      <c r="Z147" s="2">
        <v>0</v>
      </c>
      <c r="AA147" s="2">
        <v>0</v>
      </c>
    </row>
    <row r="148" spans="1:27" x14ac:dyDescent="0.25">
      <c r="A148" s="2">
        <v>7</v>
      </c>
      <c r="B148" s="2">
        <v>10</v>
      </c>
      <c r="C148" s="2">
        <v>88398.603000000003</v>
      </c>
      <c r="D148" s="2">
        <v>88498.854999999996</v>
      </c>
      <c r="E148" s="2">
        <v>100.251999999993</v>
      </c>
      <c r="F148" s="3">
        <v>17.453203990937102</v>
      </c>
      <c r="G148" s="14" t="s">
        <v>2091</v>
      </c>
      <c r="H148" s="2">
        <v>1</v>
      </c>
      <c r="I148" s="2">
        <v>0</v>
      </c>
      <c r="J148" s="2">
        <v>0</v>
      </c>
      <c r="K148" s="2">
        <v>1</v>
      </c>
      <c r="L148" s="2">
        <v>0</v>
      </c>
      <c r="M148" s="2">
        <v>0</v>
      </c>
      <c r="N148" s="2">
        <v>0</v>
      </c>
      <c r="O148" s="2">
        <v>0</v>
      </c>
      <c r="P148" s="2">
        <v>0</v>
      </c>
      <c r="Q148" s="2">
        <v>0</v>
      </c>
      <c r="R148" s="2">
        <v>1</v>
      </c>
      <c r="S148" s="2">
        <v>0</v>
      </c>
      <c r="T148" s="2">
        <v>0</v>
      </c>
      <c r="U148" s="2">
        <v>0</v>
      </c>
      <c r="V148" s="2">
        <v>0</v>
      </c>
      <c r="W148" s="2">
        <v>0</v>
      </c>
      <c r="X148" s="2">
        <v>0</v>
      </c>
      <c r="Y148" s="2">
        <v>0</v>
      </c>
      <c r="Z148" s="2">
        <v>0</v>
      </c>
      <c r="AA148" s="2">
        <v>0</v>
      </c>
    </row>
    <row r="149" spans="1:27" x14ac:dyDescent="0.25">
      <c r="A149" s="2">
        <v>5</v>
      </c>
      <c r="B149" s="2">
        <v>25</v>
      </c>
      <c r="C149" s="2">
        <v>128876.34</v>
      </c>
      <c r="D149" s="2">
        <v>128953.034</v>
      </c>
      <c r="E149" s="2">
        <v>76.694000000003101</v>
      </c>
      <c r="F149" s="3">
        <v>17.440721643107501</v>
      </c>
      <c r="G149" s="14" t="s">
        <v>1367</v>
      </c>
      <c r="H149" s="2">
        <v>1</v>
      </c>
      <c r="I149" s="2">
        <v>3</v>
      </c>
      <c r="J149" s="2">
        <v>0</v>
      </c>
      <c r="K149" s="2">
        <v>1</v>
      </c>
      <c r="L149" s="2">
        <v>3</v>
      </c>
      <c r="M149" s="2">
        <v>0</v>
      </c>
      <c r="N149" s="2">
        <v>0</v>
      </c>
      <c r="O149" s="2">
        <v>0</v>
      </c>
      <c r="P149" s="2">
        <v>0</v>
      </c>
      <c r="Q149" s="2">
        <v>0</v>
      </c>
      <c r="R149" s="2">
        <v>1</v>
      </c>
      <c r="S149" s="2">
        <v>0</v>
      </c>
      <c r="T149" s="2">
        <v>0</v>
      </c>
      <c r="U149" s="2">
        <v>0</v>
      </c>
      <c r="V149" s="2">
        <v>0</v>
      </c>
      <c r="W149" s="2">
        <v>0</v>
      </c>
      <c r="X149" s="2">
        <v>1</v>
      </c>
      <c r="Y149" s="2">
        <v>1</v>
      </c>
      <c r="Z149" s="2">
        <v>0</v>
      </c>
      <c r="AA149" s="2">
        <v>1</v>
      </c>
    </row>
    <row r="150" spans="1:27" x14ac:dyDescent="0.25">
      <c r="A150" s="2">
        <v>6</v>
      </c>
      <c r="B150" s="2">
        <v>6</v>
      </c>
      <c r="C150" s="2">
        <v>39464.913</v>
      </c>
      <c r="D150" s="2">
        <v>39632.196000000004</v>
      </c>
      <c r="E150" s="2">
        <v>167.283000000003</v>
      </c>
      <c r="F150" s="3">
        <v>17.438951835657299</v>
      </c>
      <c r="G150" s="14" t="s">
        <v>1382</v>
      </c>
      <c r="H150" s="2">
        <v>4</v>
      </c>
      <c r="I150" s="2">
        <v>0</v>
      </c>
      <c r="J150" s="2">
        <v>0</v>
      </c>
      <c r="K150" s="2">
        <v>4</v>
      </c>
      <c r="L150" s="2">
        <v>0</v>
      </c>
      <c r="M150" s="2">
        <v>0</v>
      </c>
      <c r="N150" s="2">
        <v>0</v>
      </c>
      <c r="O150" s="2">
        <v>0</v>
      </c>
      <c r="P150" s="2">
        <v>0</v>
      </c>
      <c r="Q150" s="2">
        <v>0</v>
      </c>
      <c r="R150" s="2">
        <v>1</v>
      </c>
      <c r="S150" s="2">
        <v>1</v>
      </c>
      <c r="T150" s="2">
        <v>1</v>
      </c>
      <c r="U150" s="2">
        <v>1</v>
      </c>
      <c r="V150" s="2">
        <v>0</v>
      </c>
      <c r="W150" s="2">
        <v>0</v>
      </c>
      <c r="X150" s="2">
        <v>0</v>
      </c>
      <c r="Y150" s="2">
        <v>0</v>
      </c>
      <c r="Z150" s="2">
        <v>0</v>
      </c>
      <c r="AA150" s="2">
        <v>0</v>
      </c>
    </row>
    <row r="151" spans="1:27" x14ac:dyDescent="0.25">
      <c r="A151" s="2">
        <v>19</v>
      </c>
      <c r="B151" s="2">
        <v>3</v>
      </c>
      <c r="C151" s="2">
        <v>39806.997000000003</v>
      </c>
      <c r="D151" s="2">
        <v>39850.836000000003</v>
      </c>
      <c r="E151" s="2">
        <v>43.838999999999899</v>
      </c>
      <c r="F151" s="3">
        <v>17.4260007467675</v>
      </c>
      <c r="G151" s="14" t="s">
        <v>2150</v>
      </c>
      <c r="H151" s="2">
        <v>2</v>
      </c>
      <c r="I151" s="2">
        <v>1</v>
      </c>
      <c r="J151" s="2">
        <v>0</v>
      </c>
      <c r="K151" s="2">
        <v>2</v>
      </c>
      <c r="L151" s="2">
        <v>1</v>
      </c>
      <c r="M151" s="2">
        <v>0</v>
      </c>
      <c r="N151" s="2">
        <v>0</v>
      </c>
      <c r="O151" s="2">
        <v>0</v>
      </c>
      <c r="P151" s="2">
        <v>0</v>
      </c>
      <c r="Q151" s="2">
        <v>0</v>
      </c>
      <c r="R151" s="2">
        <v>1</v>
      </c>
      <c r="S151" s="2">
        <v>1</v>
      </c>
      <c r="T151" s="2">
        <v>0</v>
      </c>
      <c r="U151" s="2">
        <v>0</v>
      </c>
      <c r="V151" s="2">
        <v>0</v>
      </c>
      <c r="W151" s="2">
        <v>0</v>
      </c>
      <c r="X151" s="2">
        <v>0</v>
      </c>
      <c r="Y151" s="2">
        <v>1</v>
      </c>
      <c r="Z151" s="2">
        <v>0</v>
      </c>
      <c r="AA151" s="2">
        <v>0</v>
      </c>
    </row>
    <row r="152" spans="1:27" x14ac:dyDescent="0.25">
      <c r="A152" s="2">
        <v>4</v>
      </c>
      <c r="B152" s="2">
        <v>9</v>
      </c>
      <c r="C152" s="2">
        <v>63963.648000000001</v>
      </c>
      <c r="D152" s="2">
        <v>64014.080000000002</v>
      </c>
      <c r="E152" s="2">
        <v>50.432000000000698</v>
      </c>
      <c r="F152" s="3">
        <v>17.404843566838</v>
      </c>
      <c r="G152" s="14" t="s">
        <v>1072</v>
      </c>
      <c r="H152" s="2">
        <v>0</v>
      </c>
      <c r="I152" s="2">
        <v>2</v>
      </c>
      <c r="J152" s="2">
        <v>1</v>
      </c>
      <c r="K152" s="2">
        <v>0</v>
      </c>
      <c r="L152" s="2">
        <v>1</v>
      </c>
      <c r="M152" s="2">
        <v>0</v>
      </c>
      <c r="N152" s="2">
        <v>0</v>
      </c>
      <c r="O152" s="2">
        <v>0</v>
      </c>
      <c r="P152" s="2">
        <v>1</v>
      </c>
      <c r="Q152" s="2">
        <v>0</v>
      </c>
      <c r="R152" s="2">
        <v>0</v>
      </c>
      <c r="S152" s="2">
        <v>0</v>
      </c>
      <c r="T152" s="2">
        <v>0</v>
      </c>
      <c r="U152" s="2">
        <v>0</v>
      </c>
      <c r="V152" s="2">
        <v>0</v>
      </c>
      <c r="W152" s="2">
        <v>0</v>
      </c>
      <c r="X152" s="2">
        <v>1</v>
      </c>
      <c r="Y152" s="2">
        <v>0</v>
      </c>
      <c r="Z152" s="2">
        <v>0</v>
      </c>
      <c r="AA152" s="2">
        <v>0</v>
      </c>
    </row>
    <row r="153" spans="1:27" x14ac:dyDescent="0.25">
      <c r="A153" s="2">
        <v>6</v>
      </c>
      <c r="B153" s="2">
        <v>25</v>
      </c>
      <c r="C153" s="2">
        <v>163027.995</v>
      </c>
      <c r="D153" s="2">
        <v>163196.22500000001</v>
      </c>
      <c r="E153" s="2">
        <v>168.23000000000999</v>
      </c>
      <c r="F153" s="3">
        <v>17.389622596051201</v>
      </c>
      <c r="G153" s="14" t="s">
        <v>1204</v>
      </c>
      <c r="H153" s="2">
        <v>2</v>
      </c>
      <c r="I153" s="2">
        <v>1</v>
      </c>
      <c r="J153" s="2">
        <v>1</v>
      </c>
      <c r="K153" s="2">
        <v>2</v>
      </c>
      <c r="L153" s="2">
        <v>0</v>
      </c>
      <c r="M153" s="2">
        <v>0</v>
      </c>
      <c r="N153" s="2">
        <v>0</v>
      </c>
      <c r="O153" s="2">
        <v>0</v>
      </c>
      <c r="P153" s="2">
        <v>0</v>
      </c>
      <c r="Q153" s="2">
        <v>1</v>
      </c>
      <c r="R153" s="2">
        <v>0</v>
      </c>
      <c r="S153" s="2">
        <v>0</v>
      </c>
      <c r="T153" s="2">
        <v>1</v>
      </c>
      <c r="U153" s="2">
        <v>1</v>
      </c>
      <c r="V153" s="2">
        <v>0</v>
      </c>
      <c r="W153" s="2">
        <v>0</v>
      </c>
      <c r="X153" s="2">
        <v>0</v>
      </c>
      <c r="Y153" s="2">
        <v>0</v>
      </c>
      <c r="Z153" s="2">
        <v>0</v>
      </c>
      <c r="AA153" s="2">
        <v>0</v>
      </c>
    </row>
    <row r="154" spans="1:27" x14ac:dyDescent="0.25">
      <c r="A154" s="2">
        <v>16</v>
      </c>
      <c r="B154" s="2">
        <v>3</v>
      </c>
      <c r="C154" s="2">
        <v>78443.039999999994</v>
      </c>
      <c r="D154" s="2">
        <v>78484.649999999994</v>
      </c>
      <c r="E154" s="2">
        <v>41.610000000000603</v>
      </c>
      <c r="F154" s="3">
        <v>17.384434892922702</v>
      </c>
      <c r="G154" s="14" t="s">
        <v>1517</v>
      </c>
      <c r="H154" s="2">
        <v>3</v>
      </c>
      <c r="I154" s="2">
        <v>0</v>
      </c>
      <c r="J154" s="2">
        <v>0</v>
      </c>
      <c r="K154" s="2">
        <v>3</v>
      </c>
      <c r="L154" s="2">
        <v>0</v>
      </c>
      <c r="M154" s="2">
        <v>0</v>
      </c>
      <c r="N154" s="2">
        <v>0</v>
      </c>
      <c r="O154" s="2">
        <v>0</v>
      </c>
      <c r="P154" s="2">
        <v>0</v>
      </c>
      <c r="Q154" s="2">
        <v>0</v>
      </c>
      <c r="R154" s="2">
        <v>1</v>
      </c>
      <c r="S154" s="2">
        <v>0</v>
      </c>
      <c r="T154" s="2">
        <v>1</v>
      </c>
      <c r="U154" s="2">
        <v>1</v>
      </c>
      <c r="V154" s="2">
        <v>0</v>
      </c>
      <c r="W154" s="2">
        <v>0</v>
      </c>
      <c r="X154" s="2">
        <v>0</v>
      </c>
      <c r="Y154" s="2">
        <v>0</v>
      </c>
      <c r="Z154" s="2">
        <v>0</v>
      </c>
      <c r="AA154" s="2">
        <v>0</v>
      </c>
    </row>
    <row r="155" spans="1:27" x14ac:dyDescent="0.25">
      <c r="A155" s="2">
        <v>14</v>
      </c>
      <c r="B155" s="2">
        <v>7</v>
      </c>
      <c r="C155" s="2">
        <v>71196.426999999996</v>
      </c>
      <c r="D155" s="2">
        <v>71280.816000000006</v>
      </c>
      <c r="E155" s="2">
        <v>84.3890000000101</v>
      </c>
      <c r="F155" s="3">
        <v>17.379740983236001</v>
      </c>
      <c r="G155" s="14" t="s">
        <v>1496</v>
      </c>
      <c r="H155" s="2">
        <v>2</v>
      </c>
      <c r="I155" s="2">
        <v>0</v>
      </c>
      <c r="J155" s="2">
        <v>0</v>
      </c>
      <c r="K155" s="2">
        <v>2</v>
      </c>
      <c r="L155" s="2">
        <v>0</v>
      </c>
      <c r="M155" s="2">
        <v>0</v>
      </c>
      <c r="N155" s="2">
        <v>0</v>
      </c>
      <c r="O155" s="2">
        <v>0</v>
      </c>
      <c r="P155" s="2">
        <v>0</v>
      </c>
      <c r="Q155" s="2">
        <v>0</v>
      </c>
      <c r="R155" s="2">
        <v>1</v>
      </c>
      <c r="S155" s="2">
        <v>0</v>
      </c>
      <c r="T155" s="2">
        <v>0</v>
      </c>
      <c r="U155" s="2">
        <v>1</v>
      </c>
      <c r="V155" s="2">
        <v>0</v>
      </c>
      <c r="W155" s="2">
        <v>0</v>
      </c>
      <c r="X155" s="2">
        <v>0</v>
      </c>
      <c r="Y155" s="2">
        <v>0</v>
      </c>
      <c r="Z155" s="2">
        <v>0</v>
      </c>
      <c r="AA155" s="2">
        <v>0</v>
      </c>
    </row>
    <row r="156" spans="1:27" x14ac:dyDescent="0.25">
      <c r="A156" s="2">
        <v>11</v>
      </c>
      <c r="B156" s="2">
        <v>2</v>
      </c>
      <c r="C156" s="2">
        <v>30695.552</v>
      </c>
      <c r="D156" s="2">
        <v>30741.298999999999</v>
      </c>
      <c r="E156" s="2">
        <v>45.746999999999403</v>
      </c>
      <c r="F156" s="3">
        <v>17.376821764308499</v>
      </c>
      <c r="G156" s="14"/>
      <c r="H156" s="2">
        <v>1</v>
      </c>
      <c r="I156" s="2">
        <v>0</v>
      </c>
      <c r="J156" s="2">
        <v>0</v>
      </c>
      <c r="K156" s="2">
        <v>1</v>
      </c>
      <c r="L156" s="2">
        <v>0</v>
      </c>
      <c r="M156" s="2">
        <v>0</v>
      </c>
      <c r="N156" s="2">
        <v>0</v>
      </c>
      <c r="O156" s="2">
        <v>0</v>
      </c>
      <c r="P156" s="2">
        <v>0</v>
      </c>
      <c r="Q156" s="2">
        <v>0</v>
      </c>
      <c r="R156" s="2">
        <v>0</v>
      </c>
      <c r="S156" s="2">
        <v>0</v>
      </c>
      <c r="T156" s="2">
        <v>0</v>
      </c>
      <c r="U156" s="2">
        <v>1</v>
      </c>
      <c r="V156" s="2">
        <v>0</v>
      </c>
      <c r="W156" s="2">
        <v>0</v>
      </c>
      <c r="X156" s="2">
        <v>0</v>
      </c>
      <c r="Y156" s="2">
        <v>0</v>
      </c>
      <c r="Z156" s="2">
        <v>0</v>
      </c>
      <c r="AA156" s="2">
        <v>0</v>
      </c>
    </row>
    <row r="157" spans="1:27" x14ac:dyDescent="0.25">
      <c r="A157" s="2">
        <v>7</v>
      </c>
      <c r="B157" s="2">
        <v>15</v>
      </c>
      <c r="C157" s="2">
        <v>115317.80499999999</v>
      </c>
      <c r="D157" s="2">
        <v>115364.909</v>
      </c>
      <c r="E157" s="2">
        <v>47.1040000000066</v>
      </c>
      <c r="F157" s="3">
        <v>17.361755206077898</v>
      </c>
      <c r="G157" s="14" t="s">
        <v>2094</v>
      </c>
      <c r="H157" s="2">
        <v>1</v>
      </c>
      <c r="I157" s="2">
        <v>0</v>
      </c>
      <c r="J157" s="2">
        <v>0</v>
      </c>
      <c r="K157" s="2">
        <v>1</v>
      </c>
      <c r="L157" s="2">
        <v>0</v>
      </c>
      <c r="M157" s="2">
        <v>0</v>
      </c>
      <c r="N157" s="2">
        <v>0</v>
      </c>
      <c r="O157" s="2">
        <v>0</v>
      </c>
      <c r="P157" s="2">
        <v>0</v>
      </c>
      <c r="Q157" s="2">
        <v>0</v>
      </c>
      <c r="R157" s="2">
        <v>0</v>
      </c>
      <c r="S157" s="2">
        <v>0</v>
      </c>
      <c r="T157" s="2">
        <v>1</v>
      </c>
      <c r="U157" s="2">
        <v>0</v>
      </c>
      <c r="V157" s="2">
        <v>0</v>
      </c>
      <c r="W157" s="2">
        <v>0</v>
      </c>
      <c r="X157" s="2">
        <v>0</v>
      </c>
      <c r="Y157" s="2">
        <v>0</v>
      </c>
      <c r="Z157" s="2">
        <v>0</v>
      </c>
      <c r="AA157" s="2">
        <v>0</v>
      </c>
    </row>
    <row r="158" spans="1:27" x14ac:dyDescent="0.25">
      <c r="A158" s="2">
        <v>15</v>
      </c>
      <c r="B158" s="2">
        <v>5</v>
      </c>
      <c r="C158" s="2">
        <v>49802.836000000003</v>
      </c>
      <c r="D158" s="2">
        <v>49896.63</v>
      </c>
      <c r="E158" s="2">
        <v>93.793999999994398</v>
      </c>
      <c r="F158" s="3">
        <v>17.309179746313099</v>
      </c>
      <c r="G158" s="14" t="s">
        <v>1504</v>
      </c>
      <c r="H158" s="2">
        <v>4</v>
      </c>
      <c r="I158" s="2">
        <v>2</v>
      </c>
      <c r="J158" s="2">
        <v>2</v>
      </c>
      <c r="K158" s="2">
        <v>4</v>
      </c>
      <c r="L158" s="2">
        <v>0</v>
      </c>
      <c r="M158" s="2">
        <v>0</v>
      </c>
      <c r="N158" s="2">
        <v>1</v>
      </c>
      <c r="O158" s="2">
        <v>0</v>
      </c>
      <c r="P158" s="2">
        <v>0</v>
      </c>
      <c r="Q158" s="2">
        <v>1</v>
      </c>
      <c r="R158" s="2">
        <v>1</v>
      </c>
      <c r="S158" s="2">
        <v>1</v>
      </c>
      <c r="T158" s="2">
        <v>1</v>
      </c>
      <c r="U158" s="2">
        <v>1</v>
      </c>
      <c r="V158" s="2">
        <v>0</v>
      </c>
      <c r="W158" s="2">
        <v>0</v>
      </c>
      <c r="X158" s="2">
        <v>0</v>
      </c>
      <c r="Y158" s="2">
        <v>0</v>
      </c>
      <c r="Z158" s="2">
        <v>0</v>
      </c>
      <c r="AA158" s="2">
        <v>0</v>
      </c>
    </row>
    <row r="159" spans="1:27" x14ac:dyDescent="0.25">
      <c r="A159" s="2">
        <v>2</v>
      </c>
      <c r="B159" s="2">
        <v>29</v>
      </c>
      <c r="C159" s="2">
        <v>221105.606</v>
      </c>
      <c r="D159" s="2">
        <v>221150.80499999999</v>
      </c>
      <c r="E159" s="2">
        <v>45.198999999993198</v>
      </c>
      <c r="F159" s="3">
        <v>17.298946545029501</v>
      </c>
      <c r="G159" s="14" t="s">
        <v>1318</v>
      </c>
      <c r="H159" s="2">
        <v>2</v>
      </c>
      <c r="I159" s="2">
        <v>0</v>
      </c>
      <c r="J159" s="2">
        <v>0</v>
      </c>
      <c r="K159" s="2">
        <v>2</v>
      </c>
      <c r="L159" s="2">
        <v>0</v>
      </c>
      <c r="M159" s="2">
        <v>0</v>
      </c>
      <c r="N159" s="2">
        <v>0</v>
      </c>
      <c r="O159" s="2">
        <v>0</v>
      </c>
      <c r="P159" s="2">
        <v>0</v>
      </c>
      <c r="Q159" s="2">
        <v>0</v>
      </c>
      <c r="R159" s="2">
        <v>1</v>
      </c>
      <c r="S159" s="2">
        <v>0</v>
      </c>
      <c r="T159" s="2">
        <v>1</v>
      </c>
      <c r="U159" s="2">
        <v>0</v>
      </c>
      <c r="V159" s="2">
        <v>0</v>
      </c>
      <c r="W159" s="2">
        <v>0</v>
      </c>
      <c r="X159" s="2">
        <v>0</v>
      </c>
      <c r="Y159" s="2">
        <v>0</v>
      </c>
      <c r="Z159" s="2">
        <v>0</v>
      </c>
      <c r="AA159" s="2">
        <v>0</v>
      </c>
    </row>
    <row r="160" spans="1:27" x14ac:dyDescent="0.25">
      <c r="A160" s="2">
        <v>15</v>
      </c>
      <c r="B160" s="2">
        <v>11</v>
      </c>
      <c r="C160" s="2">
        <v>94001.023000000001</v>
      </c>
      <c r="D160" s="2">
        <v>94063</v>
      </c>
      <c r="E160" s="2">
        <v>61.976999999999002</v>
      </c>
      <c r="F160" s="3">
        <v>17.289988264165299</v>
      </c>
      <c r="G160" s="14" t="s">
        <v>1513</v>
      </c>
      <c r="H160" s="2">
        <v>2</v>
      </c>
      <c r="I160" s="2">
        <v>0</v>
      </c>
      <c r="J160" s="2">
        <v>0</v>
      </c>
      <c r="K160" s="2">
        <v>2</v>
      </c>
      <c r="L160" s="2">
        <v>0</v>
      </c>
      <c r="M160" s="2">
        <v>0</v>
      </c>
      <c r="N160" s="2">
        <v>0</v>
      </c>
      <c r="O160" s="2">
        <v>0</v>
      </c>
      <c r="P160" s="2">
        <v>0</v>
      </c>
      <c r="Q160" s="2">
        <v>0</v>
      </c>
      <c r="R160" s="2">
        <v>1</v>
      </c>
      <c r="S160" s="2">
        <v>0</v>
      </c>
      <c r="T160" s="2">
        <v>0</v>
      </c>
      <c r="U160" s="2">
        <v>1</v>
      </c>
      <c r="V160" s="2">
        <v>0</v>
      </c>
      <c r="W160" s="2">
        <v>0</v>
      </c>
      <c r="X160" s="2">
        <v>0</v>
      </c>
      <c r="Y160" s="2">
        <v>0</v>
      </c>
      <c r="Z160" s="2">
        <v>0</v>
      </c>
      <c r="AA160" s="2">
        <v>0</v>
      </c>
    </row>
    <row r="161" spans="1:27" x14ac:dyDescent="0.25">
      <c r="A161" s="2">
        <v>13</v>
      </c>
      <c r="B161" s="2">
        <v>10</v>
      </c>
      <c r="C161" s="2">
        <v>89615.34</v>
      </c>
      <c r="D161" s="2">
        <v>89615.34</v>
      </c>
      <c r="E161" s="2">
        <v>0</v>
      </c>
      <c r="F161" s="3">
        <v>17.2810620830274</v>
      </c>
      <c r="G161" s="14"/>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2">
        <v>0</v>
      </c>
      <c r="AA161" s="2">
        <v>0</v>
      </c>
    </row>
    <row r="162" spans="1:27" x14ac:dyDescent="0.25">
      <c r="A162" s="2">
        <v>4</v>
      </c>
      <c r="B162" s="2">
        <v>12</v>
      </c>
      <c r="C162" s="2">
        <v>75371.770999999993</v>
      </c>
      <c r="D162" s="2">
        <v>75422.28</v>
      </c>
      <c r="E162" s="2">
        <v>50.5090000000055</v>
      </c>
      <c r="F162" s="3">
        <v>17.264509632632102</v>
      </c>
      <c r="G162" s="14" t="s">
        <v>1769</v>
      </c>
      <c r="H162" s="2">
        <v>2</v>
      </c>
      <c r="I162" s="2">
        <v>0</v>
      </c>
      <c r="J162" s="2">
        <v>0</v>
      </c>
      <c r="K162" s="2">
        <v>2</v>
      </c>
      <c r="L162" s="2">
        <v>0</v>
      </c>
      <c r="M162" s="2">
        <v>0</v>
      </c>
      <c r="N162" s="2">
        <v>0</v>
      </c>
      <c r="O162" s="2">
        <v>0</v>
      </c>
      <c r="P162" s="2">
        <v>0</v>
      </c>
      <c r="Q162" s="2">
        <v>0</v>
      </c>
      <c r="R162" s="2">
        <v>0</v>
      </c>
      <c r="S162" s="2">
        <v>0</v>
      </c>
      <c r="T162" s="2">
        <v>1</v>
      </c>
      <c r="U162" s="2">
        <v>1</v>
      </c>
      <c r="V162" s="2">
        <v>0</v>
      </c>
      <c r="W162" s="2">
        <v>0</v>
      </c>
      <c r="X162" s="2">
        <v>0</v>
      </c>
      <c r="Y162" s="2">
        <v>0</v>
      </c>
      <c r="Z162" s="2">
        <v>0</v>
      </c>
      <c r="AA162" s="2">
        <v>0</v>
      </c>
    </row>
    <row r="163" spans="1:27" x14ac:dyDescent="0.25">
      <c r="A163" s="2">
        <v>5</v>
      </c>
      <c r="B163" s="2">
        <v>14</v>
      </c>
      <c r="C163" s="2">
        <v>82379.019</v>
      </c>
      <c r="D163" s="2">
        <v>82474.126000000004</v>
      </c>
      <c r="E163" s="2">
        <v>95.107000000003595</v>
      </c>
      <c r="F163" s="3">
        <v>17.169738536718398</v>
      </c>
      <c r="G163" s="14" t="s">
        <v>131</v>
      </c>
      <c r="H163" s="2">
        <v>4</v>
      </c>
      <c r="I163" s="2">
        <v>2</v>
      </c>
      <c r="J163" s="2">
        <v>0</v>
      </c>
      <c r="K163" s="2">
        <v>4</v>
      </c>
      <c r="L163" s="2">
        <v>2</v>
      </c>
      <c r="M163" s="2">
        <v>0</v>
      </c>
      <c r="N163" s="2">
        <v>0</v>
      </c>
      <c r="O163" s="2">
        <v>0</v>
      </c>
      <c r="P163" s="2">
        <v>0</v>
      </c>
      <c r="Q163" s="2">
        <v>0</v>
      </c>
      <c r="R163" s="2">
        <v>1</v>
      </c>
      <c r="S163" s="2">
        <v>1</v>
      </c>
      <c r="T163" s="2">
        <v>1</v>
      </c>
      <c r="U163" s="2">
        <v>1</v>
      </c>
      <c r="V163" s="2">
        <v>0</v>
      </c>
      <c r="W163" s="2">
        <v>0</v>
      </c>
      <c r="X163" s="2">
        <v>1</v>
      </c>
      <c r="Y163" s="2">
        <v>0</v>
      </c>
      <c r="Z163" s="2">
        <v>1</v>
      </c>
      <c r="AA163" s="2">
        <v>0</v>
      </c>
    </row>
    <row r="164" spans="1:27" x14ac:dyDescent="0.25">
      <c r="A164" s="2">
        <v>5</v>
      </c>
      <c r="B164" s="2">
        <v>9</v>
      </c>
      <c r="C164" s="2">
        <v>52884.563999999998</v>
      </c>
      <c r="D164" s="2">
        <v>52947.885999999999</v>
      </c>
      <c r="E164" s="2">
        <v>63.322000000000102</v>
      </c>
      <c r="F164" s="3">
        <v>17.168710124842001</v>
      </c>
      <c r="G164" s="14" t="s">
        <v>898</v>
      </c>
      <c r="H164" s="2">
        <v>1</v>
      </c>
      <c r="I164" s="2">
        <v>3</v>
      </c>
      <c r="J164" s="2">
        <v>3</v>
      </c>
      <c r="K164" s="2">
        <v>1</v>
      </c>
      <c r="L164" s="2">
        <v>0</v>
      </c>
      <c r="M164" s="2">
        <v>0</v>
      </c>
      <c r="N164" s="2">
        <v>1</v>
      </c>
      <c r="O164" s="2">
        <v>1</v>
      </c>
      <c r="P164" s="2">
        <v>1</v>
      </c>
      <c r="Q164" s="2">
        <v>0</v>
      </c>
      <c r="R164" s="2">
        <v>0</v>
      </c>
      <c r="S164" s="2">
        <v>0</v>
      </c>
      <c r="T164" s="2">
        <v>0</v>
      </c>
      <c r="U164" s="2">
        <v>1</v>
      </c>
      <c r="V164" s="2">
        <v>0</v>
      </c>
      <c r="W164" s="2">
        <v>0</v>
      </c>
      <c r="X164" s="2">
        <v>0</v>
      </c>
      <c r="Y164" s="2">
        <v>0</v>
      </c>
      <c r="Z164" s="2">
        <v>0</v>
      </c>
      <c r="AA164" s="2">
        <v>0</v>
      </c>
    </row>
    <row r="165" spans="1:27" x14ac:dyDescent="0.25">
      <c r="A165" s="2">
        <v>3</v>
      </c>
      <c r="B165" s="2">
        <v>0</v>
      </c>
      <c r="C165" s="2">
        <v>46772.877999999997</v>
      </c>
      <c r="D165" s="2">
        <v>46833.883999999998</v>
      </c>
      <c r="E165" s="2">
        <v>61.006000000001201</v>
      </c>
      <c r="F165" s="3">
        <v>17.125315844236699</v>
      </c>
      <c r="G165" s="14" t="s">
        <v>1758</v>
      </c>
      <c r="H165" s="2">
        <v>1</v>
      </c>
      <c r="I165" s="2">
        <v>1</v>
      </c>
      <c r="J165" s="2">
        <v>1</v>
      </c>
      <c r="K165" s="2">
        <v>1</v>
      </c>
      <c r="L165" s="2">
        <v>0</v>
      </c>
      <c r="M165" s="2">
        <v>0</v>
      </c>
      <c r="N165" s="2">
        <v>1</v>
      </c>
      <c r="O165" s="2">
        <v>0</v>
      </c>
      <c r="P165" s="2">
        <v>0</v>
      </c>
      <c r="Q165" s="2">
        <v>0</v>
      </c>
      <c r="R165" s="2">
        <v>0</v>
      </c>
      <c r="S165" s="2">
        <v>0</v>
      </c>
      <c r="T165" s="2">
        <v>1</v>
      </c>
      <c r="U165" s="2">
        <v>0</v>
      </c>
      <c r="V165" s="2">
        <v>0</v>
      </c>
      <c r="W165" s="2">
        <v>0</v>
      </c>
      <c r="X165" s="2">
        <v>0</v>
      </c>
      <c r="Y165" s="2">
        <v>0</v>
      </c>
      <c r="Z165" s="2">
        <v>0</v>
      </c>
      <c r="AA165" s="2">
        <v>0</v>
      </c>
    </row>
    <row r="166" spans="1:27" x14ac:dyDescent="0.25">
      <c r="A166" s="2">
        <v>4</v>
      </c>
      <c r="B166" s="2">
        <v>11</v>
      </c>
      <c r="C166" s="2">
        <v>72901.695999999996</v>
      </c>
      <c r="D166" s="2">
        <v>72938.998000000007</v>
      </c>
      <c r="E166" s="2">
        <v>37.302000000010601</v>
      </c>
      <c r="F166" s="3">
        <v>17.0661534560988</v>
      </c>
      <c r="G166" s="14" t="s">
        <v>1345</v>
      </c>
      <c r="H166" s="2">
        <v>3</v>
      </c>
      <c r="I166" s="2">
        <v>0</v>
      </c>
      <c r="J166" s="2">
        <v>0</v>
      </c>
      <c r="K166" s="2">
        <v>3</v>
      </c>
      <c r="L166" s="2">
        <v>0</v>
      </c>
      <c r="M166" s="2">
        <v>0</v>
      </c>
      <c r="N166" s="2">
        <v>0</v>
      </c>
      <c r="O166" s="2">
        <v>0</v>
      </c>
      <c r="P166" s="2">
        <v>0</v>
      </c>
      <c r="Q166" s="2">
        <v>0</v>
      </c>
      <c r="R166" s="2">
        <v>1</v>
      </c>
      <c r="S166" s="2">
        <v>0</v>
      </c>
      <c r="T166" s="2">
        <v>1</v>
      </c>
      <c r="U166" s="2">
        <v>1</v>
      </c>
      <c r="V166" s="2">
        <v>0</v>
      </c>
      <c r="W166" s="2">
        <v>0</v>
      </c>
      <c r="X166" s="2">
        <v>0</v>
      </c>
      <c r="Y166" s="2">
        <v>0</v>
      </c>
      <c r="Z166" s="2">
        <v>0</v>
      </c>
      <c r="AA166" s="2">
        <v>0</v>
      </c>
    </row>
    <row r="167" spans="1:27" x14ac:dyDescent="0.25">
      <c r="A167" s="2">
        <v>15</v>
      </c>
      <c r="B167" s="2">
        <v>0</v>
      </c>
      <c r="C167" s="2">
        <v>25482.023000000001</v>
      </c>
      <c r="D167" s="2">
        <v>25603.753000000001</v>
      </c>
      <c r="E167" s="2">
        <v>121.73</v>
      </c>
      <c r="F167" s="3">
        <v>17.057623164924198</v>
      </c>
      <c r="G167" s="14" t="s">
        <v>2129</v>
      </c>
      <c r="H167" s="2">
        <v>1</v>
      </c>
      <c r="I167" s="2">
        <v>0</v>
      </c>
      <c r="J167" s="2">
        <v>0</v>
      </c>
      <c r="K167" s="2">
        <v>1</v>
      </c>
      <c r="L167" s="2">
        <v>0</v>
      </c>
      <c r="M167" s="2">
        <v>0</v>
      </c>
      <c r="N167" s="2">
        <v>0</v>
      </c>
      <c r="O167" s="2">
        <v>0</v>
      </c>
      <c r="P167" s="2">
        <v>0</v>
      </c>
      <c r="Q167" s="2">
        <v>0</v>
      </c>
      <c r="R167" s="2">
        <v>1</v>
      </c>
      <c r="S167" s="2">
        <v>0</v>
      </c>
      <c r="T167" s="2">
        <v>0</v>
      </c>
      <c r="U167" s="2">
        <v>0</v>
      </c>
      <c r="V167" s="2">
        <v>0</v>
      </c>
      <c r="W167" s="2">
        <v>0</v>
      </c>
      <c r="X167" s="2">
        <v>0</v>
      </c>
      <c r="Y167" s="2">
        <v>0</v>
      </c>
      <c r="Z167" s="2">
        <v>0</v>
      </c>
      <c r="AA167" s="2">
        <v>0</v>
      </c>
    </row>
    <row r="168" spans="1:27" x14ac:dyDescent="0.25">
      <c r="A168" s="2">
        <v>8</v>
      </c>
      <c r="B168" s="2">
        <v>4</v>
      </c>
      <c r="C168" s="2">
        <v>43099.391000000003</v>
      </c>
      <c r="D168" s="2">
        <v>43229.129000000001</v>
      </c>
      <c r="E168" s="2">
        <v>129.73799999999801</v>
      </c>
      <c r="F168" s="3">
        <v>17.033760897831499</v>
      </c>
      <c r="G168" s="14" t="s">
        <v>2102</v>
      </c>
      <c r="H168" s="2">
        <v>1</v>
      </c>
      <c r="I168" s="2">
        <v>0</v>
      </c>
      <c r="J168" s="2">
        <v>0</v>
      </c>
      <c r="K168" s="2">
        <v>1</v>
      </c>
      <c r="L168" s="2">
        <v>0</v>
      </c>
      <c r="M168" s="2">
        <v>0</v>
      </c>
      <c r="N168" s="2">
        <v>0</v>
      </c>
      <c r="O168" s="2">
        <v>0</v>
      </c>
      <c r="P168" s="2">
        <v>0</v>
      </c>
      <c r="Q168" s="2">
        <v>0</v>
      </c>
      <c r="R168" s="2">
        <v>0</v>
      </c>
      <c r="S168" s="2">
        <v>0</v>
      </c>
      <c r="T168" s="2">
        <v>0</v>
      </c>
      <c r="U168" s="2">
        <v>1</v>
      </c>
      <c r="V168" s="2">
        <v>0</v>
      </c>
      <c r="W168" s="2">
        <v>0</v>
      </c>
      <c r="X168" s="2">
        <v>0</v>
      </c>
      <c r="Y168" s="2">
        <v>0</v>
      </c>
      <c r="Z168" s="2">
        <v>0</v>
      </c>
      <c r="AA168" s="2">
        <v>0</v>
      </c>
    </row>
    <row r="169" spans="1:27" x14ac:dyDescent="0.25">
      <c r="A169" s="2">
        <v>11</v>
      </c>
      <c r="B169" s="2">
        <v>8</v>
      </c>
      <c r="C169" s="2">
        <v>71631.125</v>
      </c>
      <c r="D169" s="2">
        <v>71656.967000000004</v>
      </c>
      <c r="E169" s="2">
        <v>25.842000000004202</v>
      </c>
      <c r="F169" s="3">
        <v>17.030910469211399</v>
      </c>
      <c r="G169" s="14" t="s">
        <v>1454</v>
      </c>
      <c r="H169" s="2">
        <v>3</v>
      </c>
      <c r="I169" s="2">
        <v>0</v>
      </c>
      <c r="J169" s="2">
        <v>0</v>
      </c>
      <c r="K169" s="2">
        <v>3</v>
      </c>
      <c r="L169" s="2">
        <v>0</v>
      </c>
      <c r="M169" s="2">
        <v>0</v>
      </c>
      <c r="N169" s="2">
        <v>0</v>
      </c>
      <c r="O169" s="2">
        <v>0</v>
      </c>
      <c r="P169" s="2">
        <v>0</v>
      </c>
      <c r="Q169" s="2">
        <v>0</v>
      </c>
      <c r="R169" s="2">
        <v>1</v>
      </c>
      <c r="S169" s="2">
        <v>1</v>
      </c>
      <c r="T169" s="2">
        <v>1</v>
      </c>
      <c r="U169" s="2">
        <v>0</v>
      </c>
      <c r="V169" s="2">
        <v>0</v>
      </c>
      <c r="W169" s="2">
        <v>0</v>
      </c>
      <c r="X169" s="2">
        <v>0</v>
      </c>
      <c r="Y169" s="2">
        <v>0</v>
      </c>
      <c r="Z169" s="2">
        <v>0</v>
      </c>
      <c r="AA169" s="2">
        <v>0</v>
      </c>
    </row>
    <row r="170" spans="1:27" x14ac:dyDescent="0.25">
      <c r="A170" s="2">
        <v>2</v>
      </c>
      <c r="B170" s="2">
        <v>1</v>
      </c>
      <c r="C170" s="2">
        <v>13489.342000000001</v>
      </c>
      <c r="D170" s="2">
        <v>13727.68</v>
      </c>
      <c r="E170" s="2">
        <v>238.33799999999999</v>
      </c>
      <c r="F170" s="3">
        <v>16.949533352544002</v>
      </c>
      <c r="G170" s="14" t="s">
        <v>1563</v>
      </c>
      <c r="H170" s="2">
        <v>4</v>
      </c>
      <c r="I170" s="2">
        <v>0</v>
      </c>
      <c r="J170" s="2">
        <v>0</v>
      </c>
      <c r="K170" s="2">
        <v>4</v>
      </c>
      <c r="L170" s="2">
        <v>0</v>
      </c>
      <c r="M170" s="2">
        <v>0</v>
      </c>
      <c r="N170" s="2">
        <v>0</v>
      </c>
      <c r="O170" s="2">
        <v>0</v>
      </c>
      <c r="P170" s="2">
        <v>0</v>
      </c>
      <c r="Q170" s="2">
        <v>0</v>
      </c>
      <c r="R170" s="2">
        <v>1</v>
      </c>
      <c r="S170" s="2">
        <v>1</v>
      </c>
      <c r="T170" s="2">
        <v>1</v>
      </c>
      <c r="U170" s="2">
        <v>1</v>
      </c>
      <c r="V170" s="2">
        <v>0</v>
      </c>
      <c r="W170" s="2">
        <v>0</v>
      </c>
      <c r="X170" s="2">
        <v>0</v>
      </c>
      <c r="Y170" s="2">
        <v>0</v>
      </c>
      <c r="Z170" s="2">
        <v>0</v>
      </c>
      <c r="AA170" s="2">
        <v>0</v>
      </c>
    </row>
    <row r="171" spans="1:27" x14ac:dyDescent="0.25">
      <c r="A171" s="2">
        <v>17</v>
      </c>
      <c r="B171" s="2">
        <v>7</v>
      </c>
      <c r="C171" s="2">
        <v>58908.953000000001</v>
      </c>
      <c r="D171" s="2">
        <v>58974.152000000002</v>
      </c>
      <c r="E171" s="2">
        <v>65.199000000000495</v>
      </c>
      <c r="F171" s="3">
        <v>16.941835714253099</v>
      </c>
      <c r="G171" s="14" t="s">
        <v>291</v>
      </c>
      <c r="H171" s="2">
        <v>2</v>
      </c>
      <c r="I171" s="2">
        <v>2</v>
      </c>
      <c r="J171" s="2">
        <v>0</v>
      </c>
      <c r="K171" s="2">
        <v>2</v>
      </c>
      <c r="L171" s="2">
        <v>2</v>
      </c>
      <c r="M171" s="2">
        <v>0</v>
      </c>
      <c r="N171" s="2">
        <v>0</v>
      </c>
      <c r="O171" s="2">
        <v>0</v>
      </c>
      <c r="P171" s="2">
        <v>0</v>
      </c>
      <c r="Q171" s="2">
        <v>0</v>
      </c>
      <c r="R171" s="2">
        <v>1</v>
      </c>
      <c r="S171" s="2">
        <v>0</v>
      </c>
      <c r="T171" s="2">
        <v>0</v>
      </c>
      <c r="U171" s="2">
        <v>1</v>
      </c>
      <c r="V171" s="2">
        <v>0</v>
      </c>
      <c r="W171" s="2">
        <v>1</v>
      </c>
      <c r="X171" s="2">
        <v>0</v>
      </c>
      <c r="Y171" s="2">
        <v>1</v>
      </c>
      <c r="Z171" s="2">
        <v>0</v>
      </c>
      <c r="AA171" s="2">
        <v>0</v>
      </c>
    </row>
    <row r="172" spans="1:27" x14ac:dyDescent="0.25">
      <c r="A172" s="2">
        <v>21</v>
      </c>
      <c r="B172" s="2">
        <v>0</v>
      </c>
      <c r="C172" s="2">
        <v>26556.824000000001</v>
      </c>
      <c r="D172" s="2">
        <v>26982.98</v>
      </c>
      <c r="E172" s="2">
        <v>426.15599999999898</v>
      </c>
      <c r="F172" s="3">
        <v>16.900676965969701</v>
      </c>
      <c r="G172" s="14" t="s">
        <v>2155</v>
      </c>
      <c r="H172" s="2">
        <v>1</v>
      </c>
      <c r="I172" s="2">
        <v>0</v>
      </c>
      <c r="J172" s="2">
        <v>0</v>
      </c>
      <c r="K172" s="2">
        <v>1</v>
      </c>
      <c r="L172" s="2">
        <v>0</v>
      </c>
      <c r="M172" s="2">
        <v>0</v>
      </c>
      <c r="N172" s="2">
        <v>0</v>
      </c>
      <c r="O172" s="2">
        <v>0</v>
      </c>
      <c r="P172" s="2">
        <v>0</v>
      </c>
      <c r="Q172" s="2">
        <v>0</v>
      </c>
      <c r="R172" s="2">
        <v>0</v>
      </c>
      <c r="S172" s="2">
        <v>0</v>
      </c>
      <c r="T172" s="2">
        <v>0</v>
      </c>
      <c r="U172" s="2">
        <v>1</v>
      </c>
      <c r="V172" s="2">
        <v>0</v>
      </c>
      <c r="W172" s="2">
        <v>0</v>
      </c>
      <c r="X172" s="2">
        <v>0</v>
      </c>
      <c r="Y172" s="2">
        <v>0</v>
      </c>
      <c r="Z172" s="2">
        <v>0</v>
      </c>
      <c r="AA172" s="2">
        <v>0</v>
      </c>
    </row>
    <row r="173" spans="1:27" x14ac:dyDescent="0.25">
      <c r="A173" s="2">
        <v>10</v>
      </c>
      <c r="B173" s="2">
        <v>4</v>
      </c>
      <c r="C173" s="2">
        <v>68110.770999999993</v>
      </c>
      <c r="D173" s="2">
        <v>68189.864000000001</v>
      </c>
      <c r="E173" s="2">
        <v>79.093000000008004</v>
      </c>
      <c r="F173" s="3">
        <v>16.880367322993301</v>
      </c>
      <c r="G173" s="14" t="s">
        <v>207</v>
      </c>
      <c r="H173" s="2">
        <v>4</v>
      </c>
      <c r="I173" s="2">
        <v>0</v>
      </c>
      <c r="J173" s="2">
        <v>0</v>
      </c>
      <c r="K173" s="2">
        <v>4</v>
      </c>
      <c r="L173" s="2">
        <v>0</v>
      </c>
      <c r="M173" s="2">
        <v>0</v>
      </c>
      <c r="N173" s="2">
        <v>0</v>
      </c>
      <c r="O173" s="2">
        <v>0</v>
      </c>
      <c r="P173" s="2">
        <v>0</v>
      </c>
      <c r="Q173" s="2">
        <v>0</v>
      </c>
      <c r="R173" s="2">
        <v>1</v>
      </c>
      <c r="S173" s="2">
        <v>1</v>
      </c>
      <c r="T173" s="2">
        <v>1</v>
      </c>
      <c r="U173" s="2">
        <v>1</v>
      </c>
      <c r="V173" s="2">
        <v>0</v>
      </c>
      <c r="W173" s="2">
        <v>0</v>
      </c>
      <c r="X173" s="2">
        <v>0</v>
      </c>
      <c r="Y173" s="2">
        <v>0</v>
      </c>
      <c r="Z173" s="2">
        <v>0</v>
      </c>
      <c r="AA173" s="2">
        <v>0</v>
      </c>
    </row>
    <row r="174" spans="1:27" x14ac:dyDescent="0.25">
      <c r="A174" s="2">
        <v>13</v>
      </c>
      <c r="B174" s="2">
        <v>4</v>
      </c>
      <c r="C174" s="2">
        <v>58626.188000000002</v>
      </c>
      <c r="D174" s="2">
        <v>58626.247000000003</v>
      </c>
      <c r="E174" s="2">
        <v>5.9000000001105897E-2</v>
      </c>
      <c r="F174" s="3">
        <v>16.879537807158702</v>
      </c>
      <c r="G174" s="14"/>
      <c r="H174" s="2">
        <v>1</v>
      </c>
      <c r="I174" s="2">
        <v>0</v>
      </c>
      <c r="J174" s="2">
        <v>0</v>
      </c>
      <c r="K174" s="2">
        <v>1</v>
      </c>
      <c r="L174" s="2">
        <v>0</v>
      </c>
      <c r="M174" s="2">
        <v>0</v>
      </c>
      <c r="N174" s="2">
        <v>0</v>
      </c>
      <c r="O174" s="2">
        <v>0</v>
      </c>
      <c r="P174" s="2">
        <v>0</v>
      </c>
      <c r="Q174" s="2">
        <v>0</v>
      </c>
      <c r="R174" s="2">
        <v>1</v>
      </c>
      <c r="S174" s="2">
        <v>0</v>
      </c>
      <c r="T174" s="2">
        <v>0</v>
      </c>
      <c r="U174" s="2">
        <v>0</v>
      </c>
      <c r="V174" s="2">
        <v>0</v>
      </c>
      <c r="W174" s="2">
        <v>0</v>
      </c>
      <c r="X174" s="2">
        <v>0</v>
      </c>
      <c r="Y174" s="2">
        <v>0</v>
      </c>
      <c r="Z174" s="2">
        <v>0</v>
      </c>
      <c r="AA174" s="2">
        <v>0</v>
      </c>
    </row>
    <row r="175" spans="1:27" x14ac:dyDescent="0.25">
      <c r="A175" s="2">
        <v>1</v>
      </c>
      <c r="B175" s="2">
        <v>4</v>
      </c>
      <c r="C175" s="2">
        <v>35577.980000000003</v>
      </c>
      <c r="D175" s="2">
        <v>35611.67</v>
      </c>
      <c r="E175" s="2">
        <v>33.689999999995102</v>
      </c>
      <c r="F175" s="3">
        <v>16.8385517554226</v>
      </c>
      <c r="G175" s="14" t="s">
        <v>2030</v>
      </c>
      <c r="H175" s="2">
        <v>3</v>
      </c>
      <c r="I175" s="2">
        <v>0</v>
      </c>
      <c r="J175" s="2">
        <v>0</v>
      </c>
      <c r="K175" s="2">
        <v>3</v>
      </c>
      <c r="L175" s="2">
        <v>0</v>
      </c>
      <c r="M175" s="2">
        <v>0</v>
      </c>
      <c r="N175" s="2">
        <v>0</v>
      </c>
      <c r="O175" s="2">
        <v>0</v>
      </c>
      <c r="P175" s="2">
        <v>0</v>
      </c>
      <c r="Q175" s="2">
        <v>0</v>
      </c>
      <c r="R175" s="2">
        <v>1</v>
      </c>
      <c r="S175" s="2">
        <v>0</v>
      </c>
      <c r="T175" s="2">
        <v>1</v>
      </c>
      <c r="U175" s="2">
        <v>1</v>
      </c>
      <c r="V175" s="2">
        <v>0</v>
      </c>
      <c r="W175" s="2">
        <v>0</v>
      </c>
      <c r="X175" s="2">
        <v>0</v>
      </c>
      <c r="Y175" s="2">
        <v>0</v>
      </c>
      <c r="Z175" s="2">
        <v>0</v>
      </c>
      <c r="AA175" s="2">
        <v>0</v>
      </c>
    </row>
    <row r="176" spans="1:27" x14ac:dyDescent="0.25">
      <c r="A176" s="2">
        <v>13</v>
      </c>
      <c r="B176" s="2">
        <v>2</v>
      </c>
      <c r="C176" s="2">
        <v>34368.889000000003</v>
      </c>
      <c r="D176" s="2">
        <v>34408.648999999998</v>
      </c>
      <c r="E176" s="2">
        <v>39.759999999994797</v>
      </c>
      <c r="F176" s="3">
        <v>16.838336690228399</v>
      </c>
      <c r="G176" s="14" t="s">
        <v>1480</v>
      </c>
      <c r="H176" s="2">
        <v>4</v>
      </c>
      <c r="I176" s="2">
        <v>0</v>
      </c>
      <c r="J176" s="2">
        <v>0</v>
      </c>
      <c r="K176" s="2">
        <v>4</v>
      </c>
      <c r="L176" s="2">
        <v>0</v>
      </c>
      <c r="M176" s="2">
        <v>0</v>
      </c>
      <c r="N176" s="2">
        <v>0</v>
      </c>
      <c r="O176" s="2">
        <v>0</v>
      </c>
      <c r="P176" s="2">
        <v>0</v>
      </c>
      <c r="Q176" s="2">
        <v>0</v>
      </c>
      <c r="R176" s="2">
        <v>1</v>
      </c>
      <c r="S176" s="2">
        <v>1</v>
      </c>
      <c r="T176" s="2">
        <v>1</v>
      </c>
      <c r="U176" s="2">
        <v>1</v>
      </c>
      <c r="V176" s="2">
        <v>0</v>
      </c>
      <c r="W176" s="2">
        <v>0</v>
      </c>
      <c r="X176" s="2">
        <v>0</v>
      </c>
      <c r="Y176" s="2">
        <v>0</v>
      </c>
      <c r="Z176" s="2">
        <v>0</v>
      </c>
      <c r="AA176" s="2">
        <v>0</v>
      </c>
    </row>
    <row r="177" spans="1:27" x14ac:dyDescent="0.25">
      <c r="A177" s="2">
        <v>5</v>
      </c>
      <c r="B177" s="2">
        <v>29</v>
      </c>
      <c r="C177" s="2">
        <v>145007.99100000001</v>
      </c>
      <c r="D177" s="2">
        <v>145044.49299999999</v>
      </c>
      <c r="E177" s="2">
        <v>36.501999999978601</v>
      </c>
      <c r="F177" s="3">
        <v>16.8253005437852</v>
      </c>
      <c r="G177" s="14" t="s">
        <v>1370</v>
      </c>
      <c r="H177" s="2">
        <v>3</v>
      </c>
      <c r="I177" s="2">
        <v>0</v>
      </c>
      <c r="J177" s="2">
        <v>0</v>
      </c>
      <c r="K177" s="2">
        <v>3</v>
      </c>
      <c r="L177" s="2">
        <v>0</v>
      </c>
      <c r="M177" s="2">
        <v>0</v>
      </c>
      <c r="N177" s="2">
        <v>0</v>
      </c>
      <c r="O177" s="2">
        <v>0</v>
      </c>
      <c r="P177" s="2">
        <v>0</v>
      </c>
      <c r="Q177" s="2">
        <v>0</v>
      </c>
      <c r="R177" s="2">
        <v>1</v>
      </c>
      <c r="S177" s="2">
        <v>1</v>
      </c>
      <c r="T177" s="2">
        <v>0</v>
      </c>
      <c r="U177" s="2">
        <v>1</v>
      </c>
      <c r="V177" s="2">
        <v>0</v>
      </c>
      <c r="W177" s="2">
        <v>0</v>
      </c>
      <c r="X177" s="2">
        <v>0</v>
      </c>
      <c r="Y177" s="2">
        <v>0</v>
      </c>
      <c r="Z177" s="2">
        <v>0</v>
      </c>
      <c r="AA177" s="2">
        <v>0</v>
      </c>
    </row>
    <row r="178" spans="1:27" x14ac:dyDescent="0.25">
      <c r="A178" s="2">
        <v>9</v>
      </c>
      <c r="B178" s="2">
        <v>4</v>
      </c>
      <c r="C178" s="2">
        <v>72778.926000000007</v>
      </c>
      <c r="D178" s="2">
        <v>72873.251999999993</v>
      </c>
      <c r="E178" s="2">
        <v>94.325999999986394</v>
      </c>
      <c r="F178" s="3">
        <v>16.8092603541307</v>
      </c>
      <c r="G178" s="14" t="s">
        <v>1432</v>
      </c>
      <c r="H178" s="2">
        <v>1</v>
      </c>
      <c r="I178" s="2">
        <v>0</v>
      </c>
      <c r="J178" s="2">
        <v>0</v>
      </c>
      <c r="K178" s="2">
        <v>1</v>
      </c>
      <c r="L178" s="2">
        <v>0</v>
      </c>
      <c r="M178" s="2">
        <v>0</v>
      </c>
      <c r="N178" s="2">
        <v>0</v>
      </c>
      <c r="O178" s="2">
        <v>0</v>
      </c>
      <c r="P178" s="2">
        <v>0</v>
      </c>
      <c r="Q178" s="2">
        <v>0</v>
      </c>
      <c r="R178" s="2">
        <v>1</v>
      </c>
      <c r="S178" s="2">
        <v>0</v>
      </c>
      <c r="T178" s="2">
        <v>0</v>
      </c>
      <c r="U178" s="2">
        <v>0</v>
      </c>
      <c r="V178" s="2">
        <v>0</v>
      </c>
      <c r="W178" s="2">
        <v>0</v>
      </c>
      <c r="X178" s="2">
        <v>0</v>
      </c>
      <c r="Y178" s="2">
        <v>0</v>
      </c>
      <c r="Z178" s="2">
        <v>0</v>
      </c>
      <c r="AA178" s="2">
        <v>0</v>
      </c>
    </row>
    <row r="179" spans="1:27" x14ac:dyDescent="0.25">
      <c r="A179" s="2">
        <v>5</v>
      </c>
      <c r="B179" s="2">
        <v>13</v>
      </c>
      <c r="C179" s="2">
        <v>78909.957999999999</v>
      </c>
      <c r="D179" s="2">
        <v>78976.456000000006</v>
      </c>
      <c r="E179" s="2">
        <v>66.498000000006897</v>
      </c>
      <c r="F179" s="3">
        <v>16.7964133224324</v>
      </c>
      <c r="G179" s="14" t="s">
        <v>2074</v>
      </c>
      <c r="H179" s="2">
        <v>0</v>
      </c>
      <c r="I179" s="2">
        <v>0</v>
      </c>
      <c r="J179" s="2">
        <v>0</v>
      </c>
      <c r="K179" s="2">
        <v>0</v>
      </c>
      <c r="L179" s="2">
        <v>0</v>
      </c>
      <c r="M179" s="2">
        <v>0</v>
      </c>
      <c r="N179" s="2">
        <v>0</v>
      </c>
      <c r="O179" s="2">
        <v>0</v>
      </c>
      <c r="P179" s="2">
        <v>0</v>
      </c>
      <c r="Q179" s="2">
        <v>0</v>
      </c>
      <c r="R179" s="2">
        <v>0</v>
      </c>
      <c r="S179" s="2">
        <v>0</v>
      </c>
      <c r="T179" s="2">
        <v>0</v>
      </c>
      <c r="U179" s="2">
        <v>0</v>
      </c>
      <c r="V179" s="2">
        <v>0</v>
      </c>
      <c r="W179" s="2">
        <v>0</v>
      </c>
      <c r="X179" s="2">
        <v>0</v>
      </c>
      <c r="Y179" s="2">
        <v>0</v>
      </c>
      <c r="Z179" s="2">
        <v>0</v>
      </c>
      <c r="AA179" s="2">
        <v>0</v>
      </c>
    </row>
    <row r="180" spans="1:27" x14ac:dyDescent="0.25">
      <c r="A180" s="2">
        <v>15</v>
      </c>
      <c r="B180" s="2">
        <v>9</v>
      </c>
      <c r="C180" s="2">
        <v>73732.194000000003</v>
      </c>
      <c r="D180" s="2">
        <v>73792.358999999997</v>
      </c>
      <c r="E180" s="2">
        <v>60.164999999993597</v>
      </c>
      <c r="F180" s="3">
        <v>16.774318152633601</v>
      </c>
      <c r="G180" s="14" t="s">
        <v>1258</v>
      </c>
      <c r="H180" s="2">
        <v>0</v>
      </c>
      <c r="I180" s="2">
        <v>3</v>
      </c>
      <c r="J180" s="2">
        <v>3</v>
      </c>
      <c r="K180" s="2">
        <v>0</v>
      </c>
      <c r="L180" s="2">
        <v>0</v>
      </c>
      <c r="M180" s="2">
        <v>0</v>
      </c>
      <c r="N180" s="2">
        <v>0</v>
      </c>
      <c r="O180" s="2">
        <v>1</v>
      </c>
      <c r="P180" s="2">
        <v>1</v>
      </c>
      <c r="Q180" s="2">
        <v>1</v>
      </c>
      <c r="R180" s="2">
        <v>0</v>
      </c>
      <c r="S180" s="2">
        <v>0</v>
      </c>
      <c r="T180" s="2">
        <v>0</v>
      </c>
      <c r="U180" s="2">
        <v>0</v>
      </c>
      <c r="V180" s="2">
        <v>0</v>
      </c>
      <c r="W180" s="2">
        <v>0</v>
      </c>
      <c r="X180" s="2">
        <v>0</v>
      </c>
      <c r="Y180" s="2">
        <v>0</v>
      </c>
      <c r="Z180" s="2">
        <v>0</v>
      </c>
      <c r="AA180" s="2">
        <v>0</v>
      </c>
    </row>
    <row r="181" spans="1:27" x14ac:dyDescent="0.25">
      <c r="A181" s="2">
        <v>17</v>
      </c>
      <c r="B181" s="2">
        <v>10</v>
      </c>
      <c r="C181" s="2">
        <v>66097.292000000001</v>
      </c>
      <c r="D181" s="2">
        <v>66121.3</v>
      </c>
      <c r="E181" s="2">
        <v>24.008000000001601</v>
      </c>
      <c r="F181" s="3">
        <v>16.750309698049399</v>
      </c>
      <c r="G181" s="14" t="s">
        <v>2145</v>
      </c>
      <c r="H181" s="2">
        <v>0</v>
      </c>
      <c r="I181" s="2">
        <v>0</v>
      </c>
      <c r="J181" s="2">
        <v>0</v>
      </c>
      <c r="K181" s="2">
        <v>0</v>
      </c>
      <c r="L181" s="2">
        <v>0</v>
      </c>
      <c r="M181" s="2">
        <v>0</v>
      </c>
      <c r="N181" s="2">
        <v>0</v>
      </c>
      <c r="O181" s="2">
        <v>0</v>
      </c>
      <c r="P181" s="2">
        <v>0</v>
      </c>
      <c r="Q181" s="2">
        <v>0</v>
      </c>
      <c r="R181" s="2">
        <v>0</v>
      </c>
      <c r="S181" s="2">
        <v>0</v>
      </c>
      <c r="T181" s="2">
        <v>0</v>
      </c>
      <c r="U181" s="2">
        <v>0</v>
      </c>
      <c r="V181" s="2">
        <v>0</v>
      </c>
      <c r="W181" s="2">
        <v>0</v>
      </c>
      <c r="X181" s="2">
        <v>0</v>
      </c>
      <c r="Y181" s="2">
        <v>0</v>
      </c>
      <c r="Z181" s="2">
        <v>0</v>
      </c>
      <c r="AA181" s="2">
        <v>0</v>
      </c>
    </row>
    <row r="182" spans="1:27" x14ac:dyDescent="0.25">
      <c r="A182" s="2">
        <v>10</v>
      </c>
      <c r="B182" s="2">
        <v>9</v>
      </c>
      <c r="C182" s="2">
        <v>86619.366999999998</v>
      </c>
      <c r="D182" s="2">
        <v>86635.978000000003</v>
      </c>
      <c r="E182" s="2">
        <v>16.611000000004399</v>
      </c>
      <c r="F182" s="3">
        <v>16.661619349117</v>
      </c>
      <c r="G182" s="14"/>
      <c r="H182" s="2">
        <v>1</v>
      </c>
      <c r="I182" s="2">
        <v>0</v>
      </c>
      <c r="J182" s="2">
        <v>0</v>
      </c>
      <c r="K182" s="2">
        <v>1</v>
      </c>
      <c r="L182" s="2">
        <v>0</v>
      </c>
      <c r="M182" s="2">
        <v>0</v>
      </c>
      <c r="N182" s="2">
        <v>0</v>
      </c>
      <c r="O182" s="2">
        <v>0</v>
      </c>
      <c r="P182" s="2">
        <v>0</v>
      </c>
      <c r="Q182" s="2">
        <v>0</v>
      </c>
      <c r="R182" s="2">
        <v>0</v>
      </c>
      <c r="S182" s="2">
        <v>0</v>
      </c>
      <c r="T182" s="2">
        <v>1</v>
      </c>
      <c r="U182" s="2">
        <v>0</v>
      </c>
      <c r="V182" s="2">
        <v>0</v>
      </c>
      <c r="W182" s="2">
        <v>0</v>
      </c>
      <c r="X182" s="2">
        <v>0</v>
      </c>
      <c r="Y182" s="2">
        <v>0</v>
      </c>
      <c r="Z182" s="2">
        <v>0</v>
      </c>
      <c r="AA182" s="2">
        <v>0</v>
      </c>
    </row>
    <row r="183" spans="1:27" x14ac:dyDescent="0.25">
      <c r="A183" s="2">
        <v>17</v>
      </c>
      <c r="B183" s="2">
        <v>3</v>
      </c>
      <c r="C183" s="2">
        <v>34197.983</v>
      </c>
      <c r="D183" s="2">
        <v>34238.599000000002</v>
      </c>
      <c r="E183" s="2">
        <v>40.616000000001797</v>
      </c>
      <c r="F183" s="3">
        <v>16.6564522527142</v>
      </c>
      <c r="G183" s="14"/>
      <c r="H183" s="2">
        <v>1</v>
      </c>
      <c r="I183" s="2">
        <v>0</v>
      </c>
      <c r="J183" s="2">
        <v>0</v>
      </c>
      <c r="K183" s="2">
        <v>1</v>
      </c>
      <c r="L183" s="2">
        <v>0</v>
      </c>
      <c r="M183" s="2">
        <v>0</v>
      </c>
      <c r="N183" s="2">
        <v>0</v>
      </c>
      <c r="O183" s="2">
        <v>0</v>
      </c>
      <c r="P183" s="2">
        <v>0</v>
      </c>
      <c r="Q183" s="2">
        <v>0</v>
      </c>
      <c r="R183" s="2">
        <v>0</v>
      </c>
      <c r="S183" s="2">
        <v>0</v>
      </c>
      <c r="T183" s="2">
        <v>0</v>
      </c>
      <c r="U183" s="2">
        <v>1</v>
      </c>
      <c r="V183" s="2">
        <v>0</v>
      </c>
      <c r="W183" s="2">
        <v>0</v>
      </c>
      <c r="X183" s="2">
        <v>0</v>
      </c>
      <c r="Y183" s="2">
        <v>0</v>
      </c>
      <c r="Z183" s="2">
        <v>0</v>
      </c>
      <c r="AA183" s="2">
        <v>0</v>
      </c>
    </row>
    <row r="184" spans="1:27" x14ac:dyDescent="0.25">
      <c r="A184" s="2">
        <v>2</v>
      </c>
      <c r="B184" s="2">
        <v>17</v>
      </c>
      <c r="C184" s="2">
        <v>122390.46799999999</v>
      </c>
      <c r="D184" s="2">
        <v>122437.49800000001</v>
      </c>
      <c r="E184" s="2">
        <v>47.030000000013402</v>
      </c>
      <c r="F184" s="3">
        <v>16.6153789568103</v>
      </c>
      <c r="G184" s="14" t="s">
        <v>1304</v>
      </c>
      <c r="H184" s="2">
        <v>4</v>
      </c>
      <c r="I184" s="2">
        <v>0</v>
      </c>
      <c r="J184" s="2">
        <v>0</v>
      </c>
      <c r="K184" s="2">
        <v>4</v>
      </c>
      <c r="L184" s="2">
        <v>0</v>
      </c>
      <c r="M184" s="2">
        <v>0</v>
      </c>
      <c r="N184" s="2">
        <v>0</v>
      </c>
      <c r="O184" s="2">
        <v>0</v>
      </c>
      <c r="P184" s="2">
        <v>0</v>
      </c>
      <c r="Q184" s="2">
        <v>0</v>
      </c>
      <c r="R184" s="2">
        <v>1</v>
      </c>
      <c r="S184" s="2">
        <v>1</v>
      </c>
      <c r="T184" s="2">
        <v>1</v>
      </c>
      <c r="U184" s="2">
        <v>1</v>
      </c>
      <c r="V184" s="2">
        <v>0</v>
      </c>
      <c r="W184" s="2">
        <v>0</v>
      </c>
      <c r="X184" s="2">
        <v>0</v>
      </c>
      <c r="Y184" s="2">
        <v>0</v>
      </c>
      <c r="Z184" s="2">
        <v>0</v>
      </c>
      <c r="AA184" s="2">
        <v>0</v>
      </c>
    </row>
    <row r="185" spans="1:27" x14ac:dyDescent="0.25">
      <c r="A185" s="2">
        <v>10</v>
      </c>
      <c r="B185" s="2">
        <v>14</v>
      </c>
      <c r="C185" s="2">
        <v>112668.38099999999</v>
      </c>
      <c r="D185" s="2">
        <v>112750.629</v>
      </c>
      <c r="E185" s="2">
        <v>82.248000000006897</v>
      </c>
      <c r="F185" s="3">
        <v>16.6031179520966</v>
      </c>
      <c r="G185" s="14" t="s">
        <v>1447</v>
      </c>
      <c r="H185" s="2">
        <v>4</v>
      </c>
      <c r="I185" s="2">
        <v>1</v>
      </c>
      <c r="J185" s="2">
        <v>0</v>
      </c>
      <c r="K185" s="2">
        <v>4</v>
      </c>
      <c r="L185" s="2">
        <v>1</v>
      </c>
      <c r="M185" s="2">
        <v>0</v>
      </c>
      <c r="N185" s="2">
        <v>0</v>
      </c>
      <c r="O185" s="2">
        <v>0</v>
      </c>
      <c r="P185" s="2">
        <v>0</v>
      </c>
      <c r="Q185" s="2">
        <v>0</v>
      </c>
      <c r="R185" s="2">
        <v>1</v>
      </c>
      <c r="S185" s="2">
        <v>1</v>
      </c>
      <c r="T185" s="2">
        <v>1</v>
      </c>
      <c r="U185" s="2">
        <v>1</v>
      </c>
      <c r="V185" s="2">
        <v>0</v>
      </c>
      <c r="W185" s="2">
        <v>1</v>
      </c>
      <c r="X185" s="2">
        <v>0</v>
      </c>
      <c r="Y185" s="2">
        <v>0</v>
      </c>
      <c r="Z185" s="2">
        <v>0</v>
      </c>
      <c r="AA185" s="2">
        <v>0</v>
      </c>
    </row>
    <row r="186" spans="1:27" x14ac:dyDescent="0.25">
      <c r="A186" s="2">
        <v>3</v>
      </c>
      <c r="B186" s="2">
        <v>12</v>
      </c>
      <c r="C186" s="2">
        <v>148025.69899999999</v>
      </c>
      <c r="D186" s="2">
        <v>148053.353</v>
      </c>
      <c r="E186" s="2">
        <v>27.6540000000095</v>
      </c>
      <c r="F186" s="3">
        <v>16.589475924544601</v>
      </c>
      <c r="G186" s="14" t="s">
        <v>2056</v>
      </c>
      <c r="H186" s="2">
        <v>0</v>
      </c>
      <c r="I186" s="2">
        <v>0</v>
      </c>
      <c r="J186" s="2">
        <v>0</v>
      </c>
      <c r="K186" s="2">
        <v>0</v>
      </c>
      <c r="L186" s="2">
        <v>0</v>
      </c>
      <c r="M186" s="2">
        <v>0</v>
      </c>
      <c r="N186" s="2">
        <v>0</v>
      </c>
      <c r="O186" s="2">
        <v>0</v>
      </c>
      <c r="P186" s="2">
        <v>0</v>
      </c>
      <c r="Q186" s="2">
        <v>0</v>
      </c>
      <c r="R186" s="2">
        <v>0</v>
      </c>
      <c r="S186" s="2">
        <v>0</v>
      </c>
      <c r="T186" s="2">
        <v>0</v>
      </c>
      <c r="U186" s="2">
        <v>0</v>
      </c>
      <c r="V186" s="2">
        <v>0</v>
      </c>
      <c r="W186" s="2">
        <v>0</v>
      </c>
      <c r="X186" s="2">
        <v>0</v>
      </c>
      <c r="Y186" s="2">
        <v>0</v>
      </c>
      <c r="Z186" s="2">
        <v>0</v>
      </c>
      <c r="AA186" s="2">
        <v>0</v>
      </c>
    </row>
    <row r="187" spans="1:27" x14ac:dyDescent="0.25">
      <c r="A187" s="2">
        <v>3</v>
      </c>
      <c r="B187" s="2">
        <v>14</v>
      </c>
      <c r="C187" s="2">
        <v>162810.274</v>
      </c>
      <c r="D187" s="2">
        <v>162892.80300000001</v>
      </c>
      <c r="E187" s="2">
        <v>82.529000000009503</v>
      </c>
      <c r="F187" s="3">
        <v>16.5649774060719</v>
      </c>
      <c r="G187" s="14" t="s">
        <v>1334</v>
      </c>
      <c r="H187" s="2">
        <v>3</v>
      </c>
      <c r="I187" s="2">
        <v>2</v>
      </c>
      <c r="J187" s="2">
        <v>1</v>
      </c>
      <c r="K187" s="2">
        <v>3</v>
      </c>
      <c r="L187" s="2">
        <v>1</v>
      </c>
      <c r="M187" s="2">
        <v>0</v>
      </c>
      <c r="N187" s="2">
        <v>0</v>
      </c>
      <c r="O187" s="2">
        <v>0</v>
      </c>
      <c r="P187" s="2">
        <v>0</v>
      </c>
      <c r="Q187" s="2">
        <v>1</v>
      </c>
      <c r="R187" s="2">
        <v>1</v>
      </c>
      <c r="S187" s="2">
        <v>0</v>
      </c>
      <c r="T187" s="2">
        <v>1</v>
      </c>
      <c r="U187" s="2">
        <v>1</v>
      </c>
      <c r="V187" s="2">
        <v>0</v>
      </c>
      <c r="W187" s="2">
        <v>0</v>
      </c>
      <c r="X187" s="2">
        <v>0</v>
      </c>
      <c r="Y187" s="2">
        <v>0</v>
      </c>
      <c r="Z187" s="2">
        <v>0</v>
      </c>
      <c r="AA187" s="2">
        <v>1</v>
      </c>
    </row>
    <row r="188" spans="1:27" x14ac:dyDescent="0.25">
      <c r="A188" s="2">
        <v>7</v>
      </c>
      <c r="B188" s="2">
        <v>2</v>
      </c>
      <c r="C188" s="2">
        <v>19571.562999999998</v>
      </c>
      <c r="D188" s="2">
        <v>19663.638999999999</v>
      </c>
      <c r="E188" s="2">
        <v>92.076000000000903</v>
      </c>
      <c r="F188" s="3">
        <v>16.5338967754194</v>
      </c>
      <c r="G188" s="14" t="s">
        <v>1399</v>
      </c>
      <c r="H188" s="2">
        <v>1</v>
      </c>
      <c r="I188" s="2">
        <v>0</v>
      </c>
      <c r="J188" s="2">
        <v>0</v>
      </c>
      <c r="K188" s="2">
        <v>1</v>
      </c>
      <c r="L188" s="2">
        <v>0</v>
      </c>
      <c r="M188" s="2">
        <v>0</v>
      </c>
      <c r="N188" s="2">
        <v>0</v>
      </c>
      <c r="O188" s="2">
        <v>0</v>
      </c>
      <c r="P188" s="2">
        <v>0</v>
      </c>
      <c r="Q188" s="2">
        <v>0</v>
      </c>
      <c r="R188" s="2">
        <v>1</v>
      </c>
      <c r="S188" s="2">
        <v>0</v>
      </c>
      <c r="T188" s="2">
        <v>0</v>
      </c>
      <c r="U188" s="2">
        <v>0</v>
      </c>
      <c r="V188" s="2">
        <v>0</v>
      </c>
      <c r="W188" s="2">
        <v>0</v>
      </c>
      <c r="X188" s="2">
        <v>0</v>
      </c>
      <c r="Y188" s="2">
        <v>0</v>
      </c>
      <c r="Z188" s="2">
        <v>0</v>
      </c>
      <c r="AA188" s="2">
        <v>0</v>
      </c>
    </row>
    <row r="189" spans="1:27" x14ac:dyDescent="0.25">
      <c r="A189" s="2">
        <v>2</v>
      </c>
      <c r="B189" s="2">
        <v>8</v>
      </c>
      <c r="C189" s="2">
        <v>69577.744000000006</v>
      </c>
      <c r="D189" s="2">
        <v>69655.789999999994</v>
      </c>
      <c r="E189" s="2">
        <v>78.045999999987501</v>
      </c>
      <c r="F189" s="3">
        <v>16.528005104081899</v>
      </c>
      <c r="G189" s="14" t="s">
        <v>2046</v>
      </c>
      <c r="H189" s="2">
        <v>1</v>
      </c>
      <c r="I189" s="2">
        <v>0</v>
      </c>
      <c r="J189" s="2">
        <v>0</v>
      </c>
      <c r="K189" s="2">
        <v>1</v>
      </c>
      <c r="L189" s="2">
        <v>0</v>
      </c>
      <c r="M189" s="2">
        <v>0</v>
      </c>
      <c r="N189" s="2">
        <v>0</v>
      </c>
      <c r="O189" s="2">
        <v>0</v>
      </c>
      <c r="P189" s="2">
        <v>0</v>
      </c>
      <c r="Q189" s="2">
        <v>0</v>
      </c>
      <c r="R189" s="2">
        <v>0</v>
      </c>
      <c r="S189" s="2">
        <v>0</v>
      </c>
      <c r="T189" s="2">
        <v>0</v>
      </c>
      <c r="U189" s="2">
        <v>1</v>
      </c>
      <c r="V189" s="2">
        <v>0</v>
      </c>
      <c r="W189" s="2">
        <v>0</v>
      </c>
      <c r="X189" s="2">
        <v>0</v>
      </c>
      <c r="Y189" s="2">
        <v>0</v>
      </c>
      <c r="Z189" s="2">
        <v>0</v>
      </c>
      <c r="AA189" s="2">
        <v>0</v>
      </c>
    </row>
    <row r="190" spans="1:27" x14ac:dyDescent="0.25">
      <c r="A190" s="2">
        <v>2</v>
      </c>
      <c r="B190" s="2">
        <v>10</v>
      </c>
      <c r="C190" s="2">
        <v>74547.358999999997</v>
      </c>
      <c r="D190" s="2">
        <v>74873.380999999994</v>
      </c>
      <c r="E190" s="2">
        <v>326.02199999999698</v>
      </c>
      <c r="F190" s="3">
        <v>16.525946160260499</v>
      </c>
      <c r="G190" s="14" t="s">
        <v>2047</v>
      </c>
      <c r="H190" s="2">
        <v>1</v>
      </c>
      <c r="I190" s="2">
        <v>0</v>
      </c>
      <c r="J190" s="2">
        <v>0</v>
      </c>
      <c r="K190" s="2">
        <v>1</v>
      </c>
      <c r="L190" s="2">
        <v>0</v>
      </c>
      <c r="M190" s="2">
        <v>0</v>
      </c>
      <c r="N190" s="2">
        <v>0</v>
      </c>
      <c r="O190" s="2">
        <v>0</v>
      </c>
      <c r="P190" s="2">
        <v>0</v>
      </c>
      <c r="Q190" s="2">
        <v>0</v>
      </c>
      <c r="R190" s="2">
        <v>1</v>
      </c>
      <c r="S190" s="2">
        <v>0</v>
      </c>
      <c r="T190" s="2">
        <v>0</v>
      </c>
      <c r="U190" s="2">
        <v>0</v>
      </c>
      <c r="V190" s="2">
        <v>0</v>
      </c>
      <c r="W190" s="2">
        <v>0</v>
      </c>
      <c r="X190" s="2">
        <v>0</v>
      </c>
      <c r="Y190" s="2">
        <v>0</v>
      </c>
      <c r="Z190" s="2">
        <v>0</v>
      </c>
      <c r="AA190" s="2">
        <v>0</v>
      </c>
    </row>
    <row r="191" spans="1:27" x14ac:dyDescent="0.25">
      <c r="A191" s="2">
        <v>20</v>
      </c>
      <c r="B191" s="2">
        <v>2</v>
      </c>
      <c r="C191" s="2">
        <v>39822.332000000002</v>
      </c>
      <c r="D191" s="2">
        <v>40344.824999999997</v>
      </c>
      <c r="E191" s="2">
        <v>522.49299999999505</v>
      </c>
      <c r="F191" s="3">
        <v>16.5258591316646</v>
      </c>
      <c r="G191" s="14" t="s">
        <v>2153</v>
      </c>
      <c r="H191" s="2">
        <v>0</v>
      </c>
      <c r="I191" s="2">
        <v>1</v>
      </c>
      <c r="J191" s="2">
        <v>1</v>
      </c>
      <c r="K191" s="2">
        <v>0</v>
      </c>
      <c r="L191" s="2">
        <v>0</v>
      </c>
      <c r="M191" s="2">
        <v>0</v>
      </c>
      <c r="N191" s="2">
        <v>1</v>
      </c>
      <c r="O191" s="2">
        <v>0</v>
      </c>
      <c r="P191" s="2">
        <v>0</v>
      </c>
      <c r="Q191" s="2">
        <v>0</v>
      </c>
      <c r="R191" s="2">
        <v>0</v>
      </c>
      <c r="S191" s="2">
        <v>0</v>
      </c>
      <c r="T191" s="2">
        <v>0</v>
      </c>
      <c r="U191" s="2">
        <v>0</v>
      </c>
      <c r="V191" s="2">
        <v>0</v>
      </c>
      <c r="W191" s="2">
        <v>0</v>
      </c>
      <c r="X191" s="2">
        <v>0</v>
      </c>
      <c r="Y191" s="2">
        <v>0</v>
      </c>
      <c r="Z191" s="2">
        <v>0</v>
      </c>
      <c r="AA191" s="2">
        <v>0</v>
      </c>
    </row>
    <row r="192" spans="1:27" x14ac:dyDescent="0.25">
      <c r="A192" s="2">
        <v>6</v>
      </c>
      <c r="B192" s="2">
        <v>13</v>
      </c>
      <c r="C192" s="2">
        <v>81393.365999999995</v>
      </c>
      <c r="D192" s="2">
        <v>81452.606</v>
      </c>
      <c r="E192" s="2">
        <v>59.240000000005203</v>
      </c>
      <c r="F192" s="3">
        <v>16.496747632142299</v>
      </c>
      <c r="G192" s="14"/>
      <c r="H192" s="2">
        <v>1</v>
      </c>
      <c r="I192" s="2">
        <v>0</v>
      </c>
      <c r="J192" s="2">
        <v>0</v>
      </c>
      <c r="K192" s="2">
        <v>1</v>
      </c>
      <c r="L192" s="2">
        <v>0</v>
      </c>
      <c r="M192" s="2">
        <v>0</v>
      </c>
      <c r="N192" s="2">
        <v>0</v>
      </c>
      <c r="O192" s="2">
        <v>0</v>
      </c>
      <c r="P192" s="2">
        <v>0</v>
      </c>
      <c r="Q192" s="2">
        <v>0</v>
      </c>
      <c r="R192" s="2">
        <v>1</v>
      </c>
      <c r="S192" s="2">
        <v>0</v>
      </c>
      <c r="T192" s="2">
        <v>0</v>
      </c>
      <c r="U192" s="2">
        <v>0</v>
      </c>
      <c r="V192" s="2">
        <v>0</v>
      </c>
      <c r="W192" s="2">
        <v>0</v>
      </c>
      <c r="X192" s="2">
        <v>0</v>
      </c>
      <c r="Y192" s="2">
        <v>0</v>
      </c>
      <c r="Z192" s="2">
        <v>0</v>
      </c>
      <c r="AA192" s="2">
        <v>0</v>
      </c>
    </row>
    <row r="193" spans="1:27" x14ac:dyDescent="0.25">
      <c r="A193" s="2">
        <v>5</v>
      </c>
      <c r="B193" s="2">
        <v>10</v>
      </c>
      <c r="C193" s="2">
        <v>64887.915000000001</v>
      </c>
      <c r="D193" s="2">
        <v>64982.321000000004</v>
      </c>
      <c r="E193" s="2">
        <v>94.406000000002706</v>
      </c>
      <c r="F193" s="3">
        <v>16.494771021759401</v>
      </c>
      <c r="G193" s="14" t="s">
        <v>1608</v>
      </c>
      <c r="H193" s="2">
        <v>4</v>
      </c>
      <c r="I193" s="2">
        <v>5</v>
      </c>
      <c r="J193" s="2">
        <v>0</v>
      </c>
      <c r="K193" s="2">
        <v>4</v>
      </c>
      <c r="L193" s="2">
        <v>5</v>
      </c>
      <c r="M193" s="2">
        <v>0</v>
      </c>
      <c r="N193" s="2">
        <v>0</v>
      </c>
      <c r="O193" s="2">
        <v>0</v>
      </c>
      <c r="P193" s="2">
        <v>0</v>
      </c>
      <c r="Q193" s="2">
        <v>0</v>
      </c>
      <c r="R193" s="2">
        <v>1</v>
      </c>
      <c r="S193" s="2">
        <v>1</v>
      </c>
      <c r="T193" s="2">
        <v>1</v>
      </c>
      <c r="U193" s="2">
        <v>1</v>
      </c>
      <c r="V193" s="2">
        <v>0</v>
      </c>
      <c r="W193" s="2">
        <v>1</v>
      </c>
      <c r="X193" s="2">
        <v>1</v>
      </c>
      <c r="Y193" s="2">
        <v>1</v>
      </c>
      <c r="Z193" s="2">
        <v>1</v>
      </c>
      <c r="AA193" s="2">
        <v>1</v>
      </c>
    </row>
    <row r="194" spans="1:27" x14ac:dyDescent="0.25">
      <c r="A194" s="2">
        <v>17</v>
      </c>
      <c r="B194" s="2">
        <v>0</v>
      </c>
      <c r="C194" s="2">
        <v>9546.5509999999995</v>
      </c>
      <c r="D194" s="2">
        <v>9564.1190000000006</v>
      </c>
      <c r="E194" s="2">
        <v>17.568000000001099</v>
      </c>
      <c r="F194" s="3">
        <v>16.470624550423601</v>
      </c>
      <c r="G194" s="14" t="s">
        <v>1519</v>
      </c>
      <c r="H194" s="2">
        <v>3</v>
      </c>
      <c r="I194" s="2">
        <v>0</v>
      </c>
      <c r="J194" s="2">
        <v>0</v>
      </c>
      <c r="K194" s="2">
        <v>3</v>
      </c>
      <c r="L194" s="2">
        <v>0</v>
      </c>
      <c r="M194" s="2">
        <v>0</v>
      </c>
      <c r="N194" s="2">
        <v>0</v>
      </c>
      <c r="O194" s="2">
        <v>0</v>
      </c>
      <c r="P194" s="2">
        <v>0</v>
      </c>
      <c r="Q194" s="2">
        <v>0</v>
      </c>
      <c r="R194" s="2">
        <v>1</v>
      </c>
      <c r="S194" s="2">
        <v>0</v>
      </c>
      <c r="T194" s="2">
        <v>1</v>
      </c>
      <c r="U194" s="2">
        <v>1</v>
      </c>
      <c r="V194" s="2">
        <v>0</v>
      </c>
      <c r="W194" s="2">
        <v>0</v>
      </c>
      <c r="X194" s="2">
        <v>0</v>
      </c>
      <c r="Y194" s="2">
        <v>0</v>
      </c>
      <c r="Z194" s="2">
        <v>0</v>
      </c>
      <c r="AA194" s="2">
        <v>0</v>
      </c>
    </row>
    <row r="195" spans="1:27" x14ac:dyDescent="0.25">
      <c r="A195" s="2">
        <v>4</v>
      </c>
      <c r="B195" s="2">
        <v>17</v>
      </c>
      <c r="C195" s="2">
        <v>114962.37300000001</v>
      </c>
      <c r="D195" s="2">
        <v>115024.65399999999</v>
      </c>
      <c r="E195" s="2">
        <v>62.280999999988097</v>
      </c>
      <c r="F195" s="3">
        <v>16.458364141854599</v>
      </c>
      <c r="G195" s="14" t="s">
        <v>2065</v>
      </c>
      <c r="H195" s="2">
        <v>0</v>
      </c>
      <c r="I195" s="2">
        <v>0</v>
      </c>
      <c r="J195" s="2">
        <v>0</v>
      </c>
      <c r="K195" s="2">
        <v>0</v>
      </c>
      <c r="L195" s="2">
        <v>0</v>
      </c>
      <c r="M195" s="2">
        <v>0</v>
      </c>
      <c r="N195" s="2">
        <v>0</v>
      </c>
      <c r="O195" s="2">
        <v>0</v>
      </c>
      <c r="P195" s="2">
        <v>0</v>
      </c>
      <c r="Q195" s="2">
        <v>0</v>
      </c>
      <c r="R195" s="2">
        <v>0</v>
      </c>
      <c r="S195" s="2">
        <v>0</v>
      </c>
      <c r="T195" s="2">
        <v>0</v>
      </c>
      <c r="U195" s="2">
        <v>0</v>
      </c>
      <c r="V195" s="2">
        <v>0</v>
      </c>
      <c r="W195" s="2">
        <v>0</v>
      </c>
      <c r="X195" s="2">
        <v>0</v>
      </c>
      <c r="Y195" s="2">
        <v>0</v>
      </c>
      <c r="Z195" s="2">
        <v>0</v>
      </c>
      <c r="AA195" s="2">
        <v>0</v>
      </c>
    </row>
    <row r="196" spans="1:27" x14ac:dyDescent="0.25">
      <c r="A196" s="2">
        <v>11</v>
      </c>
      <c r="B196" s="2">
        <v>0</v>
      </c>
      <c r="C196" s="2">
        <v>10251.196</v>
      </c>
      <c r="D196" s="2">
        <v>10325.325000000001</v>
      </c>
      <c r="E196" s="2">
        <v>74.129000000000801</v>
      </c>
      <c r="F196" s="3">
        <v>16.447173481989701</v>
      </c>
      <c r="G196" s="14" t="s">
        <v>736</v>
      </c>
      <c r="H196" s="2">
        <v>1</v>
      </c>
      <c r="I196" s="2">
        <v>2</v>
      </c>
      <c r="J196" s="2">
        <v>2</v>
      </c>
      <c r="K196" s="2">
        <v>1</v>
      </c>
      <c r="L196" s="2">
        <v>0</v>
      </c>
      <c r="M196" s="2">
        <v>0</v>
      </c>
      <c r="N196" s="2">
        <v>1</v>
      </c>
      <c r="O196" s="2">
        <v>0</v>
      </c>
      <c r="P196" s="2">
        <v>1</v>
      </c>
      <c r="Q196" s="2">
        <v>0</v>
      </c>
      <c r="R196" s="2">
        <v>0</v>
      </c>
      <c r="S196" s="2">
        <v>0</v>
      </c>
      <c r="T196" s="2">
        <v>0</v>
      </c>
      <c r="U196" s="2">
        <v>1</v>
      </c>
      <c r="V196" s="2">
        <v>0</v>
      </c>
      <c r="W196" s="2">
        <v>0</v>
      </c>
      <c r="X196" s="2">
        <v>0</v>
      </c>
      <c r="Y196" s="2">
        <v>0</v>
      </c>
      <c r="Z196" s="2">
        <v>0</v>
      </c>
      <c r="AA196" s="2">
        <v>0</v>
      </c>
    </row>
    <row r="197" spans="1:27" x14ac:dyDescent="0.25">
      <c r="A197" s="2">
        <v>1</v>
      </c>
      <c r="B197" s="2">
        <v>16</v>
      </c>
      <c r="C197" s="2">
        <v>116116.296</v>
      </c>
      <c r="D197" s="2">
        <v>116180.611</v>
      </c>
      <c r="E197" s="2">
        <v>64.3150000000023</v>
      </c>
      <c r="F197" s="3">
        <v>16.4438387849933</v>
      </c>
      <c r="G197" s="14" t="s">
        <v>2034</v>
      </c>
      <c r="H197" s="2">
        <v>0</v>
      </c>
      <c r="I197" s="2">
        <v>0</v>
      </c>
      <c r="J197" s="2">
        <v>0</v>
      </c>
      <c r="K197" s="2">
        <v>0</v>
      </c>
      <c r="L197" s="2">
        <v>0</v>
      </c>
      <c r="M197" s="2">
        <v>0</v>
      </c>
      <c r="N197" s="2">
        <v>0</v>
      </c>
      <c r="O197" s="2">
        <v>0</v>
      </c>
      <c r="P197" s="2">
        <v>0</v>
      </c>
      <c r="Q197" s="2">
        <v>0</v>
      </c>
      <c r="R197" s="2">
        <v>0</v>
      </c>
      <c r="S197" s="2">
        <v>0</v>
      </c>
      <c r="T197" s="2">
        <v>0</v>
      </c>
      <c r="U197" s="2">
        <v>0</v>
      </c>
      <c r="V197" s="2">
        <v>0</v>
      </c>
      <c r="W197" s="2">
        <v>0</v>
      </c>
      <c r="X197" s="2">
        <v>0</v>
      </c>
      <c r="Y197" s="2">
        <v>0</v>
      </c>
      <c r="Z197" s="2">
        <v>0</v>
      </c>
      <c r="AA197" s="2">
        <v>0</v>
      </c>
    </row>
    <row r="198" spans="1:27" x14ac:dyDescent="0.25">
      <c r="A198" s="2">
        <v>5</v>
      </c>
      <c r="B198" s="2">
        <v>11</v>
      </c>
      <c r="C198" s="2">
        <v>71359.565000000002</v>
      </c>
      <c r="D198" s="2">
        <v>71366.566000000006</v>
      </c>
      <c r="E198" s="2">
        <v>7.0010000000038399</v>
      </c>
      <c r="F198" s="3">
        <v>16.4425170669072</v>
      </c>
      <c r="G198" s="14"/>
      <c r="H198" s="2">
        <v>0</v>
      </c>
      <c r="I198" s="2">
        <v>0</v>
      </c>
      <c r="J198" s="2">
        <v>0</v>
      </c>
      <c r="K198" s="2">
        <v>0</v>
      </c>
      <c r="L198" s="2">
        <v>0</v>
      </c>
      <c r="M198" s="2">
        <v>0</v>
      </c>
      <c r="N198" s="2">
        <v>0</v>
      </c>
      <c r="O198" s="2">
        <v>0</v>
      </c>
      <c r="P198" s="2">
        <v>0</v>
      </c>
      <c r="Q198" s="2">
        <v>0</v>
      </c>
      <c r="R198" s="2">
        <v>0</v>
      </c>
      <c r="S198" s="2">
        <v>0</v>
      </c>
      <c r="T198" s="2">
        <v>0</v>
      </c>
      <c r="U198" s="2">
        <v>0</v>
      </c>
      <c r="V198" s="2">
        <v>0</v>
      </c>
      <c r="W198" s="2">
        <v>0</v>
      </c>
      <c r="X198" s="2">
        <v>0</v>
      </c>
      <c r="Y198" s="2">
        <v>0</v>
      </c>
      <c r="Z198" s="2">
        <v>0</v>
      </c>
      <c r="AA198" s="2">
        <v>0</v>
      </c>
    </row>
    <row r="199" spans="1:27" x14ac:dyDescent="0.25">
      <c r="A199" s="2">
        <v>17</v>
      </c>
      <c r="B199" s="2">
        <v>4</v>
      </c>
      <c r="C199" s="2">
        <v>53137.506000000001</v>
      </c>
      <c r="D199" s="2">
        <v>53215.644</v>
      </c>
      <c r="E199" s="2">
        <v>78.137999999998996</v>
      </c>
      <c r="F199" s="3">
        <v>16.426769527684801</v>
      </c>
      <c r="G199" s="14" t="s">
        <v>2140</v>
      </c>
      <c r="H199" s="2">
        <v>0</v>
      </c>
      <c r="I199" s="2">
        <v>0</v>
      </c>
      <c r="J199" s="2">
        <v>0</v>
      </c>
      <c r="K199" s="2">
        <v>0</v>
      </c>
      <c r="L199" s="2">
        <v>0</v>
      </c>
      <c r="M199" s="2">
        <v>0</v>
      </c>
      <c r="N199" s="2">
        <v>0</v>
      </c>
      <c r="O199" s="2">
        <v>0</v>
      </c>
      <c r="P199" s="2">
        <v>0</v>
      </c>
      <c r="Q199" s="2">
        <v>0</v>
      </c>
      <c r="R199" s="2">
        <v>0</v>
      </c>
      <c r="S199" s="2">
        <v>0</v>
      </c>
      <c r="T199" s="2">
        <v>0</v>
      </c>
      <c r="U199" s="2">
        <v>0</v>
      </c>
      <c r="V199" s="2">
        <v>0</v>
      </c>
      <c r="W199" s="2">
        <v>0</v>
      </c>
      <c r="X199" s="2">
        <v>0</v>
      </c>
      <c r="Y199" s="2">
        <v>0</v>
      </c>
      <c r="Z199" s="2">
        <v>0</v>
      </c>
      <c r="AA199" s="2">
        <v>0</v>
      </c>
    </row>
    <row r="200" spans="1:27" x14ac:dyDescent="0.25">
      <c r="A200" s="2">
        <v>4</v>
      </c>
      <c r="B200" s="2">
        <v>18</v>
      </c>
      <c r="C200" s="2">
        <v>131308.861</v>
      </c>
      <c r="D200" s="2">
        <v>131346.43</v>
      </c>
      <c r="E200" s="2">
        <v>37.568999999988598</v>
      </c>
      <c r="F200" s="3">
        <v>16.4208705719712</v>
      </c>
      <c r="G200" s="14" t="s">
        <v>2066</v>
      </c>
      <c r="H200" s="2">
        <v>4</v>
      </c>
      <c r="I200" s="2">
        <v>0</v>
      </c>
      <c r="J200" s="2">
        <v>0</v>
      </c>
      <c r="K200" s="2">
        <v>4</v>
      </c>
      <c r="L200" s="2">
        <v>0</v>
      </c>
      <c r="M200" s="2">
        <v>0</v>
      </c>
      <c r="N200" s="2">
        <v>0</v>
      </c>
      <c r="O200" s="2">
        <v>0</v>
      </c>
      <c r="P200" s="2">
        <v>0</v>
      </c>
      <c r="Q200" s="2">
        <v>0</v>
      </c>
      <c r="R200" s="2">
        <v>1</v>
      </c>
      <c r="S200" s="2">
        <v>1</v>
      </c>
      <c r="T200" s="2">
        <v>1</v>
      </c>
      <c r="U200" s="2">
        <v>1</v>
      </c>
      <c r="V200" s="2">
        <v>0</v>
      </c>
      <c r="W200" s="2">
        <v>0</v>
      </c>
      <c r="X200" s="2">
        <v>0</v>
      </c>
      <c r="Y200" s="2">
        <v>0</v>
      </c>
      <c r="Z200" s="2">
        <v>0</v>
      </c>
      <c r="AA200" s="2">
        <v>0</v>
      </c>
    </row>
    <row r="201" spans="1:27" x14ac:dyDescent="0.25">
      <c r="A201" s="2">
        <v>10</v>
      </c>
      <c r="B201" s="2">
        <v>2</v>
      </c>
      <c r="C201" s="2">
        <v>21399.812999999998</v>
      </c>
      <c r="D201" s="2">
        <v>21460.156999999999</v>
      </c>
      <c r="E201" s="2">
        <v>60.344000000001003</v>
      </c>
      <c r="F201" s="3">
        <v>16.3822416430902</v>
      </c>
      <c r="G201" s="14" t="s">
        <v>2108</v>
      </c>
      <c r="H201" s="2">
        <v>0</v>
      </c>
      <c r="I201" s="2">
        <v>0</v>
      </c>
      <c r="J201" s="2">
        <v>0</v>
      </c>
      <c r="K201" s="2">
        <v>0</v>
      </c>
      <c r="L201" s="2">
        <v>0</v>
      </c>
      <c r="M201" s="2">
        <v>0</v>
      </c>
      <c r="N201" s="2">
        <v>0</v>
      </c>
      <c r="O201" s="2">
        <v>0</v>
      </c>
      <c r="P201" s="2">
        <v>0</v>
      </c>
      <c r="Q201" s="2">
        <v>0</v>
      </c>
      <c r="R201" s="2">
        <v>0</v>
      </c>
      <c r="S201" s="2">
        <v>0</v>
      </c>
      <c r="T201" s="2">
        <v>0</v>
      </c>
      <c r="U201" s="2">
        <v>0</v>
      </c>
      <c r="V201" s="2">
        <v>0</v>
      </c>
      <c r="W201" s="2">
        <v>0</v>
      </c>
      <c r="X201" s="2">
        <v>0</v>
      </c>
      <c r="Y201" s="2">
        <v>0</v>
      </c>
      <c r="Z201" s="2">
        <v>0</v>
      </c>
      <c r="AA201" s="2">
        <v>0</v>
      </c>
    </row>
    <row r="202" spans="1:27" x14ac:dyDescent="0.25">
      <c r="A202" s="2">
        <v>4</v>
      </c>
      <c r="B202" s="2">
        <v>14</v>
      </c>
      <c r="C202" s="2">
        <v>89443.161999999997</v>
      </c>
      <c r="D202" s="2">
        <v>89619.275999999998</v>
      </c>
      <c r="E202" s="2">
        <v>176.114000000001</v>
      </c>
      <c r="F202" s="3">
        <v>16.370644221627</v>
      </c>
      <c r="G202" s="14" t="s">
        <v>2063</v>
      </c>
      <c r="H202" s="2">
        <v>1</v>
      </c>
      <c r="I202" s="2">
        <v>0</v>
      </c>
      <c r="J202" s="2">
        <v>0</v>
      </c>
      <c r="K202" s="2">
        <v>1</v>
      </c>
      <c r="L202" s="2">
        <v>0</v>
      </c>
      <c r="M202" s="2">
        <v>0</v>
      </c>
      <c r="N202" s="2">
        <v>0</v>
      </c>
      <c r="O202" s="2">
        <v>0</v>
      </c>
      <c r="P202" s="2">
        <v>0</v>
      </c>
      <c r="Q202" s="2">
        <v>0</v>
      </c>
      <c r="R202" s="2">
        <v>0</v>
      </c>
      <c r="S202" s="2">
        <v>0</v>
      </c>
      <c r="T202" s="2">
        <v>0</v>
      </c>
      <c r="U202" s="2">
        <v>1</v>
      </c>
      <c r="V202" s="2">
        <v>0</v>
      </c>
      <c r="W202" s="2">
        <v>0</v>
      </c>
      <c r="X202" s="2">
        <v>0</v>
      </c>
      <c r="Y202" s="2">
        <v>0</v>
      </c>
      <c r="Z202" s="2">
        <v>0</v>
      </c>
      <c r="AA202" s="2">
        <v>0</v>
      </c>
    </row>
    <row r="203" spans="1:27" x14ac:dyDescent="0.25">
      <c r="A203" s="2">
        <v>6</v>
      </c>
      <c r="B203" s="2">
        <v>22</v>
      </c>
      <c r="C203" s="2">
        <v>143608.58300000001</v>
      </c>
      <c r="D203" s="2">
        <v>143654.625</v>
      </c>
      <c r="E203" s="2">
        <v>46.0419999999867</v>
      </c>
      <c r="F203" s="3">
        <v>16.363269486629001</v>
      </c>
      <c r="G203" s="14" t="s">
        <v>1790</v>
      </c>
      <c r="H203" s="2">
        <v>1</v>
      </c>
      <c r="I203" s="2">
        <v>0</v>
      </c>
      <c r="J203" s="2">
        <v>0</v>
      </c>
      <c r="K203" s="2">
        <v>1</v>
      </c>
      <c r="L203" s="2">
        <v>0</v>
      </c>
      <c r="M203" s="2">
        <v>0</v>
      </c>
      <c r="N203" s="2">
        <v>0</v>
      </c>
      <c r="O203" s="2">
        <v>0</v>
      </c>
      <c r="P203" s="2">
        <v>0</v>
      </c>
      <c r="Q203" s="2">
        <v>0</v>
      </c>
      <c r="R203" s="2">
        <v>0</v>
      </c>
      <c r="S203" s="2">
        <v>0</v>
      </c>
      <c r="T203" s="2">
        <v>1</v>
      </c>
      <c r="U203" s="2">
        <v>0</v>
      </c>
      <c r="V203" s="2">
        <v>0</v>
      </c>
      <c r="W203" s="2">
        <v>0</v>
      </c>
      <c r="X203" s="2">
        <v>0</v>
      </c>
      <c r="Y203" s="2">
        <v>0</v>
      </c>
      <c r="Z203" s="2">
        <v>0</v>
      </c>
      <c r="AA203" s="2">
        <v>0</v>
      </c>
    </row>
    <row r="204" spans="1:27" x14ac:dyDescent="0.25">
      <c r="A204" s="2">
        <v>6</v>
      </c>
      <c r="B204" s="2">
        <v>1</v>
      </c>
      <c r="C204" s="2">
        <v>13263.004000000001</v>
      </c>
      <c r="D204" s="2">
        <v>13336.815000000001</v>
      </c>
      <c r="E204" s="2">
        <v>73.810999999999694</v>
      </c>
      <c r="F204" s="3">
        <v>16.3332924914221</v>
      </c>
      <c r="G204" s="14" t="s">
        <v>2079</v>
      </c>
      <c r="H204" s="2">
        <v>4</v>
      </c>
      <c r="I204" s="2">
        <v>0</v>
      </c>
      <c r="J204" s="2">
        <v>0</v>
      </c>
      <c r="K204" s="2">
        <v>4</v>
      </c>
      <c r="L204" s="2">
        <v>0</v>
      </c>
      <c r="M204" s="2">
        <v>0</v>
      </c>
      <c r="N204" s="2">
        <v>0</v>
      </c>
      <c r="O204" s="2">
        <v>0</v>
      </c>
      <c r="P204" s="2">
        <v>0</v>
      </c>
      <c r="Q204" s="2">
        <v>0</v>
      </c>
      <c r="R204" s="2">
        <v>1</v>
      </c>
      <c r="S204" s="2">
        <v>1</v>
      </c>
      <c r="T204" s="2">
        <v>1</v>
      </c>
      <c r="U204" s="2">
        <v>1</v>
      </c>
      <c r="V204" s="2">
        <v>0</v>
      </c>
      <c r="W204" s="2">
        <v>0</v>
      </c>
      <c r="X204" s="2">
        <v>0</v>
      </c>
      <c r="Y204" s="2">
        <v>0</v>
      </c>
      <c r="Z204" s="2">
        <v>0</v>
      </c>
      <c r="AA204" s="2">
        <v>0</v>
      </c>
    </row>
    <row r="205" spans="1:27" x14ac:dyDescent="0.25">
      <c r="A205" s="2">
        <v>2</v>
      </c>
      <c r="B205" s="2">
        <v>22</v>
      </c>
      <c r="C205" s="2">
        <v>158685.337</v>
      </c>
      <c r="D205" s="2">
        <v>159190.98699999999</v>
      </c>
      <c r="E205" s="2">
        <v>505.64999999999401</v>
      </c>
      <c r="F205" s="3">
        <v>16.299446216483599</v>
      </c>
      <c r="G205" s="14" t="s">
        <v>1898</v>
      </c>
      <c r="H205" s="2">
        <v>4</v>
      </c>
      <c r="I205" s="2">
        <v>0</v>
      </c>
      <c r="J205" s="2">
        <v>0</v>
      </c>
      <c r="K205" s="2">
        <v>4</v>
      </c>
      <c r="L205" s="2">
        <v>0</v>
      </c>
      <c r="M205" s="2">
        <v>0</v>
      </c>
      <c r="N205" s="2">
        <v>0</v>
      </c>
      <c r="O205" s="2">
        <v>0</v>
      </c>
      <c r="P205" s="2">
        <v>0</v>
      </c>
      <c r="Q205" s="2">
        <v>0</v>
      </c>
      <c r="R205" s="2">
        <v>1</v>
      </c>
      <c r="S205" s="2">
        <v>1</v>
      </c>
      <c r="T205" s="2">
        <v>1</v>
      </c>
      <c r="U205" s="2">
        <v>1</v>
      </c>
      <c r="V205" s="2">
        <v>0</v>
      </c>
      <c r="W205" s="2">
        <v>0</v>
      </c>
      <c r="X205" s="2">
        <v>0</v>
      </c>
      <c r="Y205" s="2">
        <v>0</v>
      </c>
      <c r="Z205" s="2">
        <v>0</v>
      </c>
      <c r="AA205" s="2">
        <v>0</v>
      </c>
    </row>
    <row r="206" spans="1:27" x14ac:dyDescent="0.25">
      <c r="A206" s="2">
        <v>19</v>
      </c>
      <c r="B206" s="2">
        <v>5</v>
      </c>
      <c r="C206" s="2">
        <v>47969.98</v>
      </c>
      <c r="D206" s="2">
        <v>48013.474000000002</v>
      </c>
      <c r="E206" s="2">
        <v>43.493999999998799</v>
      </c>
      <c r="F206" s="3">
        <v>16.292895465983801</v>
      </c>
      <c r="G206" s="14" t="s">
        <v>2151</v>
      </c>
      <c r="H206" s="2">
        <v>0</v>
      </c>
      <c r="I206" s="2">
        <v>0</v>
      </c>
      <c r="J206" s="2">
        <v>0</v>
      </c>
      <c r="K206" s="2">
        <v>0</v>
      </c>
      <c r="L206" s="2">
        <v>0</v>
      </c>
      <c r="M206" s="2">
        <v>0</v>
      </c>
      <c r="N206" s="2">
        <v>0</v>
      </c>
      <c r="O206" s="2">
        <v>0</v>
      </c>
      <c r="P206" s="2">
        <v>0</v>
      </c>
      <c r="Q206" s="2">
        <v>0</v>
      </c>
      <c r="R206" s="2">
        <v>0</v>
      </c>
      <c r="S206" s="2">
        <v>0</v>
      </c>
      <c r="T206" s="2">
        <v>0</v>
      </c>
      <c r="U206" s="2">
        <v>0</v>
      </c>
      <c r="V206" s="2">
        <v>0</v>
      </c>
      <c r="W206" s="2">
        <v>0</v>
      </c>
      <c r="X206" s="2">
        <v>0</v>
      </c>
      <c r="Y206" s="2">
        <v>0</v>
      </c>
      <c r="Z206" s="2">
        <v>0</v>
      </c>
      <c r="AA206" s="2">
        <v>0</v>
      </c>
    </row>
    <row r="207" spans="1:27" x14ac:dyDescent="0.25">
      <c r="A207" s="2">
        <v>5</v>
      </c>
      <c r="B207" s="2">
        <v>27</v>
      </c>
      <c r="C207" s="2">
        <v>131573.39300000001</v>
      </c>
      <c r="D207" s="2">
        <v>131615.59299999999</v>
      </c>
      <c r="E207" s="2">
        <v>42.199999999982502</v>
      </c>
      <c r="F207" s="3">
        <v>16.291516539884299</v>
      </c>
      <c r="G207" s="14" t="s">
        <v>1368</v>
      </c>
      <c r="H207" s="2">
        <v>3</v>
      </c>
      <c r="I207" s="2">
        <v>0</v>
      </c>
      <c r="J207" s="2">
        <v>0</v>
      </c>
      <c r="K207" s="2">
        <v>3</v>
      </c>
      <c r="L207" s="2">
        <v>0</v>
      </c>
      <c r="M207" s="2">
        <v>0</v>
      </c>
      <c r="N207" s="2">
        <v>0</v>
      </c>
      <c r="O207" s="2">
        <v>0</v>
      </c>
      <c r="P207" s="2">
        <v>0</v>
      </c>
      <c r="Q207" s="2">
        <v>0</v>
      </c>
      <c r="R207" s="2">
        <v>1</v>
      </c>
      <c r="S207" s="2">
        <v>0</v>
      </c>
      <c r="T207" s="2">
        <v>1</v>
      </c>
      <c r="U207" s="2">
        <v>1</v>
      </c>
      <c r="V207" s="2">
        <v>0</v>
      </c>
      <c r="W207" s="2">
        <v>0</v>
      </c>
      <c r="X207" s="2">
        <v>0</v>
      </c>
      <c r="Y207" s="2">
        <v>0</v>
      </c>
      <c r="Z207" s="2">
        <v>0</v>
      </c>
      <c r="AA207" s="2">
        <v>0</v>
      </c>
    </row>
    <row r="208" spans="1:27" x14ac:dyDescent="0.25">
      <c r="A208" s="2">
        <v>16</v>
      </c>
      <c r="B208" s="2">
        <v>0</v>
      </c>
      <c r="C208" s="2">
        <v>1713.5129999999999</v>
      </c>
      <c r="D208" s="2">
        <v>1835.231</v>
      </c>
      <c r="E208" s="2">
        <v>121.718</v>
      </c>
      <c r="F208" s="3">
        <v>16.285650645228401</v>
      </c>
      <c r="G208" s="14" t="s">
        <v>2137</v>
      </c>
      <c r="H208" s="2">
        <v>0</v>
      </c>
      <c r="I208" s="2">
        <v>0</v>
      </c>
      <c r="J208" s="2">
        <v>0</v>
      </c>
      <c r="K208" s="2">
        <v>0</v>
      </c>
      <c r="L208" s="2">
        <v>0</v>
      </c>
      <c r="M208" s="2">
        <v>0</v>
      </c>
      <c r="N208" s="2">
        <v>0</v>
      </c>
      <c r="O208" s="2">
        <v>0</v>
      </c>
      <c r="P208" s="2">
        <v>0</v>
      </c>
      <c r="Q208" s="2">
        <v>0</v>
      </c>
      <c r="R208" s="2">
        <v>0</v>
      </c>
      <c r="S208" s="2">
        <v>0</v>
      </c>
      <c r="T208" s="2">
        <v>0</v>
      </c>
      <c r="U208" s="2">
        <v>0</v>
      </c>
      <c r="V208" s="2">
        <v>0</v>
      </c>
      <c r="W208" s="2">
        <v>0</v>
      </c>
      <c r="X208" s="2">
        <v>0</v>
      </c>
      <c r="Y208" s="2">
        <v>0</v>
      </c>
      <c r="Z208" s="2">
        <v>0</v>
      </c>
      <c r="AA208" s="2">
        <v>0</v>
      </c>
    </row>
    <row r="209" spans="1:27" x14ac:dyDescent="0.25">
      <c r="A209" s="2">
        <v>6</v>
      </c>
      <c r="B209" s="2">
        <v>3</v>
      </c>
      <c r="C209" s="2">
        <v>25820.428</v>
      </c>
      <c r="D209" s="2">
        <v>25985.396000000001</v>
      </c>
      <c r="E209" s="2">
        <v>164.96800000000101</v>
      </c>
      <c r="F209" s="3">
        <v>16.275022761088699</v>
      </c>
      <c r="G209" s="14" t="s">
        <v>2080</v>
      </c>
      <c r="H209" s="2">
        <v>1</v>
      </c>
      <c r="I209" s="2">
        <v>1</v>
      </c>
      <c r="J209" s="2">
        <v>0</v>
      </c>
      <c r="K209" s="2">
        <v>1</v>
      </c>
      <c r="L209" s="2">
        <v>1</v>
      </c>
      <c r="M209" s="2">
        <v>0</v>
      </c>
      <c r="N209" s="2">
        <v>0</v>
      </c>
      <c r="O209" s="2">
        <v>0</v>
      </c>
      <c r="P209" s="2">
        <v>0</v>
      </c>
      <c r="Q209" s="2">
        <v>0</v>
      </c>
      <c r="R209" s="2">
        <v>1</v>
      </c>
      <c r="S209" s="2">
        <v>0</v>
      </c>
      <c r="T209" s="2">
        <v>0</v>
      </c>
      <c r="U209" s="2">
        <v>0</v>
      </c>
      <c r="V209" s="2">
        <v>0</v>
      </c>
      <c r="W209" s="2">
        <v>0</v>
      </c>
      <c r="X209" s="2">
        <v>0</v>
      </c>
      <c r="Y209" s="2">
        <v>0</v>
      </c>
      <c r="Z209" s="2">
        <v>1</v>
      </c>
      <c r="AA209" s="2">
        <v>0</v>
      </c>
    </row>
    <row r="210" spans="1:27" x14ac:dyDescent="0.25">
      <c r="A210" s="2">
        <v>1</v>
      </c>
      <c r="B210" s="2">
        <v>2</v>
      </c>
      <c r="C210" s="2">
        <v>30667.289000000001</v>
      </c>
      <c r="D210" s="2">
        <v>30737.442999999999</v>
      </c>
      <c r="E210" s="2">
        <v>70.153999999998604</v>
      </c>
      <c r="F210" s="3">
        <v>16.2723121021399</v>
      </c>
      <c r="G210" s="14" t="s">
        <v>1730</v>
      </c>
      <c r="H210" s="2">
        <v>1</v>
      </c>
      <c r="I210" s="2">
        <v>0</v>
      </c>
      <c r="J210" s="2">
        <v>0</v>
      </c>
      <c r="K210" s="2">
        <v>1</v>
      </c>
      <c r="L210" s="2">
        <v>0</v>
      </c>
      <c r="M210" s="2">
        <v>0</v>
      </c>
      <c r="N210" s="2">
        <v>0</v>
      </c>
      <c r="O210" s="2">
        <v>0</v>
      </c>
      <c r="P210" s="2">
        <v>0</v>
      </c>
      <c r="Q210" s="2">
        <v>0</v>
      </c>
      <c r="R210" s="2">
        <v>0</v>
      </c>
      <c r="S210" s="2">
        <v>0</v>
      </c>
      <c r="T210" s="2">
        <v>1</v>
      </c>
      <c r="U210" s="2">
        <v>0</v>
      </c>
      <c r="V210" s="2">
        <v>0</v>
      </c>
      <c r="W210" s="2">
        <v>0</v>
      </c>
      <c r="X210" s="2">
        <v>0</v>
      </c>
      <c r="Y210" s="2">
        <v>0</v>
      </c>
      <c r="Z210" s="2">
        <v>0</v>
      </c>
      <c r="AA210" s="2">
        <v>0</v>
      </c>
    </row>
    <row r="211" spans="1:27" x14ac:dyDescent="0.25">
      <c r="A211" s="2">
        <v>7</v>
      </c>
      <c r="B211" s="2">
        <v>6</v>
      </c>
      <c r="C211" s="2">
        <v>46171.682999999997</v>
      </c>
      <c r="D211" s="2">
        <v>46202.495000000003</v>
      </c>
      <c r="E211" s="2">
        <v>30.812000000005401</v>
      </c>
      <c r="F211" s="3">
        <v>16.250211932243801</v>
      </c>
      <c r="G211" s="14" t="s">
        <v>2088</v>
      </c>
      <c r="H211" s="2">
        <v>0</v>
      </c>
      <c r="I211" s="2">
        <v>0</v>
      </c>
      <c r="J211" s="2">
        <v>0</v>
      </c>
      <c r="K211" s="2">
        <v>0</v>
      </c>
      <c r="L211" s="2">
        <v>0</v>
      </c>
      <c r="M211" s="2">
        <v>0</v>
      </c>
      <c r="N211" s="2">
        <v>0</v>
      </c>
      <c r="O211" s="2">
        <v>0</v>
      </c>
      <c r="P211" s="2">
        <v>0</v>
      </c>
      <c r="Q211" s="2">
        <v>0</v>
      </c>
      <c r="R211" s="2">
        <v>0</v>
      </c>
      <c r="S211" s="2">
        <v>0</v>
      </c>
      <c r="T211" s="2">
        <v>0</v>
      </c>
      <c r="U211" s="2">
        <v>0</v>
      </c>
      <c r="V211" s="2">
        <v>0</v>
      </c>
      <c r="W211" s="2">
        <v>0</v>
      </c>
      <c r="X211" s="2">
        <v>0</v>
      </c>
      <c r="Y211" s="2">
        <v>0</v>
      </c>
      <c r="Z211" s="2">
        <v>0</v>
      </c>
      <c r="AA211" s="2">
        <v>0</v>
      </c>
    </row>
    <row r="212" spans="1:27" x14ac:dyDescent="0.25">
      <c r="A212" s="2">
        <v>3</v>
      </c>
      <c r="B212" s="2">
        <v>15</v>
      </c>
      <c r="C212" s="2">
        <v>168778.19699999999</v>
      </c>
      <c r="D212" s="2">
        <v>168823.541</v>
      </c>
      <c r="E212" s="2">
        <v>45.344000000011903</v>
      </c>
      <c r="F212" s="3">
        <v>16.2317887909905</v>
      </c>
      <c r="G212" s="14" t="s">
        <v>1915</v>
      </c>
      <c r="H212" s="2">
        <v>1</v>
      </c>
      <c r="I212" s="2">
        <v>0</v>
      </c>
      <c r="J212" s="2">
        <v>0</v>
      </c>
      <c r="K212" s="2">
        <v>1</v>
      </c>
      <c r="L212" s="2">
        <v>0</v>
      </c>
      <c r="M212" s="2">
        <v>0</v>
      </c>
      <c r="N212" s="2">
        <v>0</v>
      </c>
      <c r="O212" s="2">
        <v>0</v>
      </c>
      <c r="P212" s="2">
        <v>0</v>
      </c>
      <c r="Q212" s="2">
        <v>0</v>
      </c>
      <c r="R212" s="2">
        <v>0</v>
      </c>
      <c r="S212" s="2">
        <v>0</v>
      </c>
      <c r="T212" s="2">
        <v>0</v>
      </c>
      <c r="U212" s="2">
        <v>1</v>
      </c>
      <c r="V212" s="2">
        <v>0</v>
      </c>
      <c r="W212" s="2">
        <v>0</v>
      </c>
      <c r="X212" s="2">
        <v>0</v>
      </c>
      <c r="Y212" s="2">
        <v>0</v>
      </c>
      <c r="Z212" s="2">
        <v>0</v>
      </c>
      <c r="AA212" s="2">
        <v>0</v>
      </c>
    </row>
    <row r="213" spans="1:27" x14ac:dyDescent="0.25">
      <c r="A213" s="2">
        <v>10</v>
      </c>
      <c r="B213" s="2">
        <v>16</v>
      </c>
      <c r="C213" s="2">
        <v>135352.50899999999</v>
      </c>
      <c r="D213" s="2">
        <v>135372.31</v>
      </c>
      <c r="E213" s="2">
        <v>19.801000000006798</v>
      </c>
      <c r="F213" s="3">
        <v>16.231091543215001</v>
      </c>
      <c r="G213" s="14" t="s">
        <v>1658</v>
      </c>
      <c r="H213" s="2">
        <v>3</v>
      </c>
      <c r="I213" s="2">
        <v>0</v>
      </c>
      <c r="J213" s="2">
        <v>0</v>
      </c>
      <c r="K213" s="2">
        <v>3</v>
      </c>
      <c r="L213" s="2">
        <v>0</v>
      </c>
      <c r="M213" s="2">
        <v>0</v>
      </c>
      <c r="N213" s="2">
        <v>0</v>
      </c>
      <c r="O213" s="2">
        <v>0</v>
      </c>
      <c r="P213" s="2">
        <v>0</v>
      </c>
      <c r="Q213" s="2">
        <v>0</v>
      </c>
      <c r="R213" s="2">
        <v>0</v>
      </c>
      <c r="S213" s="2">
        <v>1</v>
      </c>
      <c r="T213" s="2">
        <v>1</v>
      </c>
      <c r="U213" s="2">
        <v>1</v>
      </c>
      <c r="V213" s="2">
        <v>0</v>
      </c>
      <c r="W213" s="2">
        <v>0</v>
      </c>
      <c r="X213" s="2">
        <v>0</v>
      </c>
      <c r="Y213" s="2">
        <v>0</v>
      </c>
      <c r="Z213" s="2">
        <v>0</v>
      </c>
      <c r="AA213" s="2">
        <v>0</v>
      </c>
    </row>
    <row r="214" spans="1:27" x14ac:dyDescent="0.25">
      <c r="A214" s="2">
        <v>1</v>
      </c>
      <c r="B214" s="2">
        <v>13</v>
      </c>
      <c r="C214" s="2">
        <v>80176.903000000006</v>
      </c>
      <c r="D214" s="2">
        <v>80448.183000000005</v>
      </c>
      <c r="E214" s="2">
        <v>271.27999999999901</v>
      </c>
      <c r="F214" s="3">
        <v>16.217467197700401</v>
      </c>
      <c r="G214" s="14"/>
      <c r="H214" s="2">
        <v>4</v>
      </c>
      <c r="I214" s="2">
        <v>0</v>
      </c>
      <c r="J214" s="2">
        <v>0</v>
      </c>
      <c r="K214" s="2">
        <v>4</v>
      </c>
      <c r="L214" s="2">
        <v>0</v>
      </c>
      <c r="M214" s="2">
        <v>0</v>
      </c>
      <c r="N214" s="2">
        <v>0</v>
      </c>
      <c r="O214" s="2">
        <v>0</v>
      </c>
      <c r="P214" s="2">
        <v>0</v>
      </c>
      <c r="Q214" s="2">
        <v>0</v>
      </c>
      <c r="R214" s="2">
        <v>1</v>
      </c>
      <c r="S214" s="2">
        <v>1</v>
      </c>
      <c r="T214" s="2">
        <v>1</v>
      </c>
      <c r="U214" s="2">
        <v>1</v>
      </c>
      <c r="V214" s="2">
        <v>0</v>
      </c>
      <c r="W214" s="2">
        <v>0</v>
      </c>
      <c r="X214" s="2">
        <v>0</v>
      </c>
      <c r="Y214" s="2">
        <v>0</v>
      </c>
      <c r="Z214" s="2">
        <v>0</v>
      </c>
      <c r="AA214" s="2">
        <v>0</v>
      </c>
    </row>
    <row r="215" spans="1:27" x14ac:dyDescent="0.25">
      <c r="A215" s="2">
        <v>11</v>
      </c>
      <c r="B215" s="2">
        <v>4</v>
      </c>
      <c r="C215" s="2">
        <v>35813.921000000002</v>
      </c>
      <c r="D215" s="2">
        <v>35834.968000000001</v>
      </c>
      <c r="E215" s="2">
        <v>21.0469999999987</v>
      </c>
      <c r="F215" s="3">
        <v>16.191069985992101</v>
      </c>
      <c r="G215" s="14" t="s">
        <v>1976</v>
      </c>
      <c r="H215" s="2">
        <v>1</v>
      </c>
      <c r="I215" s="2">
        <v>0</v>
      </c>
      <c r="J215" s="2">
        <v>0</v>
      </c>
      <c r="K215" s="2">
        <v>1</v>
      </c>
      <c r="L215" s="2">
        <v>0</v>
      </c>
      <c r="M215" s="2">
        <v>0</v>
      </c>
      <c r="N215" s="2">
        <v>0</v>
      </c>
      <c r="O215" s="2">
        <v>0</v>
      </c>
      <c r="P215" s="2">
        <v>0</v>
      </c>
      <c r="Q215" s="2">
        <v>0</v>
      </c>
      <c r="R215" s="2">
        <v>0</v>
      </c>
      <c r="S215" s="2">
        <v>0</v>
      </c>
      <c r="T215" s="2">
        <v>0</v>
      </c>
      <c r="U215" s="2">
        <v>1</v>
      </c>
      <c r="V215" s="2">
        <v>0</v>
      </c>
      <c r="W215" s="2">
        <v>0</v>
      </c>
      <c r="X215" s="2">
        <v>0</v>
      </c>
      <c r="Y215" s="2">
        <v>0</v>
      </c>
      <c r="Z215" s="2">
        <v>0</v>
      </c>
      <c r="AA215" s="2">
        <v>0</v>
      </c>
    </row>
    <row r="216" spans="1:27" x14ac:dyDescent="0.25">
      <c r="A216" s="2">
        <v>20</v>
      </c>
      <c r="B216" s="2">
        <v>3</v>
      </c>
      <c r="C216" s="2">
        <v>49529.785000000003</v>
      </c>
      <c r="D216" s="2">
        <v>49573.81</v>
      </c>
      <c r="E216" s="2">
        <v>44.024999999994201</v>
      </c>
      <c r="F216" s="3">
        <v>16.1815854293957</v>
      </c>
      <c r="G216" s="14" t="s">
        <v>2154</v>
      </c>
      <c r="H216" s="2">
        <v>0</v>
      </c>
      <c r="I216" s="2">
        <v>1</v>
      </c>
      <c r="J216" s="2">
        <v>0</v>
      </c>
      <c r="K216" s="2">
        <v>0</v>
      </c>
      <c r="L216" s="2">
        <v>1</v>
      </c>
      <c r="M216" s="2">
        <v>0</v>
      </c>
      <c r="N216" s="2">
        <v>0</v>
      </c>
      <c r="O216" s="2">
        <v>0</v>
      </c>
      <c r="P216" s="2">
        <v>0</v>
      </c>
      <c r="Q216" s="2">
        <v>0</v>
      </c>
      <c r="R216" s="2">
        <v>0</v>
      </c>
      <c r="S216" s="2">
        <v>0</v>
      </c>
      <c r="T216" s="2">
        <v>0</v>
      </c>
      <c r="U216" s="2">
        <v>0</v>
      </c>
      <c r="V216" s="2">
        <v>0</v>
      </c>
      <c r="W216" s="2">
        <v>0</v>
      </c>
      <c r="X216" s="2">
        <v>1</v>
      </c>
      <c r="Y216" s="2">
        <v>0</v>
      </c>
      <c r="Z216" s="2">
        <v>0</v>
      </c>
      <c r="AA216" s="2">
        <v>0</v>
      </c>
    </row>
    <row r="217" spans="1:27" x14ac:dyDescent="0.25">
      <c r="A217" s="2">
        <v>9</v>
      </c>
      <c r="B217" s="2">
        <v>6</v>
      </c>
      <c r="C217" s="2">
        <v>94207.702999999994</v>
      </c>
      <c r="D217" s="2">
        <v>94249.081999999995</v>
      </c>
      <c r="E217" s="2">
        <v>41.379000000000801</v>
      </c>
      <c r="F217" s="3">
        <v>16.166960680688</v>
      </c>
      <c r="G217" s="14"/>
      <c r="H217" s="2">
        <v>4</v>
      </c>
      <c r="I217" s="2">
        <v>0</v>
      </c>
      <c r="J217" s="2">
        <v>0</v>
      </c>
      <c r="K217" s="2">
        <v>4</v>
      </c>
      <c r="L217" s="2">
        <v>0</v>
      </c>
      <c r="M217" s="2">
        <v>0</v>
      </c>
      <c r="N217" s="2">
        <v>0</v>
      </c>
      <c r="O217" s="2">
        <v>0</v>
      </c>
      <c r="P217" s="2">
        <v>0</v>
      </c>
      <c r="Q217" s="2">
        <v>0</v>
      </c>
      <c r="R217" s="2">
        <v>1</v>
      </c>
      <c r="S217" s="2">
        <v>1</v>
      </c>
      <c r="T217" s="2">
        <v>1</v>
      </c>
      <c r="U217" s="2">
        <v>1</v>
      </c>
      <c r="V217" s="2">
        <v>0</v>
      </c>
      <c r="W217" s="2">
        <v>0</v>
      </c>
      <c r="X217" s="2">
        <v>0</v>
      </c>
      <c r="Y217" s="2">
        <v>0</v>
      </c>
      <c r="Z217" s="2">
        <v>0</v>
      </c>
      <c r="AA217" s="2">
        <v>0</v>
      </c>
    </row>
    <row r="218" spans="1:27" x14ac:dyDescent="0.25">
      <c r="A218" s="2">
        <v>7</v>
      </c>
      <c r="B218" s="2">
        <v>22</v>
      </c>
      <c r="C218" s="2">
        <v>142740.75599999999</v>
      </c>
      <c r="D218" s="2">
        <v>142764.21299999999</v>
      </c>
      <c r="E218" s="2">
        <v>23.456999999994899</v>
      </c>
      <c r="F218" s="3">
        <v>16.158447256116499</v>
      </c>
      <c r="G218" s="14" t="s">
        <v>2098</v>
      </c>
      <c r="H218" s="2">
        <v>2</v>
      </c>
      <c r="I218" s="2">
        <v>0</v>
      </c>
      <c r="J218" s="2">
        <v>0</v>
      </c>
      <c r="K218" s="2">
        <v>2</v>
      </c>
      <c r="L218" s="2">
        <v>0</v>
      </c>
      <c r="M218" s="2">
        <v>0</v>
      </c>
      <c r="N218" s="2">
        <v>0</v>
      </c>
      <c r="O218" s="2">
        <v>0</v>
      </c>
      <c r="P218" s="2">
        <v>0</v>
      </c>
      <c r="Q218" s="2">
        <v>0</v>
      </c>
      <c r="R218" s="2">
        <v>1</v>
      </c>
      <c r="S218" s="2">
        <v>0</v>
      </c>
      <c r="T218" s="2">
        <v>1</v>
      </c>
      <c r="U218" s="2">
        <v>0</v>
      </c>
      <c r="V218" s="2">
        <v>0</v>
      </c>
      <c r="W218" s="2">
        <v>0</v>
      </c>
      <c r="X218" s="2">
        <v>0</v>
      </c>
      <c r="Y218" s="2">
        <v>0</v>
      </c>
      <c r="Z218" s="2">
        <v>0</v>
      </c>
      <c r="AA218" s="2">
        <v>0</v>
      </c>
    </row>
    <row r="219" spans="1:27" x14ac:dyDescent="0.25">
      <c r="A219" s="2">
        <v>14</v>
      </c>
      <c r="B219" s="2">
        <v>8</v>
      </c>
      <c r="C219" s="2">
        <v>89187.911999999997</v>
      </c>
      <c r="D219" s="2">
        <v>89234.94</v>
      </c>
      <c r="E219" s="2">
        <v>47.028000000005697</v>
      </c>
      <c r="F219" s="3">
        <v>16.151143228808898</v>
      </c>
      <c r="G219" s="14" t="s">
        <v>2003</v>
      </c>
      <c r="H219" s="2">
        <v>1</v>
      </c>
      <c r="I219" s="2">
        <v>0</v>
      </c>
      <c r="J219" s="2">
        <v>0</v>
      </c>
      <c r="K219" s="2">
        <v>1</v>
      </c>
      <c r="L219" s="2">
        <v>0</v>
      </c>
      <c r="M219" s="2">
        <v>0</v>
      </c>
      <c r="N219" s="2">
        <v>0</v>
      </c>
      <c r="O219" s="2">
        <v>0</v>
      </c>
      <c r="P219" s="2">
        <v>0</v>
      </c>
      <c r="Q219" s="2">
        <v>0</v>
      </c>
      <c r="R219" s="2">
        <v>0</v>
      </c>
      <c r="S219" s="2">
        <v>0</v>
      </c>
      <c r="T219" s="2">
        <v>0</v>
      </c>
      <c r="U219" s="2">
        <v>1</v>
      </c>
      <c r="V219" s="2">
        <v>0</v>
      </c>
      <c r="W219" s="2">
        <v>0</v>
      </c>
      <c r="X219" s="2">
        <v>0</v>
      </c>
      <c r="Y219" s="2">
        <v>0</v>
      </c>
      <c r="Z219" s="2">
        <v>0</v>
      </c>
      <c r="AA219" s="2">
        <v>0</v>
      </c>
    </row>
    <row r="220" spans="1:27" x14ac:dyDescent="0.25">
      <c r="A220" s="2">
        <v>12</v>
      </c>
      <c r="B220" s="2">
        <v>3</v>
      </c>
      <c r="C220" s="2">
        <v>48447.105000000003</v>
      </c>
      <c r="D220" s="2">
        <v>48473.739000000001</v>
      </c>
      <c r="E220" s="2">
        <v>26.633999999998199</v>
      </c>
      <c r="F220" s="3">
        <v>16.106880943406502</v>
      </c>
      <c r="G220" s="14" t="s">
        <v>1466</v>
      </c>
      <c r="H220" s="2">
        <v>3</v>
      </c>
      <c r="I220" s="2">
        <v>0</v>
      </c>
      <c r="J220" s="2">
        <v>0</v>
      </c>
      <c r="K220" s="2">
        <v>3</v>
      </c>
      <c r="L220" s="2">
        <v>0</v>
      </c>
      <c r="M220" s="2">
        <v>0</v>
      </c>
      <c r="N220" s="2">
        <v>0</v>
      </c>
      <c r="O220" s="2">
        <v>0</v>
      </c>
      <c r="P220" s="2">
        <v>0</v>
      </c>
      <c r="Q220" s="2">
        <v>0</v>
      </c>
      <c r="R220" s="2">
        <v>1</v>
      </c>
      <c r="S220" s="2">
        <v>1</v>
      </c>
      <c r="T220" s="2">
        <v>1</v>
      </c>
      <c r="U220" s="2">
        <v>0</v>
      </c>
      <c r="V220" s="2">
        <v>0</v>
      </c>
      <c r="W220" s="2">
        <v>0</v>
      </c>
      <c r="X220" s="2">
        <v>0</v>
      </c>
      <c r="Y220" s="2">
        <v>0</v>
      </c>
      <c r="Z220" s="2">
        <v>0</v>
      </c>
      <c r="AA220" s="2">
        <v>0</v>
      </c>
    </row>
    <row r="221" spans="1:27" x14ac:dyDescent="0.25">
      <c r="A221" s="2">
        <v>16</v>
      </c>
      <c r="B221" s="2">
        <v>4</v>
      </c>
      <c r="C221" s="2">
        <v>79745.240999999995</v>
      </c>
      <c r="D221" s="2">
        <v>79836.725000000006</v>
      </c>
      <c r="E221" s="2">
        <v>91.484000000011306</v>
      </c>
      <c r="F221" s="3">
        <v>16.0994039456465</v>
      </c>
      <c r="G221" s="14" t="s">
        <v>1518</v>
      </c>
      <c r="H221" s="2">
        <v>3</v>
      </c>
      <c r="I221" s="2">
        <v>3</v>
      </c>
      <c r="J221" s="2">
        <v>0</v>
      </c>
      <c r="K221" s="2">
        <v>3</v>
      </c>
      <c r="L221" s="2">
        <v>3</v>
      </c>
      <c r="M221" s="2">
        <v>0</v>
      </c>
      <c r="N221" s="2">
        <v>0</v>
      </c>
      <c r="O221" s="2">
        <v>0</v>
      </c>
      <c r="P221" s="2">
        <v>0</v>
      </c>
      <c r="Q221" s="2">
        <v>0</v>
      </c>
      <c r="R221" s="2">
        <v>1</v>
      </c>
      <c r="S221" s="2">
        <v>0</v>
      </c>
      <c r="T221" s="2">
        <v>1</v>
      </c>
      <c r="U221" s="2">
        <v>1</v>
      </c>
      <c r="V221" s="2">
        <v>0</v>
      </c>
      <c r="W221" s="2">
        <v>0</v>
      </c>
      <c r="X221" s="2">
        <v>1</v>
      </c>
      <c r="Y221" s="2">
        <v>1</v>
      </c>
      <c r="Z221" s="2">
        <v>0</v>
      </c>
      <c r="AA221" s="2">
        <v>1</v>
      </c>
    </row>
    <row r="222" spans="1:27" x14ac:dyDescent="0.25">
      <c r="A222" s="2">
        <v>10</v>
      </c>
      <c r="B222" s="2">
        <v>10</v>
      </c>
      <c r="C222" s="2">
        <v>91473.975000000006</v>
      </c>
      <c r="D222" s="2">
        <v>91538.538</v>
      </c>
      <c r="E222" s="2">
        <v>64.562999999994602</v>
      </c>
      <c r="F222" s="3">
        <v>16.099337283669598</v>
      </c>
      <c r="G222" s="14" t="s">
        <v>2111</v>
      </c>
      <c r="H222" s="2">
        <v>0</v>
      </c>
      <c r="I222" s="2">
        <v>0</v>
      </c>
      <c r="J222" s="2">
        <v>0</v>
      </c>
      <c r="K222" s="2">
        <v>0</v>
      </c>
      <c r="L222" s="2">
        <v>0</v>
      </c>
      <c r="M222" s="2">
        <v>0</v>
      </c>
      <c r="N222" s="2">
        <v>0</v>
      </c>
      <c r="O222" s="2">
        <v>0</v>
      </c>
      <c r="P222" s="2">
        <v>0</v>
      </c>
      <c r="Q222" s="2">
        <v>0</v>
      </c>
      <c r="R222" s="2">
        <v>0</v>
      </c>
      <c r="S222" s="2">
        <v>0</v>
      </c>
      <c r="T222" s="2">
        <v>0</v>
      </c>
      <c r="U222" s="2">
        <v>0</v>
      </c>
      <c r="V222" s="2">
        <v>0</v>
      </c>
      <c r="W222" s="2">
        <v>0</v>
      </c>
      <c r="X222" s="2">
        <v>0</v>
      </c>
      <c r="Y222" s="2">
        <v>0</v>
      </c>
      <c r="Z222" s="2">
        <v>0</v>
      </c>
      <c r="AA222" s="2">
        <v>0</v>
      </c>
    </row>
    <row r="223" spans="1:27" x14ac:dyDescent="0.25">
      <c r="A223" s="2">
        <v>18</v>
      </c>
      <c r="B223" s="2">
        <v>4</v>
      </c>
      <c r="C223" s="2">
        <v>26092.638999999999</v>
      </c>
      <c r="D223" s="2">
        <v>26092.638999999999</v>
      </c>
      <c r="E223" s="2">
        <v>0</v>
      </c>
      <c r="F223" s="3">
        <v>16.076772924627601</v>
      </c>
      <c r="G223" s="14"/>
      <c r="H223" s="2">
        <v>0</v>
      </c>
      <c r="I223" s="2">
        <v>0</v>
      </c>
      <c r="J223" s="2">
        <v>0</v>
      </c>
      <c r="K223" s="2">
        <v>0</v>
      </c>
      <c r="L223" s="2">
        <v>0</v>
      </c>
      <c r="M223" s="2">
        <v>0</v>
      </c>
      <c r="N223" s="2">
        <v>0</v>
      </c>
      <c r="O223" s="2">
        <v>0</v>
      </c>
      <c r="P223" s="2">
        <v>0</v>
      </c>
      <c r="Q223" s="2">
        <v>0</v>
      </c>
      <c r="R223" s="2">
        <v>0</v>
      </c>
      <c r="S223" s="2">
        <v>0</v>
      </c>
      <c r="T223" s="2">
        <v>0</v>
      </c>
      <c r="U223" s="2">
        <v>0</v>
      </c>
      <c r="V223" s="2">
        <v>0</v>
      </c>
      <c r="W223" s="2">
        <v>0</v>
      </c>
      <c r="X223" s="2">
        <v>0</v>
      </c>
      <c r="Y223" s="2">
        <v>0</v>
      </c>
      <c r="Z223" s="2">
        <v>0</v>
      </c>
      <c r="AA223" s="2">
        <v>0</v>
      </c>
    </row>
    <row r="224" spans="1:27" x14ac:dyDescent="0.25">
      <c r="A224" s="2">
        <v>6</v>
      </c>
      <c r="B224" s="2">
        <v>18</v>
      </c>
      <c r="C224" s="2">
        <v>109862.762</v>
      </c>
      <c r="D224" s="2">
        <v>109927.228</v>
      </c>
      <c r="E224" s="2">
        <v>64.466000000000307</v>
      </c>
      <c r="F224" s="3">
        <v>16.036779410852201</v>
      </c>
      <c r="G224" s="14" t="s">
        <v>1786</v>
      </c>
      <c r="H224" s="2">
        <v>3</v>
      </c>
      <c r="I224" s="2">
        <v>0</v>
      </c>
      <c r="J224" s="2">
        <v>0</v>
      </c>
      <c r="K224" s="2">
        <v>3</v>
      </c>
      <c r="L224" s="2">
        <v>0</v>
      </c>
      <c r="M224" s="2">
        <v>0</v>
      </c>
      <c r="N224" s="2">
        <v>0</v>
      </c>
      <c r="O224" s="2">
        <v>0</v>
      </c>
      <c r="P224" s="2">
        <v>0</v>
      </c>
      <c r="Q224" s="2">
        <v>0</v>
      </c>
      <c r="R224" s="2">
        <v>1</v>
      </c>
      <c r="S224" s="2">
        <v>0</v>
      </c>
      <c r="T224" s="2">
        <v>1</v>
      </c>
      <c r="U224" s="2">
        <v>1</v>
      </c>
      <c r="V224" s="2">
        <v>0</v>
      </c>
      <c r="W224" s="2">
        <v>0</v>
      </c>
      <c r="X224" s="2">
        <v>0</v>
      </c>
      <c r="Y224" s="2">
        <v>0</v>
      </c>
      <c r="Z224" s="2">
        <v>0</v>
      </c>
      <c r="AA224" s="2">
        <v>0</v>
      </c>
    </row>
    <row r="225" spans="1:27" x14ac:dyDescent="0.25">
      <c r="A225" s="2">
        <v>3</v>
      </c>
      <c r="B225" s="2">
        <v>3</v>
      </c>
      <c r="C225" s="2">
        <v>64294.923000000003</v>
      </c>
      <c r="D225" s="2">
        <v>64356.855000000003</v>
      </c>
      <c r="E225" s="2">
        <v>61.932000000000698</v>
      </c>
      <c r="F225" s="3">
        <v>16.013541538506001</v>
      </c>
      <c r="G225" s="14" t="s">
        <v>1325</v>
      </c>
      <c r="H225" s="2">
        <v>4</v>
      </c>
      <c r="I225" s="2">
        <v>0</v>
      </c>
      <c r="J225" s="2">
        <v>0</v>
      </c>
      <c r="K225" s="2">
        <v>4</v>
      </c>
      <c r="L225" s="2">
        <v>0</v>
      </c>
      <c r="M225" s="2">
        <v>0</v>
      </c>
      <c r="N225" s="2">
        <v>0</v>
      </c>
      <c r="O225" s="2">
        <v>0</v>
      </c>
      <c r="P225" s="2">
        <v>0</v>
      </c>
      <c r="Q225" s="2">
        <v>0</v>
      </c>
      <c r="R225" s="2">
        <v>1</v>
      </c>
      <c r="S225" s="2">
        <v>1</v>
      </c>
      <c r="T225" s="2">
        <v>1</v>
      </c>
      <c r="U225" s="2">
        <v>1</v>
      </c>
      <c r="V225" s="2">
        <v>0</v>
      </c>
      <c r="W225" s="2">
        <v>0</v>
      </c>
      <c r="X225" s="2">
        <v>0</v>
      </c>
      <c r="Y225" s="2">
        <v>0</v>
      </c>
      <c r="Z225" s="2">
        <v>0</v>
      </c>
      <c r="AA225" s="2">
        <v>0</v>
      </c>
    </row>
    <row r="226" spans="1:27" x14ac:dyDescent="0.25">
      <c r="A226" s="2">
        <v>5</v>
      </c>
      <c r="B226" s="2">
        <v>3</v>
      </c>
      <c r="C226" s="2">
        <v>20198.524000000001</v>
      </c>
      <c r="D226" s="2">
        <v>20286.841</v>
      </c>
      <c r="E226" s="2">
        <v>88.316999999999098</v>
      </c>
      <c r="F226" s="3">
        <v>16.0070109971149</v>
      </c>
      <c r="G226" s="14" t="s">
        <v>123</v>
      </c>
      <c r="H226" s="2">
        <v>0</v>
      </c>
      <c r="I226" s="2">
        <v>1</v>
      </c>
      <c r="J226" s="2">
        <v>0</v>
      </c>
      <c r="K226" s="2">
        <v>0</v>
      </c>
      <c r="L226" s="2">
        <v>1</v>
      </c>
      <c r="M226" s="2">
        <v>0</v>
      </c>
      <c r="N226" s="2">
        <v>0</v>
      </c>
      <c r="O226" s="2">
        <v>0</v>
      </c>
      <c r="P226" s="2">
        <v>0</v>
      </c>
      <c r="Q226" s="2">
        <v>0</v>
      </c>
      <c r="R226" s="2">
        <v>0</v>
      </c>
      <c r="S226" s="2">
        <v>0</v>
      </c>
      <c r="T226" s="2">
        <v>0</v>
      </c>
      <c r="U226" s="2">
        <v>0</v>
      </c>
      <c r="V226" s="2">
        <v>0</v>
      </c>
      <c r="W226" s="2">
        <v>1</v>
      </c>
      <c r="X226" s="2">
        <v>0</v>
      </c>
      <c r="Y226" s="2">
        <v>0</v>
      </c>
      <c r="Z226" s="2">
        <v>0</v>
      </c>
      <c r="AA226" s="2">
        <v>0</v>
      </c>
    </row>
    <row r="227" spans="1:27" x14ac:dyDescent="0.25">
      <c r="A227" s="2">
        <v>2</v>
      </c>
      <c r="B227" s="2">
        <v>2</v>
      </c>
      <c r="C227" s="2">
        <v>24076.632000000001</v>
      </c>
      <c r="D227" s="2">
        <v>24135.034</v>
      </c>
      <c r="E227" s="2">
        <v>58.401999999998203</v>
      </c>
      <c r="F227" s="3">
        <v>15.999571183791501</v>
      </c>
      <c r="G227" s="14" t="s">
        <v>2042</v>
      </c>
      <c r="H227" s="2">
        <v>0</v>
      </c>
      <c r="I227" s="2">
        <v>0</v>
      </c>
      <c r="J227" s="2">
        <v>0</v>
      </c>
      <c r="K227" s="2">
        <v>0</v>
      </c>
      <c r="L227" s="2">
        <v>0</v>
      </c>
      <c r="M227" s="2">
        <v>0</v>
      </c>
      <c r="N227" s="2">
        <v>0</v>
      </c>
      <c r="O227" s="2">
        <v>0</v>
      </c>
      <c r="P227" s="2">
        <v>0</v>
      </c>
      <c r="Q227" s="2">
        <v>0</v>
      </c>
      <c r="R227" s="2">
        <v>0</v>
      </c>
      <c r="S227" s="2">
        <v>0</v>
      </c>
      <c r="T227" s="2">
        <v>0</v>
      </c>
      <c r="U227" s="2">
        <v>0</v>
      </c>
      <c r="V227" s="2">
        <v>0</v>
      </c>
      <c r="W227" s="2">
        <v>0</v>
      </c>
      <c r="X227" s="2">
        <v>0</v>
      </c>
      <c r="Y227" s="2">
        <v>0</v>
      </c>
      <c r="Z227" s="2">
        <v>0</v>
      </c>
      <c r="AA227" s="2">
        <v>0</v>
      </c>
    </row>
    <row r="228" spans="1:27" x14ac:dyDescent="0.25">
      <c r="A228" s="2">
        <v>15</v>
      </c>
      <c r="B228" s="2">
        <v>7</v>
      </c>
      <c r="C228" s="2">
        <v>58962.987000000001</v>
      </c>
      <c r="D228" s="2">
        <v>59085.521999999997</v>
      </c>
      <c r="E228" s="2">
        <v>122.534999999996</v>
      </c>
      <c r="F228" s="3">
        <v>15.9336812004408</v>
      </c>
      <c r="G228" s="14" t="s">
        <v>2135</v>
      </c>
      <c r="H228" s="2">
        <v>0</v>
      </c>
      <c r="I228" s="2">
        <v>0</v>
      </c>
      <c r="J228" s="2">
        <v>0</v>
      </c>
      <c r="K228" s="2">
        <v>0</v>
      </c>
      <c r="L228" s="2">
        <v>0</v>
      </c>
      <c r="M228" s="2">
        <v>0</v>
      </c>
      <c r="N228" s="2">
        <v>0</v>
      </c>
      <c r="O228" s="2">
        <v>0</v>
      </c>
      <c r="P228" s="2">
        <v>0</v>
      </c>
      <c r="Q228" s="2">
        <v>0</v>
      </c>
      <c r="R228" s="2">
        <v>0</v>
      </c>
      <c r="S228" s="2">
        <v>0</v>
      </c>
      <c r="T228" s="2">
        <v>0</v>
      </c>
      <c r="U228" s="2">
        <v>0</v>
      </c>
      <c r="V228" s="2">
        <v>0</v>
      </c>
      <c r="W228" s="2">
        <v>0</v>
      </c>
      <c r="X228" s="2">
        <v>0</v>
      </c>
      <c r="Y228" s="2">
        <v>0</v>
      </c>
      <c r="Z228" s="2">
        <v>0</v>
      </c>
      <c r="AA228" s="2">
        <v>0</v>
      </c>
    </row>
    <row r="229" spans="1:27" x14ac:dyDescent="0.25">
      <c r="A229" s="2">
        <v>14</v>
      </c>
      <c r="B229" s="2">
        <v>11</v>
      </c>
      <c r="C229" s="2">
        <v>102575.761</v>
      </c>
      <c r="D229" s="2">
        <v>102671.341</v>
      </c>
      <c r="E229" s="2">
        <v>95.580000000001704</v>
      </c>
      <c r="F229" s="3">
        <v>15.9147011949057</v>
      </c>
      <c r="G229" s="14" t="s">
        <v>1498</v>
      </c>
      <c r="H229" s="2">
        <v>1</v>
      </c>
      <c r="I229" s="2">
        <v>1</v>
      </c>
      <c r="J229" s="2">
        <v>1</v>
      </c>
      <c r="K229" s="2">
        <v>1</v>
      </c>
      <c r="L229" s="2">
        <v>0</v>
      </c>
      <c r="M229" s="2">
        <v>0</v>
      </c>
      <c r="N229" s="2">
        <v>0</v>
      </c>
      <c r="O229" s="2">
        <v>0</v>
      </c>
      <c r="P229" s="2">
        <v>0</v>
      </c>
      <c r="Q229" s="2">
        <v>1</v>
      </c>
      <c r="R229" s="2">
        <v>1</v>
      </c>
      <c r="S229" s="2">
        <v>0</v>
      </c>
      <c r="T229" s="2">
        <v>0</v>
      </c>
      <c r="U229" s="2">
        <v>0</v>
      </c>
      <c r="V229" s="2">
        <v>0</v>
      </c>
      <c r="W229" s="2">
        <v>0</v>
      </c>
      <c r="X229" s="2">
        <v>0</v>
      </c>
      <c r="Y229" s="2">
        <v>0</v>
      </c>
      <c r="Z229" s="2">
        <v>0</v>
      </c>
      <c r="AA229" s="2">
        <v>0</v>
      </c>
    </row>
    <row r="230" spans="1:27" x14ac:dyDescent="0.25">
      <c r="A230" s="2">
        <v>7</v>
      </c>
      <c r="B230" s="2">
        <v>0</v>
      </c>
      <c r="C230" s="2">
        <v>6285.5150000000003</v>
      </c>
      <c r="D230" s="2">
        <v>6820.3860000000004</v>
      </c>
      <c r="E230" s="2">
        <v>534.87099999999998</v>
      </c>
      <c r="F230" s="3">
        <v>15.904512618449299</v>
      </c>
      <c r="G230" s="14" t="s">
        <v>1396</v>
      </c>
      <c r="H230" s="2">
        <v>2</v>
      </c>
      <c r="I230" s="2">
        <v>0</v>
      </c>
      <c r="J230" s="2">
        <v>0</v>
      </c>
      <c r="K230" s="2">
        <v>2</v>
      </c>
      <c r="L230" s="2">
        <v>0</v>
      </c>
      <c r="M230" s="2">
        <v>0</v>
      </c>
      <c r="N230" s="2">
        <v>0</v>
      </c>
      <c r="O230" s="2">
        <v>0</v>
      </c>
      <c r="P230" s="2">
        <v>0</v>
      </c>
      <c r="Q230" s="2">
        <v>0</v>
      </c>
      <c r="R230" s="2">
        <v>1</v>
      </c>
      <c r="S230" s="2">
        <v>0</v>
      </c>
      <c r="T230" s="2">
        <v>0</v>
      </c>
      <c r="U230" s="2">
        <v>1</v>
      </c>
      <c r="V230" s="2">
        <v>0</v>
      </c>
      <c r="W230" s="2">
        <v>0</v>
      </c>
      <c r="X230" s="2">
        <v>0</v>
      </c>
      <c r="Y230" s="2">
        <v>0</v>
      </c>
      <c r="Z230" s="2">
        <v>0</v>
      </c>
      <c r="AA230" s="2">
        <v>0</v>
      </c>
    </row>
    <row r="231" spans="1:27" x14ac:dyDescent="0.25">
      <c r="A231" s="2">
        <v>10</v>
      </c>
      <c r="B231" s="2">
        <v>1</v>
      </c>
      <c r="C231" s="2">
        <v>16823.812999999998</v>
      </c>
      <c r="D231" s="2">
        <v>16881.617999999999</v>
      </c>
      <c r="E231" s="2">
        <v>57.805000000000298</v>
      </c>
      <c r="F231" s="3">
        <v>15.8996818867091</v>
      </c>
      <c r="G231" s="14" t="s">
        <v>2107</v>
      </c>
      <c r="H231" s="2">
        <v>0</v>
      </c>
      <c r="I231" s="2">
        <v>0</v>
      </c>
      <c r="J231" s="2">
        <v>0</v>
      </c>
      <c r="K231" s="2">
        <v>0</v>
      </c>
      <c r="L231" s="2">
        <v>0</v>
      </c>
      <c r="M231" s="2">
        <v>0</v>
      </c>
      <c r="N231" s="2">
        <v>0</v>
      </c>
      <c r="O231" s="2">
        <v>0</v>
      </c>
      <c r="P231" s="2">
        <v>0</v>
      </c>
      <c r="Q231" s="2">
        <v>0</v>
      </c>
      <c r="R231" s="2">
        <v>0</v>
      </c>
      <c r="S231" s="2">
        <v>0</v>
      </c>
      <c r="T231" s="2">
        <v>0</v>
      </c>
      <c r="U231" s="2">
        <v>0</v>
      </c>
      <c r="V231" s="2">
        <v>0</v>
      </c>
      <c r="W231" s="2">
        <v>0</v>
      </c>
      <c r="X231" s="2">
        <v>0</v>
      </c>
      <c r="Y231" s="2">
        <v>0</v>
      </c>
      <c r="Z231" s="2">
        <v>0</v>
      </c>
      <c r="AA231" s="2">
        <v>0</v>
      </c>
    </row>
    <row r="232" spans="1:27" x14ac:dyDescent="0.25">
      <c r="A232" s="2">
        <v>4</v>
      </c>
      <c r="B232" s="2">
        <v>10</v>
      </c>
      <c r="C232" s="2">
        <v>68522.312000000005</v>
      </c>
      <c r="D232" s="2">
        <v>68570.902000000002</v>
      </c>
      <c r="E232" s="2">
        <v>48.5899999999965</v>
      </c>
      <c r="F232" s="3">
        <v>15.840631913330199</v>
      </c>
      <c r="G232" s="14" t="s">
        <v>2062</v>
      </c>
      <c r="H232" s="2">
        <v>0</v>
      </c>
      <c r="I232" s="2">
        <v>0</v>
      </c>
      <c r="J232" s="2">
        <v>0</v>
      </c>
      <c r="K232" s="2">
        <v>0</v>
      </c>
      <c r="L232" s="2">
        <v>0</v>
      </c>
      <c r="M232" s="2">
        <v>0</v>
      </c>
      <c r="N232" s="2">
        <v>0</v>
      </c>
      <c r="O232" s="2">
        <v>0</v>
      </c>
      <c r="P232" s="2">
        <v>0</v>
      </c>
      <c r="Q232" s="2">
        <v>0</v>
      </c>
      <c r="R232" s="2">
        <v>0</v>
      </c>
      <c r="S232" s="2">
        <v>0</v>
      </c>
      <c r="T232" s="2">
        <v>0</v>
      </c>
      <c r="U232" s="2">
        <v>0</v>
      </c>
      <c r="V232" s="2">
        <v>0</v>
      </c>
      <c r="W232" s="2">
        <v>0</v>
      </c>
      <c r="X232" s="2">
        <v>0</v>
      </c>
      <c r="Y232" s="2">
        <v>0</v>
      </c>
      <c r="Z232" s="2">
        <v>0</v>
      </c>
      <c r="AA232" s="2">
        <v>0</v>
      </c>
    </row>
    <row r="233" spans="1:27" x14ac:dyDescent="0.25">
      <c r="A233" s="2">
        <v>16</v>
      </c>
      <c r="B233" s="2">
        <v>1</v>
      </c>
      <c r="C233" s="2">
        <v>33413.095000000001</v>
      </c>
      <c r="D233" s="2">
        <v>33445.853000000003</v>
      </c>
      <c r="E233" s="2">
        <v>32.758000000001601</v>
      </c>
      <c r="F233" s="3">
        <v>15.798836759213</v>
      </c>
      <c r="G233" s="14" t="s">
        <v>2138</v>
      </c>
      <c r="H233" s="2">
        <v>0</v>
      </c>
      <c r="I233" s="2">
        <v>0</v>
      </c>
      <c r="J233" s="2">
        <v>0</v>
      </c>
      <c r="K233" s="2">
        <v>0</v>
      </c>
      <c r="L233" s="2">
        <v>0</v>
      </c>
      <c r="M233" s="2">
        <v>0</v>
      </c>
      <c r="N233" s="2">
        <v>0</v>
      </c>
      <c r="O233" s="2">
        <v>0</v>
      </c>
      <c r="P233" s="2">
        <v>0</v>
      </c>
      <c r="Q233" s="2">
        <v>0</v>
      </c>
      <c r="R233" s="2">
        <v>0</v>
      </c>
      <c r="S233" s="2">
        <v>0</v>
      </c>
      <c r="T233" s="2">
        <v>0</v>
      </c>
      <c r="U233" s="2">
        <v>0</v>
      </c>
      <c r="V233" s="2">
        <v>0</v>
      </c>
      <c r="W233" s="2">
        <v>0</v>
      </c>
      <c r="X233" s="2">
        <v>0</v>
      </c>
      <c r="Y233" s="2">
        <v>0</v>
      </c>
      <c r="Z233" s="2">
        <v>0</v>
      </c>
      <c r="AA233" s="2">
        <v>0</v>
      </c>
    </row>
    <row r="234" spans="1:27" x14ac:dyDescent="0.25">
      <c r="A234" s="2">
        <v>8</v>
      </c>
      <c r="B234" s="2">
        <v>8</v>
      </c>
      <c r="C234" s="2">
        <v>58947.489000000001</v>
      </c>
      <c r="D234" s="2">
        <v>59026.317999999999</v>
      </c>
      <c r="E234" s="2">
        <v>78.828999999997905</v>
      </c>
      <c r="F234" s="3">
        <v>15.785745636118699</v>
      </c>
      <c r="G234" s="14" t="s">
        <v>2104</v>
      </c>
      <c r="H234" s="2">
        <v>0</v>
      </c>
      <c r="I234" s="2">
        <v>0</v>
      </c>
      <c r="J234" s="2">
        <v>0</v>
      </c>
      <c r="K234" s="2">
        <v>0</v>
      </c>
      <c r="L234" s="2">
        <v>0</v>
      </c>
      <c r="M234" s="2">
        <v>0</v>
      </c>
      <c r="N234" s="2">
        <v>0</v>
      </c>
      <c r="O234" s="2">
        <v>0</v>
      </c>
      <c r="P234" s="2">
        <v>0</v>
      </c>
      <c r="Q234" s="2">
        <v>0</v>
      </c>
      <c r="R234" s="2">
        <v>0</v>
      </c>
      <c r="S234" s="2">
        <v>0</v>
      </c>
      <c r="T234" s="2">
        <v>0</v>
      </c>
      <c r="U234" s="2">
        <v>0</v>
      </c>
      <c r="V234" s="2">
        <v>0</v>
      </c>
      <c r="W234" s="2">
        <v>0</v>
      </c>
      <c r="X234" s="2">
        <v>0</v>
      </c>
      <c r="Y234" s="2">
        <v>0</v>
      </c>
      <c r="Z234" s="2">
        <v>0</v>
      </c>
      <c r="AA234" s="2">
        <v>0</v>
      </c>
    </row>
    <row r="235" spans="1:27" x14ac:dyDescent="0.25">
      <c r="A235" s="2">
        <v>11</v>
      </c>
      <c r="B235" s="2">
        <v>6</v>
      </c>
      <c r="C235" s="2">
        <v>61571.478000000003</v>
      </c>
      <c r="D235" s="2">
        <v>61585.144</v>
      </c>
      <c r="E235" s="2">
        <v>13.6659999999974</v>
      </c>
      <c r="F235" s="3">
        <v>15.7594541170697</v>
      </c>
      <c r="G235" s="14" t="s">
        <v>1978</v>
      </c>
      <c r="H235" s="2">
        <v>1</v>
      </c>
      <c r="I235" s="2">
        <v>2</v>
      </c>
      <c r="J235" s="2">
        <v>0</v>
      </c>
      <c r="K235" s="2">
        <v>1</v>
      </c>
      <c r="L235" s="2">
        <v>2</v>
      </c>
      <c r="M235" s="2">
        <v>0</v>
      </c>
      <c r="N235" s="2">
        <v>0</v>
      </c>
      <c r="O235" s="2">
        <v>0</v>
      </c>
      <c r="P235" s="2">
        <v>0</v>
      </c>
      <c r="Q235" s="2">
        <v>0</v>
      </c>
      <c r="R235" s="2">
        <v>0</v>
      </c>
      <c r="S235" s="2">
        <v>0</v>
      </c>
      <c r="T235" s="2">
        <v>0</v>
      </c>
      <c r="U235" s="2">
        <v>1</v>
      </c>
      <c r="V235" s="2">
        <v>0</v>
      </c>
      <c r="W235" s="2">
        <v>0</v>
      </c>
      <c r="X235" s="2">
        <v>1</v>
      </c>
      <c r="Y235" s="2">
        <v>0</v>
      </c>
      <c r="Z235" s="2">
        <v>1</v>
      </c>
      <c r="AA235" s="2">
        <v>0</v>
      </c>
    </row>
    <row r="236" spans="1:27" x14ac:dyDescent="0.25">
      <c r="A236" s="2">
        <v>8</v>
      </c>
      <c r="B236" s="2">
        <v>2</v>
      </c>
      <c r="C236" s="2">
        <v>39340.36</v>
      </c>
      <c r="D236" s="2">
        <v>39370.135000000002</v>
      </c>
      <c r="E236" s="2">
        <v>29.775000000001501</v>
      </c>
      <c r="F236" s="3">
        <v>15.7531983336489</v>
      </c>
      <c r="G236" s="14" t="s">
        <v>1418</v>
      </c>
      <c r="H236" s="2">
        <v>2</v>
      </c>
      <c r="I236" s="2">
        <v>1</v>
      </c>
      <c r="J236" s="2">
        <v>0</v>
      </c>
      <c r="K236" s="2">
        <v>2</v>
      </c>
      <c r="L236" s="2">
        <v>1</v>
      </c>
      <c r="M236" s="2">
        <v>0</v>
      </c>
      <c r="N236" s="2">
        <v>0</v>
      </c>
      <c r="O236" s="2">
        <v>0</v>
      </c>
      <c r="P236" s="2">
        <v>0</v>
      </c>
      <c r="Q236" s="2">
        <v>0</v>
      </c>
      <c r="R236" s="2">
        <v>1</v>
      </c>
      <c r="S236" s="2">
        <v>0</v>
      </c>
      <c r="T236" s="2">
        <v>0</v>
      </c>
      <c r="U236" s="2">
        <v>1</v>
      </c>
      <c r="V236" s="2">
        <v>0</v>
      </c>
      <c r="W236" s="2">
        <v>1</v>
      </c>
      <c r="X236" s="2">
        <v>0</v>
      </c>
      <c r="Y236" s="2">
        <v>0</v>
      </c>
      <c r="Z236" s="2">
        <v>0</v>
      </c>
      <c r="AA236" s="2">
        <v>0</v>
      </c>
    </row>
    <row r="237" spans="1:27" x14ac:dyDescent="0.25">
      <c r="A237" s="2">
        <v>9</v>
      </c>
      <c r="B237" s="2">
        <v>2</v>
      </c>
      <c r="C237" s="2">
        <v>32069.198</v>
      </c>
      <c r="D237" s="2">
        <v>32136.912</v>
      </c>
      <c r="E237" s="2">
        <v>67.713999999999899</v>
      </c>
      <c r="F237" s="3">
        <v>15.7518910766352</v>
      </c>
      <c r="G237" s="14"/>
      <c r="H237" s="2">
        <v>0</v>
      </c>
      <c r="I237" s="2">
        <v>2</v>
      </c>
      <c r="J237" s="2">
        <v>0</v>
      </c>
      <c r="K237" s="2">
        <v>0</v>
      </c>
      <c r="L237" s="2">
        <v>2</v>
      </c>
      <c r="M237" s="2">
        <v>0</v>
      </c>
      <c r="N237" s="2">
        <v>0</v>
      </c>
      <c r="O237" s="2">
        <v>0</v>
      </c>
      <c r="P237" s="2">
        <v>0</v>
      </c>
      <c r="Q237" s="2">
        <v>0</v>
      </c>
      <c r="R237" s="2">
        <v>0</v>
      </c>
      <c r="S237" s="2">
        <v>0</v>
      </c>
      <c r="T237" s="2">
        <v>0</v>
      </c>
      <c r="U237" s="2">
        <v>0</v>
      </c>
      <c r="V237" s="2">
        <v>0</v>
      </c>
      <c r="W237" s="2">
        <v>1</v>
      </c>
      <c r="X237" s="2">
        <v>0</v>
      </c>
      <c r="Y237" s="2">
        <v>0</v>
      </c>
      <c r="Z237" s="2">
        <v>0</v>
      </c>
      <c r="AA237" s="2">
        <v>1</v>
      </c>
    </row>
    <row r="238" spans="1:27" x14ac:dyDescent="0.25">
      <c r="A238" s="2">
        <v>1</v>
      </c>
      <c r="B238" s="2">
        <v>15</v>
      </c>
      <c r="C238" s="2">
        <v>93698.221999999994</v>
      </c>
      <c r="D238" s="2">
        <v>93727.578999999998</v>
      </c>
      <c r="E238" s="2">
        <v>29.357000000003602</v>
      </c>
      <c r="F238" s="3">
        <v>15.743474288064499</v>
      </c>
      <c r="G238" s="14" t="s">
        <v>2033</v>
      </c>
      <c r="H238" s="2">
        <v>1</v>
      </c>
      <c r="I238" s="2">
        <v>1</v>
      </c>
      <c r="J238" s="2">
        <v>1</v>
      </c>
      <c r="K238" s="2">
        <v>1</v>
      </c>
      <c r="L238" s="2">
        <v>0</v>
      </c>
      <c r="M238" s="2">
        <v>0</v>
      </c>
      <c r="N238" s="2">
        <v>0</v>
      </c>
      <c r="O238" s="2">
        <v>1</v>
      </c>
      <c r="P238" s="2">
        <v>0</v>
      </c>
      <c r="Q238" s="2">
        <v>0</v>
      </c>
      <c r="R238" s="2">
        <v>1</v>
      </c>
      <c r="S238" s="2">
        <v>0</v>
      </c>
      <c r="T238" s="2">
        <v>0</v>
      </c>
      <c r="U238" s="2">
        <v>0</v>
      </c>
      <c r="V238" s="2">
        <v>0</v>
      </c>
      <c r="W238" s="2">
        <v>0</v>
      </c>
      <c r="X238" s="2">
        <v>0</v>
      </c>
      <c r="Y238" s="2">
        <v>0</v>
      </c>
      <c r="Z238" s="2">
        <v>0</v>
      </c>
      <c r="AA238" s="2">
        <v>0</v>
      </c>
    </row>
    <row r="239" spans="1:27" x14ac:dyDescent="0.25">
      <c r="A239" s="2">
        <v>8</v>
      </c>
      <c r="B239" s="2">
        <v>0</v>
      </c>
      <c r="C239" s="2">
        <v>9535.0560000000005</v>
      </c>
      <c r="D239" s="2">
        <v>9603.6149999999998</v>
      </c>
      <c r="E239" s="2">
        <v>68.558999999999301</v>
      </c>
      <c r="F239" s="3">
        <v>15.728225069046101</v>
      </c>
      <c r="G239" s="14" t="s">
        <v>932</v>
      </c>
      <c r="H239" s="2">
        <v>1</v>
      </c>
      <c r="I239" s="2">
        <v>2</v>
      </c>
      <c r="J239" s="2">
        <v>2</v>
      </c>
      <c r="K239" s="2">
        <v>1</v>
      </c>
      <c r="L239" s="2">
        <v>0</v>
      </c>
      <c r="M239" s="2">
        <v>1</v>
      </c>
      <c r="N239" s="2">
        <v>0</v>
      </c>
      <c r="O239" s="2">
        <v>1</v>
      </c>
      <c r="P239" s="2">
        <v>0</v>
      </c>
      <c r="Q239" s="2">
        <v>0</v>
      </c>
      <c r="R239" s="2">
        <v>1</v>
      </c>
      <c r="S239" s="2">
        <v>0</v>
      </c>
      <c r="T239" s="2">
        <v>0</v>
      </c>
      <c r="U239" s="2">
        <v>0</v>
      </c>
      <c r="V239" s="2">
        <v>0</v>
      </c>
      <c r="W239" s="2">
        <v>0</v>
      </c>
      <c r="X239" s="2">
        <v>0</v>
      </c>
      <c r="Y239" s="2">
        <v>0</v>
      </c>
      <c r="Z239" s="2">
        <v>0</v>
      </c>
      <c r="AA239" s="2">
        <v>0</v>
      </c>
    </row>
    <row r="240" spans="1:27" x14ac:dyDescent="0.25">
      <c r="A240" s="2">
        <v>19</v>
      </c>
      <c r="B240" s="2">
        <v>2</v>
      </c>
      <c r="C240" s="2">
        <v>33586.358</v>
      </c>
      <c r="D240" s="2">
        <v>33622.942000000003</v>
      </c>
      <c r="E240" s="2">
        <v>36.584000000002597</v>
      </c>
      <c r="F240" s="3">
        <v>15.7139059472967</v>
      </c>
      <c r="G240" s="14" t="s">
        <v>1869</v>
      </c>
      <c r="H240" s="2">
        <v>4</v>
      </c>
      <c r="I240" s="2">
        <v>0</v>
      </c>
      <c r="J240" s="2">
        <v>0</v>
      </c>
      <c r="K240" s="2">
        <v>4</v>
      </c>
      <c r="L240" s="2">
        <v>0</v>
      </c>
      <c r="M240" s="2">
        <v>0</v>
      </c>
      <c r="N240" s="2">
        <v>0</v>
      </c>
      <c r="O240" s="2">
        <v>0</v>
      </c>
      <c r="P240" s="2">
        <v>0</v>
      </c>
      <c r="Q240" s="2">
        <v>0</v>
      </c>
      <c r="R240" s="2">
        <v>1</v>
      </c>
      <c r="S240" s="2">
        <v>1</v>
      </c>
      <c r="T240" s="2">
        <v>1</v>
      </c>
      <c r="U240" s="2">
        <v>1</v>
      </c>
      <c r="V240" s="2">
        <v>0</v>
      </c>
      <c r="W240" s="2">
        <v>0</v>
      </c>
      <c r="X240" s="2">
        <v>0</v>
      </c>
      <c r="Y240" s="2">
        <v>0</v>
      </c>
      <c r="Z240" s="2">
        <v>0</v>
      </c>
      <c r="AA240" s="2">
        <v>0</v>
      </c>
    </row>
    <row r="241" spans="1:27" x14ac:dyDescent="0.25">
      <c r="A241" s="2">
        <v>14</v>
      </c>
      <c r="B241" s="2">
        <v>9</v>
      </c>
      <c r="C241" s="2">
        <v>94459.845000000001</v>
      </c>
      <c r="D241" s="2">
        <v>94510.964000000007</v>
      </c>
      <c r="E241" s="2">
        <v>51.119000000006103</v>
      </c>
      <c r="F241" s="3">
        <v>15.7052213878367</v>
      </c>
      <c r="G241" s="14" t="s">
        <v>2127</v>
      </c>
      <c r="H241" s="2">
        <v>0</v>
      </c>
      <c r="I241" s="2">
        <v>0</v>
      </c>
      <c r="J241" s="2">
        <v>0</v>
      </c>
      <c r="K241" s="2">
        <v>0</v>
      </c>
      <c r="L241" s="2">
        <v>0</v>
      </c>
      <c r="M241" s="2">
        <v>0</v>
      </c>
      <c r="N241" s="2">
        <v>0</v>
      </c>
      <c r="O241" s="2">
        <v>0</v>
      </c>
      <c r="P241" s="2">
        <v>0</v>
      </c>
      <c r="Q241" s="2">
        <v>0</v>
      </c>
      <c r="R241" s="2">
        <v>0</v>
      </c>
      <c r="S241" s="2">
        <v>0</v>
      </c>
      <c r="T241" s="2">
        <v>0</v>
      </c>
      <c r="U241" s="2">
        <v>0</v>
      </c>
      <c r="V241" s="2">
        <v>0</v>
      </c>
      <c r="W241" s="2">
        <v>0</v>
      </c>
      <c r="X241" s="2">
        <v>0</v>
      </c>
      <c r="Y241" s="2">
        <v>0</v>
      </c>
      <c r="Z241" s="2">
        <v>0</v>
      </c>
      <c r="AA241" s="2">
        <v>0</v>
      </c>
    </row>
    <row r="242" spans="1:27" x14ac:dyDescent="0.25">
      <c r="A242" s="2">
        <v>19</v>
      </c>
      <c r="B242" s="2">
        <v>0</v>
      </c>
      <c r="C242" s="2">
        <v>7431.2870000000003</v>
      </c>
      <c r="D242" s="2">
        <v>7447.1090000000004</v>
      </c>
      <c r="E242" s="2">
        <v>15.8220000000001</v>
      </c>
      <c r="F242" s="3">
        <v>15.6616494854515</v>
      </c>
      <c r="G242" s="14" t="s">
        <v>1534</v>
      </c>
      <c r="H242" s="2">
        <v>3</v>
      </c>
      <c r="I242" s="2">
        <v>0</v>
      </c>
      <c r="J242" s="2">
        <v>0</v>
      </c>
      <c r="K242" s="2">
        <v>3</v>
      </c>
      <c r="L242" s="2">
        <v>0</v>
      </c>
      <c r="M242" s="2">
        <v>0</v>
      </c>
      <c r="N242" s="2">
        <v>0</v>
      </c>
      <c r="O242" s="2">
        <v>0</v>
      </c>
      <c r="P242" s="2">
        <v>0</v>
      </c>
      <c r="Q242" s="2">
        <v>0</v>
      </c>
      <c r="R242" s="2">
        <v>1</v>
      </c>
      <c r="S242" s="2">
        <v>0</v>
      </c>
      <c r="T242" s="2">
        <v>1</v>
      </c>
      <c r="U242" s="2">
        <v>1</v>
      </c>
      <c r="V242" s="2">
        <v>0</v>
      </c>
      <c r="W242" s="2">
        <v>0</v>
      </c>
      <c r="X242" s="2">
        <v>0</v>
      </c>
      <c r="Y242" s="2">
        <v>0</v>
      </c>
      <c r="Z242" s="2">
        <v>0</v>
      </c>
      <c r="AA242" s="2">
        <v>0</v>
      </c>
    </row>
    <row r="243" spans="1:27" x14ac:dyDescent="0.25">
      <c r="A243" s="2">
        <v>2</v>
      </c>
      <c r="B243" s="2">
        <v>14</v>
      </c>
      <c r="C243" s="2">
        <v>104781.454</v>
      </c>
      <c r="D243" s="2">
        <v>104793.701</v>
      </c>
      <c r="E243" s="2">
        <v>12.247000000003</v>
      </c>
      <c r="F243" s="3">
        <v>15.6205701843786</v>
      </c>
      <c r="G243" s="14"/>
      <c r="H243" s="2">
        <v>0</v>
      </c>
      <c r="I243" s="2">
        <v>0</v>
      </c>
      <c r="J243" s="2">
        <v>0</v>
      </c>
      <c r="K243" s="2">
        <v>0</v>
      </c>
      <c r="L243" s="2">
        <v>0</v>
      </c>
      <c r="M243" s="2">
        <v>0</v>
      </c>
      <c r="N243" s="2">
        <v>0</v>
      </c>
      <c r="O243" s="2">
        <v>0</v>
      </c>
      <c r="P243" s="2">
        <v>0</v>
      </c>
      <c r="Q243" s="2">
        <v>0</v>
      </c>
      <c r="R243" s="2">
        <v>0</v>
      </c>
      <c r="S243" s="2">
        <v>0</v>
      </c>
      <c r="T243" s="2">
        <v>0</v>
      </c>
      <c r="U243" s="2">
        <v>0</v>
      </c>
      <c r="V243" s="2">
        <v>0</v>
      </c>
      <c r="W243" s="2">
        <v>0</v>
      </c>
      <c r="X243" s="2">
        <v>0</v>
      </c>
      <c r="Y243" s="2">
        <v>0</v>
      </c>
      <c r="Z243" s="2">
        <v>0</v>
      </c>
      <c r="AA243" s="2">
        <v>0</v>
      </c>
    </row>
    <row r="244" spans="1:27" x14ac:dyDescent="0.25">
      <c r="A244" s="2">
        <v>21</v>
      </c>
      <c r="B244" s="2">
        <v>1</v>
      </c>
      <c r="C244" s="2">
        <v>30195.251</v>
      </c>
      <c r="D244" s="2">
        <v>30195.251</v>
      </c>
      <c r="E244" s="2">
        <v>0</v>
      </c>
      <c r="F244" s="3">
        <v>15.6038588834328</v>
      </c>
      <c r="G244" s="14"/>
      <c r="H244" s="2">
        <v>3</v>
      </c>
      <c r="I244" s="2">
        <v>0</v>
      </c>
      <c r="J244" s="2">
        <v>0</v>
      </c>
      <c r="K244" s="2">
        <v>3</v>
      </c>
      <c r="L244" s="2">
        <v>0</v>
      </c>
      <c r="M244" s="2">
        <v>0</v>
      </c>
      <c r="N244" s="2">
        <v>0</v>
      </c>
      <c r="O244" s="2">
        <v>0</v>
      </c>
      <c r="P244" s="2">
        <v>0</v>
      </c>
      <c r="Q244" s="2">
        <v>0</v>
      </c>
      <c r="R244" s="2">
        <v>1</v>
      </c>
      <c r="S244" s="2">
        <v>1</v>
      </c>
      <c r="T244" s="2">
        <v>1</v>
      </c>
      <c r="U244" s="2">
        <v>0</v>
      </c>
      <c r="V244" s="2">
        <v>0</v>
      </c>
      <c r="W244" s="2">
        <v>0</v>
      </c>
      <c r="X244" s="2">
        <v>0</v>
      </c>
      <c r="Y244" s="2">
        <v>0</v>
      </c>
      <c r="Z244" s="2">
        <v>0</v>
      </c>
      <c r="AA244" s="2">
        <v>0</v>
      </c>
    </row>
    <row r="245" spans="1:27" x14ac:dyDescent="0.25">
      <c r="A245" s="2">
        <v>9</v>
      </c>
      <c r="B245" s="2">
        <v>7</v>
      </c>
      <c r="C245" s="2">
        <v>97669.316000000006</v>
      </c>
      <c r="D245" s="2">
        <v>97719.592000000004</v>
      </c>
      <c r="E245" s="2">
        <v>50.275999999998</v>
      </c>
      <c r="F245" s="3">
        <v>15.586540514945201</v>
      </c>
      <c r="G245" s="14" t="s">
        <v>1648</v>
      </c>
      <c r="H245" s="2">
        <v>3</v>
      </c>
      <c r="I245" s="2">
        <v>0</v>
      </c>
      <c r="J245" s="2">
        <v>0</v>
      </c>
      <c r="K245" s="2">
        <v>3</v>
      </c>
      <c r="L245" s="2">
        <v>0</v>
      </c>
      <c r="M245" s="2">
        <v>0</v>
      </c>
      <c r="N245" s="2">
        <v>0</v>
      </c>
      <c r="O245" s="2">
        <v>0</v>
      </c>
      <c r="P245" s="2">
        <v>0</v>
      </c>
      <c r="Q245" s="2">
        <v>0</v>
      </c>
      <c r="R245" s="2">
        <v>0</v>
      </c>
      <c r="S245" s="2">
        <v>1</v>
      </c>
      <c r="T245" s="2">
        <v>1</v>
      </c>
      <c r="U245" s="2">
        <v>1</v>
      </c>
      <c r="V245" s="2">
        <v>0</v>
      </c>
      <c r="W245" s="2">
        <v>0</v>
      </c>
      <c r="X245" s="2">
        <v>0</v>
      </c>
      <c r="Y245" s="2">
        <v>0</v>
      </c>
      <c r="Z245" s="2">
        <v>0</v>
      </c>
      <c r="AA245" s="2">
        <v>0</v>
      </c>
    </row>
    <row r="246" spans="1:27" x14ac:dyDescent="0.25">
      <c r="A246" s="2">
        <v>5</v>
      </c>
      <c r="B246" s="2">
        <v>6</v>
      </c>
      <c r="C246" s="2">
        <v>33935.942999999999</v>
      </c>
      <c r="D246" s="2">
        <v>33936.076000000001</v>
      </c>
      <c r="E246" s="2">
        <v>0.13300000000163001</v>
      </c>
      <c r="F246" s="3">
        <v>15.5680944921383</v>
      </c>
      <c r="G246" s="14" t="s">
        <v>2072</v>
      </c>
      <c r="H246" s="2">
        <v>1</v>
      </c>
      <c r="I246" s="2">
        <v>0</v>
      </c>
      <c r="J246" s="2">
        <v>0</v>
      </c>
      <c r="K246" s="2">
        <v>1</v>
      </c>
      <c r="L246" s="2">
        <v>0</v>
      </c>
      <c r="M246" s="2">
        <v>0</v>
      </c>
      <c r="N246" s="2">
        <v>0</v>
      </c>
      <c r="O246" s="2">
        <v>0</v>
      </c>
      <c r="P246" s="2">
        <v>0</v>
      </c>
      <c r="Q246" s="2">
        <v>0</v>
      </c>
      <c r="R246" s="2">
        <v>1</v>
      </c>
      <c r="S246" s="2">
        <v>0</v>
      </c>
      <c r="T246" s="2">
        <v>0</v>
      </c>
      <c r="U246" s="2">
        <v>0</v>
      </c>
      <c r="V246" s="2">
        <v>0</v>
      </c>
      <c r="W246" s="2">
        <v>0</v>
      </c>
      <c r="X246" s="2">
        <v>0</v>
      </c>
      <c r="Y246" s="2">
        <v>0</v>
      </c>
      <c r="Z246" s="2">
        <v>0</v>
      </c>
      <c r="AA246" s="2">
        <v>0</v>
      </c>
    </row>
    <row r="247" spans="1:27" x14ac:dyDescent="0.25">
      <c r="A247" s="2">
        <v>11</v>
      </c>
      <c r="B247" s="2">
        <v>1</v>
      </c>
      <c r="C247" s="2">
        <v>21766.471000000001</v>
      </c>
      <c r="D247" s="2">
        <v>21766.471000000001</v>
      </c>
      <c r="E247" s="2">
        <v>0</v>
      </c>
      <c r="F247" s="3">
        <v>15.567922702415</v>
      </c>
      <c r="G247" s="14"/>
      <c r="H247" s="2">
        <v>0</v>
      </c>
      <c r="I247" s="2">
        <v>0</v>
      </c>
      <c r="J247" s="2">
        <v>0</v>
      </c>
      <c r="K247" s="2">
        <v>0</v>
      </c>
      <c r="L247" s="2">
        <v>0</v>
      </c>
      <c r="M247" s="2">
        <v>0</v>
      </c>
      <c r="N247" s="2">
        <v>0</v>
      </c>
      <c r="O247" s="2">
        <v>0</v>
      </c>
      <c r="P247" s="2">
        <v>0</v>
      </c>
      <c r="Q247" s="2">
        <v>0</v>
      </c>
      <c r="R247" s="2">
        <v>0</v>
      </c>
      <c r="S247" s="2">
        <v>0</v>
      </c>
      <c r="T247" s="2">
        <v>0</v>
      </c>
      <c r="U247" s="2">
        <v>0</v>
      </c>
      <c r="V247" s="2">
        <v>0</v>
      </c>
      <c r="W247" s="2">
        <v>0</v>
      </c>
      <c r="X247" s="2">
        <v>0</v>
      </c>
      <c r="Y247" s="2">
        <v>0</v>
      </c>
      <c r="Z247" s="2">
        <v>0</v>
      </c>
      <c r="AA247" s="2">
        <v>0</v>
      </c>
    </row>
    <row r="248" spans="1:27" x14ac:dyDescent="0.25">
      <c r="A248" s="2">
        <v>11</v>
      </c>
      <c r="B248" s="2">
        <v>3</v>
      </c>
      <c r="C248" s="2">
        <v>35070.067999999999</v>
      </c>
      <c r="D248" s="2">
        <v>35139.072</v>
      </c>
      <c r="E248" s="2">
        <v>69.004000000000801</v>
      </c>
      <c r="F248" s="3">
        <v>15.5464176496285</v>
      </c>
      <c r="G248" s="14"/>
      <c r="H248" s="2">
        <v>3</v>
      </c>
      <c r="I248" s="2">
        <v>0</v>
      </c>
      <c r="J248" s="2">
        <v>0</v>
      </c>
      <c r="K248" s="2">
        <v>3</v>
      </c>
      <c r="L248" s="2">
        <v>0</v>
      </c>
      <c r="M248" s="2">
        <v>0</v>
      </c>
      <c r="N248" s="2">
        <v>0</v>
      </c>
      <c r="O248" s="2">
        <v>0</v>
      </c>
      <c r="P248" s="2">
        <v>0</v>
      </c>
      <c r="Q248" s="2">
        <v>0</v>
      </c>
      <c r="R248" s="2">
        <v>1</v>
      </c>
      <c r="S248" s="2">
        <v>0</v>
      </c>
      <c r="T248" s="2">
        <v>1</v>
      </c>
      <c r="U248" s="2">
        <v>1</v>
      </c>
      <c r="V248" s="2">
        <v>0</v>
      </c>
      <c r="W248" s="2">
        <v>0</v>
      </c>
      <c r="X248" s="2">
        <v>0</v>
      </c>
      <c r="Y248" s="2">
        <v>0</v>
      </c>
      <c r="Z248" s="2">
        <v>0</v>
      </c>
      <c r="AA248" s="2">
        <v>0</v>
      </c>
    </row>
    <row r="249" spans="1:27" x14ac:dyDescent="0.25">
      <c r="A249" s="2">
        <v>5</v>
      </c>
      <c r="B249" s="2">
        <v>15</v>
      </c>
      <c r="C249" s="2">
        <v>90517.092999999993</v>
      </c>
      <c r="D249" s="2">
        <v>90553.428</v>
      </c>
      <c r="E249" s="2">
        <v>36.335000000006403</v>
      </c>
      <c r="F249" s="3">
        <v>15.523704827112301</v>
      </c>
      <c r="G249" s="14" t="s">
        <v>2075</v>
      </c>
      <c r="H249" s="2">
        <v>0</v>
      </c>
      <c r="I249" s="2">
        <v>0</v>
      </c>
      <c r="J249" s="2">
        <v>0</v>
      </c>
      <c r="K249" s="2">
        <v>0</v>
      </c>
      <c r="L249" s="2">
        <v>0</v>
      </c>
      <c r="M249" s="2">
        <v>0</v>
      </c>
      <c r="N249" s="2">
        <v>0</v>
      </c>
      <c r="O249" s="2">
        <v>0</v>
      </c>
      <c r="P249" s="2">
        <v>0</v>
      </c>
      <c r="Q249" s="2">
        <v>0</v>
      </c>
      <c r="R249" s="2">
        <v>0</v>
      </c>
      <c r="S249" s="2">
        <v>0</v>
      </c>
      <c r="T249" s="2">
        <v>0</v>
      </c>
      <c r="U249" s="2">
        <v>0</v>
      </c>
      <c r="V249" s="2">
        <v>0</v>
      </c>
      <c r="W249" s="2">
        <v>0</v>
      </c>
      <c r="X249" s="2">
        <v>0</v>
      </c>
      <c r="Y249" s="2">
        <v>0</v>
      </c>
      <c r="Z249" s="2">
        <v>0</v>
      </c>
      <c r="AA249" s="2">
        <v>0</v>
      </c>
    </row>
    <row r="250" spans="1:27" x14ac:dyDescent="0.25">
      <c r="A250" s="2">
        <v>1</v>
      </c>
      <c r="B250" s="2">
        <v>26</v>
      </c>
      <c r="C250" s="2">
        <v>248249.89499999999</v>
      </c>
      <c r="D250" s="2">
        <v>248268.59899999999</v>
      </c>
      <c r="E250" s="2">
        <v>18.703999999997901</v>
      </c>
      <c r="F250" s="3">
        <v>15.5090906604909</v>
      </c>
      <c r="G250" s="14" t="s">
        <v>2040</v>
      </c>
      <c r="H250" s="2">
        <v>0</v>
      </c>
      <c r="I250" s="2">
        <v>0</v>
      </c>
      <c r="J250" s="2">
        <v>0</v>
      </c>
      <c r="K250" s="2">
        <v>0</v>
      </c>
      <c r="L250" s="2">
        <v>0</v>
      </c>
      <c r="M250" s="2">
        <v>0</v>
      </c>
      <c r="N250" s="2">
        <v>0</v>
      </c>
      <c r="O250" s="2">
        <v>0</v>
      </c>
      <c r="P250" s="2">
        <v>0</v>
      </c>
      <c r="Q250" s="2">
        <v>0</v>
      </c>
      <c r="R250" s="2">
        <v>0</v>
      </c>
      <c r="S250" s="2">
        <v>0</v>
      </c>
      <c r="T250" s="2">
        <v>0</v>
      </c>
      <c r="U250" s="2">
        <v>0</v>
      </c>
      <c r="V250" s="2">
        <v>0</v>
      </c>
      <c r="W250" s="2">
        <v>0</v>
      </c>
      <c r="X250" s="2">
        <v>0</v>
      </c>
      <c r="Y250" s="2">
        <v>0</v>
      </c>
      <c r="Z250" s="2">
        <v>0</v>
      </c>
      <c r="AA250" s="2">
        <v>0</v>
      </c>
    </row>
    <row r="251" spans="1:27" x14ac:dyDescent="0.25">
      <c r="A251" s="2">
        <v>13</v>
      </c>
      <c r="B251" s="2">
        <v>9</v>
      </c>
      <c r="C251" s="2">
        <v>84514.675000000003</v>
      </c>
      <c r="D251" s="2">
        <v>84554.07</v>
      </c>
      <c r="E251" s="2">
        <v>39.395000000004103</v>
      </c>
      <c r="F251" s="3">
        <v>15.499833843519401</v>
      </c>
      <c r="G251" s="14"/>
      <c r="H251" s="2">
        <v>3</v>
      </c>
      <c r="I251" s="2">
        <v>0</v>
      </c>
      <c r="J251" s="2">
        <v>0</v>
      </c>
      <c r="K251" s="2">
        <v>3</v>
      </c>
      <c r="L251" s="2">
        <v>0</v>
      </c>
      <c r="M251" s="2">
        <v>0</v>
      </c>
      <c r="N251" s="2">
        <v>0</v>
      </c>
      <c r="O251" s="2">
        <v>0</v>
      </c>
      <c r="P251" s="2">
        <v>0</v>
      </c>
      <c r="Q251" s="2">
        <v>0</v>
      </c>
      <c r="R251" s="2">
        <v>1</v>
      </c>
      <c r="S251" s="2">
        <v>0</v>
      </c>
      <c r="T251" s="2">
        <v>1</v>
      </c>
      <c r="U251" s="2">
        <v>1</v>
      </c>
      <c r="V251" s="2">
        <v>0</v>
      </c>
      <c r="W251" s="2">
        <v>0</v>
      </c>
      <c r="X251" s="2">
        <v>0</v>
      </c>
      <c r="Y251" s="2">
        <v>0</v>
      </c>
      <c r="Z251" s="2">
        <v>0</v>
      </c>
      <c r="AA251" s="2">
        <v>0</v>
      </c>
    </row>
    <row r="252" spans="1:27" x14ac:dyDescent="0.25">
      <c r="A252" s="2">
        <v>2</v>
      </c>
      <c r="B252" s="2">
        <v>24</v>
      </c>
      <c r="C252" s="2">
        <v>168483.31700000001</v>
      </c>
      <c r="D252" s="2">
        <v>168525.005</v>
      </c>
      <c r="E252" s="2">
        <v>41.687999999994602</v>
      </c>
      <c r="F252" s="3">
        <v>15.4746586377592</v>
      </c>
      <c r="G252" s="14" t="s">
        <v>2051</v>
      </c>
      <c r="H252" s="2">
        <v>2</v>
      </c>
      <c r="I252" s="2">
        <v>0</v>
      </c>
      <c r="J252" s="2">
        <v>0</v>
      </c>
      <c r="K252" s="2">
        <v>2</v>
      </c>
      <c r="L252" s="2">
        <v>0</v>
      </c>
      <c r="M252" s="2">
        <v>0</v>
      </c>
      <c r="N252" s="2">
        <v>0</v>
      </c>
      <c r="O252" s="2">
        <v>0</v>
      </c>
      <c r="P252" s="2">
        <v>0</v>
      </c>
      <c r="Q252" s="2">
        <v>0</v>
      </c>
      <c r="R252" s="2">
        <v>1</v>
      </c>
      <c r="S252" s="2">
        <v>0</v>
      </c>
      <c r="T252" s="2">
        <v>1</v>
      </c>
      <c r="U252" s="2">
        <v>0</v>
      </c>
      <c r="V252" s="2">
        <v>0</v>
      </c>
      <c r="W252" s="2">
        <v>0</v>
      </c>
      <c r="X252" s="2">
        <v>0</v>
      </c>
      <c r="Y252" s="2">
        <v>0</v>
      </c>
      <c r="Z252" s="2">
        <v>0</v>
      </c>
      <c r="AA252" s="2">
        <v>0</v>
      </c>
    </row>
    <row r="253" spans="1:27" x14ac:dyDescent="0.25">
      <c r="A253" s="2">
        <v>6</v>
      </c>
      <c r="B253" s="2">
        <v>11</v>
      </c>
      <c r="C253" s="2">
        <v>66335.966</v>
      </c>
      <c r="D253" s="2">
        <v>66381.426999999996</v>
      </c>
      <c r="E253" s="2">
        <v>45.4609999999957</v>
      </c>
      <c r="F253" s="3">
        <v>15.4732563825119</v>
      </c>
      <c r="G253" s="14" t="s">
        <v>1785</v>
      </c>
      <c r="H253" s="2">
        <v>1</v>
      </c>
      <c r="I253" s="2">
        <v>0</v>
      </c>
      <c r="J253" s="2">
        <v>0</v>
      </c>
      <c r="K253" s="2">
        <v>1</v>
      </c>
      <c r="L253" s="2">
        <v>0</v>
      </c>
      <c r="M253" s="2">
        <v>0</v>
      </c>
      <c r="N253" s="2">
        <v>0</v>
      </c>
      <c r="O253" s="2">
        <v>0</v>
      </c>
      <c r="P253" s="2">
        <v>0</v>
      </c>
      <c r="Q253" s="2">
        <v>0</v>
      </c>
      <c r="R253" s="2">
        <v>0</v>
      </c>
      <c r="S253" s="2">
        <v>0</v>
      </c>
      <c r="T253" s="2">
        <v>0</v>
      </c>
      <c r="U253" s="2">
        <v>1</v>
      </c>
      <c r="V253" s="2">
        <v>0</v>
      </c>
      <c r="W253" s="2">
        <v>0</v>
      </c>
      <c r="X253" s="2">
        <v>0</v>
      </c>
      <c r="Y253" s="2">
        <v>0</v>
      </c>
      <c r="Z253" s="2">
        <v>0</v>
      </c>
      <c r="AA253" s="2">
        <v>0</v>
      </c>
    </row>
    <row r="254" spans="1:27" x14ac:dyDescent="0.25">
      <c r="A254" s="2">
        <v>11</v>
      </c>
      <c r="B254" s="2">
        <v>12</v>
      </c>
      <c r="C254" s="2">
        <v>99677.726999999999</v>
      </c>
      <c r="D254" s="2">
        <v>99707.043000000005</v>
      </c>
      <c r="E254" s="2">
        <v>29.316000000006198</v>
      </c>
      <c r="F254" s="3">
        <v>15.4567970044916</v>
      </c>
      <c r="G254" s="14" t="s">
        <v>1457</v>
      </c>
      <c r="H254" s="2">
        <v>3</v>
      </c>
      <c r="I254" s="2">
        <v>0</v>
      </c>
      <c r="J254" s="2">
        <v>0</v>
      </c>
      <c r="K254" s="2">
        <v>3</v>
      </c>
      <c r="L254" s="2">
        <v>0</v>
      </c>
      <c r="M254" s="2">
        <v>0</v>
      </c>
      <c r="N254" s="2">
        <v>0</v>
      </c>
      <c r="O254" s="2">
        <v>0</v>
      </c>
      <c r="P254" s="2">
        <v>0</v>
      </c>
      <c r="Q254" s="2">
        <v>0</v>
      </c>
      <c r="R254" s="2">
        <v>1</v>
      </c>
      <c r="S254" s="2">
        <v>0</v>
      </c>
      <c r="T254" s="2">
        <v>1</v>
      </c>
      <c r="U254" s="2">
        <v>1</v>
      </c>
      <c r="V254" s="2">
        <v>0</v>
      </c>
      <c r="W254" s="2">
        <v>0</v>
      </c>
      <c r="X254" s="2">
        <v>0</v>
      </c>
      <c r="Y254" s="2">
        <v>0</v>
      </c>
      <c r="Z254" s="2">
        <v>0</v>
      </c>
      <c r="AA254" s="2">
        <v>0</v>
      </c>
    </row>
    <row r="255" spans="1:27" x14ac:dyDescent="0.25">
      <c r="A255" s="2">
        <v>7</v>
      </c>
      <c r="B255" s="2">
        <v>17</v>
      </c>
      <c r="C255" s="2">
        <v>128072.614</v>
      </c>
      <c r="D255" s="2">
        <v>128085.864</v>
      </c>
      <c r="E255" s="2">
        <v>13.25</v>
      </c>
      <c r="F255" s="3">
        <v>15.440793263144499</v>
      </c>
      <c r="G255" s="14" t="s">
        <v>2096</v>
      </c>
      <c r="H255" s="2">
        <v>0</v>
      </c>
      <c r="I255" s="2">
        <v>0</v>
      </c>
      <c r="J255" s="2">
        <v>0</v>
      </c>
      <c r="K255" s="2">
        <v>0</v>
      </c>
      <c r="L255" s="2">
        <v>0</v>
      </c>
      <c r="M255" s="2">
        <v>0</v>
      </c>
      <c r="N255" s="2">
        <v>0</v>
      </c>
      <c r="O255" s="2">
        <v>0</v>
      </c>
      <c r="P255" s="2">
        <v>0</v>
      </c>
      <c r="Q255" s="2">
        <v>0</v>
      </c>
      <c r="R255" s="2">
        <v>0</v>
      </c>
      <c r="S255" s="2">
        <v>0</v>
      </c>
      <c r="T255" s="2">
        <v>0</v>
      </c>
      <c r="U255" s="2">
        <v>0</v>
      </c>
      <c r="V255" s="2">
        <v>0</v>
      </c>
      <c r="W255" s="2">
        <v>0</v>
      </c>
      <c r="X255" s="2">
        <v>0</v>
      </c>
      <c r="Y255" s="2">
        <v>0</v>
      </c>
      <c r="Z255" s="2">
        <v>0</v>
      </c>
      <c r="AA255" s="2">
        <v>0</v>
      </c>
    </row>
    <row r="256" spans="1:27" x14ac:dyDescent="0.25">
      <c r="A256" s="2">
        <v>5</v>
      </c>
      <c r="B256" s="2">
        <v>16</v>
      </c>
      <c r="C256" s="2">
        <v>96957.572</v>
      </c>
      <c r="D256" s="2">
        <v>96964.53</v>
      </c>
      <c r="E256" s="2">
        <v>6.9579999999987203</v>
      </c>
      <c r="F256" s="3">
        <v>15.428289216796699</v>
      </c>
      <c r="G256" s="14" t="s">
        <v>663</v>
      </c>
      <c r="H256" s="2">
        <v>4</v>
      </c>
      <c r="I256" s="2">
        <v>1</v>
      </c>
      <c r="J256" s="2">
        <v>1</v>
      </c>
      <c r="K256" s="2">
        <v>4</v>
      </c>
      <c r="L256" s="2">
        <v>0</v>
      </c>
      <c r="M256" s="2">
        <v>0</v>
      </c>
      <c r="N256" s="2">
        <v>1</v>
      </c>
      <c r="O256" s="2">
        <v>0</v>
      </c>
      <c r="P256" s="2">
        <v>0</v>
      </c>
      <c r="Q256" s="2">
        <v>0</v>
      </c>
      <c r="R256" s="2">
        <v>1</v>
      </c>
      <c r="S256" s="2">
        <v>1</v>
      </c>
      <c r="T256" s="2">
        <v>1</v>
      </c>
      <c r="U256" s="2">
        <v>1</v>
      </c>
      <c r="V256" s="2">
        <v>0</v>
      </c>
      <c r="W256" s="2">
        <v>0</v>
      </c>
      <c r="X256" s="2">
        <v>0</v>
      </c>
      <c r="Y256" s="2">
        <v>0</v>
      </c>
      <c r="Z256" s="2">
        <v>0</v>
      </c>
      <c r="AA256" s="2">
        <v>0</v>
      </c>
    </row>
    <row r="257" spans="1:27" x14ac:dyDescent="0.25">
      <c r="A257" s="2">
        <v>8</v>
      </c>
      <c r="B257" s="2">
        <v>15</v>
      </c>
      <c r="C257" s="2">
        <v>129345.261</v>
      </c>
      <c r="D257" s="2">
        <v>129356.26700000001</v>
      </c>
      <c r="E257" s="2">
        <v>11.0060000000085</v>
      </c>
      <c r="F257" s="3">
        <v>15.4243704205489</v>
      </c>
      <c r="G257" s="14"/>
      <c r="H257" s="2">
        <v>2</v>
      </c>
      <c r="I257" s="2">
        <v>0</v>
      </c>
      <c r="J257" s="2">
        <v>0</v>
      </c>
      <c r="K257" s="2">
        <v>2</v>
      </c>
      <c r="L257" s="2">
        <v>0</v>
      </c>
      <c r="M257" s="2">
        <v>0</v>
      </c>
      <c r="N257" s="2">
        <v>0</v>
      </c>
      <c r="O257" s="2">
        <v>0</v>
      </c>
      <c r="P257" s="2">
        <v>0</v>
      </c>
      <c r="Q257" s="2">
        <v>0</v>
      </c>
      <c r="R257" s="2">
        <v>1</v>
      </c>
      <c r="S257" s="2">
        <v>1</v>
      </c>
      <c r="T257" s="2">
        <v>0</v>
      </c>
      <c r="U257" s="2">
        <v>0</v>
      </c>
      <c r="V257" s="2">
        <v>0</v>
      </c>
      <c r="W257" s="2">
        <v>0</v>
      </c>
      <c r="X257" s="2">
        <v>0</v>
      </c>
      <c r="Y257" s="2">
        <v>0</v>
      </c>
      <c r="Z257" s="2">
        <v>0</v>
      </c>
      <c r="AA257" s="2">
        <v>0</v>
      </c>
    </row>
    <row r="258" spans="1:27" x14ac:dyDescent="0.25">
      <c r="A258" s="2">
        <v>10</v>
      </c>
      <c r="B258" s="2">
        <v>0</v>
      </c>
      <c r="C258" s="2">
        <v>9676.6129999999994</v>
      </c>
      <c r="D258" s="2">
        <v>9678.5120000000006</v>
      </c>
      <c r="E258" s="2">
        <v>1.8990000000012499</v>
      </c>
      <c r="F258" s="3">
        <v>15.4240679121864</v>
      </c>
      <c r="G258" s="14"/>
      <c r="H258" s="2">
        <v>0</v>
      </c>
      <c r="I258" s="2">
        <v>0</v>
      </c>
      <c r="J258" s="2">
        <v>0</v>
      </c>
      <c r="K258" s="2">
        <v>0</v>
      </c>
      <c r="L258" s="2">
        <v>0</v>
      </c>
      <c r="M258" s="2">
        <v>0</v>
      </c>
      <c r="N258" s="2">
        <v>0</v>
      </c>
      <c r="O258" s="2">
        <v>0</v>
      </c>
      <c r="P258" s="2">
        <v>0</v>
      </c>
      <c r="Q258" s="2">
        <v>0</v>
      </c>
      <c r="R258" s="2">
        <v>0</v>
      </c>
      <c r="S258" s="2">
        <v>0</v>
      </c>
      <c r="T258" s="2">
        <v>0</v>
      </c>
      <c r="U258" s="2">
        <v>0</v>
      </c>
      <c r="V258" s="2">
        <v>0</v>
      </c>
      <c r="W258" s="2">
        <v>0</v>
      </c>
      <c r="X258" s="2">
        <v>0</v>
      </c>
      <c r="Y258" s="2">
        <v>0</v>
      </c>
      <c r="Z258" s="2">
        <v>0</v>
      </c>
      <c r="AA258" s="2">
        <v>0</v>
      </c>
    </row>
    <row r="259" spans="1:27" x14ac:dyDescent="0.25">
      <c r="A259" s="2">
        <v>11</v>
      </c>
      <c r="B259" s="2">
        <v>9</v>
      </c>
      <c r="C259" s="2">
        <v>73564.956000000006</v>
      </c>
      <c r="D259" s="2">
        <v>73633.945999999996</v>
      </c>
      <c r="E259" s="2">
        <v>68.989999999990701</v>
      </c>
      <c r="F259" s="3">
        <v>15.417210611028199</v>
      </c>
      <c r="G259" s="14" t="s">
        <v>2114</v>
      </c>
      <c r="H259" s="2">
        <v>2</v>
      </c>
      <c r="I259" s="2">
        <v>1</v>
      </c>
      <c r="J259" s="2">
        <v>0</v>
      </c>
      <c r="K259" s="2">
        <v>2</v>
      </c>
      <c r="L259" s="2">
        <v>1</v>
      </c>
      <c r="M259" s="2">
        <v>0</v>
      </c>
      <c r="N259" s="2">
        <v>0</v>
      </c>
      <c r="O259" s="2">
        <v>0</v>
      </c>
      <c r="P259" s="2">
        <v>0</v>
      </c>
      <c r="Q259" s="2">
        <v>0</v>
      </c>
      <c r="R259" s="2">
        <v>1</v>
      </c>
      <c r="S259" s="2">
        <v>0</v>
      </c>
      <c r="T259" s="2">
        <v>0</v>
      </c>
      <c r="U259" s="2">
        <v>1</v>
      </c>
      <c r="V259" s="2">
        <v>0</v>
      </c>
      <c r="W259" s="2">
        <v>0</v>
      </c>
      <c r="X259" s="2">
        <v>0</v>
      </c>
      <c r="Y259" s="2">
        <v>0</v>
      </c>
      <c r="Z259" s="2">
        <v>0</v>
      </c>
      <c r="AA259" s="2">
        <v>1</v>
      </c>
    </row>
    <row r="260" spans="1:27" x14ac:dyDescent="0.25">
      <c r="A260" s="2">
        <v>17</v>
      </c>
      <c r="B260" s="2">
        <v>11</v>
      </c>
      <c r="C260" s="2">
        <v>74844.717000000004</v>
      </c>
      <c r="D260" s="2">
        <v>74859.665999999997</v>
      </c>
      <c r="E260" s="2">
        <v>14.9489999999932</v>
      </c>
      <c r="F260" s="3">
        <v>15.4055535053581</v>
      </c>
      <c r="G260" s="14" t="s">
        <v>2146</v>
      </c>
      <c r="H260" s="2">
        <v>1</v>
      </c>
      <c r="I260" s="2">
        <v>0</v>
      </c>
      <c r="J260" s="2">
        <v>0</v>
      </c>
      <c r="K260" s="2">
        <v>1</v>
      </c>
      <c r="L260" s="2">
        <v>0</v>
      </c>
      <c r="M260" s="2">
        <v>0</v>
      </c>
      <c r="N260" s="2">
        <v>0</v>
      </c>
      <c r="O260" s="2">
        <v>0</v>
      </c>
      <c r="P260" s="2">
        <v>0</v>
      </c>
      <c r="Q260" s="2">
        <v>0</v>
      </c>
      <c r="R260" s="2">
        <v>0</v>
      </c>
      <c r="S260" s="2">
        <v>0</v>
      </c>
      <c r="T260" s="2">
        <v>0</v>
      </c>
      <c r="U260" s="2">
        <v>1</v>
      </c>
      <c r="V260" s="2">
        <v>0</v>
      </c>
      <c r="W260" s="2">
        <v>0</v>
      </c>
      <c r="X260" s="2">
        <v>0</v>
      </c>
      <c r="Y260" s="2">
        <v>0</v>
      </c>
      <c r="Z260" s="2">
        <v>0</v>
      </c>
      <c r="AA260" s="2">
        <v>0</v>
      </c>
    </row>
    <row r="261" spans="1:27" x14ac:dyDescent="0.25">
      <c r="A261" s="2">
        <v>8</v>
      </c>
      <c r="B261" s="2">
        <v>10</v>
      </c>
      <c r="C261" s="2">
        <v>63618.707000000002</v>
      </c>
      <c r="D261" s="2">
        <v>63702.652000000002</v>
      </c>
      <c r="E261" s="2">
        <v>83.944999999999695</v>
      </c>
      <c r="F261" s="3">
        <v>15.3910310010431</v>
      </c>
      <c r="G261" s="14" t="s">
        <v>435</v>
      </c>
      <c r="H261" s="2">
        <v>0</v>
      </c>
      <c r="I261" s="2">
        <v>2</v>
      </c>
      <c r="J261" s="2">
        <v>2</v>
      </c>
      <c r="K261" s="2">
        <v>0</v>
      </c>
      <c r="L261" s="2">
        <v>0</v>
      </c>
      <c r="M261" s="2">
        <v>1</v>
      </c>
      <c r="N261" s="2">
        <v>0</v>
      </c>
      <c r="O261" s="2">
        <v>0</v>
      </c>
      <c r="P261" s="2">
        <v>0</v>
      </c>
      <c r="Q261" s="2">
        <v>1</v>
      </c>
      <c r="R261" s="2">
        <v>0</v>
      </c>
      <c r="S261" s="2">
        <v>0</v>
      </c>
      <c r="T261" s="2">
        <v>0</v>
      </c>
      <c r="U261" s="2">
        <v>0</v>
      </c>
      <c r="V261" s="2">
        <v>0</v>
      </c>
      <c r="W261" s="2">
        <v>0</v>
      </c>
      <c r="X261" s="2">
        <v>0</v>
      </c>
      <c r="Y261" s="2">
        <v>0</v>
      </c>
      <c r="Z261" s="2">
        <v>0</v>
      </c>
      <c r="AA261" s="2">
        <v>0</v>
      </c>
    </row>
    <row r="262" spans="1:27" x14ac:dyDescent="0.25">
      <c r="A262" s="2">
        <v>3</v>
      </c>
      <c r="B262" s="2">
        <v>5</v>
      </c>
      <c r="C262" s="2">
        <v>94889.641000000003</v>
      </c>
      <c r="D262" s="2">
        <v>94903.161999999997</v>
      </c>
      <c r="E262" s="2">
        <v>13.5209999999934</v>
      </c>
      <c r="F262" s="3">
        <v>15.3894738674219</v>
      </c>
      <c r="G262" s="14" t="s">
        <v>1761</v>
      </c>
      <c r="H262" s="2">
        <v>2</v>
      </c>
      <c r="I262" s="2">
        <v>0</v>
      </c>
      <c r="J262" s="2">
        <v>0</v>
      </c>
      <c r="K262" s="2">
        <v>2</v>
      </c>
      <c r="L262" s="2">
        <v>0</v>
      </c>
      <c r="M262" s="2">
        <v>0</v>
      </c>
      <c r="N262" s="2">
        <v>0</v>
      </c>
      <c r="O262" s="2">
        <v>0</v>
      </c>
      <c r="P262" s="2">
        <v>0</v>
      </c>
      <c r="Q262" s="2">
        <v>0</v>
      </c>
      <c r="R262" s="2">
        <v>1</v>
      </c>
      <c r="S262" s="2">
        <v>0</v>
      </c>
      <c r="T262" s="2">
        <v>1</v>
      </c>
      <c r="U262" s="2">
        <v>0</v>
      </c>
      <c r="V262" s="2">
        <v>0</v>
      </c>
      <c r="W262" s="2">
        <v>0</v>
      </c>
      <c r="X262" s="2">
        <v>0</v>
      </c>
      <c r="Y262" s="2">
        <v>0</v>
      </c>
      <c r="Z262" s="2">
        <v>0</v>
      </c>
      <c r="AA262" s="2">
        <v>0</v>
      </c>
    </row>
    <row r="263" spans="1:27" x14ac:dyDescent="0.25">
      <c r="A263" s="2">
        <v>20</v>
      </c>
      <c r="B263" s="2">
        <v>0</v>
      </c>
      <c r="C263" s="2">
        <v>21371.370999999999</v>
      </c>
      <c r="D263" s="2">
        <v>21416.679</v>
      </c>
      <c r="E263" s="2">
        <v>45.308000000000902</v>
      </c>
      <c r="F263" s="3">
        <v>15.383869801135299</v>
      </c>
      <c r="G263" s="14" t="s">
        <v>2152</v>
      </c>
      <c r="H263" s="2">
        <v>0</v>
      </c>
      <c r="I263" s="2">
        <v>1</v>
      </c>
      <c r="J263" s="2">
        <v>1</v>
      </c>
      <c r="K263" s="2">
        <v>0</v>
      </c>
      <c r="L263" s="2">
        <v>0</v>
      </c>
      <c r="M263" s="2">
        <v>0</v>
      </c>
      <c r="N263" s="2">
        <v>0</v>
      </c>
      <c r="O263" s="2">
        <v>1</v>
      </c>
      <c r="P263" s="2">
        <v>0</v>
      </c>
      <c r="Q263" s="2">
        <v>0</v>
      </c>
      <c r="R263" s="2">
        <v>0</v>
      </c>
      <c r="S263" s="2">
        <v>0</v>
      </c>
      <c r="T263" s="2">
        <v>0</v>
      </c>
      <c r="U263" s="2">
        <v>0</v>
      </c>
      <c r="V263" s="2">
        <v>0</v>
      </c>
      <c r="W263" s="2">
        <v>0</v>
      </c>
      <c r="X263" s="2">
        <v>0</v>
      </c>
      <c r="Y263" s="2">
        <v>0</v>
      </c>
      <c r="Z263" s="2">
        <v>0</v>
      </c>
      <c r="AA263" s="2">
        <v>0</v>
      </c>
    </row>
    <row r="264" spans="1:27" x14ac:dyDescent="0.25">
      <c r="A264" s="2">
        <v>5</v>
      </c>
      <c r="B264" s="2">
        <v>19</v>
      </c>
      <c r="C264" s="2">
        <v>111668.564</v>
      </c>
      <c r="D264" s="2">
        <v>111730.61</v>
      </c>
      <c r="E264" s="2">
        <v>62.046000000002103</v>
      </c>
      <c r="F264" s="3">
        <v>15.3824149857246</v>
      </c>
      <c r="G264" s="14" t="s">
        <v>2076</v>
      </c>
      <c r="H264" s="2">
        <v>0</v>
      </c>
      <c r="I264" s="2">
        <v>0</v>
      </c>
      <c r="J264" s="2">
        <v>0</v>
      </c>
      <c r="K264" s="2">
        <v>0</v>
      </c>
      <c r="L264" s="2">
        <v>0</v>
      </c>
      <c r="M264" s="2">
        <v>0</v>
      </c>
      <c r="N264" s="2">
        <v>0</v>
      </c>
      <c r="O264" s="2">
        <v>0</v>
      </c>
      <c r="P264" s="2">
        <v>0</v>
      </c>
      <c r="Q264" s="2">
        <v>0</v>
      </c>
      <c r="R264" s="2">
        <v>0</v>
      </c>
      <c r="S264" s="2">
        <v>0</v>
      </c>
      <c r="T264" s="2">
        <v>0</v>
      </c>
      <c r="U264" s="2">
        <v>0</v>
      </c>
      <c r="V264" s="2">
        <v>0</v>
      </c>
      <c r="W264" s="2">
        <v>0</v>
      </c>
      <c r="X264" s="2">
        <v>0</v>
      </c>
      <c r="Y264" s="2">
        <v>0</v>
      </c>
      <c r="Z264" s="2">
        <v>0</v>
      </c>
      <c r="AA264" s="2">
        <v>0</v>
      </c>
    </row>
    <row r="265" spans="1:27" x14ac:dyDescent="0.25">
      <c r="A265" s="2">
        <v>4</v>
      </c>
      <c r="B265" s="2">
        <v>5</v>
      </c>
      <c r="C265" s="2">
        <v>38798.648000000001</v>
      </c>
      <c r="D265" s="2">
        <v>38824.093000000001</v>
      </c>
      <c r="E265" s="2">
        <v>25.444999999999698</v>
      </c>
      <c r="F265" s="3">
        <v>15.3728928547399</v>
      </c>
      <c r="G265" s="14" t="s">
        <v>2060</v>
      </c>
      <c r="H265" s="2">
        <v>4</v>
      </c>
      <c r="I265" s="2">
        <v>0</v>
      </c>
      <c r="J265" s="2">
        <v>0</v>
      </c>
      <c r="K265" s="2">
        <v>4</v>
      </c>
      <c r="L265" s="2">
        <v>0</v>
      </c>
      <c r="M265" s="2">
        <v>0</v>
      </c>
      <c r="N265" s="2">
        <v>0</v>
      </c>
      <c r="O265" s="2">
        <v>0</v>
      </c>
      <c r="P265" s="2">
        <v>0</v>
      </c>
      <c r="Q265" s="2">
        <v>0</v>
      </c>
      <c r="R265" s="2">
        <v>1</v>
      </c>
      <c r="S265" s="2">
        <v>1</v>
      </c>
      <c r="T265" s="2">
        <v>1</v>
      </c>
      <c r="U265" s="2">
        <v>1</v>
      </c>
      <c r="V265" s="2">
        <v>0</v>
      </c>
      <c r="W265" s="2">
        <v>0</v>
      </c>
      <c r="X265" s="2">
        <v>0</v>
      </c>
      <c r="Y265" s="2">
        <v>0</v>
      </c>
      <c r="Z265" s="2">
        <v>0</v>
      </c>
      <c r="AA265" s="2">
        <v>0</v>
      </c>
    </row>
    <row r="266" spans="1:27" x14ac:dyDescent="0.25">
      <c r="A266" s="2">
        <v>6</v>
      </c>
      <c r="B266" s="2">
        <v>7</v>
      </c>
      <c r="C266" s="2">
        <v>44369.904000000002</v>
      </c>
      <c r="D266" s="2">
        <v>44392.514000000003</v>
      </c>
      <c r="E266" s="2">
        <v>22.6100000000006</v>
      </c>
      <c r="F266" s="3">
        <v>15.364202255584001</v>
      </c>
      <c r="G266" s="14" t="s">
        <v>2082</v>
      </c>
      <c r="H266" s="2">
        <v>1</v>
      </c>
      <c r="I266" s="2">
        <v>0</v>
      </c>
      <c r="J266" s="2">
        <v>0</v>
      </c>
      <c r="K266" s="2">
        <v>1</v>
      </c>
      <c r="L266" s="2">
        <v>0</v>
      </c>
      <c r="M266" s="2">
        <v>0</v>
      </c>
      <c r="N266" s="2">
        <v>0</v>
      </c>
      <c r="O266" s="2">
        <v>0</v>
      </c>
      <c r="P266" s="2">
        <v>0</v>
      </c>
      <c r="Q266" s="2">
        <v>0</v>
      </c>
      <c r="R266" s="2">
        <v>0</v>
      </c>
      <c r="S266" s="2">
        <v>0</v>
      </c>
      <c r="T266" s="2">
        <v>0</v>
      </c>
      <c r="U266" s="2">
        <v>1</v>
      </c>
      <c r="V266" s="2">
        <v>0</v>
      </c>
      <c r="W266" s="2">
        <v>0</v>
      </c>
      <c r="X266" s="2">
        <v>0</v>
      </c>
      <c r="Y266" s="2">
        <v>0</v>
      </c>
      <c r="Z266" s="2">
        <v>0</v>
      </c>
      <c r="AA266" s="2">
        <v>0</v>
      </c>
    </row>
    <row r="267" spans="1:27" x14ac:dyDescent="0.25">
      <c r="A267" s="2">
        <v>12</v>
      </c>
      <c r="B267" s="2">
        <v>0</v>
      </c>
      <c r="C267" s="2">
        <v>5831.1639999999998</v>
      </c>
      <c r="D267" s="2">
        <v>5844.143</v>
      </c>
      <c r="E267" s="2">
        <v>12.979000000000299</v>
      </c>
      <c r="F267" s="3">
        <v>15.3610641470343</v>
      </c>
      <c r="G267" s="14" t="s">
        <v>1822</v>
      </c>
      <c r="H267" s="2">
        <v>1</v>
      </c>
      <c r="I267" s="2">
        <v>0</v>
      </c>
      <c r="J267" s="2">
        <v>0</v>
      </c>
      <c r="K267" s="2">
        <v>1</v>
      </c>
      <c r="L267" s="2">
        <v>0</v>
      </c>
      <c r="M267" s="2">
        <v>0</v>
      </c>
      <c r="N267" s="2">
        <v>0</v>
      </c>
      <c r="O267" s="2">
        <v>0</v>
      </c>
      <c r="P267" s="2">
        <v>0</v>
      </c>
      <c r="Q267" s="2">
        <v>0</v>
      </c>
      <c r="R267" s="2">
        <v>0</v>
      </c>
      <c r="S267" s="2">
        <v>0</v>
      </c>
      <c r="T267" s="2">
        <v>1</v>
      </c>
      <c r="U267" s="2">
        <v>0</v>
      </c>
      <c r="V267" s="2">
        <v>0</v>
      </c>
      <c r="W267" s="2">
        <v>0</v>
      </c>
      <c r="X267" s="2">
        <v>0</v>
      </c>
      <c r="Y267" s="2">
        <v>0</v>
      </c>
      <c r="Z267" s="2">
        <v>0</v>
      </c>
      <c r="AA267" s="2">
        <v>0</v>
      </c>
    </row>
    <row r="268" spans="1:27" x14ac:dyDescent="0.25">
      <c r="A268" s="2">
        <v>4</v>
      </c>
      <c r="B268" s="2">
        <v>7</v>
      </c>
      <c r="C268" s="2">
        <v>56324.491999999998</v>
      </c>
      <c r="D268" s="2">
        <v>56374.008999999998</v>
      </c>
      <c r="E268" s="2">
        <v>49.516999999999797</v>
      </c>
      <c r="F268" s="3">
        <v>15.354939093493901</v>
      </c>
      <c r="G268" s="14" t="s">
        <v>1593</v>
      </c>
      <c r="H268" s="2">
        <v>3</v>
      </c>
      <c r="I268" s="2">
        <v>3</v>
      </c>
      <c r="J268" s="2">
        <v>0</v>
      </c>
      <c r="K268" s="2">
        <v>3</v>
      </c>
      <c r="L268" s="2">
        <v>3</v>
      </c>
      <c r="M268" s="2">
        <v>0</v>
      </c>
      <c r="N268" s="2">
        <v>0</v>
      </c>
      <c r="O268" s="2">
        <v>0</v>
      </c>
      <c r="P268" s="2">
        <v>0</v>
      </c>
      <c r="Q268" s="2">
        <v>0</v>
      </c>
      <c r="R268" s="2">
        <v>0</v>
      </c>
      <c r="S268" s="2">
        <v>1</v>
      </c>
      <c r="T268" s="2">
        <v>1</v>
      </c>
      <c r="U268" s="2">
        <v>1</v>
      </c>
      <c r="V268" s="2">
        <v>0</v>
      </c>
      <c r="W268" s="2">
        <v>1</v>
      </c>
      <c r="X268" s="2">
        <v>0</v>
      </c>
      <c r="Y268" s="2">
        <v>0</v>
      </c>
      <c r="Z268" s="2">
        <v>1</v>
      </c>
      <c r="AA268" s="2">
        <v>1</v>
      </c>
    </row>
    <row r="269" spans="1:27" x14ac:dyDescent="0.25">
      <c r="A269" s="2">
        <v>5</v>
      </c>
      <c r="B269" s="2">
        <v>7</v>
      </c>
      <c r="C269" s="2">
        <v>37956.235999999997</v>
      </c>
      <c r="D269" s="2">
        <v>37970.985000000001</v>
      </c>
      <c r="E269" s="2">
        <v>14.749000000003401</v>
      </c>
      <c r="F269" s="3">
        <v>15.3532790607737</v>
      </c>
      <c r="G269" s="14" t="s">
        <v>1360</v>
      </c>
      <c r="H269" s="2">
        <v>1</v>
      </c>
      <c r="I269" s="2">
        <v>0</v>
      </c>
      <c r="J269" s="2">
        <v>0</v>
      </c>
      <c r="K269" s="2">
        <v>1</v>
      </c>
      <c r="L269" s="2">
        <v>0</v>
      </c>
      <c r="M269" s="2">
        <v>0</v>
      </c>
      <c r="N269" s="2">
        <v>0</v>
      </c>
      <c r="O269" s="2">
        <v>0</v>
      </c>
      <c r="P269" s="2">
        <v>0</v>
      </c>
      <c r="Q269" s="2">
        <v>0</v>
      </c>
      <c r="R269" s="2">
        <v>1</v>
      </c>
      <c r="S269" s="2">
        <v>0</v>
      </c>
      <c r="T269" s="2">
        <v>0</v>
      </c>
      <c r="U269" s="2">
        <v>0</v>
      </c>
      <c r="V269" s="2">
        <v>0</v>
      </c>
      <c r="W269" s="2">
        <v>0</v>
      </c>
      <c r="X269" s="2">
        <v>0</v>
      </c>
      <c r="Y269" s="2">
        <v>0</v>
      </c>
      <c r="Z269" s="2">
        <v>0</v>
      </c>
      <c r="AA269" s="2">
        <v>0</v>
      </c>
    </row>
    <row r="270" spans="1:27" x14ac:dyDescent="0.25">
      <c r="A270" s="2">
        <v>12</v>
      </c>
      <c r="B270" s="2">
        <v>6</v>
      </c>
      <c r="C270" s="2">
        <v>54803.972000000002</v>
      </c>
      <c r="D270" s="2">
        <v>54803.972000000002</v>
      </c>
      <c r="E270" s="2">
        <v>0</v>
      </c>
      <c r="F270" s="3">
        <v>15.3229715085526</v>
      </c>
      <c r="G270" s="14"/>
      <c r="H270" s="2">
        <v>0</v>
      </c>
      <c r="I270" s="2">
        <v>0</v>
      </c>
      <c r="J270" s="2">
        <v>0</v>
      </c>
      <c r="K270" s="2">
        <v>0</v>
      </c>
      <c r="L270" s="2">
        <v>0</v>
      </c>
      <c r="M270" s="2">
        <v>0</v>
      </c>
      <c r="N270" s="2">
        <v>0</v>
      </c>
      <c r="O270" s="2">
        <v>0</v>
      </c>
      <c r="P270" s="2">
        <v>0</v>
      </c>
      <c r="Q270" s="2">
        <v>0</v>
      </c>
      <c r="R270" s="2">
        <v>0</v>
      </c>
      <c r="S270" s="2">
        <v>0</v>
      </c>
      <c r="T270" s="2">
        <v>0</v>
      </c>
      <c r="U270" s="2">
        <v>0</v>
      </c>
      <c r="V270" s="2">
        <v>0</v>
      </c>
      <c r="W270" s="2">
        <v>0</v>
      </c>
      <c r="X270" s="2">
        <v>0</v>
      </c>
      <c r="Y270" s="2">
        <v>0</v>
      </c>
      <c r="Z270" s="2">
        <v>0</v>
      </c>
      <c r="AA270" s="2">
        <v>0</v>
      </c>
    </row>
    <row r="271" spans="1:27" x14ac:dyDescent="0.25">
      <c r="A271" s="2">
        <v>18</v>
      </c>
      <c r="B271" s="2">
        <v>5</v>
      </c>
      <c r="C271" s="2">
        <v>26779.083999999999</v>
      </c>
      <c r="D271" s="2">
        <v>26781.39</v>
      </c>
      <c r="E271" s="2">
        <v>2.3060000000004899</v>
      </c>
      <c r="F271" s="3">
        <v>15.3225793300095</v>
      </c>
      <c r="G271" s="14"/>
      <c r="H271" s="2">
        <v>0</v>
      </c>
      <c r="I271" s="2">
        <v>0</v>
      </c>
      <c r="J271" s="2">
        <v>0</v>
      </c>
      <c r="K271" s="2">
        <v>0</v>
      </c>
      <c r="L271" s="2">
        <v>0</v>
      </c>
      <c r="M271" s="2">
        <v>0</v>
      </c>
      <c r="N271" s="2">
        <v>0</v>
      </c>
      <c r="O271" s="2">
        <v>0</v>
      </c>
      <c r="P271" s="2">
        <v>0</v>
      </c>
      <c r="Q271" s="2">
        <v>0</v>
      </c>
      <c r="R271" s="2">
        <v>0</v>
      </c>
      <c r="S271" s="2">
        <v>0</v>
      </c>
      <c r="T271" s="2">
        <v>0</v>
      </c>
      <c r="U271" s="2">
        <v>0</v>
      </c>
      <c r="V271" s="2">
        <v>0</v>
      </c>
      <c r="W271" s="2">
        <v>0</v>
      </c>
      <c r="X271" s="2">
        <v>0</v>
      </c>
      <c r="Y271" s="2">
        <v>0</v>
      </c>
      <c r="Z271" s="2">
        <v>0</v>
      </c>
      <c r="AA271" s="2">
        <v>0</v>
      </c>
    </row>
    <row r="272" spans="1:27" x14ac:dyDescent="0.25">
      <c r="A272" s="2">
        <v>13</v>
      </c>
      <c r="B272" s="2">
        <v>11</v>
      </c>
      <c r="C272" s="2">
        <v>99918.15</v>
      </c>
      <c r="D272" s="2">
        <v>99936.51</v>
      </c>
      <c r="E272" s="2">
        <v>18.3600000000006</v>
      </c>
      <c r="F272" s="3">
        <v>15.319219809650299</v>
      </c>
      <c r="G272" s="14" t="s">
        <v>2123</v>
      </c>
      <c r="H272" s="2">
        <v>1</v>
      </c>
      <c r="I272" s="2">
        <v>0</v>
      </c>
      <c r="J272" s="2">
        <v>0</v>
      </c>
      <c r="K272" s="2">
        <v>1</v>
      </c>
      <c r="L272" s="2">
        <v>0</v>
      </c>
      <c r="M272" s="2">
        <v>0</v>
      </c>
      <c r="N272" s="2">
        <v>0</v>
      </c>
      <c r="O272" s="2">
        <v>0</v>
      </c>
      <c r="P272" s="2">
        <v>0</v>
      </c>
      <c r="Q272" s="2">
        <v>0</v>
      </c>
      <c r="R272" s="2">
        <v>0</v>
      </c>
      <c r="S272" s="2">
        <v>0</v>
      </c>
      <c r="T272" s="2">
        <v>0</v>
      </c>
      <c r="U272" s="2">
        <v>1</v>
      </c>
      <c r="V272" s="2">
        <v>0</v>
      </c>
      <c r="W272" s="2">
        <v>0</v>
      </c>
      <c r="X272" s="2">
        <v>0</v>
      </c>
      <c r="Y272" s="2">
        <v>0</v>
      </c>
      <c r="Z272" s="2">
        <v>0</v>
      </c>
      <c r="AA272" s="2">
        <v>0</v>
      </c>
    </row>
    <row r="273" spans="1:27" x14ac:dyDescent="0.25">
      <c r="A273" s="2">
        <v>7</v>
      </c>
      <c r="B273" s="2">
        <v>4</v>
      </c>
      <c r="C273" s="2">
        <v>26248.965</v>
      </c>
      <c r="D273" s="2">
        <v>26256.776999999998</v>
      </c>
      <c r="E273" s="2">
        <v>7.81199999999808</v>
      </c>
      <c r="F273" s="3">
        <v>15.304567434023101</v>
      </c>
      <c r="G273" s="14" t="s">
        <v>2086</v>
      </c>
      <c r="H273" s="2">
        <v>0</v>
      </c>
      <c r="I273" s="2">
        <v>0</v>
      </c>
      <c r="J273" s="2">
        <v>0</v>
      </c>
      <c r="K273" s="2">
        <v>0</v>
      </c>
      <c r="L273" s="2">
        <v>0</v>
      </c>
      <c r="M273" s="2">
        <v>0</v>
      </c>
      <c r="N273" s="2">
        <v>0</v>
      </c>
      <c r="O273" s="2">
        <v>0</v>
      </c>
      <c r="P273" s="2">
        <v>0</v>
      </c>
      <c r="Q273" s="2">
        <v>0</v>
      </c>
      <c r="R273" s="2">
        <v>0</v>
      </c>
      <c r="S273" s="2">
        <v>0</v>
      </c>
      <c r="T273" s="2">
        <v>0</v>
      </c>
      <c r="U273" s="2">
        <v>0</v>
      </c>
      <c r="V273" s="2">
        <v>0</v>
      </c>
      <c r="W273" s="2">
        <v>0</v>
      </c>
      <c r="X273" s="2">
        <v>0</v>
      </c>
      <c r="Y273" s="2">
        <v>0</v>
      </c>
      <c r="Z273" s="2">
        <v>0</v>
      </c>
      <c r="AA273" s="2">
        <v>0</v>
      </c>
    </row>
    <row r="274" spans="1:27" x14ac:dyDescent="0.25">
      <c r="A274" s="2">
        <v>11</v>
      </c>
      <c r="B274" s="2">
        <v>15</v>
      </c>
      <c r="C274" s="2">
        <v>129944.451</v>
      </c>
      <c r="D274" s="2">
        <v>129995.70600000001</v>
      </c>
      <c r="E274" s="2">
        <v>51.255000000004699</v>
      </c>
      <c r="F274" s="3">
        <v>15.2952126133105</v>
      </c>
      <c r="G274" s="14" t="s">
        <v>1666</v>
      </c>
      <c r="H274" s="2">
        <v>3</v>
      </c>
      <c r="I274" s="2">
        <v>0</v>
      </c>
      <c r="J274" s="2">
        <v>0</v>
      </c>
      <c r="K274" s="2">
        <v>3</v>
      </c>
      <c r="L274" s="2">
        <v>0</v>
      </c>
      <c r="M274" s="2">
        <v>0</v>
      </c>
      <c r="N274" s="2">
        <v>0</v>
      </c>
      <c r="O274" s="2">
        <v>0</v>
      </c>
      <c r="P274" s="2">
        <v>0</v>
      </c>
      <c r="Q274" s="2">
        <v>0</v>
      </c>
      <c r="R274" s="2">
        <v>1</v>
      </c>
      <c r="S274" s="2">
        <v>1</v>
      </c>
      <c r="T274" s="2">
        <v>0</v>
      </c>
      <c r="U274" s="2">
        <v>1</v>
      </c>
      <c r="V274" s="2">
        <v>0</v>
      </c>
      <c r="W274" s="2">
        <v>0</v>
      </c>
      <c r="X274" s="2">
        <v>0</v>
      </c>
      <c r="Y274" s="2">
        <v>0</v>
      </c>
      <c r="Z274" s="2">
        <v>0</v>
      </c>
      <c r="AA274" s="2">
        <v>0</v>
      </c>
    </row>
    <row r="275" spans="1:27" x14ac:dyDescent="0.25">
      <c r="A275" s="2">
        <v>11</v>
      </c>
      <c r="B275" s="2">
        <v>7</v>
      </c>
      <c r="C275" s="2">
        <v>68709.485000000001</v>
      </c>
      <c r="D275" s="2">
        <v>68749.539999999994</v>
      </c>
      <c r="E275" s="2">
        <v>40.054999999993001</v>
      </c>
      <c r="F275" s="3">
        <v>15.294788593555699</v>
      </c>
      <c r="G275" s="14" t="s">
        <v>1453</v>
      </c>
      <c r="H275" s="2">
        <v>3</v>
      </c>
      <c r="I275" s="2">
        <v>0</v>
      </c>
      <c r="J275" s="2">
        <v>0</v>
      </c>
      <c r="K275" s="2">
        <v>3</v>
      </c>
      <c r="L275" s="2">
        <v>0</v>
      </c>
      <c r="M275" s="2">
        <v>0</v>
      </c>
      <c r="N275" s="2">
        <v>0</v>
      </c>
      <c r="O275" s="2">
        <v>0</v>
      </c>
      <c r="P275" s="2">
        <v>0</v>
      </c>
      <c r="Q275" s="2">
        <v>0</v>
      </c>
      <c r="R275" s="2">
        <v>1</v>
      </c>
      <c r="S275" s="2">
        <v>1</v>
      </c>
      <c r="T275" s="2">
        <v>0</v>
      </c>
      <c r="U275" s="2">
        <v>1</v>
      </c>
      <c r="V275" s="2">
        <v>0</v>
      </c>
      <c r="W275" s="2">
        <v>0</v>
      </c>
      <c r="X275" s="2">
        <v>0</v>
      </c>
      <c r="Y275" s="2">
        <v>0</v>
      </c>
      <c r="Z275" s="2">
        <v>0</v>
      </c>
      <c r="AA275" s="2">
        <v>0</v>
      </c>
    </row>
    <row r="276" spans="1:27" x14ac:dyDescent="0.25">
      <c r="A276" s="2">
        <v>15</v>
      </c>
      <c r="B276" s="2">
        <v>2</v>
      </c>
      <c r="C276" s="2">
        <v>35777.589999999997</v>
      </c>
      <c r="D276" s="2">
        <v>35808.548000000003</v>
      </c>
      <c r="E276" s="2">
        <v>30.958000000005999</v>
      </c>
      <c r="F276" s="3">
        <v>15.2709086321636</v>
      </c>
      <c r="G276" s="14" t="s">
        <v>2131</v>
      </c>
      <c r="H276" s="2">
        <v>0</v>
      </c>
      <c r="I276" s="2">
        <v>4</v>
      </c>
      <c r="J276" s="2">
        <v>0</v>
      </c>
      <c r="K276" s="2">
        <v>0</v>
      </c>
      <c r="L276" s="2">
        <v>4</v>
      </c>
      <c r="M276" s="2">
        <v>0</v>
      </c>
      <c r="N276" s="2">
        <v>0</v>
      </c>
      <c r="O276" s="2">
        <v>0</v>
      </c>
      <c r="P276" s="2">
        <v>0</v>
      </c>
      <c r="Q276" s="2">
        <v>0</v>
      </c>
      <c r="R276" s="2">
        <v>0</v>
      </c>
      <c r="S276" s="2">
        <v>0</v>
      </c>
      <c r="T276" s="2">
        <v>0</v>
      </c>
      <c r="U276" s="2">
        <v>0</v>
      </c>
      <c r="V276" s="2">
        <v>0</v>
      </c>
      <c r="W276" s="2">
        <v>0</v>
      </c>
      <c r="X276" s="2">
        <v>1</v>
      </c>
      <c r="Y276" s="2">
        <v>1</v>
      </c>
      <c r="Z276" s="2">
        <v>1</v>
      </c>
      <c r="AA276" s="2">
        <v>1</v>
      </c>
    </row>
    <row r="277" spans="1:27" x14ac:dyDescent="0.25">
      <c r="A277" s="2">
        <v>8</v>
      </c>
      <c r="B277" s="2">
        <v>5</v>
      </c>
      <c r="C277" s="2">
        <v>51707.493999999999</v>
      </c>
      <c r="D277" s="2">
        <v>51777.277000000002</v>
      </c>
      <c r="E277" s="2">
        <v>69.783000000003099</v>
      </c>
      <c r="F277" s="3">
        <v>15.2624643435551</v>
      </c>
      <c r="G277" s="14" t="s">
        <v>2103</v>
      </c>
      <c r="H277" s="2">
        <v>0</v>
      </c>
      <c r="I277" s="2">
        <v>2</v>
      </c>
      <c r="J277" s="2">
        <v>1</v>
      </c>
      <c r="K277" s="2">
        <v>0</v>
      </c>
      <c r="L277" s="2">
        <v>1</v>
      </c>
      <c r="M277" s="2">
        <v>0</v>
      </c>
      <c r="N277" s="2">
        <v>0</v>
      </c>
      <c r="O277" s="2">
        <v>0</v>
      </c>
      <c r="P277" s="2">
        <v>0</v>
      </c>
      <c r="Q277" s="2">
        <v>1</v>
      </c>
      <c r="R277" s="2">
        <v>0</v>
      </c>
      <c r="S277" s="2">
        <v>0</v>
      </c>
      <c r="T277" s="2">
        <v>0</v>
      </c>
      <c r="U277" s="2">
        <v>0</v>
      </c>
      <c r="V277" s="2">
        <v>0</v>
      </c>
      <c r="W277" s="2">
        <v>0</v>
      </c>
      <c r="X277" s="2">
        <v>0</v>
      </c>
      <c r="Y277" s="2">
        <v>0</v>
      </c>
      <c r="Z277" s="2">
        <v>0</v>
      </c>
      <c r="AA277" s="2">
        <v>1</v>
      </c>
    </row>
    <row r="278" spans="1:27" x14ac:dyDescent="0.25">
      <c r="A278" s="2">
        <v>10</v>
      </c>
      <c r="B278" s="2">
        <v>13</v>
      </c>
      <c r="C278" s="2">
        <v>108639.361</v>
      </c>
      <c r="D278" s="2">
        <v>108730.527</v>
      </c>
      <c r="E278" s="2">
        <v>91.165999999997396</v>
      </c>
      <c r="F278" s="3">
        <v>15.260513605710001</v>
      </c>
      <c r="G278" s="14" t="s">
        <v>1813</v>
      </c>
      <c r="H278" s="2">
        <v>1</v>
      </c>
      <c r="I278" s="2">
        <v>0</v>
      </c>
      <c r="J278" s="2">
        <v>0</v>
      </c>
      <c r="K278" s="2">
        <v>1</v>
      </c>
      <c r="L278" s="2">
        <v>0</v>
      </c>
      <c r="M278" s="2">
        <v>0</v>
      </c>
      <c r="N278" s="2">
        <v>0</v>
      </c>
      <c r="O278" s="2">
        <v>0</v>
      </c>
      <c r="P278" s="2">
        <v>0</v>
      </c>
      <c r="Q278" s="2">
        <v>0</v>
      </c>
      <c r="R278" s="2">
        <v>0</v>
      </c>
      <c r="S278" s="2">
        <v>0</v>
      </c>
      <c r="T278" s="2">
        <v>1</v>
      </c>
      <c r="U278" s="2">
        <v>0</v>
      </c>
      <c r="V278" s="2">
        <v>0</v>
      </c>
      <c r="W278" s="2">
        <v>0</v>
      </c>
      <c r="X278" s="2">
        <v>0</v>
      </c>
      <c r="Y278" s="2">
        <v>0</v>
      </c>
      <c r="Z278" s="2">
        <v>0</v>
      </c>
      <c r="AA278" s="2">
        <v>0</v>
      </c>
    </row>
    <row r="279" spans="1:27" x14ac:dyDescent="0.25">
      <c r="A279" s="2">
        <v>9</v>
      </c>
      <c r="B279" s="2">
        <v>0</v>
      </c>
      <c r="C279" s="2">
        <v>2084.739</v>
      </c>
      <c r="D279" s="2">
        <v>2098.1030000000001</v>
      </c>
      <c r="E279" s="2">
        <v>13.364000000000001</v>
      </c>
      <c r="F279" s="3">
        <v>15.256247363729999</v>
      </c>
      <c r="G279" s="14" t="s">
        <v>1962</v>
      </c>
      <c r="H279" s="2">
        <v>1</v>
      </c>
      <c r="I279" s="2">
        <v>0</v>
      </c>
      <c r="J279" s="2">
        <v>0</v>
      </c>
      <c r="K279" s="2">
        <v>1</v>
      </c>
      <c r="L279" s="2">
        <v>0</v>
      </c>
      <c r="M279" s="2">
        <v>0</v>
      </c>
      <c r="N279" s="2">
        <v>0</v>
      </c>
      <c r="O279" s="2">
        <v>0</v>
      </c>
      <c r="P279" s="2">
        <v>0</v>
      </c>
      <c r="Q279" s="2">
        <v>0</v>
      </c>
      <c r="R279" s="2">
        <v>0</v>
      </c>
      <c r="S279" s="2">
        <v>0</v>
      </c>
      <c r="T279" s="2">
        <v>0</v>
      </c>
      <c r="U279" s="2">
        <v>1</v>
      </c>
      <c r="V279" s="2">
        <v>0</v>
      </c>
      <c r="W279" s="2">
        <v>0</v>
      </c>
      <c r="X279" s="2">
        <v>0</v>
      </c>
      <c r="Y279" s="2">
        <v>0</v>
      </c>
      <c r="Z279" s="2">
        <v>0</v>
      </c>
      <c r="AA279" s="2">
        <v>0</v>
      </c>
    </row>
    <row r="280" spans="1:27" x14ac:dyDescent="0.25">
      <c r="A280" s="2">
        <v>5</v>
      </c>
      <c r="B280" s="2">
        <v>24</v>
      </c>
      <c r="C280" s="2">
        <v>127767.103</v>
      </c>
      <c r="D280" s="2">
        <v>127821.251</v>
      </c>
      <c r="E280" s="2">
        <v>54.148000000000998</v>
      </c>
      <c r="F280" s="3">
        <v>15.212609548861</v>
      </c>
      <c r="G280" s="14" t="s">
        <v>1366</v>
      </c>
      <c r="H280" s="2">
        <v>1</v>
      </c>
      <c r="I280" s="2">
        <v>2</v>
      </c>
      <c r="J280" s="2">
        <v>0</v>
      </c>
      <c r="K280" s="2">
        <v>1</v>
      </c>
      <c r="L280" s="2">
        <v>2</v>
      </c>
      <c r="M280" s="2">
        <v>0</v>
      </c>
      <c r="N280" s="2">
        <v>0</v>
      </c>
      <c r="O280" s="2">
        <v>0</v>
      </c>
      <c r="P280" s="2">
        <v>0</v>
      </c>
      <c r="Q280" s="2">
        <v>0</v>
      </c>
      <c r="R280" s="2">
        <v>1</v>
      </c>
      <c r="S280" s="2">
        <v>0</v>
      </c>
      <c r="T280" s="2">
        <v>0</v>
      </c>
      <c r="U280" s="2">
        <v>0</v>
      </c>
      <c r="V280" s="2">
        <v>0</v>
      </c>
      <c r="W280" s="2">
        <v>1</v>
      </c>
      <c r="X280" s="2">
        <v>0</v>
      </c>
      <c r="Y280" s="2">
        <v>0</v>
      </c>
      <c r="Z280" s="2">
        <v>0</v>
      </c>
      <c r="AA280" s="2">
        <v>1</v>
      </c>
    </row>
    <row r="281" spans="1:27" x14ac:dyDescent="0.25">
      <c r="A281" s="2">
        <v>18</v>
      </c>
      <c r="B281" s="2">
        <v>2</v>
      </c>
      <c r="C281" s="2">
        <v>21644.879000000001</v>
      </c>
      <c r="D281" s="2">
        <v>21716.773000000001</v>
      </c>
      <c r="E281" s="2">
        <v>71.894000000000204</v>
      </c>
      <c r="F281" s="3">
        <v>15.2087439243048</v>
      </c>
      <c r="G281" s="14" t="s">
        <v>2019</v>
      </c>
      <c r="H281" s="2">
        <v>1</v>
      </c>
      <c r="I281" s="2">
        <v>0</v>
      </c>
      <c r="J281" s="2">
        <v>0</v>
      </c>
      <c r="K281" s="2">
        <v>1</v>
      </c>
      <c r="L281" s="2">
        <v>0</v>
      </c>
      <c r="M281" s="2">
        <v>0</v>
      </c>
      <c r="N281" s="2">
        <v>0</v>
      </c>
      <c r="O281" s="2">
        <v>0</v>
      </c>
      <c r="P281" s="2">
        <v>0</v>
      </c>
      <c r="Q281" s="2">
        <v>0</v>
      </c>
      <c r="R281" s="2">
        <v>0</v>
      </c>
      <c r="S281" s="2">
        <v>0</v>
      </c>
      <c r="T281" s="2">
        <v>0</v>
      </c>
      <c r="U281" s="2">
        <v>1</v>
      </c>
      <c r="V281" s="2">
        <v>0</v>
      </c>
      <c r="W281" s="2">
        <v>0</v>
      </c>
      <c r="X281" s="2">
        <v>0</v>
      </c>
      <c r="Y281" s="2">
        <v>0</v>
      </c>
      <c r="Z281" s="2">
        <v>0</v>
      </c>
      <c r="AA281" s="2">
        <v>0</v>
      </c>
    </row>
    <row r="282" spans="1:27" x14ac:dyDescent="0.25">
      <c r="A282" s="2">
        <v>2</v>
      </c>
      <c r="B282" s="2">
        <v>3</v>
      </c>
      <c r="C282" s="2">
        <v>29946.535</v>
      </c>
      <c r="D282" s="2">
        <v>29949.616000000002</v>
      </c>
      <c r="E282" s="2">
        <v>3.08100000000195</v>
      </c>
      <c r="F282" s="3">
        <v>15.1879840623227</v>
      </c>
      <c r="G282" s="14" t="s">
        <v>2043</v>
      </c>
      <c r="H282" s="2">
        <v>0</v>
      </c>
      <c r="I282" s="2">
        <v>0</v>
      </c>
      <c r="J282" s="2">
        <v>0</v>
      </c>
      <c r="K282" s="2">
        <v>0</v>
      </c>
      <c r="L282" s="2">
        <v>0</v>
      </c>
      <c r="M282" s="2">
        <v>0</v>
      </c>
      <c r="N282" s="2">
        <v>0</v>
      </c>
      <c r="O282" s="2">
        <v>0</v>
      </c>
      <c r="P282" s="2">
        <v>0</v>
      </c>
      <c r="Q282" s="2">
        <v>0</v>
      </c>
      <c r="R282" s="2">
        <v>0</v>
      </c>
      <c r="S282" s="2">
        <v>0</v>
      </c>
      <c r="T282" s="2">
        <v>0</v>
      </c>
      <c r="U282" s="2">
        <v>0</v>
      </c>
      <c r="V282" s="2">
        <v>0</v>
      </c>
      <c r="W282" s="2">
        <v>0</v>
      </c>
      <c r="X282" s="2">
        <v>0</v>
      </c>
      <c r="Y282" s="2">
        <v>0</v>
      </c>
      <c r="Z282" s="2">
        <v>0</v>
      </c>
      <c r="AA282" s="2">
        <v>0</v>
      </c>
    </row>
    <row r="283" spans="1:27" x14ac:dyDescent="0.25">
      <c r="A283" s="2">
        <v>1</v>
      </c>
      <c r="B283" s="2">
        <v>17</v>
      </c>
      <c r="C283" s="2">
        <v>152293.20199999999</v>
      </c>
      <c r="D283" s="2">
        <v>152318.16099999999</v>
      </c>
      <c r="E283" s="2">
        <v>24.9590000000026</v>
      </c>
      <c r="F283" s="3">
        <v>15.169389391991601</v>
      </c>
      <c r="G283" s="14" t="s">
        <v>2035</v>
      </c>
      <c r="H283" s="2">
        <v>0</v>
      </c>
      <c r="I283" s="2">
        <v>0</v>
      </c>
      <c r="J283" s="2">
        <v>0</v>
      </c>
      <c r="K283" s="2">
        <v>0</v>
      </c>
      <c r="L283" s="2">
        <v>0</v>
      </c>
      <c r="M283" s="2">
        <v>0</v>
      </c>
      <c r="N283" s="2">
        <v>0</v>
      </c>
      <c r="O283" s="2">
        <v>0</v>
      </c>
      <c r="P283" s="2">
        <v>0</v>
      </c>
      <c r="Q283" s="2">
        <v>0</v>
      </c>
      <c r="R283" s="2">
        <v>0</v>
      </c>
      <c r="S283" s="2">
        <v>0</v>
      </c>
      <c r="T283" s="2">
        <v>0</v>
      </c>
      <c r="U283" s="2">
        <v>0</v>
      </c>
      <c r="V283" s="2">
        <v>0</v>
      </c>
      <c r="W283" s="2">
        <v>0</v>
      </c>
      <c r="X283" s="2">
        <v>0</v>
      </c>
      <c r="Y283" s="2">
        <v>0</v>
      </c>
      <c r="Z283" s="2">
        <v>0</v>
      </c>
      <c r="AA283" s="2">
        <v>0</v>
      </c>
    </row>
    <row r="284" spans="1:27" x14ac:dyDescent="0.25">
      <c r="A284" s="2">
        <v>1</v>
      </c>
      <c r="B284" s="2">
        <v>20</v>
      </c>
      <c r="C284" s="2">
        <v>185603.772</v>
      </c>
      <c r="D284" s="2">
        <v>185603.772</v>
      </c>
      <c r="E284" s="2">
        <v>0</v>
      </c>
      <c r="F284" s="3">
        <v>15.160640432161999</v>
      </c>
      <c r="G284" s="14"/>
      <c r="H284" s="2">
        <v>1</v>
      </c>
      <c r="I284" s="2">
        <v>0</v>
      </c>
      <c r="J284" s="2">
        <v>0</v>
      </c>
      <c r="K284" s="2">
        <v>1</v>
      </c>
      <c r="L284" s="2">
        <v>0</v>
      </c>
      <c r="M284" s="2">
        <v>0</v>
      </c>
      <c r="N284" s="2">
        <v>0</v>
      </c>
      <c r="O284" s="2">
        <v>0</v>
      </c>
      <c r="P284" s="2">
        <v>0</v>
      </c>
      <c r="Q284" s="2">
        <v>0</v>
      </c>
      <c r="R284" s="2">
        <v>1</v>
      </c>
      <c r="S284" s="2">
        <v>0</v>
      </c>
      <c r="T284" s="2">
        <v>0</v>
      </c>
      <c r="U284" s="2">
        <v>0</v>
      </c>
      <c r="V284" s="2">
        <v>0</v>
      </c>
      <c r="W284" s="2">
        <v>0</v>
      </c>
      <c r="X284" s="2">
        <v>0</v>
      </c>
      <c r="Y284" s="2">
        <v>0</v>
      </c>
      <c r="Z284" s="2">
        <v>0</v>
      </c>
      <c r="AA284" s="2">
        <v>0</v>
      </c>
    </row>
    <row r="285" spans="1:27" x14ac:dyDescent="0.25">
      <c r="A285" s="2">
        <v>10</v>
      </c>
      <c r="B285" s="2">
        <v>7</v>
      </c>
      <c r="C285" s="2">
        <v>81505.277000000002</v>
      </c>
      <c r="D285" s="2">
        <v>81549.430999999997</v>
      </c>
      <c r="E285" s="2">
        <v>44.153999999995001</v>
      </c>
      <c r="F285" s="3">
        <v>15.160609988277301</v>
      </c>
      <c r="G285" s="14"/>
      <c r="H285" s="2">
        <v>1</v>
      </c>
      <c r="I285" s="2">
        <v>0</v>
      </c>
      <c r="J285" s="2">
        <v>0</v>
      </c>
      <c r="K285" s="2">
        <v>1</v>
      </c>
      <c r="L285" s="2">
        <v>0</v>
      </c>
      <c r="M285" s="2">
        <v>0</v>
      </c>
      <c r="N285" s="2">
        <v>0</v>
      </c>
      <c r="O285" s="2">
        <v>0</v>
      </c>
      <c r="P285" s="2">
        <v>0</v>
      </c>
      <c r="Q285" s="2">
        <v>0</v>
      </c>
      <c r="R285" s="2">
        <v>0</v>
      </c>
      <c r="S285" s="2">
        <v>0</v>
      </c>
      <c r="T285" s="2">
        <v>1</v>
      </c>
      <c r="U285" s="2">
        <v>0</v>
      </c>
      <c r="V285" s="2">
        <v>0</v>
      </c>
      <c r="W285" s="2">
        <v>0</v>
      </c>
      <c r="X285" s="2">
        <v>0</v>
      </c>
      <c r="Y285" s="2">
        <v>0</v>
      </c>
      <c r="Z285" s="2">
        <v>0</v>
      </c>
      <c r="AA285" s="2">
        <v>0</v>
      </c>
    </row>
    <row r="286" spans="1:27" x14ac:dyDescent="0.25">
      <c r="A286" s="2">
        <v>2</v>
      </c>
      <c r="B286" s="2">
        <v>13</v>
      </c>
      <c r="C286" s="2">
        <v>101423.151</v>
      </c>
      <c r="D286" s="2">
        <v>101434.68399999999</v>
      </c>
      <c r="E286" s="2">
        <v>11.5329999999958</v>
      </c>
      <c r="F286" s="3">
        <v>15.1567278872692</v>
      </c>
      <c r="G286" s="14" t="s">
        <v>2049</v>
      </c>
      <c r="H286" s="2">
        <v>0</v>
      </c>
      <c r="I286" s="2">
        <v>0</v>
      </c>
      <c r="J286" s="2">
        <v>0</v>
      </c>
      <c r="K286" s="2">
        <v>0</v>
      </c>
      <c r="L286" s="2">
        <v>0</v>
      </c>
      <c r="M286" s="2">
        <v>0</v>
      </c>
      <c r="N286" s="2">
        <v>0</v>
      </c>
      <c r="O286" s="2">
        <v>0</v>
      </c>
      <c r="P286" s="2">
        <v>0</v>
      </c>
      <c r="Q286" s="2">
        <v>0</v>
      </c>
      <c r="R286" s="2">
        <v>0</v>
      </c>
      <c r="S286" s="2">
        <v>0</v>
      </c>
      <c r="T286" s="2">
        <v>0</v>
      </c>
      <c r="U286" s="2">
        <v>0</v>
      </c>
      <c r="V286" s="2">
        <v>0</v>
      </c>
      <c r="W286" s="2">
        <v>0</v>
      </c>
      <c r="X286" s="2">
        <v>0</v>
      </c>
      <c r="Y286" s="2">
        <v>0</v>
      </c>
      <c r="Z286" s="2">
        <v>0</v>
      </c>
      <c r="AA286" s="2">
        <v>0</v>
      </c>
    </row>
    <row r="287" spans="1:27" x14ac:dyDescent="0.25">
      <c r="A287" s="2">
        <v>14</v>
      </c>
      <c r="B287" s="2">
        <v>2</v>
      </c>
      <c r="C287" s="2">
        <v>49836.993000000002</v>
      </c>
      <c r="D287" s="2">
        <v>49845.756000000001</v>
      </c>
      <c r="E287" s="2">
        <v>8.7629999999990105</v>
      </c>
      <c r="F287" s="3">
        <v>15.144552693713401</v>
      </c>
      <c r="G287" s="14" t="s">
        <v>1843</v>
      </c>
      <c r="H287" s="2">
        <v>1</v>
      </c>
      <c r="I287" s="2">
        <v>0</v>
      </c>
      <c r="J287" s="2">
        <v>0</v>
      </c>
      <c r="K287" s="2">
        <v>1</v>
      </c>
      <c r="L287" s="2">
        <v>0</v>
      </c>
      <c r="M287" s="2">
        <v>0</v>
      </c>
      <c r="N287" s="2">
        <v>0</v>
      </c>
      <c r="O287" s="2">
        <v>0</v>
      </c>
      <c r="P287" s="2">
        <v>0</v>
      </c>
      <c r="Q287" s="2">
        <v>0</v>
      </c>
      <c r="R287" s="2">
        <v>0</v>
      </c>
      <c r="S287" s="2">
        <v>0</v>
      </c>
      <c r="T287" s="2">
        <v>1</v>
      </c>
      <c r="U287" s="2">
        <v>0</v>
      </c>
      <c r="V287" s="2">
        <v>0</v>
      </c>
      <c r="W287" s="2">
        <v>0</v>
      </c>
      <c r="X287" s="2">
        <v>0</v>
      </c>
      <c r="Y287" s="2">
        <v>0</v>
      </c>
      <c r="Z287" s="2">
        <v>0</v>
      </c>
      <c r="AA287" s="2">
        <v>0</v>
      </c>
    </row>
    <row r="288" spans="1:27" x14ac:dyDescent="0.25">
      <c r="A288" s="2">
        <v>6</v>
      </c>
      <c r="B288" s="2">
        <v>14</v>
      </c>
      <c r="C288" s="2">
        <v>84299.361999999994</v>
      </c>
      <c r="D288" s="2">
        <v>84641.237999999998</v>
      </c>
      <c r="E288" s="2">
        <v>341.87600000000401</v>
      </c>
      <c r="F288" s="3">
        <v>15.119106812569999</v>
      </c>
      <c r="G288" s="14" t="s">
        <v>2084</v>
      </c>
      <c r="H288" s="2">
        <v>1</v>
      </c>
      <c r="I288" s="2">
        <v>0</v>
      </c>
      <c r="J288" s="2">
        <v>0</v>
      </c>
      <c r="K288" s="2">
        <v>1</v>
      </c>
      <c r="L288" s="2">
        <v>0</v>
      </c>
      <c r="M288" s="2">
        <v>0</v>
      </c>
      <c r="N288" s="2">
        <v>0</v>
      </c>
      <c r="O288" s="2">
        <v>0</v>
      </c>
      <c r="P288" s="2">
        <v>0</v>
      </c>
      <c r="Q288" s="2">
        <v>0</v>
      </c>
      <c r="R288" s="2">
        <v>1</v>
      </c>
      <c r="S288" s="2">
        <v>0</v>
      </c>
      <c r="T288" s="2">
        <v>0</v>
      </c>
      <c r="U288" s="2">
        <v>0</v>
      </c>
      <c r="V288" s="2">
        <v>0</v>
      </c>
      <c r="W288" s="2">
        <v>0</v>
      </c>
      <c r="X288" s="2">
        <v>0</v>
      </c>
      <c r="Y288" s="2">
        <v>0</v>
      </c>
      <c r="Z288" s="2">
        <v>0</v>
      </c>
      <c r="AA288" s="2">
        <v>0</v>
      </c>
    </row>
    <row r="289" spans="1:27" x14ac:dyDescent="0.25">
      <c r="A289" s="2">
        <v>6</v>
      </c>
      <c r="B289" s="2">
        <v>12</v>
      </c>
      <c r="C289" s="2">
        <v>76272.832999999999</v>
      </c>
      <c r="D289" s="2">
        <v>76307.407000000007</v>
      </c>
      <c r="E289" s="2">
        <v>34.5740000000078</v>
      </c>
      <c r="F289" s="3">
        <v>15.1167427144016</v>
      </c>
      <c r="G289" s="14" t="s">
        <v>2083</v>
      </c>
      <c r="H289" s="2">
        <v>0</v>
      </c>
      <c r="I289" s="2">
        <v>0</v>
      </c>
      <c r="J289" s="2">
        <v>0</v>
      </c>
      <c r="K289" s="2">
        <v>0</v>
      </c>
      <c r="L289" s="2">
        <v>0</v>
      </c>
      <c r="M289" s="2">
        <v>0</v>
      </c>
      <c r="N289" s="2">
        <v>0</v>
      </c>
      <c r="O289" s="2">
        <v>0</v>
      </c>
      <c r="P289" s="2">
        <v>0</v>
      </c>
      <c r="Q289" s="2">
        <v>0</v>
      </c>
      <c r="R289" s="2">
        <v>0</v>
      </c>
      <c r="S289" s="2">
        <v>0</v>
      </c>
      <c r="T289" s="2">
        <v>0</v>
      </c>
      <c r="U289" s="2">
        <v>0</v>
      </c>
      <c r="V289" s="2">
        <v>0</v>
      </c>
      <c r="W289" s="2">
        <v>0</v>
      </c>
      <c r="X289" s="2">
        <v>0</v>
      </c>
      <c r="Y289" s="2">
        <v>0</v>
      </c>
      <c r="Z289" s="2">
        <v>0</v>
      </c>
      <c r="AA289" s="2">
        <v>0</v>
      </c>
    </row>
    <row r="290" spans="1:27" x14ac:dyDescent="0.25">
      <c r="A290" s="2">
        <v>7</v>
      </c>
      <c r="B290" s="2">
        <v>3</v>
      </c>
      <c r="C290" s="2">
        <v>24515.356</v>
      </c>
      <c r="D290" s="2">
        <v>24608.287</v>
      </c>
      <c r="E290" s="2">
        <v>92.931000000000495</v>
      </c>
      <c r="F290" s="3">
        <v>15.1144603993624</v>
      </c>
      <c r="G290" s="14" t="s">
        <v>1951</v>
      </c>
      <c r="H290" s="2">
        <v>4</v>
      </c>
      <c r="I290" s="2">
        <v>0</v>
      </c>
      <c r="J290" s="2">
        <v>0</v>
      </c>
      <c r="K290" s="2">
        <v>4</v>
      </c>
      <c r="L290" s="2">
        <v>0</v>
      </c>
      <c r="M290" s="2">
        <v>0</v>
      </c>
      <c r="N290" s="2">
        <v>0</v>
      </c>
      <c r="O290" s="2">
        <v>0</v>
      </c>
      <c r="P290" s="2">
        <v>0</v>
      </c>
      <c r="Q290" s="2">
        <v>0</v>
      </c>
      <c r="R290" s="2">
        <v>1</v>
      </c>
      <c r="S290" s="2">
        <v>1</v>
      </c>
      <c r="T290" s="2">
        <v>1</v>
      </c>
      <c r="U290" s="2">
        <v>1</v>
      </c>
      <c r="V290" s="2">
        <v>0</v>
      </c>
      <c r="W290" s="2">
        <v>0</v>
      </c>
      <c r="X290" s="2">
        <v>0</v>
      </c>
      <c r="Y290" s="2">
        <v>0</v>
      </c>
      <c r="Z290" s="2">
        <v>0</v>
      </c>
      <c r="AA290" s="2">
        <v>0</v>
      </c>
    </row>
    <row r="291" spans="1:27" x14ac:dyDescent="0.25">
      <c r="A291" s="2">
        <v>1</v>
      </c>
      <c r="B291" s="2">
        <v>8</v>
      </c>
      <c r="C291" s="2">
        <v>50352.290999999997</v>
      </c>
      <c r="D291" s="2">
        <v>50389.101999999999</v>
      </c>
      <c r="E291" s="2">
        <v>36.811000000001499</v>
      </c>
      <c r="F291" s="3">
        <v>15.0953210898973</v>
      </c>
      <c r="G291" s="14" t="s">
        <v>1286</v>
      </c>
      <c r="H291" s="2">
        <v>0</v>
      </c>
      <c r="I291" s="2">
        <v>0</v>
      </c>
      <c r="J291" s="2">
        <v>0</v>
      </c>
      <c r="K291" s="2">
        <v>0</v>
      </c>
      <c r="L291" s="2">
        <v>0</v>
      </c>
      <c r="M291" s="2">
        <v>0</v>
      </c>
      <c r="N291" s="2">
        <v>0</v>
      </c>
      <c r="O291" s="2">
        <v>0</v>
      </c>
      <c r="P291" s="2">
        <v>0</v>
      </c>
      <c r="Q291" s="2">
        <v>0</v>
      </c>
      <c r="R291" s="2">
        <v>0</v>
      </c>
      <c r="S291" s="2">
        <v>0</v>
      </c>
      <c r="T291" s="2">
        <v>0</v>
      </c>
      <c r="U291" s="2">
        <v>0</v>
      </c>
      <c r="V291" s="2">
        <v>0</v>
      </c>
      <c r="W291" s="2">
        <v>0</v>
      </c>
      <c r="X291" s="2">
        <v>0</v>
      </c>
      <c r="Y291" s="2">
        <v>0</v>
      </c>
      <c r="Z291" s="2">
        <v>0</v>
      </c>
      <c r="AA291" s="2">
        <v>0</v>
      </c>
    </row>
    <row r="292" spans="1:27" x14ac:dyDescent="0.25">
      <c r="A292" s="2">
        <v>4</v>
      </c>
      <c r="B292" s="2">
        <v>21</v>
      </c>
      <c r="C292" s="2">
        <v>171499.21599999999</v>
      </c>
      <c r="D292" s="2">
        <v>171531.20699999999</v>
      </c>
      <c r="E292" s="2">
        <v>31.991000000009102</v>
      </c>
      <c r="F292" s="3">
        <v>15.087826577307901</v>
      </c>
      <c r="G292" s="14" t="s">
        <v>1773</v>
      </c>
      <c r="H292" s="2">
        <v>3</v>
      </c>
      <c r="I292" s="2">
        <v>1</v>
      </c>
      <c r="J292" s="2">
        <v>0</v>
      </c>
      <c r="K292" s="2">
        <v>3</v>
      </c>
      <c r="L292" s="2">
        <v>1</v>
      </c>
      <c r="M292" s="2">
        <v>0</v>
      </c>
      <c r="N292" s="2">
        <v>0</v>
      </c>
      <c r="O292" s="2">
        <v>0</v>
      </c>
      <c r="P292" s="2">
        <v>0</v>
      </c>
      <c r="Q292" s="2">
        <v>0</v>
      </c>
      <c r="R292" s="2">
        <v>1</v>
      </c>
      <c r="S292" s="2">
        <v>1</v>
      </c>
      <c r="T292" s="2">
        <v>1</v>
      </c>
      <c r="U292" s="2">
        <v>0</v>
      </c>
      <c r="V292" s="2">
        <v>0</v>
      </c>
      <c r="W292" s="2">
        <v>0</v>
      </c>
      <c r="X292" s="2">
        <v>0</v>
      </c>
      <c r="Y292" s="2">
        <v>0</v>
      </c>
      <c r="Z292" s="2">
        <v>1</v>
      </c>
      <c r="AA292" s="2">
        <v>0</v>
      </c>
    </row>
    <row r="293" spans="1:27" x14ac:dyDescent="0.25">
      <c r="A293" s="2">
        <v>3</v>
      </c>
      <c r="B293" s="2">
        <v>11</v>
      </c>
      <c r="C293" s="2">
        <v>131889.79500000001</v>
      </c>
      <c r="D293" s="2">
        <v>131962.891</v>
      </c>
      <c r="E293" s="2">
        <v>73.095999999990497</v>
      </c>
      <c r="F293" s="3">
        <v>15.0850423298343</v>
      </c>
      <c r="G293" s="14" t="s">
        <v>869</v>
      </c>
      <c r="H293" s="2">
        <v>2</v>
      </c>
      <c r="I293" s="2">
        <v>1</v>
      </c>
      <c r="J293" s="2">
        <v>1</v>
      </c>
      <c r="K293" s="2">
        <v>2</v>
      </c>
      <c r="L293" s="2">
        <v>0</v>
      </c>
      <c r="M293" s="2">
        <v>0</v>
      </c>
      <c r="N293" s="2">
        <v>0</v>
      </c>
      <c r="O293" s="2">
        <v>1</v>
      </c>
      <c r="P293" s="2">
        <v>0</v>
      </c>
      <c r="Q293" s="2">
        <v>0</v>
      </c>
      <c r="R293" s="2">
        <v>0</v>
      </c>
      <c r="S293" s="2">
        <v>1</v>
      </c>
      <c r="T293" s="2">
        <v>0</v>
      </c>
      <c r="U293" s="2">
        <v>1</v>
      </c>
      <c r="V293" s="2">
        <v>0</v>
      </c>
      <c r="W293" s="2">
        <v>0</v>
      </c>
      <c r="X293" s="2">
        <v>0</v>
      </c>
      <c r="Y293" s="2">
        <v>0</v>
      </c>
      <c r="Z293" s="2">
        <v>0</v>
      </c>
      <c r="AA293" s="2">
        <v>0</v>
      </c>
    </row>
    <row r="294" spans="1:27" x14ac:dyDescent="0.25">
      <c r="A294" s="2">
        <v>3</v>
      </c>
      <c r="B294" s="2">
        <v>8</v>
      </c>
      <c r="C294" s="2">
        <v>112556.90399999999</v>
      </c>
      <c r="D294" s="2">
        <v>112566.148</v>
      </c>
      <c r="E294" s="2">
        <v>9.24400000000605</v>
      </c>
      <c r="F294" s="3">
        <v>14.964480253219801</v>
      </c>
      <c r="G294" s="14" t="s">
        <v>1328</v>
      </c>
      <c r="H294" s="2">
        <v>2</v>
      </c>
      <c r="I294" s="2">
        <v>0</v>
      </c>
      <c r="J294" s="2">
        <v>0</v>
      </c>
      <c r="K294" s="2">
        <v>2</v>
      </c>
      <c r="L294" s="2">
        <v>0</v>
      </c>
      <c r="M294" s="2">
        <v>0</v>
      </c>
      <c r="N294" s="2">
        <v>0</v>
      </c>
      <c r="O294" s="2">
        <v>0</v>
      </c>
      <c r="P294" s="2">
        <v>0</v>
      </c>
      <c r="Q294" s="2">
        <v>0</v>
      </c>
      <c r="R294" s="2">
        <v>1</v>
      </c>
      <c r="S294" s="2">
        <v>0</v>
      </c>
      <c r="T294" s="2">
        <v>1</v>
      </c>
      <c r="U294" s="2">
        <v>0</v>
      </c>
      <c r="V294" s="2">
        <v>0</v>
      </c>
      <c r="W294" s="2">
        <v>0</v>
      </c>
      <c r="X294" s="2">
        <v>0</v>
      </c>
      <c r="Y294" s="2">
        <v>0</v>
      </c>
      <c r="Z294" s="2">
        <v>0</v>
      </c>
      <c r="AA294" s="2">
        <v>0</v>
      </c>
    </row>
    <row r="295" spans="1:27" x14ac:dyDescent="0.25">
      <c r="A295" s="2">
        <v>13</v>
      </c>
      <c r="B295" s="2">
        <v>7</v>
      </c>
      <c r="C295" s="2">
        <v>69367.86</v>
      </c>
      <c r="D295" s="2">
        <v>69367.86</v>
      </c>
      <c r="E295" s="2">
        <v>0</v>
      </c>
      <c r="F295" s="3">
        <v>14.9625385946111</v>
      </c>
      <c r="G295" s="14"/>
      <c r="H295" s="2">
        <v>0</v>
      </c>
      <c r="I295" s="2">
        <v>0</v>
      </c>
      <c r="J295" s="2">
        <v>0</v>
      </c>
      <c r="K295" s="2">
        <v>0</v>
      </c>
      <c r="L295" s="2">
        <v>0</v>
      </c>
      <c r="M295" s="2">
        <v>0</v>
      </c>
      <c r="N295" s="2">
        <v>0</v>
      </c>
      <c r="O295" s="2">
        <v>0</v>
      </c>
      <c r="P295" s="2">
        <v>0</v>
      </c>
      <c r="Q295" s="2">
        <v>0</v>
      </c>
      <c r="R295" s="2">
        <v>0</v>
      </c>
      <c r="S295" s="2">
        <v>0</v>
      </c>
      <c r="T295" s="2">
        <v>0</v>
      </c>
      <c r="U295" s="2">
        <v>0</v>
      </c>
      <c r="V295" s="2">
        <v>0</v>
      </c>
      <c r="W295" s="2">
        <v>0</v>
      </c>
      <c r="X295" s="2">
        <v>0</v>
      </c>
      <c r="Y295" s="2">
        <v>0</v>
      </c>
      <c r="Z295" s="2">
        <v>0</v>
      </c>
      <c r="AA295" s="2">
        <v>0</v>
      </c>
    </row>
    <row r="296" spans="1:27" x14ac:dyDescent="0.25">
      <c r="A296" s="2">
        <v>3</v>
      </c>
      <c r="B296" s="2">
        <v>2</v>
      </c>
      <c r="C296" s="2">
        <v>58366.127999999997</v>
      </c>
      <c r="D296" s="2">
        <v>58417.927000000003</v>
      </c>
      <c r="E296" s="2">
        <v>51.799000000006302</v>
      </c>
      <c r="F296" s="3">
        <v>14.954257915038299</v>
      </c>
      <c r="G296" s="14" t="s">
        <v>1759</v>
      </c>
      <c r="H296" s="2">
        <v>2</v>
      </c>
      <c r="I296" s="2">
        <v>0</v>
      </c>
      <c r="J296" s="2">
        <v>0</v>
      </c>
      <c r="K296" s="2">
        <v>2</v>
      </c>
      <c r="L296" s="2">
        <v>0</v>
      </c>
      <c r="M296" s="2">
        <v>0</v>
      </c>
      <c r="N296" s="2">
        <v>0</v>
      </c>
      <c r="O296" s="2">
        <v>0</v>
      </c>
      <c r="P296" s="2">
        <v>0</v>
      </c>
      <c r="Q296" s="2">
        <v>0</v>
      </c>
      <c r="R296" s="2">
        <v>0</v>
      </c>
      <c r="S296" s="2">
        <v>0</v>
      </c>
      <c r="T296" s="2">
        <v>1</v>
      </c>
      <c r="U296" s="2">
        <v>1</v>
      </c>
      <c r="V296" s="2">
        <v>0</v>
      </c>
      <c r="W296" s="2">
        <v>0</v>
      </c>
      <c r="X296" s="2">
        <v>0</v>
      </c>
      <c r="Y296" s="2">
        <v>0</v>
      </c>
      <c r="Z296" s="2">
        <v>0</v>
      </c>
      <c r="AA296" s="2">
        <v>0</v>
      </c>
    </row>
    <row r="297" spans="1:27" x14ac:dyDescent="0.25">
      <c r="A297" s="2">
        <v>2</v>
      </c>
      <c r="B297" s="2">
        <v>18</v>
      </c>
      <c r="C297" s="2">
        <v>140271.465</v>
      </c>
      <c r="D297" s="2">
        <v>140274.03099999999</v>
      </c>
      <c r="E297" s="2">
        <v>2.5659999999916199</v>
      </c>
      <c r="F297" s="3">
        <v>14.952801975971299</v>
      </c>
      <c r="G297" s="14" t="s">
        <v>1306</v>
      </c>
      <c r="H297" s="2">
        <v>3</v>
      </c>
      <c r="I297" s="2">
        <v>0</v>
      </c>
      <c r="J297" s="2">
        <v>0</v>
      </c>
      <c r="K297" s="2">
        <v>3</v>
      </c>
      <c r="L297" s="2">
        <v>0</v>
      </c>
      <c r="M297" s="2">
        <v>0</v>
      </c>
      <c r="N297" s="2">
        <v>0</v>
      </c>
      <c r="O297" s="2">
        <v>0</v>
      </c>
      <c r="P297" s="2">
        <v>0</v>
      </c>
      <c r="Q297" s="2">
        <v>0</v>
      </c>
      <c r="R297" s="2">
        <v>1</v>
      </c>
      <c r="S297" s="2">
        <v>1</v>
      </c>
      <c r="T297" s="2">
        <v>1</v>
      </c>
      <c r="U297" s="2">
        <v>0</v>
      </c>
      <c r="V297" s="2">
        <v>0</v>
      </c>
      <c r="W297" s="2">
        <v>0</v>
      </c>
      <c r="X297" s="2">
        <v>0</v>
      </c>
      <c r="Y297" s="2">
        <v>0</v>
      </c>
      <c r="Z297" s="2">
        <v>0</v>
      </c>
      <c r="AA297" s="2">
        <v>0</v>
      </c>
    </row>
    <row r="298" spans="1:27" x14ac:dyDescent="0.25">
      <c r="A298" s="2">
        <v>7</v>
      </c>
      <c r="B298" s="2">
        <v>14</v>
      </c>
      <c r="C298" s="2">
        <v>111490.38400000001</v>
      </c>
      <c r="D298" s="2">
        <v>111495.95299999999</v>
      </c>
      <c r="E298" s="2">
        <v>5.5689999999885904</v>
      </c>
      <c r="F298" s="3">
        <v>14.931817032441399</v>
      </c>
      <c r="G298" s="14" t="s">
        <v>1954</v>
      </c>
      <c r="H298" s="2">
        <v>1</v>
      </c>
      <c r="I298" s="2">
        <v>0</v>
      </c>
      <c r="J298" s="2">
        <v>0</v>
      </c>
      <c r="K298" s="2">
        <v>1</v>
      </c>
      <c r="L298" s="2">
        <v>0</v>
      </c>
      <c r="M298" s="2">
        <v>0</v>
      </c>
      <c r="N298" s="2">
        <v>0</v>
      </c>
      <c r="O298" s="2">
        <v>0</v>
      </c>
      <c r="P298" s="2">
        <v>0</v>
      </c>
      <c r="Q298" s="2">
        <v>0</v>
      </c>
      <c r="R298" s="2">
        <v>0</v>
      </c>
      <c r="S298" s="2">
        <v>0</v>
      </c>
      <c r="T298" s="2">
        <v>0</v>
      </c>
      <c r="U298" s="2">
        <v>1</v>
      </c>
      <c r="V298" s="2">
        <v>0</v>
      </c>
      <c r="W298" s="2">
        <v>0</v>
      </c>
      <c r="X298" s="2">
        <v>0</v>
      </c>
      <c r="Y298" s="2">
        <v>0</v>
      </c>
      <c r="Z298" s="2">
        <v>0</v>
      </c>
      <c r="AA298" s="2">
        <v>0</v>
      </c>
    </row>
    <row r="299" spans="1:27" x14ac:dyDescent="0.25">
      <c r="A299" s="2">
        <v>4</v>
      </c>
      <c r="B299" s="2">
        <v>3</v>
      </c>
      <c r="C299" s="2">
        <v>30271.749</v>
      </c>
      <c r="D299" s="2">
        <v>30388.129000000001</v>
      </c>
      <c r="E299" s="2">
        <v>116.380000000001</v>
      </c>
      <c r="F299" s="3">
        <v>14.9246980817673</v>
      </c>
      <c r="G299" s="14"/>
      <c r="H299" s="2">
        <v>1</v>
      </c>
      <c r="I299" s="2">
        <v>0</v>
      </c>
      <c r="J299" s="2">
        <v>0</v>
      </c>
      <c r="K299" s="2">
        <v>1</v>
      </c>
      <c r="L299" s="2">
        <v>0</v>
      </c>
      <c r="M299" s="2">
        <v>0</v>
      </c>
      <c r="N299" s="2">
        <v>0</v>
      </c>
      <c r="O299" s="2">
        <v>0</v>
      </c>
      <c r="P299" s="2">
        <v>0</v>
      </c>
      <c r="Q299" s="2">
        <v>0</v>
      </c>
      <c r="R299" s="2">
        <v>1</v>
      </c>
      <c r="S299" s="2">
        <v>0</v>
      </c>
      <c r="T299" s="2">
        <v>0</v>
      </c>
      <c r="U299" s="2">
        <v>0</v>
      </c>
      <c r="V299" s="2">
        <v>0</v>
      </c>
      <c r="W299" s="2">
        <v>0</v>
      </c>
      <c r="X299" s="2">
        <v>0</v>
      </c>
      <c r="Y299" s="2">
        <v>0</v>
      </c>
      <c r="Z299" s="2">
        <v>0</v>
      </c>
      <c r="AA299" s="2">
        <v>0</v>
      </c>
    </row>
    <row r="300" spans="1:27" x14ac:dyDescent="0.25">
      <c r="A300" s="2">
        <v>6</v>
      </c>
      <c r="B300" s="2">
        <v>0</v>
      </c>
      <c r="C300" s="2">
        <v>7058.183</v>
      </c>
      <c r="D300" s="2">
        <v>7087.9120000000003</v>
      </c>
      <c r="E300" s="2">
        <v>29.729000000000301</v>
      </c>
      <c r="F300" s="3">
        <v>14.918450648522001</v>
      </c>
      <c r="G300" s="14"/>
      <c r="H300" s="2">
        <v>0</v>
      </c>
      <c r="I300" s="2">
        <v>0</v>
      </c>
      <c r="J300" s="2">
        <v>0</v>
      </c>
      <c r="K300" s="2">
        <v>0</v>
      </c>
      <c r="L300" s="2">
        <v>0</v>
      </c>
      <c r="M300" s="2">
        <v>0</v>
      </c>
      <c r="N300" s="2">
        <v>0</v>
      </c>
      <c r="O300" s="2">
        <v>0</v>
      </c>
      <c r="P300" s="2">
        <v>0</v>
      </c>
      <c r="Q300" s="2">
        <v>0</v>
      </c>
      <c r="R300" s="2">
        <v>0</v>
      </c>
      <c r="S300" s="2">
        <v>0</v>
      </c>
      <c r="T300" s="2">
        <v>0</v>
      </c>
      <c r="U300" s="2">
        <v>0</v>
      </c>
      <c r="V300" s="2">
        <v>0</v>
      </c>
      <c r="W300" s="2">
        <v>0</v>
      </c>
      <c r="X300" s="2">
        <v>0</v>
      </c>
      <c r="Y300" s="2">
        <v>0</v>
      </c>
      <c r="Z300" s="2">
        <v>0</v>
      </c>
      <c r="AA300" s="2">
        <v>0</v>
      </c>
    </row>
    <row r="301" spans="1:27" x14ac:dyDescent="0.25">
      <c r="A301" s="2">
        <v>13</v>
      </c>
      <c r="B301" s="2">
        <v>0</v>
      </c>
      <c r="C301" s="2">
        <v>21164.69</v>
      </c>
      <c r="D301" s="2">
        <v>21171.437999999998</v>
      </c>
      <c r="E301" s="2">
        <v>6.7479999999995899</v>
      </c>
      <c r="F301" s="3">
        <v>14.9031293456048</v>
      </c>
      <c r="G301" s="14" t="s">
        <v>1245</v>
      </c>
      <c r="H301" s="2">
        <v>0</v>
      </c>
      <c r="I301" s="2">
        <v>0</v>
      </c>
      <c r="J301" s="2">
        <v>0</v>
      </c>
      <c r="K301" s="2">
        <v>0</v>
      </c>
      <c r="L301" s="2">
        <v>0</v>
      </c>
      <c r="M301" s="2">
        <v>0</v>
      </c>
      <c r="N301" s="2">
        <v>0</v>
      </c>
      <c r="O301" s="2">
        <v>0</v>
      </c>
      <c r="P301" s="2">
        <v>0</v>
      </c>
      <c r="Q301" s="2">
        <v>0</v>
      </c>
      <c r="R301" s="2">
        <v>0</v>
      </c>
      <c r="S301" s="2">
        <v>0</v>
      </c>
      <c r="T301" s="2">
        <v>0</v>
      </c>
      <c r="U301" s="2">
        <v>0</v>
      </c>
      <c r="V301" s="2">
        <v>0</v>
      </c>
      <c r="W301" s="2">
        <v>0</v>
      </c>
      <c r="X301" s="2">
        <v>0</v>
      </c>
      <c r="Y301" s="2">
        <v>0</v>
      </c>
      <c r="Z301" s="2">
        <v>0</v>
      </c>
      <c r="AA301" s="2">
        <v>0</v>
      </c>
    </row>
    <row r="302" spans="1:27" x14ac:dyDescent="0.25">
      <c r="A302" s="2">
        <v>12</v>
      </c>
      <c r="B302" s="2">
        <v>7</v>
      </c>
      <c r="C302" s="2">
        <v>55506.47</v>
      </c>
      <c r="D302" s="2">
        <v>56002.972999999998</v>
      </c>
      <c r="E302" s="2">
        <v>496.50299999999697</v>
      </c>
      <c r="F302" s="3">
        <v>14.8710417005921</v>
      </c>
      <c r="G302" s="14" t="s">
        <v>2118</v>
      </c>
      <c r="H302" s="2">
        <v>4</v>
      </c>
      <c r="I302" s="2">
        <v>1</v>
      </c>
      <c r="J302" s="2">
        <v>1</v>
      </c>
      <c r="K302" s="2">
        <v>4</v>
      </c>
      <c r="L302" s="2">
        <v>0</v>
      </c>
      <c r="M302" s="2">
        <v>0</v>
      </c>
      <c r="N302" s="2">
        <v>0</v>
      </c>
      <c r="O302" s="2">
        <v>1</v>
      </c>
      <c r="P302" s="2">
        <v>0</v>
      </c>
      <c r="Q302" s="2">
        <v>0</v>
      </c>
      <c r="R302" s="2">
        <v>1</v>
      </c>
      <c r="S302" s="2">
        <v>1</v>
      </c>
      <c r="T302" s="2">
        <v>1</v>
      </c>
      <c r="U302" s="2">
        <v>1</v>
      </c>
      <c r="V302" s="2">
        <v>0</v>
      </c>
      <c r="W302" s="2">
        <v>0</v>
      </c>
      <c r="X302" s="2">
        <v>0</v>
      </c>
      <c r="Y302" s="2">
        <v>0</v>
      </c>
      <c r="Z302" s="2">
        <v>0</v>
      </c>
      <c r="AA302" s="2">
        <v>0</v>
      </c>
    </row>
    <row r="303" spans="1:27" x14ac:dyDescent="0.25">
      <c r="A303" s="2">
        <v>6</v>
      </c>
      <c r="B303" s="2">
        <v>2</v>
      </c>
      <c r="C303" s="2">
        <v>24255.044000000002</v>
      </c>
      <c r="D303" s="2">
        <v>24255.044000000002</v>
      </c>
      <c r="E303" s="2">
        <v>0</v>
      </c>
      <c r="F303" s="3">
        <v>14.8557392425749</v>
      </c>
      <c r="G303" s="14"/>
      <c r="H303" s="2">
        <v>2</v>
      </c>
      <c r="I303" s="2">
        <v>0</v>
      </c>
      <c r="J303" s="2">
        <v>0</v>
      </c>
      <c r="K303" s="2">
        <v>2</v>
      </c>
      <c r="L303" s="2">
        <v>0</v>
      </c>
      <c r="M303" s="2">
        <v>0</v>
      </c>
      <c r="N303" s="2">
        <v>0</v>
      </c>
      <c r="O303" s="2">
        <v>0</v>
      </c>
      <c r="P303" s="2">
        <v>0</v>
      </c>
      <c r="Q303" s="2">
        <v>0</v>
      </c>
      <c r="R303" s="2">
        <v>0</v>
      </c>
      <c r="S303" s="2">
        <v>1</v>
      </c>
      <c r="T303" s="2">
        <v>1</v>
      </c>
      <c r="U303" s="2">
        <v>0</v>
      </c>
      <c r="V303" s="2">
        <v>0</v>
      </c>
      <c r="W303" s="2">
        <v>0</v>
      </c>
      <c r="X303" s="2">
        <v>0</v>
      </c>
      <c r="Y303" s="2">
        <v>0</v>
      </c>
      <c r="Z303" s="2">
        <v>0</v>
      </c>
      <c r="AA303" s="2">
        <v>0</v>
      </c>
    </row>
    <row r="304" spans="1:27" x14ac:dyDescent="0.25">
      <c r="A304" s="2">
        <v>5</v>
      </c>
      <c r="B304" s="2">
        <v>17</v>
      </c>
      <c r="C304" s="2">
        <v>108847.799</v>
      </c>
      <c r="D304" s="2">
        <v>108848.143</v>
      </c>
      <c r="E304" s="2">
        <v>0.343999999997322</v>
      </c>
      <c r="F304" s="3">
        <v>14.841073099884101</v>
      </c>
      <c r="G304" s="14"/>
      <c r="H304" s="2">
        <v>0</v>
      </c>
      <c r="I304" s="2">
        <v>0</v>
      </c>
      <c r="J304" s="2">
        <v>0</v>
      </c>
      <c r="K304" s="2">
        <v>0</v>
      </c>
      <c r="L304" s="2">
        <v>0</v>
      </c>
      <c r="M304" s="2">
        <v>0</v>
      </c>
      <c r="N304" s="2">
        <v>0</v>
      </c>
      <c r="O304" s="2">
        <v>0</v>
      </c>
      <c r="P304" s="2">
        <v>0</v>
      </c>
      <c r="Q304" s="2">
        <v>0</v>
      </c>
      <c r="R304" s="2">
        <v>0</v>
      </c>
      <c r="S304" s="2">
        <v>0</v>
      </c>
      <c r="T304" s="2">
        <v>0</v>
      </c>
      <c r="U304" s="2">
        <v>0</v>
      </c>
      <c r="V304" s="2">
        <v>0</v>
      </c>
      <c r="W304" s="2">
        <v>0</v>
      </c>
      <c r="X304" s="2">
        <v>0</v>
      </c>
      <c r="Y304" s="2">
        <v>0</v>
      </c>
      <c r="Z304" s="2">
        <v>0</v>
      </c>
      <c r="AA304" s="2">
        <v>0</v>
      </c>
    </row>
    <row r="305" spans="1:27" x14ac:dyDescent="0.25">
      <c r="A305" s="2">
        <v>14</v>
      </c>
      <c r="B305" s="2">
        <v>1</v>
      </c>
      <c r="C305" s="2">
        <v>24475.317999999999</v>
      </c>
      <c r="D305" s="2">
        <v>24479.281999999999</v>
      </c>
      <c r="E305" s="2">
        <v>3.96399999999994</v>
      </c>
      <c r="F305" s="3">
        <v>14.840061350164</v>
      </c>
      <c r="G305" s="14" t="s">
        <v>1488</v>
      </c>
      <c r="H305" s="2">
        <v>2</v>
      </c>
      <c r="I305" s="2">
        <v>0</v>
      </c>
      <c r="J305" s="2">
        <v>0</v>
      </c>
      <c r="K305" s="2">
        <v>2</v>
      </c>
      <c r="L305" s="2">
        <v>0</v>
      </c>
      <c r="M305" s="2">
        <v>0</v>
      </c>
      <c r="N305" s="2">
        <v>0</v>
      </c>
      <c r="O305" s="2">
        <v>0</v>
      </c>
      <c r="P305" s="2">
        <v>0</v>
      </c>
      <c r="Q305" s="2">
        <v>0</v>
      </c>
      <c r="R305" s="2">
        <v>1</v>
      </c>
      <c r="S305" s="2">
        <v>0</v>
      </c>
      <c r="T305" s="2">
        <v>1</v>
      </c>
      <c r="U305" s="2">
        <v>0</v>
      </c>
      <c r="V305" s="2">
        <v>0</v>
      </c>
      <c r="W305" s="2">
        <v>0</v>
      </c>
      <c r="X305" s="2">
        <v>0</v>
      </c>
      <c r="Y305" s="2">
        <v>0</v>
      </c>
      <c r="Z305" s="2">
        <v>0</v>
      </c>
      <c r="AA305" s="2">
        <v>0</v>
      </c>
    </row>
    <row r="306" spans="1:27" x14ac:dyDescent="0.25">
      <c r="A306" s="2">
        <v>5</v>
      </c>
      <c r="B306" s="2">
        <v>30</v>
      </c>
      <c r="C306" s="2">
        <v>149989.84</v>
      </c>
      <c r="D306" s="2">
        <v>149992.59299999999</v>
      </c>
      <c r="E306" s="2">
        <v>2.7529999999969701</v>
      </c>
      <c r="F306" s="3">
        <v>14.8275272115253</v>
      </c>
      <c r="G306" s="14" t="s">
        <v>1782</v>
      </c>
      <c r="H306" s="2">
        <v>0</v>
      </c>
      <c r="I306" s="2">
        <v>0</v>
      </c>
      <c r="J306" s="2">
        <v>0</v>
      </c>
      <c r="K306" s="2">
        <v>0</v>
      </c>
      <c r="L306" s="2">
        <v>0</v>
      </c>
      <c r="M306" s="2">
        <v>0</v>
      </c>
      <c r="N306" s="2">
        <v>0</v>
      </c>
      <c r="O306" s="2">
        <v>0</v>
      </c>
      <c r="P306" s="2">
        <v>0</v>
      </c>
      <c r="Q306" s="2">
        <v>0</v>
      </c>
      <c r="R306" s="2">
        <v>0</v>
      </c>
      <c r="S306" s="2">
        <v>0</v>
      </c>
      <c r="T306" s="2">
        <v>0</v>
      </c>
      <c r="U306" s="2">
        <v>0</v>
      </c>
      <c r="V306" s="2">
        <v>0</v>
      </c>
      <c r="W306" s="2">
        <v>0</v>
      </c>
      <c r="X306" s="2">
        <v>0</v>
      </c>
      <c r="Y306" s="2">
        <v>0</v>
      </c>
      <c r="Z306" s="2">
        <v>0</v>
      </c>
      <c r="AA306" s="2">
        <v>0</v>
      </c>
    </row>
    <row r="307" spans="1:27" x14ac:dyDescent="0.25">
      <c r="A307" s="2">
        <v>3</v>
      </c>
      <c r="B307" s="2">
        <v>16</v>
      </c>
      <c r="C307" s="2">
        <v>190420.66899999999</v>
      </c>
      <c r="D307" s="2">
        <v>190421.05900000001</v>
      </c>
      <c r="E307" s="2">
        <v>0.39000000001397001</v>
      </c>
      <c r="F307" s="3">
        <v>14.8230867810638</v>
      </c>
      <c r="G307" s="14" t="s">
        <v>2057</v>
      </c>
      <c r="H307" s="2">
        <v>0</v>
      </c>
      <c r="I307" s="2">
        <v>0</v>
      </c>
      <c r="J307" s="2">
        <v>0</v>
      </c>
      <c r="K307" s="2">
        <v>0</v>
      </c>
      <c r="L307" s="2">
        <v>0</v>
      </c>
      <c r="M307" s="2">
        <v>0</v>
      </c>
      <c r="N307" s="2">
        <v>0</v>
      </c>
      <c r="O307" s="2">
        <v>0</v>
      </c>
      <c r="P307" s="2">
        <v>0</v>
      </c>
      <c r="Q307" s="2">
        <v>0</v>
      </c>
      <c r="R307" s="2">
        <v>0</v>
      </c>
      <c r="S307" s="2">
        <v>0</v>
      </c>
      <c r="T307" s="2">
        <v>0</v>
      </c>
      <c r="U307" s="2">
        <v>0</v>
      </c>
      <c r="V307" s="2">
        <v>0</v>
      </c>
      <c r="W307" s="2">
        <v>0</v>
      </c>
      <c r="X307" s="2">
        <v>0</v>
      </c>
      <c r="Y307" s="2">
        <v>0</v>
      </c>
      <c r="Z307" s="2">
        <v>0</v>
      </c>
      <c r="AA307" s="2">
        <v>0</v>
      </c>
    </row>
    <row r="308" spans="1:27" x14ac:dyDescent="0.25">
      <c r="A308" s="2">
        <v>13</v>
      </c>
      <c r="B308" s="2">
        <v>8</v>
      </c>
      <c r="C308" s="2">
        <v>83054.720000000001</v>
      </c>
      <c r="D308" s="2">
        <v>83054.815000000002</v>
      </c>
      <c r="E308" s="2">
        <v>9.5000000001164195E-2</v>
      </c>
      <c r="F308" s="3">
        <v>14.8126996624308</v>
      </c>
      <c r="G308" s="14"/>
      <c r="H308" s="2">
        <v>1</v>
      </c>
      <c r="I308" s="2">
        <v>0</v>
      </c>
      <c r="J308" s="2">
        <v>0</v>
      </c>
      <c r="K308" s="2">
        <v>1</v>
      </c>
      <c r="L308" s="2">
        <v>0</v>
      </c>
      <c r="M308" s="2">
        <v>0</v>
      </c>
      <c r="N308" s="2">
        <v>0</v>
      </c>
      <c r="O308" s="2">
        <v>0</v>
      </c>
      <c r="P308" s="2">
        <v>0</v>
      </c>
      <c r="Q308" s="2">
        <v>0</v>
      </c>
      <c r="R308" s="2">
        <v>0</v>
      </c>
      <c r="S308" s="2">
        <v>0</v>
      </c>
      <c r="T308" s="2">
        <v>0</v>
      </c>
      <c r="U308" s="2">
        <v>1</v>
      </c>
      <c r="V308" s="2">
        <v>0</v>
      </c>
      <c r="W308" s="2">
        <v>0</v>
      </c>
      <c r="X308" s="2">
        <v>0</v>
      </c>
      <c r="Y308" s="2">
        <v>0</v>
      </c>
      <c r="Z308" s="2">
        <v>0</v>
      </c>
      <c r="AA308" s="2">
        <v>0</v>
      </c>
    </row>
    <row r="309" spans="1:27" x14ac:dyDescent="0.25">
      <c r="A309" s="2">
        <v>3</v>
      </c>
      <c r="B309" s="2">
        <v>13</v>
      </c>
      <c r="C309" s="2">
        <v>154536.72500000001</v>
      </c>
      <c r="D309" s="2">
        <v>154553.785</v>
      </c>
      <c r="E309" s="2">
        <v>17.0599999999977</v>
      </c>
      <c r="F309" s="3">
        <v>14.8118224237785</v>
      </c>
      <c r="G309" s="14" t="s">
        <v>1333</v>
      </c>
      <c r="H309" s="2">
        <v>1</v>
      </c>
      <c r="I309" s="2">
        <v>0</v>
      </c>
      <c r="J309" s="2">
        <v>0</v>
      </c>
      <c r="K309" s="2">
        <v>1</v>
      </c>
      <c r="L309" s="2">
        <v>0</v>
      </c>
      <c r="M309" s="2">
        <v>0</v>
      </c>
      <c r="N309" s="2">
        <v>0</v>
      </c>
      <c r="O309" s="2">
        <v>0</v>
      </c>
      <c r="P309" s="2">
        <v>0</v>
      </c>
      <c r="Q309" s="2">
        <v>0</v>
      </c>
      <c r="R309" s="2">
        <v>1</v>
      </c>
      <c r="S309" s="2">
        <v>0</v>
      </c>
      <c r="T309" s="2">
        <v>0</v>
      </c>
      <c r="U309" s="2">
        <v>0</v>
      </c>
      <c r="V309" s="2">
        <v>0</v>
      </c>
      <c r="W309" s="2">
        <v>0</v>
      </c>
      <c r="X309" s="2">
        <v>0</v>
      </c>
      <c r="Y309" s="2">
        <v>0</v>
      </c>
      <c r="Z309" s="2">
        <v>0</v>
      </c>
      <c r="AA309" s="2">
        <v>0</v>
      </c>
    </row>
    <row r="310" spans="1:27" x14ac:dyDescent="0.25">
      <c r="A310" s="2">
        <v>1</v>
      </c>
      <c r="B310" s="2">
        <v>3</v>
      </c>
      <c r="C310" s="2">
        <v>31800.415000000001</v>
      </c>
      <c r="D310" s="2">
        <v>31805.313999999998</v>
      </c>
      <c r="E310" s="2">
        <v>4.8989999999976099</v>
      </c>
      <c r="F310" s="3">
        <v>14.795347187961401</v>
      </c>
      <c r="G310" s="14" t="s">
        <v>312</v>
      </c>
      <c r="H310" s="2">
        <v>1</v>
      </c>
      <c r="I310" s="2">
        <v>2</v>
      </c>
      <c r="J310" s="2">
        <v>2</v>
      </c>
      <c r="K310" s="2">
        <v>1</v>
      </c>
      <c r="L310" s="2">
        <v>0</v>
      </c>
      <c r="M310" s="2">
        <v>1</v>
      </c>
      <c r="N310" s="2">
        <v>0</v>
      </c>
      <c r="O310" s="2">
        <v>0</v>
      </c>
      <c r="P310" s="2">
        <v>0</v>
      </c>
      <c r="Q310" s="2">
        <v>1</v>
      </c>
      <c r="R310" s="2">
        <v>0</v>
      </c>
      <c r="S310" s="2">
        <v>0</v>
      </c>
      <c r="T310" s="2">
        <v>0</v>
      </c>
      <c r="U310" s="2">
        <v>1</v>
      </c>
      <c r="V310" s="2">
        <v>0</v>
      </c>
      <c r="W310" s="2">
        <v>0</v>
      </c>
      <c r="X310" s="2">
        <v>0</v>
      </c>
      <c r="Y310" s="2">
        <v>0</v>
      </c>
      <c r="Z310" s="2">
        <v>0</v>
      </c>
      <c r="AA310" s="2">
        <v>0</v>
      </c>
    </row>
    <row r="311" spans="1:27" x14ac:dyDescent="0.25">
      <c r="A311" s="2">
        <v>7</v>
      </c>
      <c r="B311" s="2">
        <v>9</v>
      </c>
      <c r="C311" s="2">
        <v>86756.627999999997</v>
      </c>
      <c r="D311" s="2">
        <v>86759.237999999998</v>
      </c>
      <c r="E311" s="2">
        <v>2.6100000000005799</v>
      </c>
      <c r="F311" s="3">
        <v>14.769307480537</v>
      </c>
      <c r="G311" s="14"/>
      <c r="H311" s="2">
        <v>0</v>
      </c>
      <c r="I311" s="2">
        <v>0</v>
      </c>
      <c r="J311" s="2">
        <v>0</v>
      </c>
      <c r="K311" s="2">
        <v>0</v>
      </c>
      <c r="L311" s="2">
        <v>0</v>
      </c>
      <c r="M311" s="2">
        <v>0</v>
      </c>
      <c r="N311" s="2">
        <v>0</v>
      </c>
      <c r="O311" s="2">
        <v>0</v>
      </c>
      <c r="P311" s="2">
        <v>0</v>
      </c>
      <c r="Q311" s="2">
        <v>0</v>
      </c>
      <c r="R311" s="2">
        <v>0</v>
      </c>
      <c r="S311" s="2">
        <v>0</v>
      </c>
      <c r="T311" s="2">
        <v>0</v>
      </c>
      <c r="U311" s="2">
        <v>0</v>
      </c>
      <c r="V311" s="2">
        <v>0</v>
      </c>
      <c r="W311" s="2">
        <v>0</v>
      </c>
      <c r="X311" s="2">
        <v>0</v>
      </c>
      <c r="Y311" s="2">
        <v>0</v>
      </c>
      <c r="Z311" s="2">
        <v>0</v>
      </c>
      <c r="AA311" s="2">
        <v>0</v>
      </c>
    </row>
    <row r="312" spans="1:27" x14ac:dyDescent="0.25">
      <c r="A312" s="2">
        <v>4</v>
      </c>
      <c r="B312" s="2">
        <v>19</v>
      </c>
      <c r="C312" s="2">
        <v>156212.28099999999</v>
      </c>
      <c r="D312" s="2">
        <v>156219.39300000001</v>
      </c>
      <c r="E312" s="2">
        <v>7.1120000000228201</v>
      </c>
      <c r="F312" s="3">
        <v>14.758150753733201</v>
      </c>
      <c r="G312" s="14" t="s">
        <v>2067</v>
      </c>
      <c r="H312" s="2">
        <v>2</v>
      </c>
      <c r="I312" s="2">
        <v>2</v>
      </c>
      <c r="J312" s="2">
        <v>0</v>
      </c>
      <c r="K312" s="2">
        <v>2</v>
      </c>
      <c r="L312" s="2">
        <v>2</v>
      </c>
      <c r="M312" s="2">
        <v>0</v>
      </c>
      <c r="N312" s="2">
        <v>0</v>
      </c>
      <c r="O312" s="2">
        <v>0</v>
      </c>
      <c r="P312" s="2">
        <v>0</v>
      </c>
      <c r="Q312" s="2">
        <v>0</v>
      </c>
      <c r="R312" s="2">
        <v>1</v>
      </c>
      <c r="S312" s="2">
        <v>0</v>
      </c>
      <c r="T312" s="2">
        <v>0</v>
      </c>
      <c r="U312" s="2">
        <v>1</v>
      </c>
      <c r="V312" s="2">
        <v>0</v>
      </c>
      <c r="W312" s="2">
        <v>1</v>
      </c>
      <c r="X312" s="2">
        <v>0</v>
      </c>
      <c r="Y312" s="2">
        <v>1</v>
      </c>
      <c r="Z312" s="2">
        <v>0</v>
      </c>
      <c r="AA312" s="2">
        <v>0</v>
      </c>
    </row>
    <row r="313" spans="1:27" x14ac:dyDescent="0.25">
      <c r="A313" s="2">
        <v>4</v>
      </c>
      <c r="B313" s="2">
        <v>22</v>
      </c>
      <c r="C313" s="2">
        <v>176270.48800000001</v>
      </c>
      <c r="D313" s="2">
        <v>176282.86199999999</v>
      </c>
      <c r="E313" s="2">
        <v>12.373999999981599</v>
      </c>
      <c r="F313" s="3">
        <v>14.684847343223201</v>
      </c>
      <c r="G313" s="14" t="s">
        <v>1929</v>
      </c>
      <c r="H313" s="2">
        <v>2</v>
      </c>
      <c r="I313" s="2">
        <v>0</v>
      </c>
      <c r="J313" s="2">
        <v>0</v>
      </c>
      <c r="K313" s="2">
        <v>2</v>
      </c>
      <c r="L313" s="2">
        <v>0</v>
      </c>
      <c r="M313" s="2">
        <v>0</v>
      </c>
      <c r="N313" s="2">
        <v>0</v>
      </c>
      <c r="O313" s="2">
        <v>0</v>
      </c>
      <c r="P313" s="2">
        <v>0</v>
      </c>
      <c r="Q313" s="2">
        <v>0</v>
      </c>
      <c r="R313" s="2">
        <v>1</v>
      </c>
      <c r="S313" s="2">
        <v>0</v>
      </c>
      <c r="T313" s="2">
        <v>0</v>
      </c>
      <c r="U313" s="2">
        <v>1</v>
      </c>
      <c r="V313" s="2">
        <v>0</v>
      </c>
      <c r="W313" s="2">
        <v>0</v>
      </c>
      <c r="X313" s="2">
        <v>0</v>
      </c>
      <c r="Y313" s="2">
        <v>0</v>
      </c>
      <c r="Z313" s="2">
        <v>0</v>
      </c>
      <c r="AA313" s="2">
        <v>0</v>
      </c>
    </row>
    <row r="314" spans="1:27" x14ac:dyDescent="0.25">
      <c r="A314" s="2">
        <v>11</v>
      </c>
      <c r="B314" s="2">
        <v>14</v>
      </c>
      <c r="C314" s="2">
        <v>126133.632</v>
      </c>
      <c r="D314" s="2">
        <v>126149.651</v>
      </c>
      <c r="E314" s="2">
        <v>16.019000000000201</v>
      </c>
      <c r="F314" s="3">
        <v>14.6510362211759</v>
      </c>
      <c r="G314" s="14" t="s">
        <v>2116</v>
      </c>
      <c r="H314" s="2">
        <v>1</v>
      </c>
      <c r="I314" s="2">
        <v>3</v>
      </c>
      <c r="J314" s="2">
        <v>3</v>
      </c>
      <c r="K314" s="2">
        <v>1</v>
      </c>
      <c r="L314" s="2">
        <v>0</v>
      </c>
      <c r="M314" s="2">
        <v>1</v>
      </c>
      <c r="N314" s="2">
        <v>1</v>
      </c>
      <c r="O314" s="2">
        <v>0</v>
      </c>
      <c r="P314" s="2">
        <v>1</v>
      </c>
      <c r="Q314" s="2">
        <v>0</v>
      </c>
      <c r="R314" s="2">
        <v>1</v>
      </c>
      <c r="S314" s="2">
        <v>0</v>
      </c>
      <c r="T314" s="2">
        <v>0</v>
      </c>
      <c r="U314" s="2">
        <v>0</v>
      </c>
      <c r="V314" s="2">
        <v>0</v>
      </c>
      <c r="W314" s="2">
        <v>0</v>
      </c>
      <c r="X314" s="2">
        <v>0</v>
      </c>
      <c r="Y314" s="2">
        <v>0</v>
      </c>
      <c r="Z314" s="2">
        <v>0</v>
      </c>
      <c r="AA314" s="2">
        <v>0</v>
      </c>
    </row>
    <row r="315" spans="1:27" x14ac:dyDescent="0.25">
      <c r="A315" s="2">
        <v>22</v>
      </c>
      <c r="B315" s="2">
        <v>0</v>
      </c>
      <c r="C315" s="2">
        <v>32104.667000000001</v>
      </c>
      <c r="D315" s="2">
        <v>32433.947</v>
      </c>
      <c r="E315" s="2">
        <v>329.27999999999901</v>
      </c>
      <c r="F315" s="3">
        <v>14.644002192018799</v>
      </c>
      <c r="G315" s="14" t="s">
        <v>2156</v>
      </c>
      <c r="H315" s="2">
        <v>1</v>
      </c>
      <c r="I315" s="2">
        <v>1</v>
      </c>
      <c r="J315" s="2">
        <v>1</v>
      </c>
      <c r="K315" s="2">
        <v>1</v>
      </c>
      <c r="L315" s="2">
        <v>0</v>
      </c>
      <c r="M315" s="2">
        <v>0</v>
      </c>
      <c r="N315" s="2">
        <v>0</v>
      </c>
      <c r="O315" s="2">
        <v>0</v>
      </c>
      <c r="P315" s="2">
        <v>0</v>
      </c>
      <c r="Q315" s="2">
        <v>1</v>
      </c>
      <c r="R315" s="2">
        <v>0</v>
      </c>
      <c r="S315" s="2">
        <v>0</v>
      </c>
      <c r="T315" s="2">
        <v>0</v>
      </c>
      <c r="U315" s="2">
        <v>1</v>
      </c>
      <c r="V315" s="2">
        <v>0</v>
      </c>
      <c r="W315" s="2">
        <v>0</v>
      </c>
      <c r="X315" s="2">
        <v>0</v>
      </c>
      <c r="Y315" s="2">
        <v>0</v>
      </c>
      <c r="Z315" s="2">
        <v>0</v>
      </c>
      <c r="AA315" s="2">
        <v>0</v>
      </c>
    </row>
    <row r="316" spans="1:27" x14ac:dyDescent="0.25">
      <c r="A316" s="2">
        <v>9</v>
      </c>
      <c r="B316" s="2">
        <v>9</v>
      </c>
      <c r="C316" s="2">
        <v>132018.92199999999</v>
      </c>
      <c r="D316" s="2">
        <v>132020.747</v>
      </c>
      <c r="E316" s="2">
        <v>1.82500000001164</v>
      </c>
      <c r="F316" s="3">
        <v>14.6230073451783</v>
      </c>
      <c r="G316" s="14" t="s">
        <v>2106</v>
      </c>
      <c r="H316" s="2">
        <v>0</v>
      </c>
      <c r="I316" s="2">
        <v>0</v>
      </c>
      <c r="J316" s="2">
        <v>0</v>
      </c>
      <c r="K316" s="2">
        <v>0</v>
      </c>
      <c r="L316" s="2">
        <v>0</v>
      </c>
      <c r="M316" s="2">
        <v>0</v>
      </c>
      <c r="N316" s="2">
        <v>0</v>
      </c>
      <c r="O316" s="2">
        <v>0</v>
      </c>
      <c r="P316" s="2">
        <v>0</v>
      </c>
      <c r="Q316" s="2">
        <v>0</v>
      </c>
      <c r="R316" s="2">
        <v>0</v>
      </c>
      <c r="S316" s="2">
        <v>0</v>
      </c>
      <c r="T316" s="2">
        <v>0</v>
      </c>
      <c r="U316" s="2">
        <v>0</v>
      </c>
      <c r="V316" s="2">
        <v>0</v>
      </c>
      <c r="W316" s="2">
        <v>0</v>
      </c>
      <c r="X316" s="2">
        <v>0</v>
      </c>
      <c r="Y316" s="2">
        <v>0</v>
      </c>
      <c r="Z316" s="2">
        <v>0</v>
      </c>
      <c r="AA316" s="2">
        <v>0</v>
      </c>
    </row>
    <row r="317" spans="1:27" x14ac:dyDescent="0.25">
      <c r="A317" s="2">
        <v>7</v>
      </c>
      <c r="B317" s="2">
        <v>11</v>
      </c>
      <c r="C317" s="2">
        <v>92491.046000000002</v>
      </c>
      <c r="D317" s="2">
        <v>92491.046000000002</v>
      </c>
      <c r="E317" s="2">
        <v>0</v>
      </c>
      <c r="F317" s="3">
        <v>14.5843756128086</v>
      </c>
      <c r="G317" s="14"/>
      <c r="H317" s="2">
        <v>0</v>
      </c>
      <c r="I317" s="2">
        <v>0</v>
      </c>
      <c r="J317" s="2">
        <v>0</v>
      </c>
      <c r="K317" s="2">
        <v>0</v>
      </c>
      <c r="L317" s="2">
        <v>0</v>
      </c>
      <c r="M317" s="2">
        <v>0</v>
      </c>
      <c r="N317" s="2">
        <v>0</v>
      </c>
      <c r="O317" s="2">
        <v>0</v>
      </c>
      <c r="P317" s="2">
        <v>0</v>
      </c>
      <c r="Q317" s="2">
        <v>0</v>
      </c>
      <c r="R317" s="2">
        <v>0</v>
      </c>
      <c r="S317" s="2">
        <v>0</v>
      </c>
      <c r="T317" s="2">
        <v>0</v>
      </c>
      <c r="U317" s="2">
        <v>0</v>
      </c>
      <c r="V317" s="2">
        <v>0</v>
      </c>
      <c r="W317" s="2">
        <v>0</v>
      </c>
      <c r="X317" s="2">
        <v>0</v>
      </c>
      <c r="Y317" s="2">
        <v>0</v>
      </c>
      <c r="Z317" s="2">
        <v>0</v>
      </c>
      <c r="AA317" s="2">
        <v>0</v>
      </c>
    </row>
    <row r="318" spans="1:27" x14ac:dyDescent="0.25">
      <c r="A318" s="2">
        <v>3</v>
      </c>
      <c r="B318" s="2">
        <v>4</v>
      </c>
      <c r="C318" s="2">
        <v>66777.66</v>
      </c>
      <c r="D318" s="2">
        <v>66793.61</v>
      </c>
      <c r="E318" s="2">
        <v>15.9499999999971</v>
      </c>
      <c r="F318" s="3">
        <v>14.5837865562085</v>
      </c>
      <c r="G318" s="14"/>
      <c r="H318" s="2">
        <v>0</v>
      </c>
      <c r="I318" s="2">
        <v>0</v>
      </c>
      <c r="J318" s="2">
        <v>0</v>
      </c>
      <c r="K318" s="2">
        <v>0</v>
      </c>
      <c r="L318" s="2">
        <v>0</v>
      </c>
      <c r="M318" s="2">
        <v>0</v>
      </c>
      <c r="N318" s="2">
        <v>0</v>
      </c>
      <c r="O318" s="2">
        <v>0</v>
      </c>
      <c r="P318" s="2">
        <v>0</v>
      </c>
      <c r="Q318" s="2">
        <v>0</v>
      </c>
      <c r="R318" s="2">
        <v>0</v>
      </c>
      <c r="S318" s="2">
        <v>0</v>
      </c>
      <c r="T318" s="2">
        <v>0</v>
      </c>
      <c r="U318" s="2">
        <v>0</v>
      </c>
      <c r="V318" s="2">
        <v>0</v>
      </c>
      <c r="W318" s="2">
        <v>0</v>
      </c>
      <c r="X318" s="2">
        <v>0</v>
      </c>
      <c r="Y318" s="2">
        <v>0</v>
      </c>
      <c r="Z318" s="2">
        <v>0</v>
      </c>
      <c r="AA318" s="2">
        <v>0</v>
      </c>
    </row>
    <row r="319" spans="1:27" x14ac:dyDescent="0.25">
      <c r="A319" s="2">
        <v>2</v>
      </c>
      <c r="B319" s="2">
        <v>6</v>
      </c>
      <c r="C319" s="2">
        <v>51288.46</v>
      </c>
      <c r="D319" s="2">
        <v>51306.133000000002</v>
      </c>
      <c r="E319" s="2">
        <v>17.673000000002499</v>
      </c>
      <c r="F319" s="3">
        <v>14.579533252622999</v>
      </c>
      <c r="G319" s="14" t="s">
        <v>2044</v>
      </c>
      <c r="H319" s="2">
        <v>0</v>
      </c>
      <c r="I319" s="2">
        <v>0</v>
      </c>
      <c r="J319" s="2">
        <v>0</v>
      </c>
      <c r="K319" s="2">
        <v>0</v>
      </c>
      <c r="L319" s="2">
        <v>0</v>
      </c>
      <c r="M319" s="2">
        <v>0</v>
      </c>
      <c r="N319" s="2">
        <v>0</v>
      </c>
      <c r="O319" s="2">
        <v>0</v>
      </c>
      <c r="P319" s="2">
        <v>0</v>
      </c>
      <c r="Q319" s="2">
        <v>0</v>
      </c>
      <c r="R319" s="2">
        <v>0</v>
      </c>
      <c r="S319" s="2">
        <v>0</v>
      </c>
      <c r="T319" s="2">
        <v>0</v>
      </c>
      <c r="U319" s="2">
        <v>0</v>
      </c>
      <c r="V319" s="2">
        <v>0</v>
      </c>
      <c r="W319" s="2">
        <v>0</v>
      </c>
      <c r="X319" s="2">
        <v>0</v>
      </c>
      <c r="Y319" s="2">
        <v>0</v>
      </c>
      <c r="Z319" s="2">
        <v>0</v>
      </c>
      <c r="AA319" s="2">
        <v>0</v>
      </c>
    </row>
    <row r="320" spans="1:27" x14ac:dyDescent="0.25">
      <c r="A320" s="2">
        <v>6</v>
      </c>
      <c r="B320" s="2">
        <v>20</v>
      </c>
      <c r="C320" s="2">
        <v>131328.07999999999</v>
      </c>
      <c r="D320" s="2">
        <v>131344.39600000001</v>
      </c>
      <c r="E320" s="2">
        <v>16.316000000020701</v>
      </c>
      <c r="F320" s="3">
        <v>14.5514355857838</v>
      </c>
      <c r="G320" s="14" t="s">
        <v>1788</v>
      </c>
      <c r="H320" s="2">
        <v>1</v>
      </c>
      <c r="I320" s="2">
        <v>0</v>
      </c>
      <c r="J320" s="2">
        <v>0</v>
      </c>
      <c r="K320" s="2">
        <v>1</v>
      </c>
      <c r="L320" s="2">
        <v>0</v>
      </c>
      <c r="M320" s="2">
        <v>0</v>
      </c>
      <c r="N320" s="2">
        <v>0</v>
      </c>
      <c r="O320" s="2">
        <v>0</v>
      </c>
      <c r="P320" s="2">
        <v>0</v>
      </c>
      <c r="Q320" s="2">
        <v>0</v>
      </c>
      <c r="R320" s="2">
        <v>0</v>
      </c>
      <c r="S320" s="2">
        <v>0</v>
      </c>
      <c r="T320" s="2">
        <v>1</v>
      </c>
      <c r="U320" s="2">
        <v>0</v>
      </c>
      <c r="V320" s="2">
        <v>0</v>
      </c>
      <c r="W320" s="2">
        <v>0</v>
      </c>
      <c r="X320" s="2">
        <v>0</v>
      </c>
      <c r="Y320" s="2">
        <v>0</v>
      </c>
      <c r="Z320" s="2">
        <v>0</v>
      </c>
      <c r="AA320" s="2">
        <v>0</v>
      </c>
    </row>
    <row r="321" spans="1:27" x14ac:dyDescent="0.25">
      <c r="A321" s="2">
        <v>1</v>
      </c>
      <c r="B321" s="2">
        <v>10</v>
      </c>
      <c r="C321" s="2">
        <v>61007.182000000001</v>
      </c>
      <c r="D321" s="2">
        <v>61007.182000000001</v>
      </c>
      <c r="E321" s="2">
        <v>0</v>
      </c>
      <c r="F321" s="3">
        <v>14.551117590219301</v>
      </c>
      <c r="G321" s="14"/>
      <c r="H321" s="2">
        <v>1</v>
      </c>
      <c r="I321" s="2">
        <v>0</v>
      </c>
      <c r="J321" s="2">
        <v>0</v>
      </c>
      <c r="K321" s="2">
        <v>1</v>
      </c>
      <c r="L321" s="2">
        <v>0</v>
      </c>
      <c r="M321" s="2">
        <v>0</v>
      </c>
      <c r="N321" s="2">
        <v>0</v>
      </c>
      <c r="O321" s="2">
        <v>0</v>
      </c>
      <c r="P321" s="2">
        <v>0</v>
      </c>
      <c r="Q321" s="2">
        <v>0</v>
      </c>
      <c r="R321" s="2">
        <v>1</v>
      </c>
      <c r="S321" s="2">
        <v>0</v>
      </c>
      <c r="T321" s="2">
        <v>0</v>
      </c>
      <c r="U321" s="2">
        <v>0</v>
      </c>
      <c r="V321" s="2">
        <v>0</v>
      </c>
      <c r="W321" s="2">
        <v>0</v>
      </c>
      <c r="X321" s="2">
        <v>0</v>
      </c>
      <c r="Y321" s="2">
        <v>0</v>
      </c>
      <c r="Z321" s="2">
        <v>0</v>
      </c>
      <c r="AA321" s="2">
        <v>0</v>
      </c>
    </row>
    <row r="322" spans="1:27" x14ac:dyDescent="0.25">
      <c r="A322" s="2">
        <v>13</v>
      </c>
      <c r="B322" s="2">
        <v>5</v>
      </c>
      <c r="C322" s="2">
        <v>64317.720999999998</v>
      </c>
      <c r="D322" s="2">
        <v>64317.720999999998</v>
      </c>
      <c r="E322" s="2">
        <v>0</v>
      </c>
      <c r="F322" s="3">
        <v>14.533856068816799</v>
      </c>
      <c r="G322" s="14"/>
      <c r="H322" s="2">
        <v>1</v>
      </c>
      <c r="I322" s="2">
        <v>0</v>
      </c>
      <c r="J322" s="2">
        <v>0</v>
      </c>
      <c r="K322" s="2">
        <v>1</v>
      </c>
      <c r="L322" s="2">
        <v>0</v>
      </c>
      <c r="M322" s="2">
        <v>0</v>
      </c>
      <c r="N322" s="2">
        <v>0</v>
      </c>
      <c r="O322" s="2">
        <v>0</v>
      </c>
      <c r="P322" s="2">
        <v>0</v>
      </c>
      <c r="Q322" s="2">
        <v>0</v>
      </c>
      <c r="R322" s="2">
        <v>0</v>
      </c>
      <c r="S322" s="2">
        <v>0</v>
      </c>
      <c r="T322" s="2">
        <v>0</v>
      </c>
      <c r="U322" s="2">
        <v>1</v>
      </c>
      <c r="V322" s="2">
        <v>0</v>
      </c>
      <c r="W322" s="2">
        <v>0</v>
      </c>
      <c r="X322" s="2">
        <v>0</v>
      </c>
      <c r="Y322" s="2">
        <v>0</v>
      </c>
      <c r="Z322" s="2">
        <v>0</v>
      </c>
      <c r="AA322" s="2">
        <v>0</v>
      </c>
    </row>
    <row r="323" spans="1:27" x14ac:dyDescent="0.25">
      <c r="A323" s="2">
        <v>5</v>
      </c>
      <c r="B323" s="2">
        <v>23</v>
      </c>
      <c r="C323" s="2">
        <v>122333.503</v>
      </c>
      <c r="D323" s="2">
        <v>122345.68399999999</v>
      </c>
      <c r="E323" s="2">
        <v>12.180999999996899</v>
      </c>
      <c r="F323" s="3">
        <v>14.5238391385799</v>
      </c>
      <c r="G323" s="14" t="s">
        <v>1083</v>
      </c>
      <c r="H323" s="2">
        <v>3</v>
      </c>
      <c r="I323" s="2">
        <v>0</v>
      </c>
      <c r="J323" s="2">
        <v>0</v>
      </c>
      <c r="K323" s="2">
        <v>3</v>
      </c>
      <c r="L323" s="2">
        <v>0</v>
      </c>
      <c r="M323" s="2">
        <v>0</v>
      </c>
      <c r="N323" s="2">
        <v>0</v>
      </c>
      <c r="O323" s="2">
        <v>0</v>
      </c>
      <c r="P323" s="2">
        <v>0</v>
      </c>
      <c r="Q323" s="2">
        <v>0</v>
      </c>
      <c r="R323" s="2">
        <v>1</v>
      </c>
      <c r="S323" s="2">
        <v>0</v>
      </c>
      <c r="T323" s="2">
        <v>1</v>
      </c>
      <c r="U323" s="2">
        <v>1</v>
      </c>
      <c r="V323" s="2">
        <v>0</v>
      </c>
      <c r="W323" s="2">
        <v>0</v>
      </c>
      <c r="X323" s="2">
        <v>0</v>
      </c>
      <c r="Y323" s="2">
        <v>0</v>
      </c>
      <c r="Z323" s="2">
        <v>0</v>
      </c>
      <c r="AA323" s="2">
        <v>0</v>
      </c>
    </row>
    <row r="324" spans="1:27" x14ac:dyDescent="0.25">
      <c r="A324" s="2">
        <v>1</v>
      </c>
      <c r="B324" s="2">
        <v>25</v>
      </c>
      <c r="C324" s="2">
        <v>246080.81400000001</v>
      </c>
      <c r="D324" s="2">
        <v>246082.25200000001</v>
      </c>
      <c r="E324" s="2">
        <v>1.43799999999464</v>
      </c>
      <c r="F324" s="3">
        <v>14.520701356919</v>
      </c>
      <c r="G324" s="14" t="s">
        <v>2039</v>
      </c>
      <c r="H324" s="2">
        <v>0</v>
      </c>
      <c r="I324" s="2">
        <v>0</v>
      </c>
      <c r="J324" s="2">
        <v>0</v>
      </c>
      <c r="K324" s="2">
        <v>0</v>
      </c>
      <c r="L324" s="2">
        <v>0</v>
      </c>
      <c r="M324" s="2">
        <v>0</v>
      </c>
      <c r="N324" s="2">
        <v>0</v>
      </c>
      <c r="O324" s="2">
        <v>0</v>
      </c>
      <c r="P324" s="2">
        <v>0</v>
      </c>
      <c r="Q324" s="2">
        <v>0</v>
      </c>
      <c r="R324" s="2">
        <v>0</v>
      </c>
      <c r="S324" s="2">
        <v>0</v>
      </c>
      <c r="T324" s="2">
        <v>0</v>
      </c>
      <c r="U324" s="2">
        <v>0</v>
      </c>
      <c r="V324" s="2">
        <v>0</v>
      </c>
      <c r="W324" s="2">
        <v>0</v>
      </c>
      <c r="X324" s="2">
        <v>0</v>
      </c>
      <c r="Y324" s="2">
        <v>0</v>
      </c>
      <c r="Z324" s="2">
        <v>0</v>
      </c>
      <c r="AA324" s="2">
        <v>0</v>
      </c>
    </row>
    <row r="325" spans="1:27" x14ac:dyDescent="0.25">
      <c r="A325" s="2">
        <v>7</v>
      </c>
      <c r="B325" s="2">
        <v>8</v>
      </c>
      <c r="C325" s="2">
        <v>76986.81</v>
      </c>
      <c r="D325" s="2">
        <v>76998.922000000006</v>
      </c>
      <c r="E325" s="2">
        <v>12.112000000008299</v>
      </c>
      <c r="F325" s="3">
        <v>14.520332057304101</v>
      </c>
      <c r="G325" s="14" t="s">
        <v>2090</v>
      </c>
      <c r="H325" s="2">
        <v>0</v>
      </c>
      <c r="I325" s="2">
        <v>0</v>
      </c>
      <c r="J325" s="2">
        <v>0</v>
      </c>
      <c r="K325" s="2">
        <v>0</v>
      </c>
      <c r="L325" s="2">
        <v>0</v>
      </c>
      <c r="M325" s="2">
        <v>0</v>
      </c>
      <c r="N325" s="2">
        <v>0</v>
      </c>
      <c r="O325" s="2">
        <v>0</v>
      </c>
      <c r="P325" s="2">
        <v>0</v>
      </c>
      <c r="Q325" s="2">
        <v>0</v>
      </c>
      <c r="R325" s="2">
        <v>0</v>
      </c>
      <c r="S325" s="2">
        <v>0</v>
      </c>
      <c r="T325" s="2">
        <v>0</v>
      </c>
      <c r="U325" s="2">
        <v>0</v>
      </c>
      <c r="V325" s="2">
        <v>0</v>
      </c>
      <c r="W325" s="2">
        <v>0</v>
      </c>
      <c r="X325" s="2">
        <v>0</v>
      </c>
      <c r="Y325" s="2">
        <v>0</v>
      </c>
      <c r="Z325" s="2">
        <v>0</v>
      </c>
      <c r="AA325" s="2">
        <v>0</v>
      </c>
    </row>
    <row r="326" spans="1:27" x14ac:dyDescent="0.25">
      <c r="A326" s="2">
        <v>5</v>
      </c>
      <c r="B326" s="2">
        <v>8</v>
      </c>
      <c r="C326" s="2">
        <v>43948.108</v>
      </c>
      <c r="D326" s="2">
        <v>43948.108</v>
      </c>
      <c r="E326" s="2">
        <v>0</v>
      </c>
      <c r="F326" s="3">
        <v>14.520219952356699</v>
      </c>
      <c r="G326" s="14"/>
      <c r="H326" s="2">
        <v>1</v>
      </c>
      <c r="I326" s="2">
        <v>2</v>
      </c>
      <c r="J326" s="2">
        <v>2</v>
      </c>
      <c r="K326" s="2">
        <v>1</v>
      </c>
      <c r="L326" s="2">
        <v>0</v>
      </c>
      <c r="M326" s="2">
        <v>0</v>
      </c>
      <c r="N326" s="2">
        <v>1</v>
      </c>
      <c r="O326" s="2">
        <v>0</v>
      </c>
      <c r="P326" s="2">
        <v>0</v>
      </c>
      <c r="Q326" s="2">
        <v>1</v>
      </c>
      <c r="R326" s="2">
        <v>0</v>
      </c>
      <c r="S326" s="2">
        <v>1</v>
      </c>
      <c r="T326" s="2">
        <v>0</v>
      </c>
      <c r="U326" s="2">
        <v>0</v>
      </c>
      <c r="V326" s="2">
        <v>0</v>
      </c>
      <c r="W326" s="2">
        <v>0</v>
      </c>
      <c r="X326" s="2">
        <v>0</v>
      </c>
      <c r="Y326" s="2">
        <v>0</v>
      </c>
      <c r="Z326" s="2">
        <v>0</v>
      </c>
      <c r="AA326" s="2">
        <v>0</v>
      </c>
    </row>
    <row r="327" spans="1:27" x14ac:dyDescent="0.25">
      <c r="A327" s="2">
        <v>11</v>
      </c>
      <c r="B327" s="2">
        <v>5</v>
      </c>
      <c r="C327" s="2">
        <v>41874.972999999998</v>
      </c>
      <c r="D327" s="2">
        <v>41889.506000000001</v>
      </c>
      <c r="E327" s="2">
        <v>14.533000000003099</v>
      </c>
      <c r="F327" s="3">
        <v>14.5015860954956</v>
      </c>
      <c r="G327" s="14" t="s">
        <v>2113</v>
      </c>
      <c r="H327" s="2">
        <v>2</v>
      </c>
      <c r="I327" s="2">
        <v>0</v>
      </c>
      <c r="J327" s="2">
        <v>0</v>
      </c>
      <c r="K327" s="2">
        <v>2</v>
      </c>
      <c r="L327" s="2">
        <v>0</v>
      </c>
      <c r="M327" s="2">
        <v>0</v>
      </c>
      <c r="N327" s="2">
        <v>0</v>
      </c>
      <c r="O327" s="2">
        <v>0</v>
      </c>
      <c r="P327" s="2">
        <v>0</v>
      </c>
      <c r="Q327" s="2">
        <v>0</v>
      </c>
      <c r="R327" s="2">
        <v>0</v>
      </c>
      <c r="S327" s="2">
        <v>1</v>
      </c>
      <c r="T327" s="2">
        <v>1</v>
      </c>
      <c r="U327" s="2">
        <v>0</v>
      </c>
      <c r="V327" s="2">
        <v>0</v>
      </c>
      <c r="W327" s="2">
        <v>0</v>
      </c>
      <c r="X327" s="2">
        <v>0</v>
      </c>
      <c r="Y327" s="2">
        <v>0</v>
      </c>
      <c r="Z327" s="2">
        <v>0</v>
      </c>
      <c r="AA327" s="2">
        <v>0</v>
      </c>
    </row>
    <row r="328" spans="1:27" x14ac:dyDescent="0.25">
      <c r="A328" s="2">
        <v>5</v>
      </c>
      <c r="B328" s="2">
        <v>5</v>
      </c>
      <c r="C328" s="2">
        <v>29794.830999999998</v>
      </c>
      <c r="D328" s="2">
        <v>29795.744999999999</v>
      </c>
      <c r="E328" s="2">
        <v>0.91400000000066906</v>
      </c>
      <c r="F328" s="3">
        <v>14.487781264759599</v>
      </c>
      <c r="G328" s="14" t="s">
        <v>2071</v>
      </c>
      <c r="H328" s="2">
        <v>0</v>
      </c>
      <c r="I328" s="2">
        <v>1</v>
      </c>
      <c r="J328" s="2">
        <v>0</v>
      </c>
      <c r="K328" s="2">
        <v>0</v>
      </c>
      <c r="L328" s="2">
        <v>1</v>
      </c>
      <c r="M328" s="2">
        <v>0</v>
      </c>
      <c r="N328" s="2">
        <v>0</v>
      </c>
      <c r="O328" s="2">
        <v>0</v>
      </c>
      <c r="P328" s="2">
        <v>0</v>
      </c>
      <c r="Q328" s="2">
        <v>0</v>
      </c>
      <c r="R328" s="2">
        <v>0</v>
      </c>
      <c r="S328" s="2">
        <v>0</v>
      </c>
      <c r="T328" s="2">
        <v>0</v>
      </c>
      <c r="U328" s="2">
        <v>0</v>
      </c>
      <c r="V328" s="2">
        <v>0</v>
      </c>
      <c r="W328" s="2">
        <v>0</v>
      </c>
      <c r="X328" s="2">
        <v>0</v>
      </c>
      <c r="Y328" s="2">
        <v>0</v>
      </c>
      <c r="Z328" s="2">
        <v>1</v>
      </c>
      <c r="AA328" s="2">
        <v>0</v>
      </c>
    </row>
    <row r="329" spans="1:27" x14ac:dyDescent="0.25">
      <c r="A329" s="2">
        <v>1</v>
      </c>
      <c r="B329" s="2">
        <v>18</v>
      </c>
      <c r="C329" s="2">
        <v>171192.818</v>
      </c>
      <c r="D329" s="2">
        <v>171197.73800000001</v>
      </c>
      <c r="E329" s="2">
        <v>4.9200000000128101</v>
      </c>
      <c r="F329" s="3">
        <v>14.476177824875601</v>
      </c>
      <c r="G329" s="14" t="s">
        <v>2036</v>
      </c>
      <c r="H329" s="2">
        <v>1</v>
      </c>
      <c r="I329" s="2">
        <v>0</v>
      </c>
      <c r="J329" s="2">
        <v>0</v>
      </c>
      <c r="K329" s="2">
        <v>1</v>
      </c>
      <c r="L329" s="2">
        <v>0</v>
      </c>
      <c r="M329" s="2">
        <v>0</v>
      </c>
      <c r="N329" s="2">
        <v>0</v>
      </c>
      <c r="O329" s="2">
        <v>0</v>
      </c>
      <c r="P329" s="2">
        <v>0</v>
      </c>
      <c r="Q329" s="2">
        <v>0</v>
      </c>
      <c r="R329" s="2">
        <v>0</v>
      </c>
      <c r="S329" s="2">
        <v>0</v>
      </c>
      <c r="T329" s="2">
        <v>0</v>
      </c>
      <c r="U329" s="2">
        <v>1</v>
      </c>
      <c r="V329" s="2">
        <v>0</v>
      </c>
      <c r="W329" s="2">
        <v>0</v>
      </c>
      <c r="X329" s="2">
        <v>0</v>
      </c>
      <c r="Y329" s="2">
        <v>0</v>
      </c>
      <c r="Z329" s="2">
        <v>0</v>
      </c>
      <c r="AA329" s="2">
        <v>0</v>
      </c>
    </row>
    <row r="330" spans="1:27" x14ac:dyDescent="0.25">
      <c r="A330" s="2">
        <v>3</v>
      </c>
      <c r="B330" s="2">
        <v>6</v>
      </c>
      <c r="C330" s="2">
        <v>108746.95299999999</v>
      </c>
      <c r="D330" s="2">
        <v>108746.95299999999</v>
      </c>
      <c r="E330" s="2">
        <v>0</v>
      </c>
      <c r="F330" s="3">
        <v>14.4738051406907</v>
      </c>
      <c r="G330" s="14"/>
      <c r="H330" s="2">
        <v>0</v>
      </c>
      <c r="I330" s="2">
        <v>1</v>
      </c>
      <c r="J330" s="2">
        <v>1</v>
      </c>
      <c r="K330" s="2">
        <v>0</v>
      </c>
      <c r="L330" s="2">
        <v>0</v>
      </c>
      <c r="M330" s="2">
        <v>1</v>
      </c>
      <c r="N330" s="2">
        <v>0</v>
      </c>
      <c r="O330" s="2">
        <v>0</v>
      </c>
      <c r="P330" s="2">
        <v>0</v>
      </c>
      <c r="Q330" s="2">
        <v>0</v>
      </c>
      <c r="R330" s="2">
        <v>0</v>
      </c>
      <c r="S330" s="2">
        <v>0</v>
      </c>
      <c r="T330" s="2">
        <v>0</v>
      </c>
      <c r="U330" s="2">
        <v>0</v>
      </c>
      <c r="V330" s="2">
        <v>0</v>
      </c>
      <c r="W330" s="2">
        <v>0</v>
      </c>
      <c r="X330" s="2">
        <v>0</v>
      </c>
      <c r="Y330" s="2">
        <v>0</v>
      </c>
      <c r="Z330" s="2">
        <v>0</v>
      </c>
      <c r="AA330" s="2">
        <v>0</v>
      </c>
    </row>
    <row r="331" spans="1:27" x14ac:dyDescent="0.25">
      <c r="A331" s="2">
        <v>6</v>
      </c>
      <c r="B331" s="2">
        <v>9</v>
      </c>
      <c r="C331" s="2">
        <v>50895.841999999997</v>
      </c>
      <c r="D331" s="2">
        <v>50895.841999999997</v>
      </c>
      <c r="E331" s="2">
        <v>0</v>
      </c>
      <c r="F331" s="3">
        <v>14.4643242660153</v>
      </c>
      <c r="G331" s="14"/>
      <c r="H331" s="2">
        <v>0</v>
      </c>
      <c r="I331" s="2">
        <v>0</v>
      </c>
      <c r="J331" s="2">
        <v>0</v>
      </c>
      <c r="K331" s="2">
        <v>0</v>
      </c>
      <c r="L331" s="2">
        <v>0</v>
      </c>
      <c r="M331" s="2">
        <v>0</v>
      </c>
      <c r="N331" s="2">
        <v>0</v>
      </c>
      <c r="O331" s="2">
        <v>0</v>
      </c>
      <c r="P331" s="2">
        <v>0</v>
      </c>
      <c r="Q331" s="2">
        <v>0</v>
      </c>
      <c r="R331" s="2">
        <v>0</v>
      </c>
      <c r="S331" s="2">
        <v>0</v>
      </c>
      <c r="T331" s="2">
        <v>0</v>
      </c>
      <c r="U331" s="2">
        <v>0</v>
      </c>
      <c r="V331" s="2">
        <v>0</v>
      </c>
      <c r="W331" s="2">
        <v>0</v>
      </c>
      <c r="X331" s="2">
        <v>0</v>
      </c>
      <c r="Y331" s="2">
        <v>0</v>
      </c>
      <c r="Z331" s="2">
        <v>0</v>
      </c>
      <c r="AA331" s="2">
        <v>0</v>
      </c>
    </row>
    <row r="332" spans="1:27" x14ac:dyDescent="0.25">
      <c r="A332" s="2">
        <v>21</v>
      </c>
      <c r="B332" s="2">
        <v>4</v>
      </c>
      <c r="C332" s="2">
        <v>41624.622000000003</v>
      </c>
      <c r="D332" s="2">
        <v>41624.622000000003</v>
      </c>
      <c r="E332" s="2">
        <v>0</v>
      </c>
      <c r="F332" s="3">
        <v>14.4570626657239</v>
      </c>
      <c r="G332" s="14"/>
      <c r="H332" s="2">
        <v>0</v>
      </c>
      <c r="I332" s="2">
        <v>0</v>
      </c>
      <c r="J332" s="2">
        <v>0</v>
      </c>
      <c r="K332" s="2">
        <v>0</v>
      </c>
      <c r="L332" s="2">
        <v>0</v>
      </c>
      <c r="M332" s="2">
        <v>0</v>
      </c>
      <c r="N332" s="2">
        <v>0</v>
      </c>
      <c r="O332" s="2">
        <v>0</v>
      </c>
      <c r="P332" s="2">
        <v>0</v>
      </c>
      <c r="Q332" s="2">
        <v>0</v>
      </c>
      <c r="R332" s="2">
        <v>0</v>
      </c>
      <c r="S332" s="2">
        <v>0</v>
      </c>
      <c r="T332" s="2">
        <v>0</v>
      </c>
      <c r="U332" s="2">
        <v>0</v>
      </c>
      <c r="V332" s="2">
        <v>0</v>
      </c>
      <c r="W332" s="2">
        <v>0</v>
      </c>
      <c r="X332" s="2">
        <v>0</v>
      </c>
      <c r="Y332" s="2">
        <v>0</v>
      </c>
      <c r="Z332" s="2">
        <v>0</v>
      </c>
      <c r="AA332" s="2">
        <v>0</v>
      </c>
    </row>
  </sheetData>
  <sortState ref="A2:AA332">
    <sortCondition descending="1" ref="F2:F332"/>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7"/>
  <sheetViews>
    <sheetView zoomScale="85" zoomScaleNormal="85" workbookViewId="0">
      <selection activeCell="A2" sqref="A2"/>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2</v>
      </c>
      <c r="B2" s="2">
        <v>28</v>
      </c>
      <c r="C2" s="2">
        <v>197207.5</v>
      </c>
      <c r="D2" s="2">
        <v>197797.22399999999</v>
      </c>
      <c r="E2" s="2">
        <v>589.72399999998697</v>
      </c>
      <c r="F2" s="3">
        <v>37.928227996975203</v>
      </c>
      <c r="G2" s="14" t="s">
        <v>70</v>
      </c>
      <c r="H2" s="2">
        <v>4</v>
      </c>
      <c r="I2" s="2">
        <v>5</v>
      </c>
      <c r="J2" s="2">
        <v>0</v>
      </c>
      <c r="K2" s="2">
        <v>5</v>
      </c>
      <c r="L2" s="2">
        <v>4</v>
      </c>
      <c r="M2" s="2">
        <v>0</v>
      </c>
      <c r="N2" s="2">
        <v>0</v>
      </c>
      <c r="O2" s="2">
        <v>0</v>
      </c>
      <c r="P2" s="2">
        <v>0</v>
      </c>
      <c r="Q2" s="2">
        <v>0</v>
      </c>
      <c r="R2" s="2">
        <v>1</v>
      </c>
      <c r="S2" s="2">
        <v>1</v>
      </c>
      <c r="T2" s="2">
        <v>1</v>
      </c>
      <c r="U2" s="2">
        <v>1</v>
      </c>
      <c r="V2" s="2">
        <v>1</v>
      </c>
      <c r="W2" s="2">
        <v>0</v>
      </c>
      <c r="X2" s="2">
        <v>1</v>
      </c>
      <c r="Y2" s="2">
        <v>1</v>
      </c>
      <c r="Z2" s="2">
        <v>1</v>
      </c>
      <c r="AA2" s="2">
        <v>1</v>
      </c>
    </row>
    <row r="3" spans="1:27" x14ac:dyDescent="0.25">
      <c r="A3" s="2">
        <v>2</v>
      </c>
      <c r="B3" s="2">
        <v>3</v>
      </c>
      <c r="C3" s="2">
        <v>17288.649000000001</v>
      </c>
      <c r="D3" s="2">
        <v>17868.135999999999</v>
      </c>
      <c r="E3" s="2">
        <v>579.48699999999701</v>
      </c>
      <c r="F3" s="3">
        <v>35.973235136018097</v>
      </c>
      <c r="G3" s="14" t="s">
        <v>47</v>
      </c>
      <c r="H3" s="2">
        <v>4</v>
      </c>
      <c r="I3" s="2">
        <v>0</v>
      </c>
      <c r="J3" s="2">
        <v>0</v>
      </c>
      <c r="K3" s="2">
        <v>0</v>
      </c>
      <c r="L3" s="2">
        <v>4</v>
      </c>
      <c r="M3" s="2">
        <v>0</v>
      </c>
      <c r="N3" s="2">
        <v>0</v>
      </c>
      <c r="O3" s="2">
        <v>0</v>
      </c>
      <c r="P3" s="2">
        <v>0</v>
      </c>
      <c r="Q3" s="2">
        <v>0</v>
      </c>
      <c r="R3" s="2">
        <v>0</v>
      </c>
      <c r="S3" s="2">
        <v>0</v>
      </c>
      <c r="T3" s="2">
        <v>0</v>
      </c>
      <c r="U3" s="2">
        <v>0</v>
      </c>
      <c r="V3" s="2">
        <v>0</v>
      </c>
      <c r="W3" s="2">
        <v>0</v>
      </c>
      <c r="X3" s="2">
        <v>1</v>
      </c>
      <c r="Y3" s="2">
        <v>1</v>
      </c>
      <c r="Z3" s="2">
        <v>1</v>
      </c>
      <c r="AA3" s="2">
        <v>1</v>
      </c>
    </row>
    <row r="4" spans="1:27" x14ac:dyDescent="0.25">
      <c r="A4" s="2">
        <v>4</v>
      </c>
      <c r="B4" s="2">
        <v>2</v>
      </c>
      <c r="C4" s="2">
        <v>28707.968000000001</v>
      </c>
      <c r="D4" s="2">
        <v>29020.705999999998</v>
      </c>
      <c r="E4" s="2">
        <v>312.73799999999801</v>
      </c>
      <c r="F4" s="3">
        <v>35.656534934325499</v>
      </c>
      <c r="G4" s="14" t="s">
        <v>107</v>
      </c>
      <c r="H4" s="2">
        <v>4</v>
      </c>
      <c r="I4" s="2">
        <v>0</v>
      </c>
      <c r="J4" s="2">
        <v>0</v>
      </c>
      <c r="K4" s="2">
        <v>0</v>
      </c>
      <c r="L4" s="2">
        <v>4</v>
      </c>
      <c r="M4" s="2">
        <v>0</v>
      </c>
      <c r="N4" s="2">
        <v>0</v>
      </c>
      <c r="O4" s="2">
        <v>0</v>
      </c>
      <c r="P4" s="2">
        <v>0</v>
      </c>
      <c r="Q4" s="2">
        <v>0</v>
      </c>
      <c r="R4" s="2">
        <v>0</v>
      </c>
      <c r="S4" s="2">
        <v>0</v>
      </c>
      <c r="T4" s="2">
        <v>0</v>
      </c>
      <c r="U4" s="2">
        <v>0</v>
      </c>
      <c r="V4" s="2">
        <v>0</v>
      </c>
      <c r="W4" s="2">
        <v>0</v>
      </c>
      <c r="X4" s="2">
        <v>1</v>
      </c>
      <c r="Y4" s="2">
        <v>1</v>
      </c>
      <c r="Z4" s="2">
        <v>1</v>
      </c>
      <c r="AA4" s="2">
        <v>1</v>
      </c>
    </row>
    <row r="5" spans="1:27" x14ac:dyDescent="0.25">
      <c r="A5" s="2">
        <v>12</v>
      </c>
      <c r="B5" s="2">
        <v>6</v>
      </c>
      <c r="C5" s="2">
        <v>44528.08</v>
      </c>
      <c r="D5" s="2">
        <v>44675.396000000001</v>
      </c>
      <c r="E5" s="2">
        <v>147.31599999999901</v>
      </c>
      <c r="F5" s="3">
        <v>34.419384551709904</v>
      </c>
      <c r="G5" s="14" t="s">
        <v>239</v>
      </c>
      <c r="H5" s="2">
        <v>4</v>
      </c>
      <c r="I5" s="2">
        <v>3</v>
      </c>
      <c r="J5" s="2">
        <v>0</v>
      </c>
      <c r="K5" s="2">
        <v>3</v>
      </c>
      <c r="L5" s="2">
        <v>4</v>
      </c>
      <c r="M5" s="2">
        <v>0</v>
      </c>
      <c r="N5" s="2">
        <v>0</v>
      </c>
      <c r="O5" s="2">
        <v>0</v>
      </c>
      <c r="P5" s="2">
        <v>0</v>
      </c>
      <c r="Q5" s="2">
        <v>0</v>
      </c>
      <c r="R5" s="2">
        <v>1</v>
      </c>
      <c r="S5" s="2">
        <v>0</v>
      </c>
      <c r="T5" s="2">
        <v>1</v>
      </c>
      <c r="U5" s="2">
        <v>1</v>
      </c>
      <c r="V5" s="2">
        <v>0</v>
      </c>
      <c r="W5" s="2">
        <v>0</v>
      </c>
      <c r="X5" s="2">
        <v>1</v>
      </c>
      <c r="Y5" s="2">
        <v>1</v>
      </c>
      <c r="Z5" s="2">
        <v>1</v>
      </c>
      <c r="AA5" s="2">
        <v>1</v>
      </c>
    </row>
    <row r="6" spans="1:27" x14ac:dyDescent="0.25">
      <c r="A6" s="2">
        <v>4</v>
      </c>
      <c r="B6" s="2">
        <v>11</v>
      </c>
      <c r="C6" s="2">
        <v>99785.789000000004</v>
      </c>
      <c r="D6" s="2">
        <v>100547.95699999999</v>
      </c>
      <c r="E6" s="2">
        <v>762.16799999999103</v>
      </c>
      <c r="F6" s="3">
        <v>34.243047282804</v>
      </c>
      <c r="G6" s="14" t="s">
        <v>115</v>
      </c>
      <c r="H6" s="2">
        <v>4</v>
      </c>
      <c r="I6" s="2">
        <v>3</v>
      </c>
      <c r="J6" s="2">
        <v>3</v>
      </c>
      <c r="K6" s="2">
        <v>0</v>
      </c>
      <c r="L6" s="2">
        <v>4</v>
      </c>
      <c r="M6" s="2">
        <v>1</v>
      </c>
      <c r="N6" s="2">
        <v>1</v>
      </c>
      <c r="O6" s="2">
        <v>0</v>
      </c>
      <c r="P6" s="2">
        <v>0</v>
      </c>
      <c r="Q6" s="2">
        <v>1</v>
      </c>
      <c r="R6" s="2">
        <v>0</v>
      </c>
      <c r="S6" s="2">
        <v>0</v>
      </c>
      <c r="T6" s="2">
        <v>0</v>
      </c>
      <c r="U6" s="2">
        <v>0</v>
      </c>
      <c r="V6" s="2">
        <v>0</v>
      </c>
      <c r="W6" s="2">
        <v>0</v>
      </c>
      <c r="X6" s="2">
        <v>1</v>
      </c>
      <c r="Y6" s="2">
        <v>1</v>
      </c>
      <c r="Z6" s="2">
        <v>1</v>
      </c>
      <c r="AA6" s="2">
        <v>1</v>
      </c>
    </row>
    <row r="7" spans="1:27" x14ac:dyDescent="0.25">
      <c r="A7" s="2">
        <v>15</v>
      </c>
      <c r="B7" s="2">
        <v>5</v>
      </c>
      <c r="C7" s="2">
        <v>63885.699000000001</v>
      </c>
      <c r="D7" s="2">
        <v>64230.851999999999</v>
      </c>
      <c r="E7" s="2">
        <v>345.15299999999797</v>
      </c>
      <c r="F7" s="3">
        <v>33.5926684620852</v>
      </c>
      <c r="G7" s="14" t="s">
        <v>274</v>
      </c>
      <c r="H7" s="2">
        <v>4</v>
      </c>
      <c r="I7" s="2">
        <v>0</v>
      </c>
      <c r="J7" s="2">
        <v>0</v>
      </c>
      <c r="K7" s="2">
        <v>0</v>
      </c>
      <c r="L7" s="2">
        <v>4</v>
      </c>
      <c r="M7" s="2">
        <v>0</v>
      </c>
      <c r="N7" s="2">
        <v>0</v>
      </c>
      <c r="O7" s="2">
        <v>0</v>
      </c>
      <c r="P7" s="2">
        <v>0</v>
      </c>
      <c r="Q7" s="2">
        <v>0</v>
      </c>
      <c r="R7" s="2">
        <v>0</v>
      </c>
      <c r="S7" s="2">
        <v>0</v>
      </c>
      <c r="T7" s="2">
        <v>0</v>
      </c>
      <c r="U7" s="2">
        <v>0</v>
      </c>
      <c r="V7" s="2">
        <v>0</v>
      </c>
      <c r="W7" s="2">
        <v>0</v>
      </c>
      <c r="X7" s="2">
        <v>1</v>
      </c>
      <c r="Y7" s="2">
        <v>1</v>
      </c>
      <c r="Z7" s="2">
        <v>1</v>
      </c>
      <c r="AA7" s="2">
        <v>1</v>
      </c>
    </row>
    <row r="8" spans="1:27" x14ac:dyDescent="0.25">
      <c r="A8" s="2">
        <v>3</v>
      </c>
      <c r="B8" s="2">
        <v>16</v>
      </c>
      <c r="C8" s="2">
        <v>107249.542</v>
      </c>
      <c r="D8" s="2">
        <v>107740.232</v>
      </c>
      <c r="E8" s="2">
        <v>490.69000000000199</v>
      </c>
      <c r="F8" s="3">
        <v>32.168146197338999</v>
      </c>
      <c r="G8" s="14" t="s">
        <v>91</v>
      </c>
      <c r="H8" s="2">
        <v>4</v>
      </c>
      <c r="I8" s="2">
        <v>0</v>
      </c>
      <c r="J8" s="2">
        <v>0</v>
      </c>
      <c r="K8" s="2">
        <v>0</v>
      </c>
      <c r="L8" s="2">
        <v>4</v>
      </c>
      <c r="M8" s="2">
        <v>0</v>
      </c>
      <c r="N8" s="2">
        <v>0</v>
      </c>
      <c r="O8" s="2">
        <v>0</v>
      </c>
      <c r="P8" s="2">
        <v>0</v>
      </c>
      <c r="Q8" s="2">
        <v>0</v>
      </c>
      <c r="R8" s="2">
        <v>0</v>
      </c>
      <c r="S8" s="2">
        <v>0</v>
      </c>
      <c r="T8" s="2">
        <v>0</v>
      </c>
      <c r="U8" s="2">
        <v>0</v>
      </c>
      <c r="V8" s="2">
        <v>0</v>
      </c>
      <c r="W8" s="2">
        <v>0</v>
      </c>
      <c r="X8" s="2">
        <v>1</v>
      </c>
      <c r="Y8" s="2">
        <v>1</v>
      </c>
      <c r="Z8" s="2">
        <v>1</v>
      </c>
      <c r="AA8" s="2">
        <v>1</v>
      </c>
    </row>
    <row r="9" spans="1:27" x14ac:dyDescent="0.25">
      <c r="A9" s="2">
        <v>2</v>
      </c>
      <c r="B9" s="2">
        <v>15</v>
      </c>
      <c r="C9" s="2">
        <v>108982.16499999999</v>
      </c>
      <c r="D9" s="2">
        <v>109543.883</v>
      </c>
      <c r="E9" s="2">
        <v>561.71800000000803</v>
      </c>
      <c r="F9" s="3">
        <v>31.853175217907999</v>
      </c>
      <c r="G9" s="14" t="s">
        <v>57</v>
      </c>
      <c r="H9" s="2">
        <v>4</v>
      </c>
      <c r="I9" s="2">
        <v>0</v>
      </c>
      <c r="J9" s="2">
        <v>0</v>
      </c>
      <c r="K9" s="2">
        <v>0</v>
      </c>
      <c r="L9" s="2">
        <v>4</v>
      </c>
      <c r="M9" s="2">
        <v>0</v>
      </c>
      <c r="N9" s="2">
        <v>0</v>
      </c>
      <c r="O9" s="2">
        <v>0</v>
      </c>
      <c r="P9" s="2">
        <v>0</v>
      </c>
      <c r="Q9" s="2">
        <v>0</v>
      </c>
      <c r="R9" s="2">
        <v>0</v>
      </c>
      <c r="S9" s="2">
        <v>0</v>
      </c>
      <c r="T9" s="2">
        <v>0</v>
      </c>
      <c r="U9" s="2">
        <v>0</v>
      </c>
      <c r="V9" s="2">
        <v>0</v>
      </c>
      <c r="W9" s="2">
        <v>0</v>
      </c>
      <c r="X9" s="2">
        <v>1</v>
      </c>
      <c r="Y9" s="2">
        <v>1</v>
      </c>
      <c r="Z9" s="2">
        <v>1</v>
      </c>
      <c r="AA9" s="2">
        <v>1</v>
      </c>
    </row>
    <row r="10" spans="1:27" x14ac:dyDescent="0.25">
      <c r="A10" s="2">
        <v>4</v>
      </c>
      <c r="B10" s="2">
        <v>18</v>
      </c>
      <c r="C10" s="2">
        <v>138628.67600000001</v>
      </c>
      <c r="D10" s="2">
        <v>138813.30900000001</v>
      </c>
      <c r="E10" s="2">
        <v>184.633000000002</v>
      </c>
      <c r="F10" s="3">
        <v>31.114170182235501</v>
      </c>
      <c r="G10" s="14" t="s">
        <v>119</v>
      </c>
      <c r="H10" s="2">
        <v>4</v>
      </c>
      <c r="I10" s="2">
        <v>0</v>
      </c>
      <c r="J10" s="2">
        <v>0</v>
      </c>
      <c r="K10" s="2">
        <v>0</v>
      </c>
      <c r="L10" s="2">
        <v>4</v>
      </c>
      <c r="M10" s="2">
        <v>0</v>
      </c>
      <c r="N10" s="2">
        <v>0</v>
      </c>
      <c r="O10" s="2">
        <v>0</v>
      </c>
      <c r="P10" s="2">
        <v>0</v>
      </c>
      <c r="Q10" s="2">
        <v>0</v>
      </c>
      <c r="R10" s="2">
        <v>0</v>
      </c>
      <c r="S10" s="2">
        <v>0</v>
      </c>
      <c r="T10" s="2">
        <v>0</v>
      </c>
      <c r="U10" s="2">
        <v>0</v>
      </c>
      <c r="V10" s="2">
        <v>0</v>
      </c>
      <c r="W10" s="2">
        <v>0</v>
      </c>
      <c r="X10" s="2">
        <v>1</v>
      </c>
      <c r="Y10" s="2">
        <v>1</v>
      </c>
      <c r="Z10" s="2">
        <v>1</v>
      </c>
      <c r="AA10" s="2">
        <v>1</v>
      </c>
    </row>
    <row r="11" spans="1:27" x14ac:dyDescent="0.25">
      <c r="A11" s="2">
        <v>8</v>
      </c>
      <c r="B11" s="2">
        <v>12</v>
      </c>
      <c r="C11" s="2">
        <v>89368.593999999997</v>
      </c>
      <c r="D11" s="2">
        <v>89528.148000000001</v>
      </c>
      <c r="E11" s="2">
        <v>159.55400000000401</v>
      </c>
      <c r="F11" s="3">
        <v>30.299737447500501</v>
      </c>
      <c r="G11" s="14" t="s">
        <v>188</v>
      </c>
      <c r="H11" s="2">
        <v>3</v>
      </c>
      <c r="I11" s="2">
        <v>0</v>
      </c>
      <c r="J11" s="2">
        <v>0</v>
      </c>
      <c r="K11" s="2">
        <v>0</v>
      </c>
      <c r="L11" s="2">
        <v>3</v>
      </c>
      <c r="M11" s="2">
        <v>0</v>
      </c>
      <c r="N11" s="2">
        <v>0</v>
      </c>
      <c r="O11" s="2">
        <v>0</v>
      </c>
      <c r="P11" s="2">
        <v>0</v>
      </c>
      <c r="Q11" s="2">
        <v>0</v>
      </c>
      <c r="R11" s="2">
        <v>0</v>
      </c>
      <c r="S11" s="2">
        <v>0</v>
      </c>
      <c r="T11" s="2">
        <v>0</v>
      </c>
      <c r="U11" s="2">
        <v>0</v>
      </c>
      <c r="V11" s="2">
        <v>0</v>
      </c>
      <c r="W11" s="2">
        <v>0</v>
      </c>
      <c r="X11" s="2">
        <v>1</v>
      </c>
      <c r="Y11" s="2">
        <v>1</v>
      </c>
      <c r="Z11" s="2">
        <v>1</v>
      </c>
      <c r="AA11" s="2">
        <v>0</v>
      </c>
    </row>
    <row r="12" spans="1:27" x14ac:dyDescent="0.25">
      <c r="A12" s="2">
        <v>7</v>
      </c>
      <c r="B12" s="2">
        <v>20</v>
      </c>
      <c r="C12" s="2">
        <v>126639.52499999999</v>
      </c>
      <c r="D12" s="2">
        <v>127566.602</v>
      </c>
      <c r="E12" s="2">
        <v>927.077000000005</v>
      </c>
      <c r="F12" s="3">
        <v>30.102056552644701</v>
      </c>
      <c r="G12" s="14" t="s">
        <v>177</v>
      </c>
      <c r="H12" s="2">
        <v>4</v>
      </c>
      <c r="I12" s="2">
        <v>0</v>
      </c>
      <c r="J12" s="2">
        <v>0</v>
      </c>
      <c r="K12" s="2">
        <v>0</v>
      </c>
      <c r="L12" s="2">
        <v>4</v>
      </c>
      <c r="M12" s="2">
        <v>0</v>
      </c>
      <c r="N12" s="2">
        <v>0</v>
      </c>
      <c r="O12" s="2">
        <v>0</v>
      </c>
      <c r="P12" s="2">
        <v>0</v>
      </c>
      <c r="Q12" s="2">
        <v>0</v>
      </c>
      <c r="R12" s="2">
        <v>0</v>
      </c>
      <c r="S12" s="2">
        <v>0</v>
      </c>
      <c r="T12" s="2">
        <v>0</v>
      </c>
      <c r="U12" s="2">
        <v>0</v>
      </c>
      <c r="V12" s="2">
        <v>0</v>
      </c>
      <c r="W12" s="2">
        <v>0</v>
      </c>
      <c r="X12" s="2">
        <v>1</v>
      </c>
      <c r="Y12" s="2">
        <v>1</v>
      </c>
      <c r="Z12" s="2">
        <v>1</v>
      </c>
      <c r="AA12" s="2">
        <v>1</v>
      </c>
    </row>
    <row r="13" spans="1:27" x14ac:dyDescent="0.25">
      <c r="A13" s="2">
        <v>20</v>
      </c>
      <c r="B13" s="2">
        <v>2</v>
      </c>
      <c r="C13" s="2">
        <v>34234.620000000003</v>
      </c>
      <c r="D13" s="2">
        <v>34536.055</v>
      </c>
      <c r="E13" s="2">
        <v>301.43499999999801</v>
      </c>
      <c r="F13" s="3">
        <v>29.1881672725554</v>
      </c>
      <c r="G13" s="14" t="s">
        <v>301</v>
      </c>
      <c r="H13" s="2">
        <v>4</v>
      </c>
      <c r="I13" s="2">
        <v>10</v>
      </c>
      <c r="J13" s="2">
        <v>5</v>
      </c>
      <c r="K13" s="2">
        <v>5</v>
      </c>
      <c r="L13" s="2">
        <v>4</v>
      </c>
      <c r="M13" s="2">
        <v>1</v>
      </c>
      <c r="N13" s="2">
        <v>1</v>
      </c>
      <c r="O13" s="2">
        <v>1</v>
      </c>
      <c r="P13" s="2">
        <v>1</v>
      </c>
      <c r="Q13" s="2">
        <v>1</v>
      </c>
      <c r="R13" s="2">
        <v>1</v>
      </c>
      <c r="S13" s="2">
        <v>1</v>
      </c>
      <c r="T13" s="2">
        <v>1</v>
      </c>
      <c r="U13" s="2">
        <v>1</v>
      </c>
      <c r="V13" s="2">
        <v>1</v>
      </c>
      <c r="W13" s="2">
        <v>0</v>
      </c>
      <c r="X13" s="2">
        <v>1</v>
      </c>
      <c r="Y13" s="2">
        <v>1</v>
      </c>
      <c r="Z13" s="2">
        <v>1</v>
      </c>
      <c r="AA13" s="2">
        <v>1</v>
      </c>
    </row>
    <row r="14" spans="1:27" x14ac:dyDescent="0.25">
      <c r="A14" s="2">
        <v>5</v>
      </c>
      <c r="B14" s="2">
        <v>7</v>
      </c>
      <c r="C14" s="2">
        <v>64842.053999999996</v>
      </c>
      <c r="D14" s="2">
        <v>64989.139000000003</v>
      </c>
      <c r="E14" s="2">
        <v>147.085000000006</v>
      </c>
      <c r="F14" s="3">
        <v>28.293152873174598</v>
      </c>
      <c r="G14" s="14" t="s">
        <v>129</v>
      </c>
      <c r="H14" s="2">
        <v>4</v>
      </c>
      <c r="I14" s="2">
        <v>5</v>
      </c>
      <c r="J14" s="2">
        <v>0</v>
      </c>
      <c r="K14" s="2">
        <v>5</v>
      </c>
      <c r="L14" s="2">
        <v>4</v>
      </c>
      <c r="M14" s="2">
        <v>0</v>
      </c>
      <c r="N14" s="2">
        <v>0</v>
      </c>
      <c r="O14" s="2">
        <v>0</v>
      </c>
      <c r="P14" s="2">
        <v>0</v>
      </c>
      <c r="Q14" s="2">
        <v>0</v>
      </c>
      <c r="R14" s="2">
        <v>1</v>
      </c>
      <c r="S14" s="2">
        <v>1</v>
      </c>
      <c r="T14" s="2">
        <v>1</v>
      </c>
      <c r="U14" s="2">
        <v>1</v>
      </c>
      <c r="V14" s="2">
        <v>1</v>
      </c>
      <c r="W14" s="2">
        <v>0</v>
      </c>
      <c r="X14" s="2">
        <v>1</v>
      </c>
      <c r="Y14" s="2">
        <v>1</v>
      </c>
      <c r="Z14" s="2">
        <v>1</v>
      </c>
      <c r="AA14" s="2">
        <v>1</v>
      </c>
    </row>
    <row r="15" spans="1:27" x14ac:dyDescent="0.25">
      <c r="A15" s="2">
        <v>8</v>
      </c>
      <c r="B15" s="2">
        <v>3</v>
      </c>
      <c r="C15" s="2">
        <v>30587.735000000001</v>
      </c>
      <c r="D15" s="2">
        <v>30782.296999999999</v>
      </c>
      <c r="E15" s="2">
        <v>194.56199999999799</v>
      </c>
      <c r="F15" s="3">
        <v>27.7042262526647</v>
      </c>
      <c r="G15" s="14" t="s">
        <v>182</v>
      </c>
      <c r="H15" s="2">
        <v>4</v>
      </c>
      <c r="I15" s="2">
        <v>0</v>
      </c>
      <c r="J15" s="2">
        <v>0</v>
      </c>
      <c r="K15" s="2">
        <v>0</v>
      </c>
      <c r="L15" s="2">
        <v>4</v>
      </c>
      <c r="M15" s="2">
        <v>0</v>
      </c>
      <c r="N15" s="2">
        <v>0</v>
      </c>
      <c r="O15" s="2">
        <v>0</v>
      </c>
      <c r="P15" s="2">
        <v>0</v>
      </c>
      <c r="Q15" s="2">
        <v>0</v>
      </c>
      <c r="R15" s="2">
        <v>0</v>
      </c>
      <c r="S15" s="2">
        <v>0</v>
      </c>
      <c r="T15" s="2">
        <v>0</v>
      </c>
      <c r="U15" s="2">
        <v>0</v>
      </c>
      <c r="V15" s="2">
        <v>0</v>
      </c>
      <c r="W15" s="2">
        <v>0</v>
      </c>
      <c r="X15" s="2">
        <v>1</v>
      </c>
      <c r="Y15" s="2">
        <v>1</v>
      </c>
      <c r="Z15" s="2">
        <v>1</v>
      </c>
      <c r="AA15" s="2">
        <v>1</v>
      </c>
    </row>
    <row r="16" spans="1:27" x14ac:dyDescent="0.25">
      <c r="A16" s="2">
        <v>2</v>
      </c>
      <c r="B16" s="2">
        <v>1</v>
      </c>
      <c r="C16" s="2">
        <v>9478.89</v>
      </c>
      <c r="D16" s="2">
        <v>9755.366</v>
      </c>
      <c r="E16" s="2">
        <v>276.47600000000102</v>
      </c>
      <c r="F16" s="3">
        <v>26.700355563331598</v>
      </c>
      <c r="G16" s="14" t="s">
        <v>46</v>
      </c>
      <c r="H16" s="2">
        <v>4</v>
      </c>
      <c r="I16" s="2">
        <v>0</v>
      </c>
      <c r="J16" s="2">
        <v>0</v>
      </c>
      <c r="K16" s="2">
        <v>0</v>
      </c>
      <c r="L16" s="2">
        <v>4</v>
      </c>
      <c r="M16" s="2">
        <v>0</v>
      </c>
      <c r="N16" s="2">
        <v>0</v>
      </c>
      <c r="O16" s="2">
        <v>0</v>
      </c>
      <c r="P16" s="2">
        <v>0</v>
      </c>
      <c r="Q16" s="2">
        <v>0</v>
      </c>
      <c r="R16" s="2">
        <v>0</v>
      </c>
      <c r="S16" s="2">
        <v>0</v>
      </c>
      <c r="T16" s="2">
        <v>0</v>
      </c>
      <c r="U16" s="2">
        <v>0</v>
      </c>
      <c r="V16" s="2">
        <v>0</v>
      </c>
      <c r="W16" s="2">
        <v>0</v>
      </c>
      <c r="X16" s="2">
        <v>1</v>
      </c>
      <c r="Y16" s="2">
        <v>1</v>
      </c>
      <c r="Z16" s="2">
        <v>1</v>
      </c>
      <c r="AA16" s="2">
        <v>1</v>
      </c>
    </row>
    <row r="17" spans="1:27" x14ac:dyDescent="0.25">
      <c r="A17" s="2">
        <v>7</v>
      </c>
      <c r="B17" s="2">
        <v>16</v>
      </c>
      <c r="C17" s="2">
        <v>101749.359</v>
      </c>
      <c r="D17" s="2">
        <v>101830.064</v>
      </c>
      <c r="E17" s="2">
        <v>80.705000000001704</v>
      </c>
      <c r="F17" s="3">
        <v>26.614019668066302</v>
      </c>
      <c r="G17" s="14" t="s">
        <v>175</v>
      </c>
      <c r="H17" s="2">
        <v>4</v>
      </c>
      <c r="I17" s="2">
        <v>0</v>
      </c>
      <c r="J17" s="2">
        <v>0</v>
      </c>
      <c r="K17" s="2">
        <v>0</v>
      </c>
      <c r="L17" s="2">
        <v>4</v>
      </c>
      <c r="M17" s="2">
        <v>0</v>
      </c>
      <c r="N17" s="2">
        <v>0</v>
      </c>
      <c r="O17" s="2">
        <v>0</v>
      </c>
      <c r="P17" s="2">
        <v>0</v>
      </c>
      <c r="Q17" s="2">
        <v>0</v>
      </c>
      <c r="R17" s="2">
        <v>0</v>
      </c>
      <c r="S17" s="2">
        <v>0</v>
      </c>
      <c r="T17" s="2">
        <v>0</v>
      </c>
      <c r="U17" s="2">
        <v>0</v>
      </c>
      <c r="V17" s="2">
        <v>0</v>
      </c>
      <c r="W17" s="2">
        <v>0</v>
      </c>
      <c r="X17" s="2">
        <v>1</v>
      </c>
      <c r="Y17" s="2">
        <v>1</v>
      </c>
      <c r="Z17" s="2">
        <v>1</v>
      </c>
      <c r="AA17" s="2">
        <v>1</v>
      </c>
    </row>
    <row r="18" spans="1:27" x14ac:dyDescent="0.25">
      <c r="A18" s="2">
        <v>3</v>
      </c>
      <c r="B18" s="2">
        <v>21</v>
      </c>
      <c r="C18" s="2">
        <v>139049.804</v>
      </c>
      <c r="D18" s="2">
        <v>139197.85800000001</v>
      </c>
      <c r="E18" s="2">
        <v>148.05400000000401</v>
      </c>
      <c r="F18" s="3">
        <v>26.581294973363001</v>
      </c>
      <c r="G18" s="14" t="s">
        <v>96</v>
      </c>
      <c r="H18" s="2">
        <v>4</v>
      </c>
      <c r="I18" s="2">
        <v>1</v>
      </c>
      <c r="J18" s="2">
        <v>0</v>
      </c>
      <c r="K18" s="2">
        <v>1</v>
      </c>
      <c r="L18" s="2">
        <v>4</v>
      </c>
      <c r="M18" s="2">
        <v>0</v>
      </c>
      <c r="N18" s="2">
        <v>0</v>
      </c>
      <c r="O18" s="2">
        <v>0</v>
      </c>
      <c r="P18" s="2">
        <v>0</v>
      </c>
      <c r="Q18" s="2">
        <v>0</v>
      </c>
      <c r="R18" s="2">
        <v>0</v>
      </c>
      <c r="S18" s="2">
        <v>0</v>
      </c>
      <c r="T18" s="2">
        <v>0</v>
      </c>
      <c r="U18" s="2">
        <v>1</v>
      </c>
      <c r="V18" s="2">
        <v>0</v>
      </c>
      <c r="W18" s="2">
        <v>0</v>
      </c>
      <c r="X18" s="2">
        <v>1</v>
      </c>
      <c r="Y18" s="2">
        <v>1</v>
      </c>
      <c r="Z18" s="2">
        <v>1</v>
      </c>
      <c r="AA18" s="2">
        <v>1</v>
      </c>
    </row>
    <row r="19" spans="1:27" x14ac:dyDescent="0.25">
      <c r="A19" s="2">
        <v>6</v>
      </c>
      <c r="B19" s="2">
        <v>17</v>
      </c>
      <c r="C19" s="2">
        <v>93496.741999999998</v>
      </c>
      <c r="D19" s="2">
        <v>93602.576000000001</v>
      </c>
      <c r="E19" s="2">
        <v>105.834000000003</v>
      </c>
      <c r="F19" s="3">
        <v>26.551274139122199</v>
      </c>
      <c r="G19" s="14" t="s">
        <v>158</v>
      </c>
      <c r="H19" s="2">
        <v>4</v>
      </c>
      <c r="I19" s="2">
        <v>1</v>
      </c>
      <c r="J19" s="2">
        <v>1</v>
      </c>
      <c r="K19" s="2">
        <v>0</v>
      </c>
      <c r="L19" s="2">
        <v>4</v>
      </c>
      <c r="M19" s="2">
        <v>0</v>
      </c>
      <c r="N19" s="2">
        <v>0</v>
      </c>
      <c r="O19" s="2">
        <v>0</v>
      </c>
      <c r="P19" s="2">
        <v>1</v>
      </c>
      <c r="Q19" s="2">
        <v>0</v>
      </c>
      <c r="R19" s="2">
        <v>0</v>
      </c>
      <c r="S19" s="2">
        <v>0</v>
      </c>
      <c r="T19" s="2">
        <v>0</v>
      </c>
      <c r="U19" s="2">
        <v>0</v>
      </c>
      <c r="V19" s="2">
        <v>0</v>
      </c>
      <c r="W19" s="2">
        <v>0</v>
      </c>
      <c r="X19" s="2">
        <v>1</v>
      </c>
      <c r="Y19" s="2">
        <v>1</v>
      </c>
      <c r="Z19" s="2">
        <v>1</v>
      </c>
      <c r="AA19" s="2">
        <v>1</v>
      </c>
    </row>
    <row r="20" spans="1:27" x14ac:dyDescent="0.25">
      <c r="A20" s="2">
        <v>10</v>
      </c>
      <c r="B20" s="2">
        <v>18</v>
      </c>
      <c r="C20" s="2">
        <v>94726.872000000003</v>
      </c>
      <c r="D20" s="2">
        <v>94868.975999999995</v>
      </c>
      <c r="E20" s="2">
        <v>142.103999999992</v>
      </c>
      <c r="F20" s="3">
        <v>26.2213996148046</v>
      </c>
      <c r="G20" s="14" t="s">
        <v>212</v>
      </c>
      <c r="H20" s="2">
        <v>3</v>
      </c>
      <c r="I20" s="2">
        <v>0</v>
      </c>
      <c r="J20" s="2">
        <v>0</v>
      </c>
      <c r="K20" s="2">
        <v>0</v>
      </c>
      <c r="L20" s="2">
        <v>3</v>
      </c>
      <c r="M20" s="2">
        <v>0</v>
      </c>
      <c r="N20" s="2">
        <v>0</v>
      </c>
      <c r="O20" s="2">
        <v>0</v>
      </c>
      <c r="P20" s="2">
        <v>0</v>
      </c>
      <c r="Q20" s="2">
        <v>0</v>
      </c>
      <c r="R20" s="2">
        <v>0</v>
      </c>
      <c r="S20" s="2">
        <v>0</v>
      </c>
      <c r="T20" s="2">
        <v>0</v>
      </c>
      <c r="U20" s="2">
        <v>0</v>
      </c>
      <c r="V20" s="2">
        <v>0</v>
      </c>
      <c r="W20" s="2">
        <v>0</v>
      </c>
      <c r="X20" s="2">
        <v>1</v>
      </c>
      <c r="Y20" s="2">
        <v>1</v>
      </c>
      <c r="Z20" s="2">
        <v>0</v>
      </c>
      <c r="AA20" s="2">
        <v>1</v>
      </c>
    </row>
    <row r="21" spans="1:27" x14ac:dyDescent="0.25">
      <c r="A21" s="2">
        <v>10</v>
      </c>
      <c r="B21" s="2">
        <v>10</v>
      </c>
      <c r="C21" s="2">
        <v>55915.444000000003</v>
      </c>
      <c r="D21" s="2">
        <v>56471.283000000003</v>
      </c>
      <c r="E21" s="2">
        <v>555.83900000000006</v>
      </c>
      <c r="F21" s="3">
        <v>26.0198921803483</v>
      </c>
      <c r="G21" s="14" t="s">
        <v>205</v>
      </c>
      <c r="H21" s="2">
        <v>4</v>
      </c>
      <c r="I21" s="2">
        <v>0</v>
      </c>
      <c r="J21" s="2">
        <v>0</v>
      </c>
      <c r="K21" s="2">
        <v>0</v>
      </c>
      <c r="L21" s="2">
        <v>4</v>
      </c>
      <c r="M21" s="2">
        <v>0</v>
      </c>
      <c r="N21" s="2">
        <v>0</v>
      </c>
      <c r="O21" s="2">
        <v>0</v>
      </c>
      <c r="P21" s="2">
        <v>0</v>
      </c>
      <c r="Q21" s="2">
        <v>0</v>
      </c>
      <c r="R21" s="2">
        <v>0</v>
      </c>
      <c r="S21" s="2">
        <v>0</v>
      </c>
      <c r="T21" s="2">
        <v>0</v>
      </c>
      <c r="U21" s="2">
        <v>0</v>
      </c>
      <c r="V21" s="2">
        <v>0</v>
      </c>
      <c r="W21" s="2">
        <v>0</v>
      </c>
      <c r="X21" s="2">
        <v>1</v>
      </c>
      <c r="Y21" s="2">
        <v>1</v>
      </c>
      <c r="Z21" s="2">
        <v>1</v>
      </c>
      <c r="AA21" s="2">
        <v>1</v>
      </c>
    </row>
    <row r="22" spans="1:27" x14ac:dyDescent="0.25">
      <c r="A22" s="2">
        <v>12</v>
      </c>
      <c r="B22" s="2">
        <v>15</v>
      </c>
      <c r="C22" s="2">
        <v>100247.111</v>
      </c>
      <c r="D22" s="2">
        <v>100468.458</v>
      </c>
      <c r="E22" s="2">
        <v>221.34699999999401</v>
      </c>
      <c r="F22" s="3">
        <v>25.547719243314301</v>
      </c>
      <c r="G22" s="14" t="s">
        <v>246</v>
      </c>
      <c r="H22" s="2">
        <v>3</v>
      </c>
      <c r="I22" s="2">
        <v>0</v>
      </c>
      <c r="J22" s="2">
        <v>0</v>
      </c>
      <c r="K22" s="2">
        <v>0</v>
      </c>
      <c r="L22" s="2">
        <v>3</v>
      </c>
      <c r="M22" s="2">
        <v>0</v>
      </c>
      <c r="N22" s="2">
        <v>0</v>
      </c>
      <c r="O22" s="2">
        <v>0</v>
      </c>
      <c r="P22" s="2">
        <v>0</v>
      </c>
      <c r="Q22" s="2">
        <v>0</v>
      </c>
      <c r="R22" s="2">
        <v>0</v>
      </c>
      <c r="S22" s="2">
        <v>0</v>
      </c>
      <c r="T22" s="2">
        <v>0</v>
      </c>
      <c r="U22" s="2">
        <v>0</v>
      </c>
      <c r="V22" s="2">
        <v>0</v>
      </c>
      <c r="W22" s="2">
        <v>0</v>
      </c>
      <c r="X22" s="2">
        <v>1</v>
      </c>
      <c r="Y22" s="2">
        <v>1</v>
      </c>
      <c r="Z22" s="2">
        <v>0</v>
      </c>
      <c r="AA22" s="2">
        <v>1</v>
      </c>
    </row>
    <row r="23" spans="1:27" x14ac:dyDescent="0.25">
      <c r="A23" s="2">
        <v>11</v>
      </c>
      <c r="B23" s="2">
        <v>18</v>
      </c>
      <c r="C23" s="2">
        <v>105103.548</v>
      </c>
      <c r="D23" s="2">
        <v>105216.269</v>
      </c>
      <c r="E23" s="2">
        <v>112.72100000000501</v>
      </c>
      <c r="F23" s="3">
        <v>25.353458761872201</v>
      </c>
      <c r="G23" s="14" t="s">
        <v>231</v>
      </c>
      <c r="H23" s="2">
        <v>2</v>
      </c>
      <c r="I23" s="2">
        <v>0</v>
      </c>
      <c r="J23" s="2">
        <v>0</v>
      </c>
      <c r="K23" s="2">
        <v>0</v>
      </c>
      <c r="L23" s="2">
        <v>2</v>
      </c>
      <c r="M23" s="2">
        <v>0</v>
      </c>
      <c r="N23" s="2">
        <v>0</v>
      </c>
      <c r="O23" s="2">
        <v>0</v>
      </c>
      <c r="P23" s="2">
        <v>0</v>
      </c>
      <c r="Q23" s="2">
        <v>0</v>
      </c>
      <c r="R23" s="2">
        <v>0</v>
      </c>
      <c r="S23" s="2">
        <v>0</v>
      </c>
      <c r="T23" s="2">
        <v>0</v>
      </c>
      <c r="U23" s="2">
        <v>0</v>
      </c>
      <c r="V23" s="2">
        <v>0</v>
      </c>
      <c r="W23" s="2">
        <v>0</v>
      </c>
      <c r="X23" s="2">
        <v>0</v>
      </c>
      <c r="Y23" s="2">
        <v>0</v>
      </c>
      <c r="Z23" s="2">
        <v>1</v>
      </c>
      <c r="AA23" s="2">
        <v>1</v>
      </c>
    </row>
    <row r="24" spans="1:27" x14ac:dyDescent="0.25">
      <c r="A24" s="2">
        <v>12</v>
      </c>
      <c r="B24" s="2">
        <v>3</v>
      </c>
      <c r="C24" s="2">
        <v>33137.764000000003</v>
      </c>
      <c r="D24" s="2">
        <v>33269.391000000003</v>
      </c>
      <c r="E24" s="2">
        <v>131.62700000000001</v>
      </c>
      <c r="F24" s="3">
        <v>25.1846120571631</v>
      </c>
      <c r="G24" s="14" t="s">
        <v>237</v>
      </c>
      <c r="H24" s="2">
        <v>3</v>
      </c>
      <c r="I24" s="2">
        <v>0</v>
      </c>
      <c r="J24" s="2">
        <v>0</v>
      </c>
      <c r="K24" s="2">
        <v>0</v>
      </c>
      <c r="L24" s="2">
        <v>3</v>
      </c>
      <c r="M24" s="2">
        <v>0</v>
      </c>
      <c r="N24" s="2">
        <v>0</v>
      </c>
      <c r="O24" s="2">
        <v>0</v>
      </c>
      <c r="P24" s="2">
        <v>0</v>
      </c>
      <c r="Q24" s="2">
        <v>0</v>
      </c>
      <c r="R24" s="2">
        <v>0</v>
      </c>
      <c r="S24" s="2">
        <v>0</v>
      </c>
      <c r="T24" s="2">
        <v>0</v>
      </c>
      <c r="U24" s="2">
        <v>0</v>
      </c>
      <c r="V24" s="2">
        <v>0</v>
      </c>
      <c r="W24" s="2">
        <v>0</v>
      </c>
      <c r="X24" s="2">
        <v>0</v>
      </c>
      <c r="Y24" s="2">
        <v>1</v>
      </c>
      <c r="Z24" s="2">
        <v>1</v>
      </c>
      <c r="AA24" s="2">
        <v>1</v>
      </c>
    </row>
    <row r="25" spans="1:27" x14ac:dyDescent="0.25">
      <c r="A25" s="2">
        <v>1</v>
      </c>
      <c r="B25" s="2">
        <v>5</v>
      </c>
      <c r="C25" s="2">
        <v>27037.996999999999</v>
      </c>
      <c r="D25" s="2">
        <v>27179.062000000002</v>
      </c>
      <c r="E25" s="2">
        <v>141.06500000000199</v>
      </c>
      <c r="F25" s="3">
        <v>25.1447893768811</v>
      </c>
      <c r="G25" s="14" t="s">
        <v>23</v>
      </c>
      <c r="H25" s="2">
        <v>3</v>
      </c>
      <c r="I25" s="2">
        <v>0</v>
      </c>
      <c r="J25" s="2">
        <v>0</v>
      </c>
      <c r="K25" s="2">
        <v>0</v>
      </c>
      <c r="L25" s="2">
        <v>3</v>
      </c>
      <c r="M25" s="2">
        <v>0</v>
      </c>
      <c r="N25" s="2">
        <v>0</v>
      </c>
      <c r="O25" s="2">
        <v>0</v>
      </c>
      <c r="P25" s="2">
        <v>0</v>
      </c>
      <c r="Q25" s="2">
        <v>0</v>
      </c>
      <c r="R25" s="2">
        <v>0</v>
      </c>
      <c r="S25" s="2">
        <v>0</v>
      </c>
      <c r="T25" s="2">
        <v>0</v>
      </c>
      <c r="U25" s="2">
        <v>0</v>
      </c>
      <c r="V25" s="2">
        <v>0</v>
      </c>
      <c r="W25" s="2">
        <v>0</v>
      </c>
      <c r="X25" s="2">
        <v>1</v>
      </c>
      <c r="Y25" s="2">
        <v>1</v>
      </c>
      <c r="Z25" s="2">
        <v>0</v>
      </c>
      <c r="AA25" s="2">
        <v>1</v>
      </c>
    </row>
    <row r="26" spans="1:27" x14ac:dyDescent="0.25">
      <c r="A26" s="2">
        <v>5</v>
      </c>
      <c r="B26" s="2">
        <v>12</v>
      </c>
      <c r="C26" s="2">
        <v>107684.32399999999</v>
      </c>
      <c r="D26" s="2">
        <v>108163.139</v>
      </c>
      <c r="E26" s="2">
        <v>478.81500000000199</v>
      </c>
      <c r="F26" s="3">
        <v>24.743015672298402</v>
      </c>
      <c r="G26" s="14" t="s">
        <v>134</v>
      </c>
      <c r="H26" s="2">
        <v>4</v>
      </c>
      <c r="I26" s="2">
        <v>1</v>
      </c>
      <c r="J26" s="2">
        <v>0</v>
      </c>
      <c r="K26" s="2">
        <v>1</v>
      </c>
      <c r="L26" s="2">
        <v>4</v>
      </c>
      <c r="M26" s="2">
        <v>0</v>
      </c>
      <c r="N26" s="2">
        <v>0</v>
      </c>
      <c r="O26" s="2">
        <v>0</v>
      </c>
      <c r="P26" s="2">
        <v>0</v>
      </c>
      <c r="Q26" s="2">
        <v>0</v>
      </c>
      <c r="R26" s="2">
        <v>0</v>
      </c>
      <c r="S26" s="2">
        <v>1</v>
      </c>
      <c r="T26" s="2">
        <v>0</v>
      </c>
      <c r="U26" s="2">
        <v>0</v>
      </c>
      <c r="V26" s="2">
        <v>0</v>
      </c>
      <c r="W26" s="2">
        <v>0</v>
      </c>
      <c r="X26" s="2">
        <v>1</v>
      </c>
      <c r="Y26" s="2">
        <v>1</v>
      </c>
      <c r="Z26" s="2">
        <v>1</v>
      </c>
      <c r="AA26" s="2">
        <v>1</v>
      </c>
    </row>
    <row r="27" spans="1:27" x14ac:dyDescent="0.25">
      <c r="A27" s="2">
        <v>5</v>
      </c>
      <c r="B27" s="2">
        <v>14</v>
      </c>
      <c r="C27" s="2">
        <v>117783.13400000001</v>
      </c>
      <c r="D27" s="2">
        <v>117862.946</v>
      </c>
      <c r="E27" s="2">
        <v>79.811999999990803</v>
      </c>
      <c r="F27" s="3">
        <v>24.717158507769799</v>
      </c>
      <c r="G27" s="14" t="s">
        <v>136</v>
      </c>
      <c r="H27" s="2">
        <v>4</v>
      </c>
      <c r="I27" s="2">
        <v>0</v>
      </c>
      <c r="J27" s="2">
        <v>0</v>
      </c>
      <c r="K27" s="2">
        <v>0</v>
      </c>
      <c r="L27" s="2">
        <v>4</v>
      </c>
      <c r="M27" s="2">
        <v>0</v>
      </c>
      <c r="N27" s="2">
        <v>0</v>
      </c>
      <c r="O27" s="2">
        <v>0</v>
      </c>
      <c r="P27" s="2">
        <v>0</v>
      </c>
      <c r="Q27" s="2">
        <v>0</v>
      </c>
      <c r="R27" s="2">
        <v>0</v>
      </c>
      <c r="S27" s="2">
        <v>0</v>
      </c>
      <c r="T27" s="2">
        <v>0</v>
      </c>
      <c r="U27" s="2">
        <v>0</v>
      </c>
      <c r="V27" s="2">
        <v>0</v>
      </c>
      <c r="W27" s="2">
        <v>0</v>
      </c>
      <c r="X27" s="2">
        <v>1</v>
      </c>
      <c r="Y27" s="2">
        <v>1</v>
      </c>
      <c r="Z27" s="2">
        <v>1</v>
      </c>
      <c r="AA27" s="2">
        <v>1</v>
      </c>
    </row>
    <row r="28" spans="1:27" x14ac:dyDescent="0.25">
      <c r="A28" s="2">
        <v>17</v>
      </c>
      <c r="B28" s="2">
        <v>6</v>
      </c>
      <c r="C28" s="2">
        <v>61008.762000000002</v>
      </c>
      <c r="D28" s="2">
        <v>61241.107000000004</v>
      </c>
      <c r="E28" s="2">
        <v>232.34500000000099</v>
      </c>
      <c r="F28" s="3">
        <v>24.3213790148973</v>
      </c>
      <c r="G28" s="14" t="s">
        <v>292</v>
      </c>
      <c r="H28" s="2">
        <v>3</v>
      </c>
      <c r="I28" s="2">
        <v>1</v>
      </c>
      <c r="J28" s="2">
        <v>1</v>
      </c>
      <c r="K28" s="2">
        <v>0</v>
      </c>
      <c r="L28" s="2">
        <v>3</v>
      </c>
      <c r="M28" s="2">
        <v>1</v>
      </c>
      <c r="N28" s="2">
        <v>0</v>
      </c>
      <c r="O28" s="2">
        <v>0</v>
      </c>
      <c r="P28" s="2">
        <v>0</v>
      </c>
      <c r="Q28" s="2">
        <v>0</v>
      </c>
      <c r="R28" s="2">
        <v>0</v>
      </c>
      <c r="S28" s="2">
        <v>0</v>
      </c>
      <c r="T28" s="2">
        <v>0</v>
      </c>
      <c r="U28" s="2">
        <v>0</v>
      </c>
      <c r="V28" s="2">
        <v>0</v>
      </c>
      <c r="W28" s="2">
        <v>0</v>
      </c>
      <c r="X28" s="2">
        <v>1</v>
      </c>
      <c r="Y28" s="2">
        <v>1</v>
      </c>
      <c r="Z28" s="2">
        <v>0</v>
      </c>
      <c r="AA28" s="2">
        <v>1</v>
      </c>
    </row>
    <row r="29" spans="1:27" x14ac:dyDescent="0.25">
      <c r="A29" s="2">
        <v>4</v>
      </c>
      <c r="B29" s="2">
        <v>12</v>
      </c>
      <c r="C29" s="2">
        <v>104023.567</v>
      </c>
      <c r="D29" s="2">
        <v>104123.61900000001</v>
      </c>
      <c r="E29" s="2">
        <v>100.05200000001101</v>
      </c>
      <c r="F29" s="3">
        <v>24.252985275706301</v>
      </c>
      <c r="G29" s="14" t="s">
        <v>116</v>
      </c>
      <c r="H29" s="2">
        <v>0</v>
      </c>
      <c r="I29" s="2">
        <v>1</v>
      </c>
      <c r="J29" s="2">
        <v>0</v>
      </c>
      <c r="K29" s="2">
        <v>1</v>
      </c>
      <c r="L29" s="2">
        <v>0</v>
      </c>
      <c r="M29" s="2">
        <v>0</v>
      </c>
      <c r="N29" s="2">
        <v>0</v>
      </c>
      <c r="O29" s="2">
        <v>0</v>
      </c>
      <c r="P29" s="2">
        <v>0</v>
      </c>
      <c r="Q29" s="2">
        <v>0</v>
      </c>
      <c r="R29" s="2">
        <v>1</v>
      </c>
      <c r="S29" s="2">
        <v>0</v>
      </c>
      <c r="T29" s="2">
        <v>0</v>
      </c>
      <c r="U29" s="2">
        <v>0</v>
      </c>
      <c r="V29" s="2">
        <v>0</v>
      </c>
      <c r="W29" s="2">
        <v>0</v>
      </c>
      <c r="X29" s="2">
        <v>0</v>
      </c>
      <c r="Y29" s="2">
        <v>0</v>
      </c>
      <c r="Z29" s="2">
        <v>0</v>
      </c>
      <c r="AA29" s="2">
        <v>0</v>
      </c>
    </row>
    <row r="30" spans="1:27" x14ac:dyDescent="0.25">
      <c r="A30" s="2">
        <v>7</v>
      </c>
      <c r="B30" s="2">
        <v>12</v>
      </c>
      <c r="C30" s="2">
        <v>74058.292000000001</v>
      </c>
      <c r="D30" s="2">
        <v>74517.614000000001</v>
      </c>
      <c r="E30" s="2">
        <v>459.322</v>
      </c>
      <c r="F30" s="3">
        <v>24.2429423474203</v>
      </c>
      <c r="G30" s="14" t="s">
        <v>173</v>
      </c>
      <c r="H30" s="2">
        <v>4</v>
      </c>
      <c r="I30" s="2">
        <v>5</v>
      </c>
      <c r="J30" s="2">
        <v>4</v>
      </c>
      <c r="K30" s="2">
        <v>1</v>
      </c>
      <c r="L30" s="2">
        <v>4</v>
      </c>
      <c r="M30" s="2">
        <v>1</v>
      </c>
      <c r="N30" s="2">
        <v>1</v>
      </c>
      <c r="O30" s="2">
        <v>0</v>
      </c>
      <c r="P30" s="2">
        <v>1</v>
      </c>
      <c r="Q30" s="2">
        <v>1</v>
      </c>
      <c r="R30" s="2">
        <v>0</v>
      </c>
      <c r="S30" s="2">
        <v>1</v>
      </c>
      <c r="T30" s="2">
        <v>0</v>
      </c>
      <c r="U30" s="2">
        <v>0</v>
      </c>
      <c r="V30" s="2">
        <v>0</v>
      </c>
      <c r="W30" s="2">
        <v>0</v>
      </c>
      <c r="X30" s="2">
        <v>1</v>
      </c>
      <c r="Y30" s="2">
        <v>1</v>
      </c>
      <c r="Z30" s="2">
        <v>1</v>
      </c>
      <c r="AA30" s="2">
        <v>1</v>
      </c>
    </row>
    <row r="31" spans="1:27" x14ac:dyDescent="0.25">
      <c r="A31" s="2">
        <v>12</v>
      </c>
      <c r="B31" s="2">
        <v>20</v>
      </c>
      <c r="C31" s="2">
        <v>126958.04700000001</v>
      </c>
      <c r="D31" s="2">
        <v>127054.41</v>
      </c>
      <c r="E31" s="2">
        <v>96.362999999997598</v>
      </c>
      <c r="F31" s="3">
        <v>24.238250238863699</v>
      </c>
      <c r="G31" s="14" t="s">
        <v>251</v>
      </c>
      <c r="H31" s="2">
        <v>3</v>
      </c>
      <c r="I31" s="2">
        <v>0</v>
      </c>
      <c r="J31" s="2">
        <v>0</v>
      </c>
      <c r="K31" s="2">
        <v>0</v>
      </c>
      <c r="L31" s="2">
        <v>3</v>
      </c>
      <c r="M31" s="2">
        <v>0</v>
      </c>
      <c r="N31" s="2">
        <v>0</v>
      </c>
      <c r="O31" s="2">
        <v>0</v>
      </c>
      <c r="P31" s="2">
        <v>0</v>
      </c>
      <c r="Q31" s="2">
        <v>0</v>
      </c>
      <c r="R31" s="2">
        <v>0</v>
      </c>
      <c r="S31" s="2">
        <v>0</v>
      </c>
      <c r="T31" s="2">
        <v>0</v>
      </c>
      <c r="U31" s="2">
        <v>0</v>
      </c>
      <c r="V31" s="2">
        <v>0</v>
      </c>
      <c r="W31" s="2">
        <v>0</v>
      </c>
      <c r="X31" s="2">
        <v>1</v>
      </c>
      <c r="Y31" s="2">
        <v>1</v>
      </c>
      <c r="Z31" s="2">
        <v>0</v>
      </c>
      <c r="AA31" s="2">
        <v>1</v>
      </c>
    </row>
    <row r="32" spans="1:27" x14ac:dyDescent="0.25">
      <c r="A32" s="2">
        <v>1</v>
      </c>
      <c r="B32" s="2">
        <v>8</v>
      </c>
      <c r="C32" s="2">
        <v>60250.334999999999</v>
      </c>
      <c r="D32" s="2">
        <v>60362.120999999999</v>
      </c>
      <c r="E32" s="2">
        <v>111.786</v>
      </c>
      <c r="F32" s="3">
        <v>24.102897122794101</v>
      </c>
      <c r="G32" s="14" t="s">
        <v>26</v>
      </c>
      <c r="H32" s="2">
        <v>3</v>
      </c>
      <c r="I32" s="2">
        <v>3</v>
      </c>
      <c r="J32" s="2">
        <v>3</v>
      </c>
      <c r="K32" s="2">
        <v>0</v>
      </c>
      <c r="L32" s="2">
        <v>3</v>
      </c>
      <c r="M32" s="2">
        <v>0</v>
      </c>
      <c r="N32" s="2">
        <v>1</v>
      </c>
      <c r="O32" s="2">
        <v>0</v>
      </c>
      <c r="P32" s="2">
        <v>1</v>
      </c>
      <c r="Q32" s="2">
        <v>1</v>
      </c>
      <c r="R32" s="2">
        <v>0</v>
      </c>
      <c r="S32" s="2">
        <v>0</v>
      </c>
      <c r="T32" s="2">
        <v>0</v>
      </c>
      <c r="U32" s="2">
        <v>0</v>
      </c>
      <c r="V32" s="2">
        <v>0</v>
      </c>
      <c r="W32" s="2">
        <v>0</v>
      </c>
      <c r="X32" s="2">
        <v>1</v>
      </c>
      <c r="Y32" s="2">
        <v>1</v>
      </c>
      <c r="Z32" s="2">
        <v>0</v>
      </c>
      <c r="AA32" s="2">
        <v>1</v>
      </c>
    </row>
    <row r="33" spans="1:27" x14ac:dyDescent="0.25">
      <c r="A33" s="2">
        <v>12</v>
      </c>
      <c r="B33" s="2">
        <v>12</v>
      </c>
      <c r="C33" s="2">
        <v>74024.592000000004</v>
      </c>
      <c r="D33" s="2">
        <v>74780.717999999993</v>
      </c>
      <c r="E33" s="2">
        <v>756.12599999998895</v>
      </c>
      <c r="F33" s="3">
        <v>24.059179138792299</v>
      </c>
      <c r="G33" s="14" t="s">
        <v>243</v>
      </c>
      <c r="H33" s="2">
        <v>4</v>
      </c>
      <c r="I33" s="2">
        <v>3</v>
      </c>
      <c r="J33" s="2">
        <v>2</v>
      </c>
      <c r="K33" s="2">
        <v>1</v>
      </c>
      <c r="L33" s="2">
        <v>4</v>
      </c>
      <c r="M33" s="2">
        <v>1</v>
      </c>
      <c r="N33" s="2">
        <v>0</v>
      </c>
      <c r="O33" s="2">
        <v>0</v>
      </c>
      <c r="P33" s="2">
        <v>0</v>
      </c>
      <c r="Q33" s="2">
        <v>1</v>
      </c>
      <c r="R33" s="2">
        <v>1</v>
      </c>
      <c r="S33" s="2">
        <v>0</v>
      </c>
      <c r="T33" s="2">
        <v>0</v>
      </c>
      <c r="U33" s="2">
        <v>0</v>
      </c>
      <c r="V33" s="2">
        <v>0</v>
      </c>
      <c r="W33" s="2">
        <v>0</v>
      </c>
      <c r="X33" s="2">
        <v>1</v>
      </c>
      <c r="Y33" s="2">
        <v>1</v>
      </c>
      <c r="Z33" s="2">
        <v>1</v>
      </c>
      <c r="AA33" s="2">
        <v>1</v>
      </c>
    </row>
    <row r="34" spans="1:27" x14ac:dyDescent="0.25">
      <c r="A34" s="2">
        <v>2</v>
      </c>
      <c r="B34" s="2">
        <v>12</v>
      </c>
      <c r="C34" s="2">
        <v>82710.444000000003</v>
      </c>
      <c r="D34" s="2">
        <v>82826.237999999998</v>
      </c>
      <c r="E34" s="2">
        <v>115.793999999994</v>
      </c>
      <c r="F34" s="3">
        <v>23.9623916700818</v>
      </c>
      <c r="G34" s="14" t="s">
        <v>55</v>
      </c>
      <c r="H34" s="2">
        <v>1</v>
      </c>
      <c r="I34" s="2">
        <v>0</v>
      </c>
      <c r="J34" s="2">
        <v>0</v>
      </c>
      <c r="K34" s="2">
        <v>0</v>
      </c>
      <c r="L34" s="2">
        <v>1</v>
      </c>
      <c r="M34" s="2">
        <v>0</v>
      </c>
      <c r="N34" s="2">
        <v>0</v>
      </c>
      <c r="O34" s="2">
        <v>0</v>
      </c>
      <c r="P34" s="2">
        <v>0</v>
      </c>
      <c r="Q34" s="2">
        <v>0</v>
      </c>
      <c r="R34" s="2">
        <v>0</v>
      </c>
      <c r="S34" s="2">
        <v>0</v>
      </c>
      <c r="T34" s="2">
        <v>0</v>
      </c>
      <c r="U34" s="2">
        <v>0</v>
      </c>
      <c r="V34" s="2">
        <v>0</v>
      </c>
      <c r="W34" s="2">
        <v>0</v>
      </c>
      <c r="X34" s="2">
        <v>1</v>
      </c>
      <c r="Y34" s="2">
        <v>0</v>
      </c>
      <c r="Z34" s="2">
        <v>0</v>
      </c>
      <c r="AA34" s="2">
        <v>0</v>
      </c>
    </row>
    <row r="35" spans="1:27" x14ac:dyDescent="0.25">
      <c r="A35" s="2">
        <v>10</v>
      </c>
      <c r="B35" s="2">
        <v>6</v>
      </c>
      <c r="C35" s="2">
        <v>25612.273000000001</v>
      </c>
      <c r="D35" s="2">
        <v>25769.785</v>
      </c>
      <c r="E35" s="2">
        <v>157.51199999999901</v>
      </c>
      <c r="F35" s="3">
        <v>23.578202478809501</v>
      </c>
      <c r="G35" s="14" t="s">
        <v>201</v>
      </c>
      <c r="H35" s="2">
        <v>4</v>
      </c>
      <c r="I35" s="2">
        <v>0</v>
      </c>
      <c r="J35" s="2">
        <v>0</v>
      </c>
      <c r="K35" s="2">
        <v>0</v>
      </c>
      <c r="L35" s="2">
        <v>4</v>
      </c>
      <c r="M35" s="2">
        <v>0</v>
      </c>
      <c r="N35" s="2">
        <v>0</v>
      </c>
      <c r="O35" s="2">
        <v>0</v>
      </c>
      <c r="P35" s="2">
        <v>0</v>
      </c>
      <c r="Q35" s="2">
        <v>0</v>
      </c>
      <c r="R35" s="2">
        <v>0</v>
      </c>
      <c r="S35" s="2">
        <v>0</v>
      </c>
      <c r="T35" s="2">
        <v>0</v>
      </c>
      <c r="U35" s="2">
        <v>0</v>
      </c>
      <c r="V35" s="2">
        <v>0</v>
      </c>
      <c r="W35" s="2">
        <v>0</v>
      </c>
      <c r="X35" s="2">
        <v>1</v>
      </c>
      <c r="Y35" s="2">
        <v>1</v>
      </c>
      <c r="Z35" s="2">
        <v>1</v>
      </c>
      <c r="AA35" s="2">
        <v>1</v>
      </c>
    </row>
    <row r="36" spans="1:27" x14ac:dyDescent="0.25">
      <c r="A36" s="2">
        <v>12</v>
      </c>
      <c r="B36" s="2">
        <v>0</v>
      </c>
      <c r="C36" s="2">
        <v>1255.6869999999999</v>
      </c>
      <c r="D36" s="2">
        <v>1551.2840000000001</v>
      </c>
      <c r="E36" s="2">
        <v>295.59699999999998</v>
      </c>
      <c r="F36" s="3">
        <v>23.5529017446928</v>
      </c>
      <c r="G36" s="14" t="s">
        <v>234</v>
      </c>
      <c r="H36" s="2">
        <v>4</v>
      </c>
      <c r="I36" s="2">
        <v>0</v>
      </c>
      <c r="J36" s="2">
        <v>0</v>
      </c>
      <c r="K36" s="2">
        <v>0</v>
      </c>
      <c r="L36" s="2">
        <v>4</v>
      </c>
      <c r="M36" s="2">
        <v>0</v>
      </c>
      <c r="N36" s="2">
        <v>0</v>
      </c>
      <c r="O36" s="2">
        <v>0</v>
      </c>
      <c r="P36" s="2">
        <v>0</v>
      </c>
      <c r="Q36" s="2">
        <v>0</v>
      </c>
      <c r="R36" s="2">
        <v>0</v>
      </c>
      <c r="S36" s="2">
        <v>0</v>
      </c>
      <c r="T36" s="2">
        <v>0</v>
      </c>
      <c r="U36" s="2">
        <v>0</v>
      </c>
      <c r="V36" s="2">
        <v>0</v>
      </c>
      <c r="W36" s="2">
        <v>0</v>
      </c>
      <c r="X36" s="2">
        <v>1</v>
      </c>
      <c r="Y36" s="2">
        <v>1</v>
      </c>
      <c r="Z36" s="2">
        <v>1</v>
      </c>
      <c r="AA36" s="2">
        <v>1</v>
      </c>
    </row>
    <row r="37" spans="1:27" x14ac:dyDescent="0.25">
      <c r="A37" s="2">
        <v>17</v>
      </c>
      <c r="B37" s="2">
        <v>4</v>
      </c>
      <c r="C37" s="2">
        <v>55950.3</v>
      </c>
      <c r="D37" s="2">
        <v>56015.819000000003</v>
      </c>
      <c r="E37" s="2">
        <v>65.519000000000204</v>
      </c>
      <c r="F37" s="3">
        <v>23.41087096423</v>
      </c>
      <c r="G37" s="14" t="s">
        <v>290</v>
      </c>
      <c r="H37" s="2">
        <v>3</v>
      </c>
      <c r="I37" s="2">
        <v>0</v>
      </c>
      <c r="J37" s="2">
        <v>0</v>
      </c>
      <c r="K37" s="2">
        <v>0</v>
      </c>
      <c r="L37" s="2">
        <v>3</v>
      </c>
      <c r="M37" s="2">
        <v>0</v>
      </c>
      <c r="N37" s="2">
        <v>0</v>
      </c>
      <c r="O37" s="2">
        <v>0</v>
      </c>
      <c r="P37" s="2">
        <v>0</v>
      </c>
      <c r="Q37" s="2">
        <v>0</v>
      </c>
      <c r="R37" s="2">
        <v>0</v>
      </c>
      <c r="S37" s="2">
        <v>0</v>
      </c>
      <c r="T37" s="2">
        <v>0</v>
      </c>
      <c r="U37" s="2">
        <v>0</v>
      </c>
      <c r="V37" s="2">
        <v>0</v>
      </c>
      <c r="W37" s="2">
        <v>0</v>
      </c>
      <c r="X37" s="2">
        <v>0</v>
      </c>
      <c r="Y37" s="2">
        <v>1</v>
      </c>
      <c r="Z37" s="2">
        <v>1</v>
      </c>
      <c r="AA37" s="2">
        <v>1</v>
      </c>
    </row>
    <row r="38" spans="1:27" x14ac:dyDescent="0.25">
      <c r="A38" s="2">
        <v>2</v>
      </c>
      <c r="B38" s="2">
        <v>30</v>
      </c>
      <c r="C38" s="2">
        <v>212978.215</v>
      </c>
      <c r="D38" s="2">
        <v>213397.889</v>
      </c>
      <c r="E38" s="2">
        <v>419.67399999999901</v>
      </c>
      <c r="F38" s="3">
        <v>23.323700763302501</v>
      </c>
      <c r="G38" s="14" t="s">
        <v>72</v>
      </c>
      <c r="H38" s="2">
        <v>4</v>
      </c>
      <c r="I38" s="2">
        <v>0</v>
      </c>
      <c r="J38" s="2">
        <v>0</v>
      </c>
      <c r="K38" s="2">
        <v>0</v>
      </c>
      <c r="L38" s="2">
        <v>4</v>
      </c>
      <c r="M38" s="2">
        <v>0</v>
      </c>
      <c r="N38" s="2">
        <v>0</v>
      </c>
      <c r="O38" s="2">
        <v>0</v>
      </c>
      <c r="P38" s="2">
        <v>0</v>
      </c>
      <c r="Q38" s="2">
        <v>0</v>
      </c>
      <c r="R38" s="2">
        <v>0</v>
      </c>
      <c r="S38" s="2">
        <v>0</v>
      </c>
      <c r="T38" s="2">
        <v>0</v>
      </c>
      <c r="U38" s="2">
        <v>0</v>
      </c>
      <c r="V38" s="2">
        <v>0</v>
      </c>
      <c r="W38" s="2">
        <v>0</v>
      </c>
      <c r="X38" s="2">
        <v>1</v>
      </c>
      <c r="Y38" s="2">
        <v>1</v>
      </c>
      <c r="Z38" s="2">
        <v>1</v>
      </c>
      <c r="AA38" s="2">
        <v>1</v>
      </c>
    </row>
    <row r="39" spans="1:27" x14ac:dyDescent="0.25">
      <c r="A39" s="2">
        <v>4</v>
      </c>
      <c r="B39" s="2">
        <v>1</v>
      </c>
      <c r="C39" s="2">
        <v>5881.4250000000002</v>
      </c>
      <c r="D39" s="2">
        <v>5995.4009999999998</v>
      </c>
      <c r="E39" s="2">
        <v>113.976</v>
      </c>
      <c r="F39" s="3">
        <v>23.206060884642199</v>
      </c>
      <c r="G39" s="14" t="s">
        <v>106</v>
      </c>
      <c r="H39" s="2">
        <v>4</v>
      </c>
      <c r="I39" s="2">
        <v>0</v>
      </c>
      <c r="J39" s="2">
        <v>0</v>
      </c>
      <c r="K39" s="2">
        <v>0</v>
      </c>
      <c r="L39" s="2">
        <v>4</v>
      </c>
      <c r="M39" s="2">
        <v>0</v>
      </c>
      <c r="N39" s="2">
        <v>0</v>
      </c>
      <c r="O39" s="2">
        <v>0</v>
      </c>
      <c r="P39" s="2">
        <v>0</v>
      </c>
      <c r="Q39" s="2">
        <v>0</v>
      </c>
      <c r="R39" s="2">
        <v>0</v>
      </c>
      <c r="S39" s="2">
        <v>0</v>
      </c>
      <c r="T39" s="2">
        <v>0</v>
      </c>
      <c r="U39" s="2">
        <v>0</v>
      </c>
      <c r="V39" s="2">
        <v>0</v>
      </c>
      <c r="W39" s="2">
        <v>0</v>
      </c>
      <c r="X39" s="2">
        <v>1</v>
      </c>
      <c r="Y39" s="2">
        <v>1</v>
      </c>
      <c r="Z39" s="2">
        <v>1</v>
      </c>
      <c r="AA39" s="2">
        <v>1</v>
      </c>
    </row>
    <row r="40" spans="1:27" x14ac:dyDescent="0.25">
      <c r="A40" s="2">
        <v>10</v>
      </c>
      <c r="B40" s="2">
        <v>21</v>
      </c>
      <c r="C40" s="2">
        <v>107441.06299999999</v>
      </c>
      <c r="D40" s="2">
        <v>107495.822</v>
      </c>
      <c r="E40" s="2">
        <v>54.7590000000055</v>
      </c>
      <c r="F40" s="3">
        <v>23.1677164240804</v>
      </c>
      <c r="G40" s="14" t="s">
        <v>215</v>
      </c>
      <c r="H40" s="2">
        <v>4</v>
      </c>
      <c r="I40" s="2">
        <v>0</v>
      </c>
      <c r="J40" s="2">
        <v>0</v>
      </c>
      <c r="K40" s="2">
        <v>0</v>
      </c>
      <c r="L40" s="2">
        <v>4</v>
      </c>
      <c r="M40" s="2">
        <v>0</v>
      </c>
      <c r="N40" s="2">
        <v>0</v>
      </c>
      <c r="O40" s="2">
        <v>0</v>
      </c>
      <c r="P40" s="2">
        <v>0</v>
      </c>
      <c r="Q40" s="2">
        <v>0</v>
      </c>
      <c r="R40" s="2">
        <v>0</v>
      </c>
      <c r="S40" s="2">
        <v>0</v>
      </c>
      <c r="T40" s="2">
        <v>0</v>
      </c>
      <c r="U40" s="2">
        <v>0</v>
      </c>
      <c r="V40" s="2">
        <v>0</v>
      </c>
      <c r="W40" s="2">
        <v>0</v>
      </c>
      <c r="X40" s="2">
        <v>1</v>
      </c>
      <c r="Y40" s="2">
        <v>1</v>
      </c>
      <c r="Z40" s="2">
        <v>1</v>
      </c>
      <c r="AA40" s="2">
        <v>1</v>
      </c>
    </row>
    <row r="41" spans="1:27" x14ac:dyDescent="0.25">
      <c r="A41" s="2">
        <v>3</v>
      </c>
      <c r="B41" s="2">
        <v>13</v>
      </c>
      <c r="C41" s="2">
        <v>84542.267000000007</v>
      </c>
      <c r="D41" s="2">
        <v>84617.229000000007</v>
      </c>
      <c r="E41" s="2">
        <v>74.961999999999506</v>
      </c>
      <c r="F41" s="3">
        <v>22.435729541156</v>
      </c>
      <c r="G41" s="14"/>
      <c r="H41" s="2">
        <v>2</v>
      </c>
      <c r="I41" s="2">
        <v>0</v>
      </c>
      <c r="J41" s="2">
        <v>0</v>
      </c>
      <c r="K41" s="2">
        <v>0</v>
      </c>
      <c r="L41" s="2">
        <v>2</v>
      </c>
      <c r="M41" s="2">
        <v>0</v>
      </c>
      <c r="N41" s="2">
        <v>0</v>
      </c>
      <c r="O41" s="2">
        <v>0</v>
      </c>
      <c r="P41" s="2">
        <v>0</v>
      </c>
      <c r="Q41" s="2">
        <v>0</v>
      </c>
      <c r="R41" s="2">
        <v>0</v>
      </c>
      <c r="S41" s="2">
        <v>0</v>
      </c>
      <c r="T41" s="2">
        <v>0</v>
      </c>
      <c r="U41" s="2">
        <v>0</v>
      </c>
      <c r="V41" s="2">
        <v>0</v>
      </c>
      <c r="W41" s="2">
        <v>0</v>
      </c>
      <c r="X41" s="2">
        <v>0</v>
      </c>
      <c r="Y41" s="2">
        <v>1</v>
      </c>
      <c r="Z41" s="2">
        <v>0</v>
      </c>
      <c r="AA41" s="2">
        <v>1</v>
      </c>
    </row>
    <row r="42" spans="1:27" x14ac:dyDescent="0.25">
      <c r="A42" s="2">
        <v>13</v>
      </c>
      <c r="B42" s="2">
        <v>9</v>
      </c>
      <c r="C42" s="2">
        <v>105061.102</v>
      </c>
      <c r="D42" s="2">
        <v>105061.102</v>
      </c>
      <c r="E42" s="2">
        <v>0</v>
      </c>
      <c r="F42" s="3">
        <v>22.380420245117499</v>
      </c>
      <c r="G42" s="14"/>
      <c r="H42" s="2">
        <v>4</v>
      </c>
      <c r="I42" s="2">
        <v>0</v>
      </c>
      <c r="J42" s="2">
        <v>0</v>
      </c>
      <c r="K42" s="2">
        <v>0</v>
      </c>
      <c r="L42" s="2">
        <v>4</v>
      </c>
      <c r="M42" s="2">
        <v>0</v>
      </c>
      <c r="N42" s="2">
        <v>0</v>
      </c>
      <c r="O42" s="2">
        <v>0</v>
      </c>
      <c r="P42" s="2">
        <v>0</v>
      </c>
      <c r="Q42" s="2">
        <v>0</v>
      </c>
      <c r="R42" s="2">
        <v>0</v>
      </c>
      <c r="S42" s="2">
        <v>0</v>
      </c>
      <c r="T42" s="2">
        <v>0</v>
      </c>
      <c r="U42" s="2">
        <v>0</v>
      </c>
      <c r="V42" s="2">
        <v>0</v>
      </c>
      <c r="W42" s="2">
        <v>0</v>
      </c>
      <c r="X42" s="2">
        <v>1</v>
      </c>
      <c r="Y42" s="2">
        <v>1</v>
      </c>
      <c r="Z42" s="2">
        <v>1</v>
      </c>
      <c r="AA42" s="2">
        <v>1</v>
      </c>
    </row>
    <row r="43" spans="1:27" x14ac:dyDescent="0.25">
      <c r="A43" s="2">
        <v>15</v>
      </c>
      <c r="B43" s="2">
        <v>6</v>
      </c>
      <c r="C43" s="2">
        <v>65754.125</v>
      </c>
      <c r="D43" s="2">
        <v>66068.073999999993</v>
      </c>
      <c r="E43" s="2">
        <v>313.94899999999302</v>
      </c>
      <c r="F43" s="3">
        <v>22.2596346973795</v>
      </c>
      <c r="G43" s="14" t="s">
        <v>275</v>
      </c>
      <c r="H43" s="2">
        <v>1</v>
      </c>
      <c r="I43" s="2">
        <v>0</v>
      </c>
      <c r="J43" s="2">
        <v>0</v>
      </c>
      <c r="K43" s="2">
        <v>0</v>
      </c>
      <c r="L43" s="2">
        <v>1</v>
      </c>
      <c r="M43" s="2">
        <v>0</v>
      </c>
      <c r="N43" s="2">
        <v>0</v>
      </c>
      <c r="O43" s="2">
        <v>0</v>
      </c>
      <c r="P43" s="2">
        <v>0</v>
      </c>
      <c r="Q43" s="2">
        <v>0</v>
      </c>
      <c r="R43" s="2">
        <v>0</v>
      </c>
      <c r="S43" s="2">
        <v>0</v>
      </c>
      <c r="T43" s="2">
        <v>0</v>
      </c>
      <c r="U43" s="2">
        <v>0</v>
      </c>
      <c r="V43" s="2">
        <v>0</v>
      </c>
      <c r="W43" s="2">
        <v>0</v>
      </c>
      <c r="X43" s="2">
        <v>1</v>
      </c>
      <c r="Y43" s="2">
        <v>0</v>
      </c>
      <c r="Z43" s="2">
        <v>0</v>
      </c>
      <c r="AA43" s="2">
        <v>0</v>
      </c>
    </row>
    <row r="44" spans="1:27" x14ac:dyDescent="0.25">
      <c r="A44" s="2">
        <v>1</v>
      </c>
      <c r="B44" s="2">
        <v>20</v>
      </c>
      <c r="C44" s="2">
        <v>187584.55</v>
      </c>
      <c r="D44" s="2">
        <v>187688.54500000001</v>
      </c>
      <c r="E44" s="2">
        <v>103.99500000002401</v>
      </c>
      <c r="F44" s="3">
        <v>22.229681874412901</v>
      </c>
      <c r="G44" s="14" t="s">
        <v>37</v>
      </c>
      <c r="H44" s="2">
        <v>3</v>
      </c>
      <c r="I44" s="2">
        <v>0</v>
      </c>
      <c r="J44" s="2">
        <v>0</v>
      </c>
      <c r="K44" s="2">
        <v>0</v>
      </c>
      <c r="L44" s="2">
        <v>3</v>
      </c>
      <c r="M44" s="2">
        <v>0</v>
      </c>
      <c r="N44" s="2">
        <v>0</v>
      </c>
      <c r="O44" s="2">
        <v>0</v>
      </c>
      <c r="P44" s="2">
        <v>0</v>
      </c>
      <c r="Q44" s="2">
        <v>0</v>
      </c>
      <c r="R44" s="2">
        <v>0</v>
      </c>
      <c r="S44" s="2">
        <v>0</v>
      </c>
      <c r="T44" s="2">
        <v>0</v>
      </c>
      <c r="U44" s="2">
        <v>0</v>
      </c>
      <c r="V44" s="2">
        <v>0</v>
      </c>
      <c r="W44" s="2">
        <v>0</v>
      </c>
      <c r="X44" s="2">
        <v>1</v>
      </c>
      <c r="Y44" s="2">
        <v>1</v>
      </c>
      <c r="Z44" s="2">
        <v>0</v>
      </c>
      <c r="AA44" s="2">
        <v>1</v>
      </c>
    </row>
    <row r="45" spans="1:27" x14ac:dyDescent="0.25">
      <c r="A45" s="2">
        <v>7</v>
      </c>
      <c r="B45" s="2">
        <v>14</v>
      </c>
      <c r="C45" s="2">
        <v>86386.989000000001</v>
      </c>
      <c r="D45" s="2">
        <v>86483.578999999998</v>
      </c>
      <c r="E45" s="2">
        <v>96.589999999996493</v>
      </c>
      <c r="F45" s="3">
        <v>22.149550122166499</v>
      </c>
      <c r="G45" s="14" t="s">
        <v>174</v>
      </c>
      <c r="H45" s="2">
        <v>4</v>
      </c>
      <c r="I45" s="2">
        <v>0</v>
      </c>
      <c r="J45" s="2">
        <v>0</v>
      </c>
      <c r="K45" s="2">
        <v>0</v>
      </c>
      <c r="L45" s="2">
        <v>4</v>
      </c>
      <c r="M45" s="2">
        <v>0</v>
      </c>
      <c r="N45" s="2">
        <v>0</v>
      </c>
      <c r="O45" s="2">
        <v>0</v>
      </c>
      <c r="P45" s="2">
        <v>0</v>
      </c>
      <c r="Q45" s="2">
        <v>0</v>
      </c>
      <c r="R45" s="2">
        <v>0</v>
      </c>
      <c r="S45" s="2">
        <v>0</v>
      </c>
      <c r="T45" s="2">
        <v>0</v>
      </c>
      <c r="U45" s="2">
        <v>0</v>
      </c>
      <c r="V45" s="2">
        <v>0</v>
      </c>
      <c r="W45" s="2">
        <v>0</v>
      </c>
      <c r="X45" s="2">
        <v>1</v>
      </c>
      <c r="Y45" s="2">
        <v>1</v>
      </c>
      <c r="Z45" s="2">
        <v>1</v>
      </c>
      <c r="AA45" s="2">
        <v>1</v>
      </c>
    </row>
    <row r="46" spans="1:27" x14ac:dyDescent="0.25">
      <c r="A46" s="2">
        <v>1</v>
      </c>
      <c r="B46" s="2">
        <v>11</v>
      </c>
      <c r="C46" s="2">
        <v>76214.508000000002</v>
      </c>
      <c r="D46" s="2">
        <v>76714.019</v>
      </c>
      <c r="E46" s="2">
        <v>499.510999999999</v>
      </c>
      <c r="F46" s="3">
        <v>21.746163569589498</v>
      </c>
      <c r="G46" s="14" t="s">
        <v>28</v>
      </c>
      <c r="H46" s="2">
        <v>4</v>
      </c>
      <c r="I46" s="2">
        <v>0</v>
      </c>
      <c r="J46" s="2">
        <v>0</v>
      </c>
      <c r="K46" s="2">
        <v>0</v>
      </c>
      <c r="L46" s="2">
        <v>4</v>
      </c>
      <c r="M46" s="2">
        <v>0</v>
      </c>
      <c r="N46" s="2">
        <v>0</v>
      </c>
      <c r="O46" s="2">
        <v>0</v>
      </c>
      <c r="P46" s="2">
        <v>0</v>
      </c>
      <c r="Q46" s="2">
        <v>0</v>
      </c>
      <c r="R46" s="2">
        <v>0</v>
      </c>
      <c r="S46" s="2">
        <v>0</v>
      </c>
      <c r="T46" s="2">
        <v>0</v>
      </c>
      <c r="U46" s="2">
        <v>0</v>
      </c>
      <c r="V46" s="2">
        <v>0</v>
      </c>
      <c r="W46" s="2">
        <v>0</v>
      </c>
      <c r="X46" s="2">
        <v>1</v>
      </c>
      <c r="Y46" s="2">
        <v>1</v>
      </c>
      <c r="Z46" s="2">
        <v>1</v>
      </c>
      <c r="AA46" s="2">
        <v>1</v>
      </c>
    </row>
    <row r="47" spans="1:27" x14ac:dyDescent="0.25">
      <c r="A47" s="2">
        <v>6</v>
      </c>
      <c r="B47" s="2">
        <v>16</v>
      </c>
      <c r="C47" s="2">
        <v>83649.858999999997</v>
      </c>
      <c r="D47" s="2">
        <v>83769.907999999996</v>
      </c>
      <c r="E47" s="2">
        <v>120.048999999999</v>
      </c>
      <c r="F47" s="3">
        <v>21.6845089442483</v>
      </c>
      <c r="G47" s="14" t="s">
        <v>157</v>
      </c>
      <c r="H47" s="2">
        <v>4</v>
      </c>
      <c r="I47" s="2">
        <v>3</v>
      </c>
      <c r="J47" s="2">
        <v>3</v>
      </c>
      <c r="K47" s="2">
        <v>0</v>
      </c>
      <c r="L47" s="2">
        <v>4</v>
      </c>
      <c r="M47" s="2">
        <v>1</v>
      </c>
      <c r="N47" s="2">
        <v>1</v>
      </c>
      <c r="O47" s="2">
        <v>0</v>
      </c>
      <c r="P47" s="2">
        <v>0</v>
      </c>
      <c r="Q47" s="2">
        <v>1</v>
      </c>
      <c r="R47" s="2">
        <v>0</v>
      </c>
      <c r="S47" s="2">
        <v>0</v>
      </c>
      <c r="T47" s="2">
        <v>0</v>
      </c>
      <c r="U47" s="2">
        <v>0</v>
      </c>
      <c r="V47" s="2">
        <v>0</v>
      </c>
      <c r="W47" s="2">
        <v>0</v>
      </c>
      <c r="X47" s="2">
        <v>1</v>
      </c>
      <c r="Y47" s="2">
        <v>1</v>
      </c>
      <c r="Z47" s="2">
        <v>1</v>
      </c>
      <c r="AA47" s="2">
        <v>1</v>
      </c>
    </row>
    <row r="48" spans="1:27" x14ac:dyDescent="0.25">
      <c r="A48" s="2">
        <v>17</v>
      </c>
      <c r="B48" s="2">
        <v>3</v>
      </c>
      <c r="C48" s="2">
        <v>48419.66</v>
      </c>
      <c r="D48" s="2">
        <v>48683.199999999997</v>
      </c>
      <c r="E48" s="2">
        <v>263.539999999994</v>
      </c>
      <c r="F48" s="3">
        <v>21.669610742757399</v>
      </c>
      <c r="G48" s="14" t="s">
        <v>289</v>
      </c>
      <c r="H48" s="2">
        <v>4</v>
      </c>
      <c r="I48" s="2">
        <v>0</v>
      </c>
      <c r="J48" s="2">
        <v>0</v>
      </c>
      <c r="K48" s="2">
        <v>0</v>
      </c>
      <c r="L48" s="2">
        <v>4</v>
      </c>
      <c r="M48" s="2">
        <v>0</v>
      </c>
      <c r="N48" s="2">
        <v>0</v>
      </c>
      <c r="O48" s="2">
        <v>0</v>
      </c>
      <c r="P48" s="2">
        <v>0</v>
      </c>
      <c r="Q48" s="2">
        <v>0</v>
      </c>
      <c r="R48" s="2">
        <v>0</v>
      </c>
      <c r="S48" s="2">
        <v>0</v>
      </c>
      <c r="T48" s="2">
        <v>0</v>
      </c>
      <c r="U48" s="2">
        <v>0</v>
      </c>
      <c r="V48" s="2">
        <v>0</v>
      </c>
      <c r="W48" s="2">
        <v>0</v>
      </c>
      <c r="X48" s="2">
        <v>1</v>
      </c>
      <c r="Y48" s="2">
        <v>1</v>
      </c>
      <c r="Z48" s="2">
        <v>1</v>
      </c>
      <c r="AA48" s="2">
        <v>1</v>
      </c>
    </row>
    <row r="49" spans="1:27" x14ac:dyDescent="0.25">
      <c r="A49" s="2">
        <v>6</v>
      </c>
      <c r="B49" s="2">
        <v>9</v>
      </c>
      <c r="C49" s="2">
        <v>56114.997000000003</v>
      </c>
      <c r="D49" s="2">
        <v>56225.724000000002</v>
      </c>
      <c r="E49" s="2">
        <v>110.72699999999899</v>
      </c>
      <c r="F49" s="3">
        <v>21.5632615718241</v>
      </c>
      <c r="G49" s="14" t="s">
        <v>153</v>
      </c>
      <c r="H49" s="2">
        <v>1</v>
      </c>
      <c r="I49" s="2">
        <v>0</v>
      </c>
      <c r="J49" s="2">
        <v>0</v>
      </c>
      <c r="K49" s="2">
        <v>0</v>
      </c>
      <c r="L49" s="2">
        <v>1</v>
      </c>
      <c r="M49" s="2">
        <v>0</v>
      </c>
      <c r="N49" s="2">
        <v>0</v>
      </c>
      <c r="O49" s="2">
        <v>0</v>
      </c>
      <c r="P49" s="2">
        <v>0</v>
      </c>
      <c r="Q49" s="2">
        <v>0</v>
      </c>
      <c r="R49" s="2">
        <v>0</v>
      </c>
      <c r="S49" s="2">
        <v>0</v>
      </c>
      <c r="T49" s="2">
        <v>0</v>
      </c>
      <c r="U49" s="2">
        <v>0</v>
      </c>
      <c r="V49" s="2">
        <v>0</v>
      </c>
      <c r="W49" s="2">
        <v>0</v>
      </c>
      <c r="X49" s="2">
        <v>0</v>
      </c>
      <c r="Y49" s="2">
        <v>0</v>
      </c>
      <c r="Z49" s="2">
        <v>0</v>
      </c>
      <c r="AA49" s="2">
        <v>1</v>
      </c>
    </row>
    <row r="50" spans="1:27" x14ac:dyDescent="0.25">
      <c r="A50" s="2">
        <v>7</v>
      </c>
      <c r="B50" s="2">
        <v>5</v>
      </c>
      <c r="C50" s="2">
        <v>30015.446</v>
      </c>
      <c r="D50" s="2">
        <v>30157.206999999999</v>
      </c>
      <c r="E50" s="2">
        <v>141.760999999999</v>
      </c>
      <c r="F50" s="3">
        <v>21.483864150684202</v>
      </c>
      <c r="G50" s="14" t="s">
        <v>167</v>
      </c>
      <c r="H50" s="2">
        <v>1</v>
      </c>
      <c r="I50" s="2">
        <v>1</v>
      </c>
      <c r="J50" s="2">
        <v>1</v>
      </c>
      <c r="K50" s="2">
        <v>0</v>
      </c>
      <c r="L50" s="2">
        <v>1</v>
      </c>
      <c r="M50" s="2">
        <v>0</v>
      </c>
      <c r="N50" s="2">
        <v>0</v>
      </c>
      <c r="O50" s="2">
        <v>0</v>
      </c>
      <c r="P50" s="2">
        <v>1</v>
      </c>
      <c r="Q50" s="2">
        <v>0</v>
      </c>
      <c r="R50" s="2">
        <v>0</v>
      </c>
      <c r="S50" s="2">
        <v>0</v>
      </c>
      <c r="T50" s="2">
        <v>0</v>
      </c>
      <c r="U50" s="2">
        <v>0</v>
      </c>
      <c r="V50" s="2">
        <v>0</v>
      </c>
      <c r="W50" s="2">
        <v>0</v>
      </c>
      <c r="X50" s="2">
        <v>0</v>
      </c>
      <c r="Y50" s="2">
        <v>0</v>
      </c>
      <c r="Z50" s="2">
        <v>0</v>
      </c>
      <c r="AA50" s="2">
        <v>1</v>
      </c>
    </row>
    <row r="51" spans="1:27" x14ac:dyDescent="0.25">
      <c r="A51" s="2">
        <v>8</v>
      </c>
      <c r="B51" s="2">
        <v>4</v>
      </c>
      <c r="C51" s="2">
        <v>39365.023000000001</v>
      </c>
      <c r="D51" s="2">
        <v>39473.154999999999</v>
      </c>
      <c r="E51" s="2">
        <v>108.131999999998</v>
      </c>
      <c r="F51" s="3">
        <v>21.465759199755102</v>
      </c>
      <c r="G51" s="14" t="s">
        <v>183</v>
      </c>
      <c r="H51" s="2">
        <v>0</v>
      </c>
      <c r="I51" s="2">
        <v>4</v>
      </c>
      <c r="J51" s="2">
        <v>1</v>
      </c>
      <c r="K51" s="2">
        <v>3</v>
      </c>
      <c r="L51" s="2">
        <v>0</v>
      </c>
      <c r="M51" s="2">
        <v>0</v>
      </c>
      <c r="N51" s="2">
        <v>0</v>
      </c>
      <c r="O51" s="2">
        <v>1</v>
      </c>
      <c r="P51" s="2">
        <v>0</v>
      </c>
      <c r="Q51" s="2">
        <v>0</v>
      </c>
      <c r="R51" s="2">
        <v>1</v>
      </c>
      <c r="S51" s="2">
        <v>0</v>
      </c>
      <c r="T51" s="2">
        <v>0</v>
      </c>
      <c r="U51" s="2">
        <v>1</v>
      </c>
      <c r="V51" s="2">
        <v>1</v>
      </c>
      <c r="W51" s="2">
        <v>0</v>
      </c>
      <c r="X51" s="2">
        <v>0</v>
      </c>
      <c r="Y51" s="2">
        <v>0</v>
      </c>
      <c r="Z51" s="2">
        <v>0</v>
      </c>
      <c r="AA51" s="2">
        <v>0</v>
      </c>
    </row>
    <row r="52" spans="1:27" x14ac:dyDescent="0.25">
      <c r="A52" s="2">
        <v>2</v>
      </c>
      <c r="B52" s="2">
        <v>24</v>
      </c>
      <c r="C52" s="2">
        <v>177615.30799999999</v>
      </c>
      <c r="D52" s="2">
        <v>177851.087</v>
      </c>
      <c r="E52" s="2">
        <v>235.77900000001</v>
      </c>
      <c r="F52" s="3">
        <v>21.4399181388229</v>
      </c>
      <c r="G52" s="14" t="s">
        <v>66</v>
      </c>
      <c r="H52" s="2">
        <v>4</v>
      </c>
      <c r="I52" s="2">
        <v>0</v>
      </c>
      <c r="J52" s="2">
        <v>0</v>
      </c>
      <c r="K52" s="2">
        <v>0</v>
      </c>
      <c r="L52" s="2">
        <v>4</v>
      </c>
      <c r="M52" s="2">
        <v>0</v>
      </c>
      <c r="N52" s="2">
        <v>0</v>
      </c>
      <c r="O52" s="2">
        <v>0</v>
      </c>
      <c r="P52" s="2">
        <v>0</v>
      </c>
      <c r="Q52" s="2">
        <v>0</v>
      </c>
      <c r="R52" s="2">
        <v>0</v>
      </c>
      <c r="S52" s="2">
        <v>0</v>
      </c>
      <c r="T52" s="2">
        <v>0</v>
      </c>
      <c r="U52" s="2">
        <v>0</v>
      </c>
      <c r="V52" s="2">
        <v>0</v>
      </c>
      <c r="W52" s="2">
        <v>0</v>
      </c>
      <c r="X52" s="2">
        <v>1</v>
      </c>
      <c r="Y52" s="2">
        <v>1</v>
      </c>
      <c r="Z52" s="2">
        <v>1</v>
      </c>
      <c r="AA52" s="2">
        <v>1</v>
      </c>
    </row>
    <row r="53" spans="1:27" x14ac:dyDescent="0.25">
      <c r="A53" s="2">
        <v>13</v>
      </c>
      <c r="B53" s="2">
        <v>2</v>
      </c>
      <c r="C53" s="2">
        <v>50760.362999999998</v>
      </c>
      <c r="D53" s="2">
        <v>50863.919000000002</v>
      </c>
      <c r="E53" s="2">
        <v>103.556000000004</v>
      </c>
      <c r="F53" s="3">
        <v>21.435764863299099</v>
      </c>
      <c r="G53" s="14" t="s">
        <v>254</v>
      </c>
      <c r="H53" s="2">
        <v>2</v>
      </c>
      <c r="I53" s="2">
        <v>0</v>
      </c>
      <c r="J53" s="2">
        <v>0</v>
      </c>
      <c r="K53" s="2">
        <v>0</v>
      </c>
      <c r="L53" s="2">
        <v>2</v>
      </c>
      <c r="M53" s="2">
        <v>0</v>
      </c>
      <c r="N53" s="2">
        <v>0</v>
      </c>
      <c r="O53" s="2">
        <v>0</v>
      </c>
      <c r="P53" s="2">
        <v>0</v>
      </c>
      <c r="Q53" s="2">
        <v>0</v>
      </c>
      <c r="R53" s="2">
        <v>0</v>
      </c>
      <c r="S53" s="2">
        <v>0</v>
      </c>
      <c r="T53" s="2">
        <v>0</v>
      </c>
      <c r="U53" s="2">
        <v>0</v>
      </c>
      <c r="V53" s="2">
        <v>0</v>
      </c>
      <c r="W53" s="2">
        <v>0</v>
      </c>
      <c r="X53" s="2">
        <v>1</v>
      </c>
      <c r="Y53" s="2">
        <v>1</v>
      </c>
      <c r="Z53" s="2">
        <v>0</v>
      </c>
      <c r="AA53" s="2">
        <v>0</v>
      </c>
    </row>
    <row r="54" spans="1:27" x14ac:dyDescent="0.25">
      <c r="A54" s="2">
        <v>9</v>
      </c>
      <c r="B54" s="2">
        <v>12</v>
      </c>
      <c r="C54" s="2">
        <v>126281.38800000001</v>
      </c>
      <c r="D54" s="2">
        <v>126695.77</v>
      </c>
      <c r="E54" s="2">
        <v>414.38199999999802</v>
      </c>
      <c r="F54" s="3">
        <v>21.430698757383698</v>
      </c>
      <c r="G54" s="14" t="s">
        <v>197</v>
      </c>
      <c r="H54" s="2">
        <v>4</v>
      </c>
      <c r="I54" s="2">
        <v>4</v>
      </c>
      <c r="J54" s="2">
        <v>0</v>
      </c>
      <c r="K54" s="2">
        <v>4</v>
      </c>
      <c r="L54" s="2">
        <v>4</v>
      </c>
      <c r="M54" s="2">
        <v>0</v>
      </c>
      <c r="N54" s="2">
        <v>0</v>
      </c>
      <c r="O54" s="2">
        <v>0</v>
      </c>
      <c r="P54" s="2">
        <v>0</v>
      </c>
      <c r="Q54" s="2">
        <v>0</v>
      </c>
      <c r="R54" s="2">
        <v>1</v>
      </c>
      <c r="S54" s="2">
        <v>0</v>
      </c>
      <c r="T54" s="2">
        <v>1</v>
      </c>
      <c r="U54" s="2">
        <v>1</v>
      </c>
      <c r="V54" s="2">
        <v>1</v>
      </c>
      <c r="W54" s="2">
        <v>0</v>
      </c>
      <c r="X54" s="2">
        <v>1</v>
      </c>
      <c r="Y54" s="2">
        <v>1</v>
      </c>
      <c r="Z54" s="2">
        <v>1</v>
      </c>
      <c r="AA54" s="2">
        <v>1</v>
      </c>
    </row>
    <row r="55" spans="1:27" x14ac:dyDescent="0.25">
      <c r="A55" s="2">
        <v>1</v>
      </c>
      <c r="B55" s="2">
        <v>10</v>
      </c>
      <c r="C55" s="2">
        <v>74446.654999999999</v>
      </c>
      <c r="D55" s="2">
        <v>74719.289999999994</v>
      </c>
      <c r="E55" s="2">
        <v>272.63499999999499</v>
      </c>
      <c r="F55" s="3">
        <v>21.250797867855699</v>
      </c>
      <c r="G55" s="14" t="s">
        <v>27</v>
      </c>
      <c r="H55" s="2">
        <v>1</v>
      </c>
      <c r="I55" s="2">
        <v>0</v>
      </c>
      <c r="J55" s="2">
        <v>0</v>
      </c>
      <c r="K55" s="2">
        <v>0</v>
      </c>
      <c r="L55" s="2">
        <v>1</v>
      </c>
      <c r="M55" s="2">
        <v>0</v>
      </c>
      <c r="N55" s="2">
        <v>0</v>
      </c>
      <c r="O55" s="2">
        <v>0</v>
      </c>
      <c r="P55" s="2">
        <v>0</v>
      </c>
      <c r="Q55" s="2">
        <v>0</v>
      </c>
      <c r="R55" s="2">
        <v>0</v>
      </c>
      <c r="S55" s="2">
        <v>0</v>
      </c>
      <c r="T55" s="2">
        <v>0</v>
      </c>
      <c r="U55" s="2">
        <v>0</v>
      </c>
      <c r="V55" s="2">
        <v>0</v>
      </c>
      <c r="W55" s="2">
        <v>0</v>
      </c>
      <c r="X55" s="2">
        <v>0</v>
      </c>
      <c r="Y55" s="2">
        <v>0</v>
      </c>
      <c r="Z55" s="2">
        <v>0</v>
      </c>
      <c r="AA55" s="2">
        <v>1</v>
      </c>
    </row>
    <row r="56" spans="1:27" x14ac:dyDescent="0.25">
      <c r="A56" s="2">
        <v>3</v>
      </c>
      <c r="B56" s="2">
        <v>27</v>
      </c>
      <c r="C56" s="2">
        <v>166503.845</v>
      </c>
      <c r="D56" s="2">
        <v>166788.50700000001</v>
      </c>
      <c r="E56" s="2">
        <v>284.66200000001101</v>
      </c>
      <c r="F56" s="3">
        <v>21.1810722291888</v>
      </c>
      <c r="G56" s="14" t="s">
        <v>101</v>
      </c>
      <c r="H56" s="2">
        <v>4</v>
      </c>
      <c r="I56" s="2">
        <v>0</v>
      </c>
      <c r="J56" s="2">
        <v>0</v>
      </c>
      <c r="K56" s="2">
        <v>0</v>
      </c>
      <c r="L56" s="2">
        <v>4</v>
      </c>
      <c r="M56" s="2">
        <v>0</v>
      </c>
      <c r="N56" s="2">
        <v>0</v>
      </c>
      <c r="O56" s="2">
        <v>0</v>
      </c>
      <c r="P56" s="2">
        <v>0</v>
      </c>
      <c r="Q56" s="2">
        <v>0</v>
      </c>
      <c r="R56" s="2">
        <v>0</v>
      </c>
      <c r="S56" s="2">
        <v>0</v>
      </c>
      <c r="T56" s="2">
        <v>0</v>
      </c>
      <c r="U56" s="2">
        <v>0</v>
      </c>
      <c r="V56" s="2">
        <v>0</v>
      </c>
      <c r="W56" s="2">
        <v>0</v>
      </c>
      <c r="X56" s="2">
        <v>1</v>
      </c>
      <c r="Y56" s="2">
        <v>1</v>
      </c>
      <c r="Z56" s="2">
        <v>1</v>
      </c>
      <c r="AA56" s="2">
        <v>1</v>
      </c>
    </row>
    <row r="57" spans="1:27" x14ac:dyDescent="0.25">
      <c r="A57" s="2">
        <v>7</v>
      </c>
      <c r="B57" s="2">
        <v>10</v>
      </c>
      <c r="C57" s="2">
        <v>55833.180999999997</v>
      </c>
      <c r="D57" s="2">
        <v>55854.101000000002</v>
      </c>
      <c r="E57" s="2">
        <v>20.920000000005501</v>
      </c>
      <c r="F57" s="3">
        <v>21.140438196874801</v>
      </c>
      <c r="G57" s="14" t="s">
        <v>171</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row>
    <row r="58" spans="1:27" x14ac:dyDescent="0.25">
      <c r="A58" s="2">
        <v>1</v>
      </c>
      <c r="B58" s="2">
        <v>23</v>
      </c>
      <c r="C58" s="2">
        <v>198837.88699999999</v>
      </c>
      <c r="D58" s="2">
        <v>198918.69099999999</v>
      </c>
      <c r="E58" s="2">
        <v>80.804000000003697</v>
      </c>
      <c r="F58" s="3">
        <v>21.1174677652062</v>
      </c>
      <c r="G58" s="14" t="s">
        <v>40</v>
      </c>
      <c r="H58" s="2">
        <v>1</v>
      </c>
      <c r="I58" s="2">
        <v>2</v>
      </c>
      <c r="J58" s="2">
        <v>0</v>
      </c>
      <c r="K58" s="2">
        <v>2</v>
      </c>
      <c r="L58" s="2">
        <v>1</v>
      </c>
      <c r="M58" s="2">
        <v>0</v>
      </c>
      <c r="N58" s="2">
        <v>0</v>
      </c>
      <c r="O58" s="2">
        <v>0</v>
      </c>
      <c r="P58" s="2">
        <v>0</v>
      </c>
      <c r="Q58" s="2">
        <v>0</v>
      </c>
      <c r="R58" s="2">
        <v>1</v>
      </c>
      <c r="S58" s="2">
        <v>0</v>
      </c>
      <c r="T58" s="2">
        <v>0</v>
      </c>
      <c r="U58" s="2">
        <v>1</v>
      </c>
      <c r="V58" s="2">
        <v>0</v>
      </c>
      <c r="W58" s="2">
        <v>0</v>
      </c>
      <c r="X58" s="2">
        <v>0</v>
      </c>
      <c r="Y58" s="2">
        <v>0</v>
      </c>
      <c r="Z58" s="2">
        <v>0</v>
      </c>
      <c r="AA58" s="2">
        <v>1</v>
      </c>
    </row>
    <row r="59" spans="1:27" x14ac:dyDescent="0.25">
      <c r="A59" s="2">
        <v>2</v>
      </c>
      <c r="B59" s="2">
        <v>0</v>
      </c>
      <c r="C59" s="2">
        <v>6752.4449999999997</v>
      </c>
      <c r="D59" s="2">
        <v>6834.951</v>
      </c>
      <c r="E59" s="2">
        <v>82.506000000000299</v>
      </c>
      <c r="F59" s="3">
        <v>21.112357846177702</v>
      </c>
      <c r="G59" s="14" t="s">
        <v>45</v>
      </c>
      <c r="H59" s="2">
        <v>4</v>
      </c>
      <c r="I59" s="2">
        <v>0</v>
      </c>
      <c r="J59" s="2">
        <v>0</v>
      </c>
      <c r="K59" s="2">
        <v>0</v>
      </c>
      <c r="L59" s="2">
        <v>4</v>
      </c>
      <c r="M59" s="2">
        <v>0</v>
      </c>
      <c r="N59" s="2">
        <v>0</v>
      </c>
      <c r="O59" s="2">
        <v>0</v>
      </c>
      <c r="P59" s="2">
        <v>0</v>
      </c>
      <c r="Q59" s="2">
        <v>0</v>
      </c>
      <c r="R59" s="2">
        <v>0</v>
      </c>
      <c r="S59" s="2">
        <v>0</v>
      </c>
      <c r="T59" s="2">
        <v>0</v>
      </c>
      <c r="U59" s="2">
        <v>0</v>
      </c>
      <c r="V59" s="2">
        <v>0</v>
      </c>
      <c r="W59" s="2">
        <v>0</v>
      </c>
      <c r="X59" s="2">
        <v>1</v>
      </c>
      <c r="Y59" s="2">
        <v>1</v>
      </c>
      <c r="Z59" s="2">
        <v>1</v>
      </c>
      <c r="AA59" s="2">
        <v>1</v>
      </c>
    </row>
    <row r="60" spans="1:27" x14ac:dyDescent="0.25">
      <c r="A60" s="2">
        <v>21</v>
      </c>
      <c r="B60" s="2">
        <v>0</v>
      </c>
      <c r="C60" s="2">
        <v>17898.803</v>
      </c>
      <c r="D60" s="2">
        <v>17961.544000000002</v>
      </c>
      <c r="E60" s="2">
        <v>62.741000000001797</v>
      </c>
      <c r="F60" s="3">
        <v>21.0582774754571</v>
      </c>
      <c r="G60" s="14" t="s">
        <v>304</v>
      </c>
      <c r="H60" s="2">
        <v>4</v>
      </c>
      <c r="I60" s="2">
        <v>0</v>
      </c>
      <c r="J60" s="2">
        <v>0</v>
      </c>
      <c r="K60" s="2">
        <v>0</v>
      </c>
      <c r="L60" s="2">
        <v>4</v>
      </c>
      <c r="M60" s="2">
        <v>0</v>
      </c>
      <c r="N60" s="2">
        <v>0</v>
      </c>
      <c r="O60" s="2">
        <v>0</v>
      </c>
      <c r="P60" s="2">
        <v>0</v>
      </c>
      <c r="Q60" s="2">
        <v>0</v>
      </c>
      <c r="R60" s="2">
        <v>0</v>
      </c>
      <c r="S60" s="2">
        <v>0</v>
      </c>
      <c r="T60" s="2">
        <v>0</v>
      </c>
      <c r="U60" s="2">
        <v>0</v>
      </c>
      <c r="V60" s="2">
        <v>0</v>
      </c>
      <c r="W60" s="2">
        <v>0</v>
      </c>
      <c r="X60" s="2">
        <v>1</v>
      </c>
      <c r="Y60" s="2">
        <v>1</v>
      </c>
      <c r="Z60" s="2">
        <v>1</v>
      </c>
      <c r="AA60" s="2">
        <v>1</v>
      </c>
    </row>
    <row r="61" spans="1:27" x14ac:dyDescent="0.25">
      <c r="A61" s="2">
        <v>19</v>
      </c>
      <c r="B61" s="2">
        <v>2</v>
      </c>
      <c r="C61" s="2">
        <v>37030.881999999998</v>
      </c>
      <c r="D61" s="2">
        <v>38218.735999999997</v>
      </c>
      <c r="E61" s="2">
        <v>1187.854</v>
      </c>
      <c r="F61" s="3">
        <v>20.9378153159075</v>
      </c>
      <c r="G61" s="14" t="s">
        <v>299</v>
      </c>
      <c r="H61" s="2">
        <v>4</v>
      </c>
      <c r="I61" s="2">
        <v>5</v>
      </c>
      <c r="J61" s="2">
        <v>5</v>
      </c>
      <c r="K61" s="2">
        <v>0</v>
      </c>
      <c r="L61" s="2">
        <v>4</v>
      </c>
      <c r="M61" s="2">
        <v>1</v>
      </c>
      <c r="N61" s="2">
        <v>1</v>
      </c>
      <c r="O61" s="2">
        <v>1</v>
      </c>
      <c r="P61" s="2">
        <v>1</v>
      </c>
      <c r="Q61" s="2">
        <v>1</v>
      </c>
      <c r="R61" s="2">
        <v>0</v>
      </c>
      <c r="S61" s="2">
        <v>0</v>
      </c>
      <c r="T61" s="2">
        <v>0</v>
      </c>
      <c r="U61" s="2">
        <v>0</v>
      </c>
      <c r="V61" s="2">
        <v>0</v>
      </c>
      <c r="W61" s="2">
        <v>0</v>
      </c>
      <c r="X61" s="2">
        <v>1</v>
      </c>
      <c r="Y61" s="2">
        <v>1</v>
      </c>
      <c r="Z61" s="2">
        <v>1</v>
      </c>
      <c r="AA61" s="2">
        <v>1</v>
      </c>
    </row>
    <row r="62" spans="1:27" x14ac:dyDescent="0.25">
      <c r="A62" s="2">
        <v>12</v>
      </c>
      <c r="B62" s="2">
        <v>2</v>
      </c>
      <c r="C62" s="2">
        <v>22529.84</v>
      </c>
      <c r="D62" s="2">
        <v>22725.292000000001</v>
      </c>
      <c r="E62" s="2">
        <v>195.45200000000099</v>
      </c>
      <c r="F62" s="3">
        <v>20.927231359944901</v>
      </c>
      <c r="G62" s="14" t="s">
        <v>236</v>
      </c>
      <c r="H62" s="2">
        <v>4</v>
      </c>
      <c r="I62" s="2">
        <v>1</v>
      </c>
      <c r="J62" s="2">
        <v>0</v>
      </c>
      <c r="K62" s="2">
        <v>1</v>
      </c>
      <c r="L62" s="2">
        <v>4</v>
      </c>
      <c r="M62" s="2">
        <v>0</v>
      </c>
      <c r="N62" s="2">
        <v>0</v>
      </c>
      <c r="O62" s="2">
        <v>0</v>
      </c>
      <c r="P62" s="2">
        <v>0</v>
      </c>
      <c r="Q62" s="2">
        <v>0</v>
      </c>
      <c r="R62" s="2">
        <v>1</v>
      </c>
      <c r="S62" s="2">
        <v>0</v>
      </c>
      <c r="T62" s="2">
        <v>0</v>
      </c>
      <c r="U62" s="2">
        <v>0</v>
      </c>
      <c r="V62" s="2">
        <v>0</v>
      </c>
      <c r="W62" s="2">
        <v>0</v>
      </c>
      <c r="X62" s="2">
        <v>1</v>
      </c>
      <c r="Y62" s="2">
        <v>1</v>
      </c>
      <c r="Z62" s="2">
        <v>1</v>
      </c>
      <c r="AA62" s="2">
        <v>1</v>
      </c>
    </row>
    <row r="63" spans="1:27" x14ac:dyDescent="0.25">
      <c r="A63" s="2">
        <v>1</v>
      </c>
      <c r="B63" s="2">
        <v>2</v>
      </c>
      <c r="C63" s="2">
        <v>8767.5290000000005</v>
      </c>
      <c r="D63" s="2">
        <v>8865.6389999999992</v>
      </c>
      <c r="E63" s="2">
        <v>98.109999999998806</v>
      </c>
      <c r="F63" s="3">
        <v>20.860718931315699</v>
      </c>
      <c r="G63" s="14" t="s">
        <v>20</v>
      </c>
      <c r="H63" s="2">
        <v>3</v>
      </c>
      <c r="I63" s="2">
        <v>0</v>
      </c>
      <c r="J63" s="2">
        <v>0</v>
      </c>
      <c r="K63" s="2">
        <v>0</v>
      </c>
      <c r="L63" s="2">
        <v>3</v>
      </c>
      <c r="M63" s="2">
        <v>0</v>
      </c>
      <c r="N63" s="2">
        <v>0</v>
      </c>
      <c r="O63" s="2">
        <v>0</v>
      </c>
      <c r="P63" s="2">
        <v>0</v>
      </c>
      <c r="Q63" s="2">
        <v>0</v>
      </c>
      <c r="R63" s="2">
        <v>0</v>
      </c>
      <c r="S63" s="2">
        <v>0</v>
      </c>
      <c r="T63" s="2">
        <v>0</v>
      </c>
      <c r="U63" s="2">
        <v>0</v>
      </c>
      <c r="V63" s="2">
        <v>0</v>
      </c>
      <c r="W63" s="2">
        <v>0</v>
      </c>
      <c r="X63" s="2">
        <v>0</v>
      </c>
      <c r="Y63" s="2">
        <v>1</v>
      </c>
      <c r="Z63" s="2">
        <v>1</v>
      </c>
      <c r="AA63" s="2">
        <v>1</v>
      </c>
    </row>
    <row r="64" spans="1:27" x14ac:dyDescent="0.25">
      <c r="A64" s="2">
        <v>12</v>
      </c>
      <c r="B64" s="2">
        <v>16</v>
      </c>
      <c r="C64" s="2">
        <v>103229.573</v>
      </c>
      <c r="D64" s="2">
        <v>103326.46799999999</v>
      </c>
      <c r="E64" s="2">
        <v>96.894999999989494</v>
      </c>
      <c r="F64" s="3">
        <v>20.845945692005699</v>
      </c>
      <c r="G64" s="14" t="s">
        <v>247</v>
      </c>
      <c r="H64" s="2">
        <v>2</v>
      </c>
      <c r="I64" s="2">
        <v>0</v>
      </c>
      <c r="J64" s="2">
        <v>0</v>
      </c>
      <c r="K64" s="2">
        <v>0</v>
      </c>
      <c r="L64" s="2">
        <v>2</v>
      </c>
      <c r="M64" s="2">
        <v>0</v>
      </c>
      <c r="N64" s="2">
        <v>0</v>
      </c>
      <c r="O64" s="2">
        <v>0</v>
      </c>
      <c r="P64" s="2">
        <v>0</v>
      </c>
      <c r="Q64" s="2">
        <v>0</v>
      </c>
      <c r="R64" s="2">
        <v>0</v>
      </c>
      <c r="S64" s="2">
        <v>0</v>
      </c>
      <c r="T64" s="2">
        <v>0</v>
      </c>
      <c r="U64" s="2">
        <v>0</v>
      </c>
      <c r="V64" s="2">
        <v>0</v>
      </c>
      <c r="W64" s="2">
        <v>0</v>
      </c>
      <c r="X64" s="2">
        <v>0</v>
      </c>
      <c r="Y64" s="2">
        <v>1</v>
      </c>
      <c r="Z64" s="2">
        <v>0</v>
      </c>
      <c r="AA64" s="2">
        <v>1</v>
      </c>
    </row>
    <row r="65" spans="1:27" x14ac:dyDescent="0.25">
      <c r="A65" s="2">
        <v>3</v>
      </c>
      <c r="B65" s="2">
        <v>26</v>
      </c>
      <c r="C65" s="2">
        <v>165402.038</v>
      </c>
      <c r="D65" s="2">
        <v>165509.24100000001</v>
      </c>
      <c r="E65" s="2">
        <v>107.203000000009</v>
      </c>
      <c r="F65" s="3">
        <v>20.812086227732301</v>
      </c>
      <c r="G65" s="14" t="s">
        <v>100</v>
      </c>
      <c r="H65" s="2">
        <v>2</v>
      </c>
      <c r="I65" s="2">
        <v>4</v>
      </c>
      <c r="J65" s="2">
        <v>0</v>
      </c>
      <c r="K65" s="2">
        <v>4</v>
      </c>
      <c r="L65" s="2">
        <v>2</v>
      </c>
      <c r="M65" s="2">
        <v>0</v>
      </c>
      <c r="N65" s="2">
        <v>0</v>
      </c>
      <c r="O65" s="2">
        <v>0</v>
      </c>
      <c r="P65" s="2">
        <v>0</v>
      </c>
      <c r="Q65" s="2">
        <v>0</v>
      </c>
      <c r="R65" s="2">
        <v>1</v>
      </c>
      <c r="S65" s="2">
        <v>1</v>
      </c>
      <c r="T65" s="2">
        <v>1</v>
      </c>
      <c r="U65" s="2">
        <v>1</v>
      </c>
      <c r="V65" s="2">
        <v>0</v>
      </c>
      <c r="W65" s="2">
        <v>0</v>
      </c>
      <c r="X65" s="2">
        <v>0</v>
      </c>
      <c r="Y65" s="2">
        <v>0</v>
      </c>
      <c r="Z65" s="2">
        <v>1</v>
      </c>
      <c r="AA65" s="2">
        <v>1</v>
      </c>
    </row>
    <row r="66" spans="1:27" x14ac:dyDescent="0.25">
      <c r="A66" s="2">
        <v>6</v>
      </c>
      <c r="B66" s="2">
        <v>15</v>
      </c>
      <c r="C66" s="2">
        <v>79989.554000000004</v>
      </c>
      <c r="D66" s="2">
        <v>80069.41</v>
      </c>
      <c r="E66" s="2">
        <v>79.855999999999796</v>
      </c>
      <c r="F66" s="3">
        <v>20.794423991464502</v>
      </c>
      <c r="G66" s="14" t="s">
        <v>156</v>
      </c>
      <c r="H66" s="2">
        <v>2</v>
      </c>
      <c r="I66" s="2">
        <v>0</v>
      </c>
      <c r="J66" s="2">
        <v>0</v>
      </c>
      <c r="K66" s="2">
        <v>0</v>
      </c>
      <c r="L66" s="2">
        <v>2</v>
      </c>
      <c r="M66" s="2">
        <v>0</v>
      </c>
      <c r="N66" s="2">
        <v>0</v>
      </c>
      <c r="O66" s="2">
        <v>0</v>
      </c>
      <c r="P66" s="2">
        <v>0</v>
      </c>
      <c r="Q66" s="2">
        <v>0</v>
      </c>
      <c r="R66" s="2">
        <v>0</v>
      </c>
      <c r="S66" s="2">
        <v>0</v>
      </c>
      <c r="T66" s="2">
        <v>0</v>
      </c>
      <c r="U66" s="2">
        <v>0</v>
      </c>
      <c r="V66" s="2">
        <v>0</v>
      </c>
      <c r="W66" s="2">
        <v>0</v>
      </c>
      <c r="X66" s="2">
        <v>0</v>
      </c>
      <c r="Y66" s="2">
        <v>1</v>
      </c>
      <c r="Z66" s="2">
        <v>0</v>
      </c>
      <c r="AA66" s="2">
        <v>1</v>
      </c>
    </row>
    <row r="67" spans="1:27" x14ac:dyDescent="0.25">
      <c r="A67" s="2">
        <v>8</v>
      </c>
      <c r="B67" s="2">
        <v>11</v>
      </c>
      <c r="C67" s="2">
        <v>76696.975999999995</v>
      </c>
      <c r="D67" s="2">
        <v>76697.944000000003</v>
      </c>
      <c r="E67" s="2">
        <v>0.96800000000803299</v>
      </c>
      <c r="F67" s="3">
        <v>20.723478453157199</v>
      </c>
      <c r="G67" s="14"/>
      <c r="H67" s="2">
        <v>4</v>
      </c>
      <c r="I67" s="2">
        <v>5</v>
      </c>
      <c r="J67" s="2">
        <v>5</v>
      </c>
      <c r="K67" s="2">
        <v>0</v>
      </c>
      <c r="L67" s="2">
        <v>4</v>
      </c>
      <c r="M67" s="2">
        <v>1</v>
      </c>
      <c r="N67" s="2">
        <v>1</v>
      </c>
      <c r="O67" s="2">
        <v>1</v>
      </c>
      <c r="P67" s="2">
        <v>1</v>
      </c>
      <c r="Q67" s="2">
        <v>1</v>
      </c>
      <c r="R67" s="2">
        <v>0</v>
      </c>
      <c r="S67" s="2">
        <v>0</v>
      </c>
      <c r="T67" s="2">
        <v>0</v>
      </c>
      <c r="U67" s="2">
        <v>0</v>
      </c>
      <c r="V67" s="2">
        <v>0</v>
      </c>
      <c r="W67" s="2">
        <v>0</v>
      </c>
      <c r="X67" s="2">
        <v>1</v>
      </c>
      <c r="Y67" s="2">
        <v>1</v>
      </c>
      <c r="Z67" s="2">
        <v>1</v>
      </c>
      <c r="AA67" s="2">
        <v>1</v>
      </c>
    </row>
    <row r="68" spans="1:27" x14ac:dyDescent="0.25">
      <c r="A68" s="2">
        <v>22</v>
      </c>
      <c r="B68" s="2">
        <v>0</v>
      </c>
      <c r="C68" s="2">
        <v>18084.032999999999</v>
      </c>
      <c r="D68" s="2">
        <v>18171.650000000001</v>
      </c>
      <c r="E68" s="2">
        <v>87.617000000001994</v>
      </c>
      <c r="F68" s="3">
        <v>20.503555524635601</v>
      </c>
      <c r="G68" s="14" t="s">
        <v>306</v>
      </c>
      <c r="H68" s="2">
        <v>3</v>
      </c>
      <c r="I68" s="2">
        <v>0</v>
      </c>
      <c r="J68" s="2">
        <v>0</v>
      </c>
      <c r="K68" s="2">
        <v>0</v>
      </c>
      <c r="L68" s="2">
        <v>3</v>
      </c>
      <c r="M68" s="2">
        <v>0</v>
      </c>
      <c r="N68" s="2">
        <v>0</v>
      </c>
      <c r="O68" s="2">
        <v>0</v>
      </c>
      <c r="P68" s="2">
        <v>0</v>
      </c>
      <c r="Q68" s="2">
        <v>0</v>
      </c>
      <c r="R68" s="2">
        <v>0</v>
      </c>
      <c r="S68" s="2">
        <v>0</v>
      </c>
      <c r="T68" s="2">
        <v>0</v>
      </c>
      <c r="U68" s="2">
        <v>0</v>
      </c>
      <c r="V68" s="2">
        <v>0</v>
      </c>
      <c r="W68" s="2">
        <v>0</v>
      </c>
      <c r="X68" s="2">
        <v>1</v>
      </c>
      <c r="Y68" s="2">
        <v>1</v>
      </c>
      <c r="Z68" s="2">
        <v>0</v>
      </c>
      <c r="AA68" s="2">
        <v>1</v>
      </c>
    </row>
    <row r="69" spans="1:27" x14ac:dyDescent="0.25">
      <c r="A69" s="2">
        <v>10</v>
      </c>
      <c r="B69" s="2">
        <v>22</v>
      </c>
      <c r="C69" s="2">
        <v>109647.86</v>
      </c>
      <c r="D69" s="2">
        <v>109752.921</v>
      </c>
      <c r="E69" s="2">
        <v>105.061000000002</v>
      </c>
      <c r="F69" s="3">
        <v>20.475688481973702</v>
      </c>
      <c r="G69" s="14" t="s">
        <v>216</v>
      </c>
      <c r="H69" s="2">
        <v>4</v>
      </c>
      <c r="I69" s="2">
        <v>0</v>
      </c>
      <c r="J69" s="2">
        <v>0</v>
      </c>
      <c r="K69" s="2">
        <v>0</v>
      </c>
      <c r="L69" s="2">
        <v>4</v>
      </c>
      <c r="M69" s="2">
        <v>0</v>
      </c>
      <c r="N69" s="2">
        <v>0</v>
      </c>
      <c r="O69" s="2">
        <v>0</v>
      </c>
      <c r="P69" s="2">
        <v>0</v>
      </c>
      <c r="Q69" s="2">
        <v>0</v>
      </c>
      <c r="R69" s="2">
        <v>0</v>
      </c>
      <c r="S69" s="2">
        <v>0</v>
      </c>
      <c r="T69" s="2">
        <v>0</v>
      </c>
      <c r="U69" s="2">
        <v>0</v>
      </c>
      <c r="V69" s="2">
        <v>0</v>
      </c>
      <c r="W69" s="2">
        <v>0</v>
      </c>
      <c r="X69" s="2">
        <v>1</v>
      </c>
      <c r="Y69" s="2">
        <v>1</v>
      </c>
      <c r="Z69" s="2">
        <v>1</v>
      </c>
      <c r="AA69" s="2">
        <v>1</v>
      </c>
    </row>
    <row r="70" spans="1:27" x14ac:dyDescent="0.25">
      <c r="A70" s="2">
        <v>6</v>
      </c>
      <c r="B70" s="2">
        <v>21</v>
      </c>
      <c r="C70" s="2">
        <v>105524.489</v>
      </c>
      <c r="D70" s="2">
        <v>105675.144</v>
      </c>
      <c r="E70" s="2">
        <v>150.65499999999901</v>
      </c>
      <c r="F70" s="3">
        <v>20.4729931936836</v>
      </c>
      <c r="G70" s="14" t="s">
        <v>161</v>
      </c>
      <c r="H70" s="2">
        <v>2</v>
      </c>
      <c r="I70" s="2">
        <v>5</v>
      </c>
      <c r="J70" s="2">
        <v>0</v>
      </c>
      <c r="K70" s="2">
        <v>5</v>
      </c>
      <c r="L70" s="2">
        <v>2</v>
      </c>
      <c r="M70" s="2">
        <v>0</v>
      </c>
      <c r="N70" s="2">
        <v>0</v>
      </c>
      <c r="O70" s="2">
        <v>0</v>
      </c>
      <c r="P70" s="2">
        <v>0</v>
      </c>
      <c r="Q70" s="2">
        <v>0</v>
      </c>
      <c r="R70" s="2">
        <v>1</v>
      </c>
      <c r="S70" s="2">
        <v>1</v>
      </c>
      <c r="T70" s="2">
        <v>1</v>
      </c>
      <c r="U70" s="2">
        <v>1</v>
      </c>
      <c r="V70" s="2">
        <v>1</v>
      </c>
      <c r="W70" s="2">
        <v>0</v>
      </c>
      <c r="X70" s="2">
        <v>0</v>
      </c>
      <c r="Y70" s="2">
        <v>1</v>
      </c>
      <c r="Z70" s="2">
        <v>0</v>
      </c>
      <c r="AA70" s="2">
        <v>1</v>
      </c>
    </row>
    <row r="71" spans="1:27" x14ac:dyDescent="0.25">
      <c r="A71" s="2">
        <v>2</v>
      </c>
      <c r="B71" s="2">
        <v>18</v>
      </c>
      <c r="C71" s="2">
        <v>154189.32699999999</v>
      </c>
      <c r="D71" s="2">
        <v>154275.40700000001</v>
      </c>
      <c r="E71" s="2">
        <v>86.080000000016298</v>
      </c>
      <c r="F71" s="3">
        <v>20.435347071790499</v>
      </c>
      <c r="G71" s="14" t="s">
        <v>60</v>
      </c>
      <c r="H71" s="2">
        <v>3</v>
      </c>
      <c r="I71" s="2">
        <v>0</v>
      </c>
      <c r="J71" s="2">
        <v>0</v>
      </c>
      <c r="K71" s="2">
        <v>0</v>
      </c>
      <c r="L71" s="2">
        <v>3</v>
      </c>
      <c r="M71" s="2">
        <v>0</v>
      </c>
      <c r="N71" s="2">
        <v>0</v>
      </c>
      <c r="O71" s="2">
        <v>0</v>
      </c>
      <c r="P71" s="2">
        <v>0</v>
      </c>
      <c r="Q71" s="2">
        <v>0</v>
      </c>
      <c r="R71" s="2">
        <v>0</v>
      </c>
      <c r="S71" s="2">
        <v>0</v>
      </c>
      <c r="T71" s="2">
        <v>0</v>
      </c>
      <c r="U71" s="2">
        <v>0</v>
      </c>
      <c r="V71" s="2">
        <v>0</v>
      </c>
      <c r="W71" s="2">
        <v>0</v>
      </c>
      <c r="X71" s="2">
        <v>1</v>
      </c>
      <c r="Y71" s="2">
        <v>1</v>
      </c>
      <c r="Z71" s="2">
        <v>0</v>
      </c>
      <c r="AA71" s="2">
        <v>1</v>
      </c>
    </row>
    <row r="72" spans="1:27" x14ac:dyDescent="0.25">
      <c r="A72" s="2">
        <v>10</v>
      </c>
      <c r="B72" s="2">
        <v>13</v>
      </c>
      <c r="C72" s="2">
        <v>68395.570000000007</v>
      </c>
      <c r="D72" s="2">
        <v>68518.634999999995</v>
      </c>
      <c r="E72" s="2">
        <v>123.064999999988</v>
      </c>
      <c r="F72" s="3">
        <v>20.4334673539514</v>
      </c>
      <c r="G72" s="14" t="s">
        <v>207</v>
      </c>
      <c r="H72" s="2">
        <v>2</v>
      </c>
      <c r="I72" s="2">
        <v>0</v>
      </c>
      <c r="J72" s="2">
        <v>0</v>
      </c>
      <c r="K72" s="2">
        <v>0</v>
      </c>
      <c r="L72" s="2">
        <v>2</v>
      </c>
      <c r="M72" s="2">
        <v>0</v>
      </c>
      <c r="N72" s="2">
        <v>0</v>
      </c>
      <c r="O72" s="2">
        <v>0</v>
      </c>
      <c r="P72" s="2">
        <v>0</v>
      </c>
      <c r="Q72" s="2">
        <v>0</v>
      </c>
      <c r="R72" s="2">
        <v>0</v>
      </c>
      <c r="S72" s="2">
        <v>0</v>
      </c>
      <c r="T72" s="2">
        <v>0</v>
      </c>
      <c r="U72" s="2">
        <v>0</v>
      </c>
      <c r="V72" s="2">
        <v>0</v>
      </c>
      <c r="W72" s="2">
        <v>0</v>
      </c>
      <c r="X72" s="2">
        <v>1</v>
      </c>
      <c r="Y72" s="2">
        <v>0</v>
      </c>
      <c r="Z72" s="2">
        <v>0</v>
      </c>
      <c r="AA72" s="2">
        <v>1</v>
      </c>
    </row>
    <row r="73" spans="1:27" x14ac:dyDescent="0.25">
      <c r="A73" s="2">
        <v>3</v>
      </c>
      <c r="B73" s="2">
        <v>8</v>
      </c>
      <c r="C73" s="2">
        <v>27121.941999999999</v>
      </c>
      <c r="D73" s="2">
        <v>27529.567999999999</v>
      </c>
      <c r="E73" s="2">
        <v>407.62599999999998</v>
      </c>
      <c r="F73" s="3">
        <v>20.405375336376199</v>
      </c>
      <c r="G73" s="14" t="s">
        <v>84</v>
      </c>
      <c r="H73" s="2">
        <v>4</v>
      </c>
      <c r="I73" s="2">
        <v>3</v>
      </c>
      <c r="J73" s="2">
        <v>3</v>
      </c>
      <c r="K73" s="2">
        <v>0</v>
      </c>
      <c r="L73" s="2">
        <v>4</v>
      </c>
      <c r="M73" s="2">
        <v>1</v>
      </c>
      <c r="N73" s="2">
        <v>1</v>
      </c>
      <c r="O73" s="2">
        <v>0</v>
      </c>
      <c r="P73" s="2">
        <v>0</v>
      </c>
      <c r="Q73" s="2">
        <v>1</v>
      </c>
      <c r="R73" s="2">
        <v>0</v>
      </c>
      <c r="S73" s="2">
        <v>0</v>
      </c>
      <c r="T73" s="2">
        <v>0</v>
      </c>
      <c r="U73" s="2">
        <v>0</v>
      </c>
      <c r="V73" s="2">
        <v>0</v>
      </c>
      <c r="W73" s="2">
        <v>0</v>
      </c>
      <c r="X73" s="2">
        <v>1</v>
      </c>
      <c r="Y73" s="2">
        <v>1</v>
      </c>
      <c r="Z73" s="2">
        <v>1</v>
      </c>
      <c r="AA73" s="2">
        <v>1</v>
      </c>
    </row>
    <row r="74" spans="1:27" x14ac:dyDescent="0.25">
      <c r="A74" s="2">
        <v>7</v>
      </c>
      <c r="B74" s="2">
        <v>21</v>
      </c>
      <c r="C74" s="2">
        <v>135870.95300000001</v>
      </c>
      <c r="D74" s="2">
        <v>136251.36799999999</v>
      </c>
      <c r="E74" s="2">
        <v>380.41499999997899</v>
      </c>
      <c r="F74" s="3">
        <v>20.361980367459299</v>
      </c>
      <c r="G74" s="14" t="s">
        <v>178</v>
      </c>
      <c r="H74" s="2">
        <v>4</v>
      </c>
      <c r="I74" s="2">
        <v>0</v>
      </c>
      <c r="J74" s="2">
        <v>0</v>
      </c>
      <c r="K74" s="2">
        <v>0</v>
      </c>
      <c r="L74" s="2">
        <v>4</v>
      </c>
      <c r="M74" s="2">
        <v>0</v>
      </c>
      <c r="N74" s="2">
        <v>0</v>
      </c>
      <c r="O74" s="2">
        <v>0</v>
      </c>
      <c r="P74" s="2">
        <v>0</v>
      </c>
      <c r="Q74" s="2">
        <v>0</v>
      </c>
      <c r="R74" s="2">
        <v>0</v>
      </c>
      <c r="S74" s="2">
        <v>0</v>
      </c>
      <c r="T74" s="2">
        <v>0</v>
      </c>
      <c r="U74" s="2">
        <v>0</v>
      </c>
      <c r="V74" s="2">
        <v>0</v>
      </c>
      <c r="W74" s="2">
        <v>0</v>
      </c>
      <c r="X74" s="2">
        <v>1</v>
      </c>
      <c r="Y74" s="2">
        <v>1</v>
      </c>
      <c r="Z74" s="2">
        <v>1</v>
      </c>
      <c r="AA74" s="2">
        <v>1</v>
      </c>
    </row>
    <row r="75" spans="1:27" x14ac:dyDescent="0.25">
      <c r="A75" s="2">
        <v>10</v>
      </c>
      <c r="B75" s="2">
        <v>3</v>
      </c>
      <c r="C75" s="2">
        <v>15816.864</v>
      </c>
      <c r="D75" s="2">
        <v>16198.01</v>
      </c>
      <c r="E75" s="2">
        <v>381.14600000000098</v>
      </c>
      <c r="F75" s="3">
        <v>20.355541378523</v>
      </c>
      <c r="G75" s="14" t="s">
        <v>199</v>
      </c>
      <c r="H75" s="2">
        <v>2</v>
      </c>
      <c r="I75" s="2">
        <v>0</v>
      </c>
      <c r="J75" s="2">
        <v>0</v>
      </c>
      <c r="K75" s="2">
        <v>0</v>
      </c>
      <c r="L75" s="2">
        <v>2</v>
      </c>
      <c r="M75" s="2">
        <v>0</v>
      </c>
      <c r="N75" s="2">
        <v>0</v>
      </c>
      <c r="O75" s="2">
        <v>0</v>
      </c>
      <c r="P75" s="2">
        <v>0</v>
      </c>
      <c r="Q75" s="2">
        <v>0</v>
      </c>
      <c r="R75" s="2">
        <v>0</v>
      </c>
      <c r="S75" s="2">
        <v>0</v>
      </c>
      <c r="T75" s="2">
        <v>0</v>
      </c>
      <c r="U75" s="2">
        <v>0</v>
      </c>
      <c r="V75" s="2">
        <v>0</v>
      </c>
      <c r="W75" s="2">
        <v>0</v>
      </c>
      <c r="X75" s="2">
        <v>1</v>
      </c>
      <c r="Y75" s="2">
        <v>0</v>
      </c>
      <c r="Z75" s="2">
        <v>0</v>
      </c>
      <c r="AA75" s="2">
        <v>1</v>
      </c>
    </row>
    <row r="76" spans="1:27" x14ac:dyDescent="0.25">
      <c r="A76" s="2">
        <v>3</v>
      </c>
      <c r="B76" s="2">
        <v>22</v>
      </c>
      <c r="C76" s="2">
        <v>141133.45000000001</v>
      </c>
      <c r="D76" s="2">
        <v>141236.524</v>
      </c>
      <c r="E76" s="2">
        <v>103.07399999999301</v>
      </c>
      <c r="F76" s="3">
        <v>20.350318261449999</v>
      </c>
      <c r="G76" s="14" t="s">
        <v>97</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row>
    <row r="77" spans="1:27" x14ac:dyDescent="0.25">
      <c r="A77" s="2">
        <v>21</v>
      </c>
      <c r="B77" s="2">
        <v>1</v>
      </c>
      <c r="C77" s="2">
        <v>42567.637000000002</v>
      </c>
      <c r="D77" s="2">
        <v>42645.737000000001</v>
      </c>
      <c r="E77" s="2">
        <v>78.099999999998502</v>
      </c>
      <c r="F77" s="3">
        <v>20.116228815645002</v>
      </c>
      <c r="G77" s="14" t="s">
        <v>305</v>
      </c>
      <c r="H77" s="2">
        <v>3</v>
      </c>
      <c r="I77" s="2">
        <v>0</v>
      </c>
      <c r="J77" s="2">
        <v>0</v>
      </c>
      <c r="K77" s="2">
        <v>0</v>
      </c>
      <c r="L77" s="2">
        <v>3</v>
      </c>
      <c r="M77" s="2">
        <v>0</v>
      </c>
      <c r="N77" s="2">
        <v>0</v>
      </c>
      <c r="O77" s="2">
        <v>0</v>
      </c>
      <c r="P77" s="2">
        <v>0</v>
      </c>
      <c r="Q77" s="2">
        <v>0</v>
      </c>
      <c r="R77" s="2">
        <v>0</v>
      </c>
      <c r="S77" s="2">
        <v>0</v>
      </c>
      <c r="T77" s="2">
        <v>0</v>
      </c>
      <c r="U77" s="2">
        <v>0</v>
      </c>
      <c r="V77" s="2">
        <v>0</v>
      </c>
      <c r="W77" s="2">
        <v>0</v>
      </c>
      <c r="X77" s="2">
        <v>1</v>
      </c>
      <c r="Y77" s="2">
        <v>1</v>
      </c>
      <c r="Z77" s="2">
        <v>0</v>
      </c>
      <c r="AA77" s="2">
        <v>1</v>
      </c>
    </row>
    <row r="78" spans="1:27" x14ac:dyDescent="0.25">
      <c r="A78" s="2">
        <v>2</v>
      </c>
      <c r="B78" s="2">
        <v>20</v>
      </c>
      <c r="C78" s="2">
        <v>159444.68100000001</v>
      </c>
      <c r="D78" s="2">
        <v>159531.90900000001</v>
      </c>
      <c r="E78" s="2">
        <v>87.228000000002794</v>
      </c>
      <c r="F78" s="3">
        <v>20.112825057269401</v>
      </c>
      <c r="G78" s="14" t="s">
        <v>62</v>
      </c>
      <c r="H78" s="2">
        <v>2</v>
      </c>
      <c r="I78" s="2">
        <v>1</v>
      </c>
      <c r="J78" s="2">
        <v>1</v>
      </c>
      <c r="K78" s="2">
        <v>0</v>
      </c>
      <c r="L78" s="2">
        <v>2</v>
      </c>
      <c r="M78" s="2">
        <v>0</v>
      </c>
      <c r="N78" s="2">
        <v>0</v>
      </c>
      <c r="O78" s="2">
        <v>1</v>
      </c>
      <c r="P78" s="2">
        <v>0</v>
      </c>
      <c r="Q78" s="2">
        <v>0</v>
      </c>
      <c r="R78" s="2">
        <v>0</v>
      </c>
      <c r="S78" s="2">
        <v>0</v>
      </c>
      <c r="T78" s="2">
        <v>0</v>
      </c>
      <c r="U78" s="2">
        <v>0</v>
      </c>
      <c r="V78" s="2">
        <v>0</v>
      </c>
      <c r="W78" s="2">
        <v>0</v>
      </c>
      <c r="X78" s="2">
        <v>0</v>
      </c>
      <c r="Y78" s="2">
        <v>1</v>
      </c>
      <c r="Z78" s="2">
        <v>0</v>
      </c>
      <c r="AA78" s="2">
        <v>1</v>
      </c>
    </row>
    <row r="79" spans="1:27" x14ac:dyDescent="0.25">
      <c r="A79" s="2">
        <v>10</v>
      </c>
      <c r="B79" s="2">
        <v>16</v>
      </c>
      <c r="C79" s="2">
        <v>86949.019</v>
      </c>
      <c r="D79" s="2">
        <v>87121.466</v>
      </c>
      <c r="E79" s="2">
        <v>172.447</v>
      </c>
      <c r="F79" s="3">
        <v>20.104515075018899</v>
      </c>
      <c r="G79" s="14" t="s">
        <v>210</v>
      </c>
      <c r="H79" s="2">
        <v>3</v>
      </c>
      <c r="I79" s="2">
        <v>0</v>
      </c>
      <c r="J79" s="2">
        <v>0</v>
      </c>
      <c r="K79" s="2">
        <v>0</v>
      </c>
      <c r="L79" s="2">
        <v>3</v>
      </c>
      <c r="M79" s="2">
        <v>0</v>
      </c>
      <c r="N79" s="2">
        <v>0</v>
      </c>
      <c r="O79" s="2">
        <v>0</v>
      </c>
      <c r="P79" s="2">
        <v>0</v>
      </c>
      <c r="Q79" s="2">
        <v>0</v>
      </c>
      <c r="R79" s="2">
        <v>0</v>
      </c>
      <c r="S79" s="2">
        <v>0</v>
      </c>
      <c r="T79" s="2">
        <v>0</v>
      </c>
      <c r="U79" s="2">
        <v>0</v>
      </c>
      <c r="V79" s="2">
        <v>0</v>
      </c>
      <c r="W79" s="2">
        <v>0</v>
      </c>
      <c r="X79" s="2">
        <v>1</v>
      </c>
      <c r="Y79" s="2">
        <v>0</v>
      </c>
      <c r="Z79" s="2">
        <v>1</v>
      </c>
      <c r="AA79" s="2">
        <v>1</v>
      </c>
    </row>
    <row r="80" spans="1:27" x14ac:dyDescent="0.25">
      <c r="A80" s="2">
        <v>3</v>
      </c>
      <c r="B80" s="2">
        <v>6</v>
      </c>
      <c r="C80" s="2">
        <v>25337.874</v>
      </c>
      <c r="D80" s="2">
        <v>25443.645</v>
      </c>
      <c r="E80" s="2">
        <v>105.771000000001</v>
      </c>
      <c r="F80" s="3">
        <v>20.092933034112502</v>
      </c>
      <c r="G80" s="14" t="s">
        <v>82</v>
      </c>
      <c r="H80" s="2">
        <v>3</v>
      </c>
      <c r="I80" s="2">
        <v>0</v>
      </c>
      <c r="J80" s="2">
        <v>0</v>
      </c>
      <c r="K80" s="2">
        <v>0</v>
      </c>
      <c r="L80" s="2">
        <v>3</v>
      </c>
      <c r="M80" s="2">
        <v>0</v>
      </c>
      <c r="N80" s="2">
        <v>0</v>
      </c>
      <c r="O80" s="2">
        <v>0</v>
      </c>
      <c r="P80" s="2">
        <v>0</v>
      </c>
      <c r="Q80" s="2">
        <v>0</v>
      </c>
      <c r="R80" s="2">
        <v>0</v>
      </c>
      <c r="S80" s="2">
        <v>0</v>
      </c>
      <c r="T80" s="2">
        <v>0</v>
      </c>
      <c r="U80" s="2">
        <v>0</v>
      </c>
      <c r="V80" s="2">
        <v>0</v>
      </c>
      <c r="W80" s="2">
        <v>0</v>
      </c>
      <c r="X80" s="2">
        <v>0</v>
      </c>
      <c r="Y80" s="2">
        <v>1</v>
      </c>
      <c r="Z80" s="2">
        <v>1</v>
      </c>
      <c r="AA80" s="2">
        <v>1</v>
      </c>
    </row>
    <row r="81" spans="1:27" x14ac:dyDescent="0.25">
      <c r="A81" s="2">
        <v>3</v>
      </c>
      <c r="B81" s="2">
        <v>23</v>
      </c>
      <c r="C81" s="2">
        <v>157731.96299999999</v>
      </c>
      <c r="D81" s="2">
        <v>158563.27499999999</v>
      </c>
      <c r="E81" s="2">
        <v>831.31200000000501</v>
      </c>
      <c r="F81" s="3">
        <v>20.023211790160001</v>
      </c>
      <c r="G81" s="14" t="s">
        <v>98</v>
      </c>
      <c r="H81" s="2">
        <v>4</v>
      </c>
      <c r="I81" s="2">
        <v>1</v>
      </c>
      <c r="J81" s="2">
        <v>1</v>
      </c>
      <c r="K81" s="2">
        <v>0</v>
      </c>
      <c r="L81" s="2">
        <v>4</v>
      </c>
      <c r="M81" s="2">
        <v>0</v>
      </c>
      <c r="N81" s="2">
        <v>1</v>
      </c>
      <c r="O81" s="2">
        <v>0</v>
      </c>
      <c r="P81" s="2">
        <v>0</v>
      </c>
      <c r="Q81" s="2">
        <v>0</v>
      </c>
      <c r="R81" s="2">
        <v>0</v>
      </c>
      <c r="S81" s="2">
        <v>0</v>
      </c>
      <c r="T81" s="2">
        <v>0</v>
      </c>
      <c r="U81" s="2">
        <v>0</v>
      </c>
      <c r="V81" s="2">
        <v>0</v>
      </c>
      <c r="W81" s="2">
        <v>0</v>
      </c>
      <c r="X81" s="2">
        <v>1</v>
      </c>
      <c r="Y81" s="2">
        <v>1</v>
      </c>
      <c r="Z81" s="2">
        <v>1</v>
      </c>
      <c r="AA81" s="2">
        <v>1</v>
      </c>
    </row>
    <row r="82" spans="1:27" x14ac:dyDescent="0.25">
      <c r="A82" s="2">
        <v>22</v>
      </c>
      <c r="B82" s="2">
        <v>3</v>
      </c>
      <c r="C82" s="2">
        <v>36728.256000000001</v>
      </c>
      <c r="D82" s="2">
        <v>37330.082000000002</v>
      </c>
      <c r="E82" s="2">
        <v>601.82600000000105</v>
      </c>
      <c r="F82" s="3">
        <v>19.985535450125699</v>
      </c>
      <c r="G82" s="14" t="s">
        <v>309</v>
      </c>
      <c r="H82" s="2">
        <v>3</v>
      </c>
      <c r="I82" s="2">
        <v>0</v>
      </c>
      <c r="J82" s="2">
        <v>0</v>
      </c>
      <c r="K82" s="2">
        <v>0</v>
      </c>
      <c r="L82" s="2">
        <v>3</v>
      </c>
      <c r="M82" s="2">
        <v>0</v>
      </c>
      <c r="N82" s="2">
        <v>0</v>
      </c>
      <c r="O82" s="2">
        <v>0</v>
      </c>
      <c r="P82" s="2">
        <v>0</v>
      </c>
      <c r="Q82" s="2">
        <v>0</v>
      </c>
      <c r="R82" s="2">
        <v>0</v>
      </c>
      <c r="S82" s="2">
        <v>0</v>
      </c>
      <c r="T82" s="2">
        <v>0</v>
      </c>
      <c r="U82" s="2">
        <v>0</v>
      </c>
      <c r="V82" s="2">
        <v>0</v>
      </c>
      <c r="W82" s="2">
        <v>0</v>
      </c>
      <c r="X82" s="2">
        <v>1</v>
      </c>
      <c r="Y82" s="2">
        <v>1</v>
      </c>
      <c r="Z82" s="2">
        <v>0</v>
      </c>
      <c r="AA82" s="2">
        <v>1</v>
      </c>
    </row>
    <row r="83" spans="1:27" x14ac:dyDescent="0.25">
      <c r="A83" s="2">
        <v>2</v>
      </c>
      <c r="B83" s="2">
        <v>31</v>
      </c>
      <c r="C83" s="2">
        <v>219389.236</v>
      </c>
      <c r="D83" s="2">
        <v>219671.91</v>
      </c>
      <c r="E83" s="2">
        <v>282.67399999999901</v>
      </c>
      <c r="F83" s="3">
        <v>19.9799365078959</v>
      </c>
      <c r="G83" s="14" t="s">
        <v>73</v>
      </c>
      <c r="H83" s="2">
        <v>4</v>
      </c>
      <c r="I83" s="2">
        <v>4</v>
      </c>
      <c r="J83" s="2">
        <v>0</v>
      </c>
      <c r="K83" s="2">
        <v>4</v>
      </c>
      <c r="L83" s="2">
        <v>4</v>
      </c>
      <c r="M83" s="2">
        <v>0</v>
      </c>
      <c r="N83" s="2">
        <v>0</v>
      </c>
      <c r="O83" s="2">
        <v>0</v>
      </c>
      <c r="P83" s="2">
        <v>0</v>
      </c>
      <c r="Q83" s="2">
        <v>0</v>
      </c>
      <c r="R83" s="2">
        <v>1</v>
      </c>
      <c r="S83" s="2">
        <v>1</v>
      </c>
      <c r="T83" s="2">
        <v>0</v>
      </c>
      <c r="U83" s="2">
        <v>1</v>
      </c>
      <c r="V83" s="2">
        <v>1</v>
      </c>
      <c r="W83" s="2">
        <v>0</v>
      </c>
      <c r="X83" s="2">
        <v>1</v>
      </c>
      <c r="Y83" s="2">
        <v>1</v>
      </c>
      <c r="Z83" s="2">
        <v>1</v>
      </c>
      <c r="AA83" s="2">
        <v>1</v>
      </c>
    </row>
    <row r="84" spans="1:27" x14ac:dyDescent="0.25">
      <c r="A84" s="2">
        <v>2</v>
      </c>
      <c r="B84" s="2">
        <v>33</v>
      </c>
      <c r="C84" s="2">
        <v>231230.103</v>
      </c>
      <c r="D84" s="2">
        <v>231352.959</v>
      </c>
      <c r="E84" s="2">
        <v>122.85599999999999</v>
      </c>
      <c r="F84" s="3">
        <v>19.9540205231485</v>
      </c>
      <c r="G84" s="14" t="s">
        <v>75</v>
      </c>
      <c r="H84" s="2">
        <v>4</v>
      </c>
      <c r="I84" s="2">
        <v>0</v>
      </c>
      <c r="J84" s="2">
        <v>0</v>
      </c>
      <c r="K84" s="2">
        <v>0</v>
      </c>
      <c r="L84" s="2">
        <v>4</v>
      </c>
      <c r="M84" s="2">
        <v>0</v>
      </c>
      <c r="N84" s="2">
        <v>0</v>
      </c>
      <c r="O84" s="2">
        <v>0</v>
      </c>
      <c r="P84" s="2">
        <v>0</v>
      </c>
      <c r="Q84" s="2">
        <v>0</v>
      </c>
      <c r="R84" s="2">
        <v>0</v>
      </c>
      <c r="S84" s="2">
        <v>0</v>
      </c>
      <c r="T84" s="2">
        <v>0</v>
      </c>
      <c r="U84" s="2">
        <v>0</v>
      </c>
      <c r="V84" s="2">
        <v>0</v>
      </c>
      <c r="W84" s="2">
        <v>0</v>
      </c>
      <c r="X84" s="2">
        <v>1</v>
      </c>
      <c r="Y84" s="2">
        <v>1</v>
      </c>
      <c r="Z84" s="2">
        <v>1</v>
      </c>
      <c r="AA84" s="2">
        <v>1</v>
      </c>
    </row>
    <row r="85" spans="1:27" x14ac:dyDescent="0.25">
      <c r="A85" s="2">
        <v>1</v>
      </c>
      <c r="B85" s="2">
        <v>14</v>
      </c>
      <c r="C85" s="2">
        <v>93072.481</v>
      </c>
      <c r="D85" s="2">
        <v>93270.672999999995</v>
      </c>
      <c r="E85" s="2">
        <v>198.19199999999501</v>
      </c>
      <c r="F85" s="3">
        <v>19.8649562933456</v>
      </c>
      <c r="G85" s="14" t="s">
        <v>31</v>
      </c>
      <c r="H85" s="2">
        <v>4</v>
      </c>
      <c r="I85" s="2">
        <v>0</v>
      </c>
      <c r="J85" s="2">
        <v>0</v>
      </c>
      <c r="K85" s="2">
        <v>0</v>
      </c>
      <c r="L85" s="2">
        <v>4</v>
      </c>
      <c r="M85" s="2">
        <v>0</v>
      </c>
      <c r="N85" s="2">
        <v>0</v>
      </c>
      <c r="O85" s="2">
        <v>0</v>
      </c>
      <c r="P85" s="2">
        <v>0</v>
      </c>
      <c r="Q85" s="2">
        <v>0</v>
      </c>
      <c r="R85" s="2">
        <v>0</v>
      </c>
      <c r="S85" s="2">
        <v>0</v>
      </c>
      <c r="T85" s="2">
        <v>0</v>
      </c>
      <c r="U85" s="2">
        <v>0</v>
      </c>
      <c r="V85" s="2">
        <v>0</v>
      </c>
      <c r="W85" s="2">
        <v>0</v>
      </c>
      <c r="X85" s="2">
        <v>1</v>
      </c>
      <c r="Y85" s="2">
        <v>1</v>
      </c>
      <c r="Z85" s="2">
        <v>1</v>
      </c>
      <c r="AA85" s="2">
        <v>1</v>
      </c>
    </row>
    <row r="86" spans="1:27" x14ac:dyDescent="0.25">
      <c r="A86" s="2">
        <v>11</v>
      </c>
      <c r="B86" s="2">
        <v>15</v>
      </c>
      <c r="C86" s="2">
        <v>88292.972999999998</v>
      </c>
      <c r="D86" s="2">
        <v>88423.604000000007</v>
      </c>
      <c r="E86" s="2">
        <v>130.63100000000799</v>
      </c>
      <c r="F86" s="3">
        <v>19.765830437946899</v>
      </c>
      <c r="G86" s="14" t="s">
        <v>230</v>
      </c>
      <c r="H86" s="2">
        <v>1</v>
      </c>
      <c r="I86" s="2">
        <v>5</v>
      </c>
      <c r="J86" s="2">
        <v>0</v>
      </c>
      <c r="K86" s="2">
        <v>5</v>
      </c>
      <c r="L86" s="2">
        <v>1</v>
      </c>
      <c r="M86" s="2">
        <v>0</v>
      </c>
      <c r="N86" s="2">
        <v>0</v>
      </c>
      <c r="O86" s="2">
        <v>0</v>
      </c>
      <c r="P86" s="2">
        <v>0</v>
      </c>
      <c r="Q86" s="2">
        <v>0</v>
      </c>
      <c r="R86" s="2">
        <v>1</v>
      </c>
      <c r="S86" s="2">
        <v>1</v>
      </c>
      <c r="T86" s="2">
        <v>1</v>
      </c>
      <c r="U86" s="2">
        <v>1</v>
      </c>
      <c r="V86" s="2">
        <v>1</v>
      </c>
      <c r="W86" s="2">
        <v>0</v>
      </c>
      <c r="X86" s="2">
        <v>0</v>
      </c>
      <c r="Y86" s="2">
        <v>0</v>
      </c>
      <c r="Z86" s="2">
        <v>0</v>
      </c>
      <c r="AA86" s="2">
        <v>1</v>
      </c>
    </row>
    <row r="87" spans="1:27" x14ac:dyDescent="0.25">
      <c r="A87" s="2">
        <v>4</v>
      </c>
      <c r="B87" s="2">
        <v>6</v>
      </c>
      <c r="C87" s="2">
        <v>69475.763000000006</v>
      </c>
      <c r="D87" s="2">
        <v>69492.668999999994</v>
      </c>
      <c r="E87" s="2">
        <v>16.905999999988101</v>
      </c>
      <c r="F87" s="3">
        <v>19.683682604292699</v>
      </c>
      <c r="G87" s="14" t="s">
        <v>111</v>
      </c>
      <c r="H87" s="2">
        <v>4</v>
      </c>
      <c r="I87" s="2">
        <v>0</v>
      </c>
      <c r="J87" s="2">
        <v>0</v>
      </c>
      <c r="K87" s="2">
        <v>0</v>
      </c>
      <c r="L87" s="2">
        <v>4</v>
      </c>
      <c r="M87" s="2">
        <v>0</v>
      </c>
      <c r="N87" s="2">
        <v>0</v>
      </c>
      <c r="O87" s="2">
        <v>0</v>
      </c>
      <c r="P87" s="2">
        <v>0</v>
      </c>
      <c r="Q87" s="2">
        <v>0</v>
      </c>
      <c r="R87" s="2">
        <v>0</v>
      </c>
      <c r="S87" s="2">
        <v>0</v>
      </c>
      <c r="T87" s="2">
        <v>0</v>
      </c>
      <c r="U87" s="2">
        <v>0</v>
      </c>
      <c r="V87" s="2">
        <v>0</v>
      </c>
      <c r="W87" s="2">
        <v>0</v>
      </c>
      <c r="X87" s="2">
        <v>1</v>
      </c>
      <c r="Y87" s="2">
        <v>1</v>
      </c>
      <c r="Z87" s="2">
        <v>1</v>
      </c>
      <c r="AA87" s="2">
        <v>1</v>
      </c>
    </row>
    <row r="88" spans="1:27" x14ac:dyDescent="0.25">
      <c r="A88" s="2">
        <v>7</v>
      </c>
      <c r="B88" s="2">
        <v>22</v>
      </c>
      <c r="C88" s="2">
        <v>142483.22399999999</v>
      </c>
      <c r="D88" s="2">
        <v>142566.163</v>
      </c>
      <c r="E88" s="2">
        <v>82.939000000012996</v>
      </c>
      <c r="F88" s="3">
        <v>19.657918676736202</v>
      </c>
      <c r="G88" s="14" t="s">
        <v>179</v>
      </c>
      <c r="H88" s="2">
        <v>3</v>
      </c>
      <c r="I88" s="2">
        <v>0</v>
      </c>
      <c r="J88" s="2">
        <v>0</v>
      </c>
      <c r="K88" s="2">
        <v>0</v>
      </c>
      <c r="L88" s="2">
        <v>3</v>
      </c>
      <c r="M88" s="2">
        <v>0</v>
      </c>
      <c r="N88" s="2">
        <v>0</v>
      </c>
      <c r="O88" s="2">
        <v>0</v>
      </c>
      <c r="P88" s="2">
        <v>0</v>
      </c>
      <c r="Q88" s="2">
        <v>0</v>
      </c>
      <c r="R88" s="2">
        <v>0</v>
      </c>
      <c r="S88" s="2">
        <v>0</v>
      </c>
      <c r="T88" s="2">
        <v>0</v>
      </c>
      <c r="U88" s="2">
        <v>0</v>
      </c>
      <c r="V88" s="2">
        <v>0</v>
      </c>
      <c r="W88" s="2">
        <v>0</v>
      </c>
      <c r="X88" s="2">
        <v>0</v>
      </c>
      <c r="Y88" s="2">
        <v>1</v>
      </c>
      <c r="Z88" s="2">
        <v>1</v>
      </c>
      <c r="AA88" s="2">
        <v>1</v>
      </c>
    </row>
    <row r="89" spans="1:27" x14ac:dyDescent="0.25">
      <c r="A89" s="2">
        <v>5</v>
      </c>
      <c r="B89" s="2">
        <v>16</v>
      </c>
      <c r="C89" s="2">
        <v>127740.576</v>
      </c>
      <c r="D89" s="2">
        <v>128042.79</v>
      </c>
      <c r="E89" s="2">
        <v>302.21399999999301</v>
      </c>
      <c r="F89" s="3">
        <v>19.595752443316101</v>
      </c>
      <c r="G89" s="14" t="s">
        <v>137</v>
      </c>
      <c r="H89" s="2">
        <v>4</v>
      </c>
      <c r="I89" s="2">
        <v>2</v>
      </c>
      <c r="J89" s="2">
        <v>0</v>
      </c>
      <c r="K89" s="2">
        <v>2</v>
      </c>
      <c r="L89" s="2">
        <v>4</v>
      </c>
      <c r="M89" s="2">
        <v>0</v>
      </c>
      <c r="N89" s="2">
        <v>0</v>
      </c>
      <c r="O89" s="2">
        <v>0</v>
      </c>
      <c r="P89" s="2">
        <v>0</v>
      </c>
      <c r="Q89" s="2">
        <v>0</v>
      </c>
      <c r="R89" s="2">
        <v>1</v>
      </c>
      <c r="S89" s="2">
        <v>0</v>
      </c>
      <c r="T89" s="2">
        <v>0</v>
      </c>
      <c r="U89" s="2">
        <v>0</v>
      </c>
      <c r="V89" s="2">
        <v>1</v>
      </c>
      <c r="W89" s="2">
        <v>0</v>
      </c>
      <c r="X89" s="2">
        <v>1</v>
      </c>
      <c r="Y89" s="2">
        <v>1</v>
      </c>
      <c r="Z89" s="2">
        <v>1</v>
      </c>
      <c r="AA89" s="2">
        <v>1</v>
      </c>
    </row>
    <row r="90" spans="1:27" x14ac:dyDescent="0.25">
      <c r="A90" s="2">
        <v>5</v>
      </c>
      <c r="B90" s="2">
        <v>9</v>
      </c>
      <c r="C90" s="2">
        <v>82509.653999999995</v>
      </c>
      <c r="D90" s="2">
        <v>82598.259000000005</v>
      </c>
      <c r="E90" s="2">
        <v>88.605000000010506</v>
      </c>
      <c r="F90" s="3">
        <v>19.488481262855299</v>
      </c>
      <c r="G90" s="14" t="s">
        <v>131</v>
      </c>
      <c r="H90" s="2">
        <v>4</v>
      </c>
      <c r="I90" s="2">
        <v>1</v>
      </c>
      <c r="J90" s="2">
        <v>0</v>
      </c>
      <c r="K90" s="2">
        <v>1</v>
      </c>
      <c r="L90" s="2">
        <v>4</v>
      </c>
      <c r="M90" s="2">
        <v>0</v>
      </c>
      <c r="N90" s="2">
        <v>0</v>
      </c>
      <c r="O90" s="2">
        <v>0</v>
      </c>
      <c r="P90" s="2">
        <v>0</v>
      </c>
      <c r="Q90" s="2">
        <v>0</v>
      </c>
      <c r="R90" s="2">
        <v>0</v>
      </c>
      <c r="S90" s="2">
        <v>0</v>
      </c>
      <c r="T90" s="2">
        <v>0</v>
      </c>
      <c r="U90" s="2">
        <v>1</v>
      </c>
      <c r="V90" s="2">
        <v>0</v>
      </c>
      <c r="W90" s="2">
        <v>0</v>
      </c>
      <c r="X90" s="2">
        <v>1</v>
      </c>
      <c r="Y90" s="2">
        <v>1</v>
      </c>
      <c r="Z90" s="2">
        <v>1</v>
      </c>
      <c r="AA90" s="2">
        <v>1</v>
      </c>
    </row>
    <row r="91" spans="1:27" x14ac:dyDescent="0.25">
      <c r="A91" s="2">
        <v>8</v>
      </c>
      <c r="B91" s="2">
        <v>13</v>
      </c>
      <c r="C91" s="2">
        <v>104733.889</v>
      </c>
      <c r="D91" s="2">
        <v>105136.269</v>
      </c>
      <c r="E91" s="2">
        <v>402.380000000005</v>
      </c>
      <c r="F91" s="3">
        <v>19.4170265458913</v>
      </c>
      <c r="G91" s="14" t="s">
        <v>189</v>
      </c>
      <c r="H91" s="2">
        <v>4</v>
      </c>
      <c r="I91" s="2">
        <v>0</v>
      </c>
      <c r="J91" s="2">
        <v>0</v>
      </c>
      <c r="K91" s="2">
        <v>0</v>
      </c>
      <c r="L91" s="2">
        <v>4</v>
      </c>
      <c r="M91" s="2">
        <v>0</v>
      </c>
      <c r="N91" s="2">
        <v>0</v>
      </c>
      <c r="O91" s="2">
        <v>0</v>
      </c>
      <c r="P91" s="2">
        <v>0</v>
      </c>
      <c r="Q91" s="2">
        <v>0</v>
      </c>
      <c r="R91" s="2">
        <v>0</v>
      </c>
      <c r="S91" s="2">
        <v>0</v>
      </c>
      <c r="T91" s="2">
        <v>0</v>
      </c>
      <c r="U91" s="2">
        <v>0</v>
      </c>
      <c r="V91" s="2">
        <v>0</v>
      </c>
      <c r="W91" s="2">
        <v>0</v>
      </c>
      <c r="X91" s="2">
        <v>1</v>
      </c>
      <c r="Y91" s="2">
        <v>1</v>
      </c>
      <c r="Z91" s="2">
        <v>1</v>
      </c>
      <c r="AA91" s="2">
        <v>1</v>
      </c>
    </row>
    <row r="92" spans="1:27" x14ac:dyDescent="0.25">
      <c r="A92" s="2">
        <v>14</v>
      </c>
      <c r="B92" s="2">
        <v>8</v>
      </c>
      <c r="C92" s="2">
        <v>97203.051000000007</v>
      </c>
      <c r="D92" s="2">
        <v>97259.584000000003</v>
      </c>
      <c r="E92" s="2">
        <v>56.532999999995802</v>
      </c>
      <c r="F92" s="3">
        <v>19.3786945258292</v>
      </c>
      <c r="G92" s="14" t="s">
        <v>267</v>
      </c>
      <c r="H92" s="2">
        <v>2</v>
      </c>
      <c r="I92" s="2">
        <v>0</v>
      </c>
      <c r="J92" s="2">
        <v>0</v>
      </c>
      <c r="K92" s="2">
        <v>0</v>
      </c>
      <c r="L92" s="2">
        <v>2</v>
      </c>
      <c r="M92" s="2">
        <v>0</v>
      </c>
      <c r="N92" s="2">
        <v>0</v>
      </c>
      <c r="O92" s="2">
        <v>0</v>
      </c>
      <c r="P92" s="2">
        <v>0</v>
      </c>
      <c r="Q92" s="2">
        <v>0</v>
      </c>
      <c r="R92" s="2">
        <v>0</v>
      </c>
      <c r="S92" s="2">
        <v>0</v>
      </c>
      <c r="T92" s="2">
        <v>0</v>
      </c>
      <c r="U92" s="2">
        <v>0</v>
      </c>
      <c r="V92" s="2">
        <v>0</v>
      </c>
      <c r="W92" s="2">
        <v>0</v>
      </c>
      <c r="X92" s="2">
        <v>1</v>
      </c>
      <c r="Y92" s="2">
        <v>0</v>
      </c>
      <c r="Z92" s="2">
        <v>0</v>
      </c>
      <c r="AA92" s="2">
        <v>1</v>
      </c>
    </row>
    <row r="93" spans="1:27" x14ac:dyDescent="0.25">
      <c r="A93" s="2">
        <v>5</v>
      </c>
      <c r="B93" s="2">
        <v>10</v>
      </c>
      <c r="C93" s="2">
        <v>103416.18399999999</v>
      </c>
      <c r="D93" s="2">
        <v>103443.879</v>
      </c>
      <c r="E93" s="2">
        <v>27.695000000006999</v>
      </c>
      <c r="F93" s="3">
        <v>19.287937534299701</v>
      </c>
      <c r="G93" s="14" t="s">
        <v>132</v>
      </c>
      <c r="H93" s="2">
        <v>4</v>
      </c>
      <c r="I93" s="2">
        <v>0</v>
      </c>
      <c r="J93" s="2">
        <v>0</v>
      </c>
      <c r="K93" s="2">
        <v>0</v>
      </c>
      <c r="L93" s="2">
        <v>4</v>
      </c>
      <c r="M93" s="2">
        <v>0</v>
      </c>
      <c r="N93" s="2">
        <v>0</v>
      </c>
      <c r="O93" s="2">
        <v>0</v>
      </c>
      <c r="P93" s="2">
        <v>0</v>
      </c>
      <c r="Q93" s="2">
        <v>0</v>
      </c>
      <c r="R93" s="2">
        <v>0</v>
      </c>
      <c r="S93" s="2">
        <v>0</v>
      </c>
      <c r="T93" s="2">
        <v>0</v>
      </c>
      <c r="U93" s="2">
        <v>0</v>
      </c>
      <c r="V93" s="2">
        <v>0</v>
      </c>
      <c r="W93" s="2">
        <v>0</v>
      </c>
      <c r="X93" s="2">
        <v>1</v>
      </c>
      <c r="Y93" s="2">
        <v>1</v>
      </c>
      <c r="Z93" s="2">
        <v>1</v>
      </c>
      <c r="AA93" s="2">
        <v>1</v>
      </c>
    </row>
    <row r="94" spans="1:27" x14ac:dyDescent="0.25">
      <c r="A94" s="2">
        <v>11</v>
      </c>
      <c r="B94" s="2">
        <v>8</v>
      </c>
      <c r="C94" s="2">
        <v>46630.173999999999</v>
      </c>
      <c r="D94" s="2">
        <v>46630.173999999999</v>
      </c>
      <c r="E94" s="2">
        <v>0</v>
      </c>
      <c r="F94" s="3">
        <v>19.235645954589501</v>
      </c>
      <c r="G94" s="14"/>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row>
    <row r="95" spans="1:27" x14ac:dyDescent="0.25">
      <c r="A95" s="2">
        <v>5</v>
      </c>
      <c r="B95" s="2">
        <v>6</v>
      </c>
      <c r="C95" s="2">
        <v>58968.500999999997</v>
      </c>
      <c r="D95" s="2">
        <v>59524.28</v>
      </c>
      <c r="E95" s="2">
        <v>555.77900000000204</v>
      </c>
      <c r="F95" s="3">
        <v>19.124904579670002</v>
      </c>
      <c r="G95" s="14" t="s">
        <v>128</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row>
    <row r="96" spans="1:27" x14ac:dyDescent="0.25">
      <c r="A96" s="2">
        <v>4</v>
      </c>
      <c r="B96" s="2">
        <v>20</v>
      </c>
      <c r="C96" s="2">
        <v>158685.071</v>
      </c>
      <c r="D96" s="2">
        <v>158736.71</v>
      </c>
      <c r="E96" s="2">
        <v>51.638999999995598</v>
      </c>
      <c r="F96" s="3">
        <v>19.111354635879302</v>
      </c>
      <c r="G96" s="14" t="s">
        <v>121</v>
      </c>
      <c r="H96" s="2">
        <v>4</v>
      </c>
      <c r="I96" s="2">
        <v>0</v>
      </c>
      <c r="J96" s="2">
        <v>0</v>
      </c>
      <c r="K96" s="2">
        <v>0</v>
      </c>
      <c r="L96" s="2">
        <v>4</v>
      </c>
      <c r="M96" s="2">
        <v>0</v>
      </c>
      <c r="N96" s="2">
        <v>0</v>
      </c>
      <c r="O96" s="2">
        <v>0</v>
      </c>
      <c r="P96" s="2">
        <v>0</v>
      </c>
      <c r="Q96" s="2">
        <v>0</v>
      </c>
      <c r="R96" s="2">
        <v>0</v>
      </c>
      <c r="S96" s="2">
        <v>0</v>
      </c>
      <c r="T96" s="2">
        <v>0</v>
      </c>
      <c r="U96" s="2">
        <v>0</v>
      </c>
      <c r="V96" s="2">
        <v>0</v>
      </c>
      <c r="W96" s="2">
        <v>0</v>
      </c>
      <c r="X96" s="2">
        <v>1</v>
      </c>
      <c r="Y96" s="2">
        <v>1</v>
      </c>
      <c r="Z96" s="2">
        <v>1</v>
      </c>
      <c r="AA96" s="2">
        <v>1</v>
      </c>
    </row>
    <row r="97" spans="1:27" x14ac:dyDescent="0.25">
      <c r="A97" s="2">
        <v>15</v>
      </c>
      <c r="B97" s="2">
        <v>1</v>
      </c>
      <c r="C97" s="2">
        <v>36443.101000000002</v>
      </c>
      <c r="D97" s="2">
        <v>36534.974999999999</v>
      </c>
      <c r="E97" s="2">
        <v>91.873999999996201</v>
      </c>
      <c r="F97" s="3">
        <v>19.079775210807199</v>
      </c>
      <c r="G97" s="14" t="s">
        <v>270</v>
      </c>
      <c r="H97" s="2">
        <v>4</v>
      </c>
      <c r="I97" s="2">
        <v>0</v>
      </c>
      <c r="J97" s="2">
        <v>0</v>
      </c>
      <c r="K97" s="2">
        <v>0</v>
      </c>
      <c r="L97" s="2">
        <v>4</v>
      </c>
      <c r="M97" s="2">
        <v>0</v>
      </c>
      <c r="N97" s="2">
        <v>0</v>
      </c>
      <c r="O97" s="2">
        <v>0</v>
      </c>
      <c r="P97" s="2">
        <v>0</v>
      </c>
      <c r="Q97" s="2">
        <v>0</v>
      </c>
      <c r="R97" s="2">
        <v>0</v>
      </c>
      <c r="S97" s="2">
        <v>0</v>
      </c>
      <c r="T97" s="2">
        <v>0</v>
      </c>
      <c r="U97" s="2">
        <v>0</v>
      </c>
      <c r="V97" s="2">
        <v>0</v>
      </c>
      <c r="W97" s="2">
        <v>0</v>
      </c>
      <c r="X97" s="2">
        <v>1</v>
      </c>
      <c r="Y97" s="2">
        <v>1</v>
      </c>
      <c r="Z97" s="2">
        <v>1</v>
      </c>
      <c r="AA97" s="2">
        <v>1</v>
      </c>
    </row>
    <row r="98" spans="1:27" x14ac:dyDescent="0.25">
      <c r="A98" s="2">
        <v>4</v>
      </c>
      <c r="B98" s="2">
        <v>15</v>
      </c>
      <c r="C98" s="2">
        <v>118233.09699999999</v>
      </c>
      <c r="D98" s="2">
        <v>118447.285</v>
      </c>
      <c r="E98" s="2">
        <v>214.188000000009</v>
      </c>
      <c r="F98" s="3">
        <v>19.044296496648599</v>
      </c>
      <c r="G98" s="14" t="s">
        <v>118</v>
      </c>
      <c r="H98" s="2">
        <v>4</v>
      </c>
      <c r="I98" s="2">
        <v>0</v>
      </c>
      <c r="J98" s="2">
        <v>0</v>
      </c>
      <c r="K98" s="2">
        <v>0</v>
      </c>
      <c r="L98" s="2">
        <v>4</v>
      </c>
      <c r="M98" s="2">
        <v>0</v>
      </c>
      <c r="N98" s="2">
        <v>0</v>
      </c>
      <c r="O98" s="2">
        <v>0</v>
      </c>
      <c r="P98" s="2">
        <v>0</v>
      </c>
      <c r="Q98" s="2">
        <v>0</v>
      </c>
      <c r="R98" s="2">
        <v>0</v>
      </c>
      <c r="S98" s="2">
        <v>0</v>
      </c>
      <c r="T98" s="2">
        <v>0</v>
      </c>
      <c r="U98" s="2">
        <v>0</v>
      </c>
      <c r="V98" s="2">
        <v>0</v>
      </c>
      <c r="W98" s="2">
        <v>0</v>
      </c>
      <c r="X98" s="2">
        <v>1</v>
      </c>
      <c r="Y98" s="2">
        <v>1</v>
      </c>
      <c r="Z98" s="2">
        <v>1</v>
      </c>
      <c r="AA98" s="2">
        <v>1</v>
      </c>
    </row>
    <row r="99" spans="1:27" x14ac:dyDescent="0.25">
      <c r="A99" s="2">
        <v>16</v>
      </c>
      <c r="B99" s="2">
        <v>0</v>
      </c>
      <c r="C99" s="2">
        <v>17312.026999999998</v>
      </c>
      <c r="D99" s="2">
        <v>17660.082999999999</v>
      </c>
      <c r="E99" s="2">
        <v>348.05599999999998</v>
      </c>
      <c r="F99" s="3">
        <v>18.887505624134199</v>
      </c>
      <c r="G99" s="14" t="s">
        <v>278</v>
      </c>
      <c r="H99" s="2">
        <v>4</v>
      </c>
      <c r="I99" s="2">
        <v>0</v>
      </c>
      <c r="J99" s="2">
        <v>0</v>
      </c>
      <c r="K99" s="2">
        <v>0</v>
      </c>
      <c r="L99" s="2">
        <v>4</v>
      </c>
      <c r="M99" s="2">
        <v>0</v>
      </c>
      <c r="N99" s="2">
        <v>0</v>
      </c>
      <c r="O99" s="2">
        <v>0</v>
      </c>
      <c r="P99" s="2">
        <v>0</v>
      </c>
      <c r="Q99" s="2">
        <v>0</v>
      </c>
      <c r="R99" s="2">
        <v>0</v>
      </c>
      <c r="S99" s="2">
        <v>0</v>
      </c>
      <c r="T99" s="2">
        <v>0</v>
      </c>
      <c r="U99" s="2">
        <v>0</v>
      </c>
      <c r="V99" s="2">
        <v>0</v>
      </c>
      <c r="W99" s="2">
        <v>0</v>
      </c>
      <c r="X99" s="2">
        <v>1</v>
      </c>
      <c r="Y99" s="2">
        <v>1</v>
      </c>
      <c r="Z99" s="2">
        <v>1</v>
      </c>
      <c r="AA99" s="2">
        <v>1</v>
      </c>
    </row>
    <row r="100" spans="1:27" x14ac:dyDescent="0.25">
      <c r="A100" s="2">
        <v>1</v>
      </c>
      <c r="B100" s="2">
        <v>19</v>
      </c>
      <c r="C100" s="2">
        <v>179767.56899999999</v>
      </c>
      <c r="D100" s="2">
        <v>179914.56099999999</v>
      </c>
      <c r="E100" s="2">
        <v>146.991999999998</v>
      </c>
      <c r="F100" s="3">
        <v>18.869213526486298</v>
      </c>
      <c r="G100" s="14" t="s">
        <v>36</v>
      </c>
      <c r="H100" s="2">
        <v>1</v>
      </c>
      <c r="I100" s="2">
        <v>1</v>
      </c>
      <c r="J100" s="2">
        <v>0</v>
      </c>
      <c r="K100" s="2">
        <v>1</v>
      </c>
      <c r="L100" s="2">
        <v>1</v>
      </c>
      <c r="M100" s="2">
        <v>0</v>
      </c>
      <c r="N100" s="2">
        <v>0</v>
      </c>
      <c r="O100" s="2">
        <v>0</v>
      </c>
      <c r="P100" s="2">
        <v>0</v>
      </c>
      <c r="Q100" s="2">
        <v>0</v>
      </c>
      <c r="R100" s="2">
        <v>0</v>
      </c>
      <c r="S100" s="2">
        <v>0</v>
      </c>
      <c r="T100" s="2">
        <v>0</v>
      </c>
      <c r="U100" s="2">
        <v>1</v>
      </c>
      <c r="V100" s="2">
        <v>0</v>
      </c>
      <c r="W100" s="2">
        <v>0</v>
      </c>
      <c r="X100" s="2">
        <v>1</v>
      </c>
      <c r="Y100" s="2">
        <v>0</v>
      </c>
      <c r="Z100" s="2">
        <v>0</v>
      </c>
      <c r="AA100" s="2">
        <v>0</v>
      </c>
    </row>
    <row r="101" spans="1:27" x14ac:dyDescent="0.25">
      <c r="A101" s="2">
        <v>6</v>
      </c>
      <c r="B101" s="2">
        <v>23</v>
      </c>
      <c r="C101" s="2">
        <v>134827.465</v>
      </c>
      <c r="D101" s="2">
        <v>134927.462</v>
      </c>
      <c r="E101" s="2">
        <v>99.997000000002998</v>
      </c>
      <c r="F101" s="3">
        <v>18.8471326385136</v>
      </c>
      <c r="G101" s="14" t="s">
        <v>162</v>
      </c>
      <c r="H101" s="2">
        <v>3</v>
      </c>
      <c r="I101" s="2">
        <v>0</v>
      </c>
      <c r="J101" s="2">
        <v>0</v>
      </c>
      <c r="K101" s="2">
        <v>0</v>
      </c>
      <c r="L101" s="2">
        <v>3</v>
      </c>
      <c r="M101" s="2">
        <v>0</v>
      </c>
      <c r="N101" s="2">
        <v>0</v>
      </c>
      <c r="O101" s="2">
        <v>0</v>
      </c>
      <c r="P101" s="2">
        <v>0</v>
      </c>
      <c r="Q101" s="2">
        <v>0</v>
      </c>
      <c r="R101" s="2">
        <v>0</v>
      </c>
      <c r="S101" s="2">
        <v>0</v>
      </c>
      <c r="T101" s="2">
        <v>0</v>
      </c>
      <c r="U101" s="2">
        <v>0</v>
      </c>
      <c r="V101" s="2">
        <v>0</v>
      </c>
      <c r="W101" s="2">
        <v>0</v>
      </c>
      <c r="X101" s="2">
        <v>1</v>
      </c>
      <c r="Y101" s="2">
        <v>1</v>
      </c>
      <c r="Z101" s="2">
        <v>0</v>
      </c>
      <c r="AA101" s="2">
        <v>1</v>
      </c>
    </row>
    <row r="102" spans="1:27" x14ac:dyDescent="0.25">
      <c r="A102" s="2">
        <v>1</v>
      </c>
      <c r="B102" s="2">
        <v>12</v>
      </c>
      <c r="C102" s="2">
        <v>79299.087</v>
      </c>
      <c r="D102" s="2">
        <v>79387.676000000007</v>
      </c>
      <c r="E102" s="2">
        <v>88.589000000007204</v>
      </c>
      <c r="F102" s="3">
        <v>18.6751984680734</v>
      </c>
      <c r="G102" s="14" t="s">
        <v>29</v>
      </c>
      <c r="H102" s="2">
        <v>1</v>
      </c>
      <c r="I102" s="2">
        <v>0</v>
      </c>
      <c r="J102" s="2">
        <v>0</v>
      </c>
      <c r="K102" s="2">
        <v>0</v>
      </c>
      <c r="L102" s="2">
        <v>1</v>
      </c>
      <c r="M102" s="2">
        <v>0</v>
      </c>
      <c r="N102" s="2">
        <v>0</v>
      </c>
      <c r="O102" s="2">
        <v>0</v>
      </c>
      <c r="P102" s="2">
        <v>0</v>
      </c>
      <c r="Q102" s="2">
        <v>0</v>
      </c>
      <c r="R102" s="2">
        <v>0</v>
      </c>
      <c r="S102" s="2">
        <v>0</v>
      </c>
      <c r="T102" s="2">
        <v>0</v>
      </c>
      <c r="U102" s="2">
        <v>0</v>
      </c>
      <c r="V102" s="2">
        <v>0</v>
      </c>
      <c r="W102" s="2">
        <v>0</v>
      </c>
      <c r="X102" s="2">
        <v>0</v>
      </c>
      <c r="Y102" s="2">
        <v>0</v>
      </c>
      <c r="Z102" s="2">
        <v>0</v>
      </c>
      <c r="AA102" s="2">
        <v>1</v>
      </c>
    </row>
    <row r="103" spans="1:27" x14ac:dyDescent="0.25">
      <c r="A103" s="2">
        <v>11</v>
      </c>
      <c r="B103" s="2">
        <v>20</v>
      </c>
      <c r="C103" s="2">
        <v>121634.334</v>
      </c>
      <c r="D103" s="2">
        <v>121726.1</v>
      </c>
      <c r="E103" s="2">
        <v>91.766000000003302</v>
      </c>
      <c r="F103" s="3">
        <v>18.5942521284653</v>
      </c>
      <c r="G103" s="14"/>
      <c r="H103" s="2">
        <v>2</v>
      </c>
      <c r="I103" s="2">
        <v>0</v>
      </c>
      <c r="J103" s="2">
        <v>0</v>
      </c>
      <c r="K103" s="2">
        <v>0</v>
      </c>
      <c r="L103" s="2">
        <v>2</v>
      </c>
      <c r="M103" s="2">
        <v>0</v>
      </c>
      <c r="N103" s="2">
        <v>0</v>
      </c>
      <c r="O103" s="2">
        <v>0</v>
      </c>
      <c r="P103" s="2">
        <v>0</v>
      </c>
      <c r="Q103" s="2">
        <v>0</v>
      </c>
      <c r="R103" s="2">
        <v>0</v>
      </c>
      <c r="S103" s="2">
        <v>0</v>
      </c>
      <c r="T103" s="2">
        <v>0</v>
      </c>
      <c r="U103" s="2">
        <v>0</v>
      </c>
      <c r="V103" s="2">
        <v>0</v>
      </c>
      <c r="W103" s="2">
        <v>0</v>
      </c>
      <c r="X103" s="2">
        <v>0</v>
      </c>
      <c r="Y103" s="2">
        <v>1</v>
      </c>
      <c r="Z103" s="2">
        <v>0</v>
      </c>
      <c r="AA103" s="2">
        <v>1</v>
      </c>
    </row>
    <row r="104" spans="1:27" x14ac:dyDescent="0.25">
      <c r="A104" s="2">
        <v>2</v>
      </c>
      <c r="B104" s="2">
        <v>29</v>
      </c>
      <c r="C104" s="2">
        <v>199159.97500000001</v>
      </c>
      <c r="D104" s="2">
        <v>199198.62599999999</v>
      </c>
      <c r="E104" s="2">
        <v>38.650999999983497</v>
      </c>
      <c r="F104" s="3">
        <v>18.580361912957901</v>
      </c>
      <c r="G104" s="14" t="s">
        <v>71</v>
      </c>
      <c r="H104" s="2">
        <v>3</v>
      </c>
      <c r="I104" s="2">
        <v>0</v>
      </c>
      <c r="J104" s="2">
        <v>0</v>
      </c>
      <c r="K104" s="2">
        <v>0</v>
      </c>
      <c r="L104" s="2">
        <v>3</v>
      </c>
      <c r="M104" s="2">
        <v>0</v>
      </c>
      <c r="N104" s="2">
        <v>0</v>
      </c>
      <c r="O104" s="2">
        <v>0</v>
      </c>
      <c r="P104" s="2">
        <v>0</v>
      </c>
      <c r="Q104" s="2">
        <v>0</v>
      </c>
      <c r="R104" s="2">
        <v>0</v>
      </c>
      <c r="S104" s="2">
        <v>0</v>
      </c>
      <c r="T104" s="2">
        <v>0</v>
      </c>
      <c r="U104" s="2">
        <v>0</v>
      </c>
      <c r="V104" s="2">
        <v>0</v>
      </c>
      <c r="W104" s="2">
        <v>0</v>
      </c>
      <c r="X104" s="2">
        <v>1</v>
      </c>
      <c r="Y104" s="2">
        <v>1</v>
      </c>
      <c r="Z104" s="2">
        <v>0</v>
      </c>
      <c r="AA104" s="2">
        <v>1</v>
      </c>
    </row>
    <row r="105" spans="1:27" x14ac:dyDescent="0.25">
      <c r="A105" s="2">
        <v>12</v>
      </c>
      <c r="B105" s="2">
        <v>5</v>
      </c>
      <c r="C105" s="2">
        <v>38987.300000000003</v>
      </c>
      <c r="D105" s="2">
        <v>39094.608999999997</v>
      </c>
      <c r="E105" s="2">
        <v>107.308999999994</v>
      </c>
      <c r="F105" s="3">
        <v>18.5290584089901</v>
      </c>
      <c r="G105" s="14" t="s">
        <v>238</v>
      </c>
      <c r="H105" s="2">
        <v>2</v>
      </c>
      <c r="I105" s="2">
        <v>0</v>
      </c>
      <c r="J105" s="2">
        <v>0</v>
      </c>
      <c r="K105" s="2">
        <v>0</v>
      </c>
      <c r="L105" s="2">
        <v>2</v>
      </c>
      <c r="M105" s="2">
        <v>0</v>
      </c>
      <c r="N105" s="2">
        <v>0</v>
      </c>
      <c r="O105" s="2">
        <v>0</v>
      </c>
      <c r="P105" s="2">
        <v>0</v>
      </c>
      <c r="Q105" s="2">
        <v>0</v>
      </c>
      <c r="R105" s="2">
        <v>0</v>
      </c>
      <c r="S105" s="2">
        <v>0</v>
      </c>
      <c r="T105" s="2">
        <v>0</v>
      </c>
      <c r="U105" s="2">
        <v>0</v>
      </c>
      <c r="V105" s="2">
        <v>0</v>
      </c>
      <c r="W105" s="2">
        <v>0</v>
      </c>
      <c r="X105" s="2">
        <v>1</v>
      </c>
      <c r="Y105" s="2">
        <v>0</v>
      </c>
      <c r="Z105" s="2">
        <v>0</v>
      </c>
      <c r="AA105" s="2">
        <v>1</v>
      </c>
    </row>
    <row r="106" spans="1:27" x14ac:dyDescent="0.25">
      <c r="A106" s="2">
        <v>2</v>
      </c>
      <c r="B106" s="2">
        <v>26</v>
      </c>
      <c r="C106" s="2">
        <v>179745.378</v>
      </c>
      <c r="D106" s="2">
        <v>180030.22500000001</v>
      </c>
      <c r="E106" s="2">
        <v>284.84700000000902</v>
      </c>
      <c r="F106" s="3">
        <v>18.528601296498099</v>
      </c>
      <c r="G106" s="14" t="s">
        <v>68</v>
      </c>
      <c r="H106" s="2">
        <v>3</v>
      </c>
      <c r="I106" s="2">
        <v>1</v>
      </c>
      <c r="J106" s="2">
        <v>0</v>
      </c>
      <c r="K106" s="2">
        <v>1</v>
      </c>
      <c r="L106" s="2">
        <v>3</v>
      </c>
      <c r="M106" s="2">
        <v>0</v>
      </c>
      <c r="N106" s="2">
        <v>0</v>
      </c>
      <c r="O106" s="2">
        <v>0</v>
      </c>
      <c r="P106" s="2">
        <v>0</v>
      </c>
      <c r="Q106" s="2">
        <v>0</v>
      </c>
      <c r="R106" s="2">
        <v>1</v>
      </c>
      <c r="S106" s="2">
        <v>0</v>
      </c>
      <c r="T106" s="2">
        <v>0</v>
      </c>
      <c r="U106" s="2">
        <v>0</v>
      </c>
      <c r="V106" s="2">
        <v>0</v>
      </c>
      <c r="W106" s="2">
        <v>0</v>
      </c>
      <c r="X106" s="2">
        <v>1</v>
      </c>
      <c r="Y106" s="2">
        <v>1</v>
      </c>
      <c r="Z106" s="2">
        <v>0</v>
      </c>
      <c r="AA106" s="2">
        <v>1</v>
      </c>
    </row>
    <row r="107" spans="1:27" x14ac:dyDescent="0.25">
      <c r="A107" s="2">
        <v>8</v>
      </c>
      <c r="B107" s="2">
        <v>1</v>
      </c>
      <c r="C107" s="2">
        <v>13511.218999999999</v>
      </c>
      <c r="D107" s="2">
        <v>13605.143</v>
      </c>
      <c r="E107" s="2">
        <v>93.924000000000902</v>
      </c>
      <c r="F107" s="3">
        <v>18.4082830392726</v>
      </c>
      <c r="G107" s="14" t="s">
        <v>181</v>
      </c>
      <c r="H107" s="2">
        <v>0</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2">
        <v>0</v>
      </c>
      <c r="AA107" s="2">
        <v>0</v>
      </c>
    </row>
    <row r="108" spans="1:27" x14ac:dyDescent="0.25">
      <c r="A108" s="2">
        <v>20</v>
      </c>
      <c r="B108" s="2">
        <v>4</v>
      </c>
      <c r="C108" s="2">
        <v>62833.821000000004</v>
      </c>
      <c r="D108" s="2">
        <v>62906.514000000003</v>
      </c>
      <c r="E108" s="2">
        <v>72.692999999999302</v>
      </c>
      <c r="F108" s="3">
        <v>18.384634138240902</v>
      </c>
      <c r="G108" s="14" t="s">
        <v>303</v>
      </c>
      <c r="H108" s="2">
        <v>4</v>
      </c>
      <c r="I108" s="2">
        <v>0</v>
      </c>
      <c r="J108" s="2">
        <v>0</v>
      </c>
      <c r="K108" s="2">
        <v>0</v>
      </c>
      <c r="L108" s="2">
        <v>4</v>
      </c>
      <c r="M108" s="2">
        <v>0</v>
      </c>
      <c r="N108" s="2">
        <v>0</v>
      </c>
      <c r="O108" s="2">
        <v>0</v>
      </c>
      <c r="P108" s="2">
        <v>0</v>
      </c>
      <c r="Q108" s="2">
        <v>0</v>
      </c>
      <c r="R108" s="2">
        <v>0</v>
      </c>
      <c r="S108" s="2">
        <v>0</v>
      </c>
      <c r="T108" s="2">
        <v>0</v>
      </c>
      <c r="U108" s="2">
        <v>0</v>
      </c>
      <c r="V108" s="2">
        <v>0</v>
      </c>
      <c r="W108" s="2">
        <v>0</v>
      </c>
      <c r="X108" s="2">
        <v>1</v>
      </c>
      <c r="Y108" s="2">
        <v>1</v>
      </c>
      <c r="Z108" s="2">
        <v>1</v>
      </c>
      <c r="AA108" s="2">
        <v>1</v>
      </c>
    </row>
    <row r="109" spans="1:27" x14ac:dyDescent="0.25">
      <c r="A109" s="2">
        <v>2</v>
      </c>
      <c r="B109" s="2">
        <v>8</v>
      </c>
      <c r="C109" s="2">
        <v>43496.985999999997</v>
      </c>
      <c r="D109" s="2">
        <v>43953.752</v>
      </c>
      <c r="E109" s="2">
        <v>456.76600000000298</v>
      </c>
      <c r="F109" s="3">
        <v>18.349520580693799</v>
      </c>
      <c r="G109" s="14" t="s">
        <v>51</v>
      </c>
      <c r="H109" s="2">
        <v>4</v>
      </c>
      <c r="I109" s="2">
        <v>0</v>
      </c>
      <c r="J109" s="2">
        <v>0</v>
      </c>
      <c r="K109" s="2">
        <v>0</v>
      </c>
      <c r="L109" s="2">
        <v>4</v>
      </c>
      <c r="M109" s="2">
        <v>0</v>
      </c>
      <c r="N109" s="2">
        <v>0</v>
      </c>
      <c r="O109" s="2">
        <v>0</v>
      </c>
      <c r="P109" s="2">
        <v>0</v>
      </c>
      <c r="Q109" s="2">
        <v>0</v>
      </c>
      <c r="R109" s="2">
        <v>0</v>
      </c>
      <c r="S109" s="2">
        <v>0</v>
      </c>
      <c r="T109" s="2">
        <v>0</v>
      </c>
      <c r="U109" s="2">
        <v>0</v>
      </c>
      <c r="V109" s="2">
        <v>0</v>
      </c>
      <c r="W109" s="2">
        <v>0</v>
      </c>
      <c r="X109" s="2">
        <v>1</v>
      </c>
      <c r="Y109" s="2">
        <v>1</v>
      </c>
      <c r="Z109" s="2">
        <v>1</v>
      </c>
      <c r="AA109" s="2">
        <v>1</v>
      </c>
    </row>
    <row r="110" spans="1:27" x14ac:dyDescent="0.25">
      <c r="A110" s="2">
        <v>3</v>
      </c>
      <c r="B110" s="2">
        <v>18</v>
      </c>
      <c r="C110" s="2">
        <v>121466.826</v>
      </c>
      <c r="D110" s="2">
        <v>121572.25199999999</v>
      </c>
      <c r="E110" s="2">
        <v>105.425999999992</v>
      </c>
      <c r="F110" s="3">
        <v>18.334359013751001</v>
      </c>
      <c r="G110" s="14" t="s">
        <v>93</v>
      </c>
      <c r="H110" s="2">
        <v>2</v>
      </c>
      <c r="I110" s="2">
        <v>0</v>
      </c>
      <c r="J110" s="2">
        <v>0</v>
      </c>
      <c r="K110" s="2">
        <v>0</v>
      </c>
      <c r="L110" s="2">
        <v>2</v>
      </c>
      <c r="M110" s="2">
        <v>0</v>
      </c>
      <c r="N110" s="2">
        <v>0</v>
      </c>
      <c r="O110" s="2">
        <v>0</v>
      </c>
      <c r="P110" s="2">
        <v>0</v>
      </c>
      <c r="Q110" s="2">
        <v>0</v>
      </c>
      <c r="R110" s="2">
        <v>0</v>
      </c>
      <c r="S110" s="2">
        <v>0</v>
      </c>
      <c r="T110" s="2">
        <v>0</v>
      </c>
      <c r="U110" s="2">
        <v>0</v>
      </c>
      <c r="V110" s="2">
        <v>0</v>
      </c>
      <c r="W110" s="2">
        <v>0</v>
      </c>
      <c r="X110" s="2">
        <v>0</v>
      </c>
      <c r="Y110" s="2">
        <v>1</v>
      </c>
      <c r="Z110" s="2">
        <v>1</v>
      </c>
      <c r="AA110" s="2">
        <v>0</v>
      </c>
    </row>
    <row r="111" spans="1:27" x14ac:dyDescent="0.25">
      <c r="A111" s="2">
        <v>5</v>
      </c>
      <c r="B111" s="2">
        <v>4</v>
      </c>
      <c r="C111" s="2">
        <v>43374.932999999997</v>
      </c>
      <c r="D111" s="2">
        <v>43652.595000000001</v>
      </c>
      <c r="E111" s="2">
        <v>277.66200000000401</v>
      </c>
      <c r="F111" s="3">
        <v>18.2898685574139</v>
      </c>
      <c r="G111" s="14" t="s">
        <v>126</v>
      </c>
      <c r="H111" s="2">
        <v>3</v>
      </c>
      <c r="I111" s="2">
        <v>5</v>
      </c>
      <c r="J111" s="2">
        <v>5</v>
      </c>
      <c r="K111" s="2">
        <v>0</v>
      </c>
      <c r="L111" s="2">
        <v>3</v>
      </c>
      <c r="M111" s="2">
        <v>1</v>
      </c>
      <c r="N111" s="2">
        <v>1</v>
      </c>
      <c r="O111" s="2">
        <v>1</v>
      </c>
      <c r="P111" s="2">
        <v>1</v>
      </c>
      <c r="Q111" s="2">
        <v>1</v>
      </c>
      <c r="R111" s="2">
        <v>0</v>
      </c>
      <c r="S111" s="2">
        <v>0</v>
      </c>
      <c r="T111" s="2">
        <v>0</v>
      </c>
      <c r="U111" s="2">
        <v>0</v>
      </c>
      <c r="V111" s="2">
        <v>0</v>
      </c>
      <c r="W111" s="2">
        <v>0</v>
      </c>
      <c r="X111" s="2">
        <v>1</v>
      </c>
      <c r="Y111" s="2">
        <v>1</v>
      </c>
      <c r="Z111" s="2">
        <v>0</v>
      </c>
      <c r="AA111" s="2">
        <v>1</v>
      </c>
    </row>
    <row r="112" spans="1:27" x14ac:dyDescent="0.25">
      <c r="A112" s="2">
        <v>7</v>
      </c>
      <c r="B112" s="2">
        <v>0</v>
      </c>
      <c r="C112" s="2">
        <v>1031.117</v>
      </c>
      <c r="D112" s="2">
        <v>1113.296</v>
      </c>
      <c r="E112" s="2">
        <v>82.179000000000102</v>
      </c>
      <c r="F112" s="3">
        <v>18.2262162085188</v>
      </c>
      <c r="G112" s="14" t="s">
        <v>163</v>
      </c>
      <c r="H112" s="2">
        <v>2</v>
      </c>
      <c r="I112" s="2">
        <v>0</v>
      </c>
      <c r="J112" s="2">
        <v>0</v>
      </c>
      <c r="K112" s="2">
        <v>0</v>
      </c>
      <c r="L112" s="2">
        <v>2</v>
      </c>
      <c r="M112" s="2">
        <v>0</v>
      </c>
      <c r="N112" s="2">
        <v>0</v>
      </c>
      <c r="O112" s="2">
        <v>0</v>
      </c>
      <c r="P112" s="2">
        <v>0</v>
      </c>
      <c r="Q112" s="2">
        <v>0</v>
      </c>
      <c r="R112" s="2">
        <v>0</v>
      </c>
      <c r="S112" s="2">
        <v>0</v>
      </c>
      <c r="T112" s="2">
        <v>0</v>
      </c>
      <c r="U112" s="2">
        <v>0</v>
      </c>
      <c r="V112" s="2">
        <v>0</v>
      </c>
      <c r="W112" s="2">
        <v>0</v>
      </c>
      <c r="X112" s="2">
        <v>0</v>
      </c>
      <c r="Y112" s="2">
        <v>1</v>
      </c>
      <c r="Z112" s="2">
        <v>0</v>
      </c>
      <c r="AA112" s="2">
        <v>1</v>
      </c>
    </row>
    <row r="113" spans="1:27" x14ac:dyDescent="0.25">
      <c r="A113" s="2">
        <v>1</v>
      </c>
      <c r="B113" s="2">
        <v>27</v>
      </c>
      <c r="C113" s="2">
        <v>234719.68400000001</v>
      </c>
      <c r="D113" s="2">
        <v>234823.223</v>
      </c>
      <c r="E113" s="2">
        <v>103.53899999999</v>
      </c>
      <c r="F113" s="3">
        <v>18.211463383161899</v>
      </c>
      <c r="G113" s="14" t="s">
        <v>44</v>
      </c>
      <c r="H113" s="2">
        <v>3</v>
      </c>
      <c r="I113" s="2">
        <v>0</v>
      </c>
      <c r="J113" s="2">
        <v>0</v>
      </c>
      <c r="K113" s="2">
        <v>0</v>
      </c>
      <c r="L113" s="2">
        <v>3</v>
      </c>
      <c r="M113" s="2">
        <v>0</v>
      </c>
      <c r="N113" s="2">
        <v>0</v>
      </c>
      <c r="O113" s="2">
        <v>0</v>
      </c>
      <c r="P113" s="2">
        <v>0</v>
      </c>
      <c r="Q113" s="2">
        <v>0</v>
      </c>
      <c r="R113" s="2">
        <v>0</v>
      </c>
      <c r="S113" s="2">
        <v>0</v>
      </c>
      <c r="T113" s="2">
        <v>0</v>
      </c>
      <c r="U113" s="2">
        <v>0</v>
      </c>
      <c r="V113" s="2">
        <v>0</v>
      </c>
      <c r="W113" s="2">
        <v>0</v>
      </c>
      <c r="X113" s="2">
        <v>1</v>
      </c>
      <c r="Y113" s="2">
        <v>1</v>
      </c>
      <c r="Z113" s="2">
        <v>1</v>
      </c>
      <c r="AA113" s="2">
        <v>0</v>
      </c>
    </row>
    <row r="114" spans="1:27" x14ac:dyDescent="0.25">
      <c r="A114" s="2">
        <v>3</v>
      </c>
      <c r="B114" s="2">
        <v>7</v>
      </c>
      <c r="C114" s="2">
        <v>26055.830999999998</v>
      </c>
      <c r="D114" s="2">
        <v>26057.822</v>
      </c>
      <c r="E114" s="2">
        <v>1.9910000000018</v>
      </c>
      <c r="F114" s="3">
        <v>18.195106728828499</v>
      </c>
      <c r="G114" s="14" t="s">
        <v>83</v>
      </c>
      <c r="H114" s="2">
        <v>1</v>
      </c>
      <c r="I114" s="2">
        <v>0</v>
      </c>
      <c r="J114" s="2">
        <v>0</v>
      </c>
      <c r="K114" s="2">
        <v>0</v>
      </c>
      <c r="L114" s="2">
        <v>1</v>
      </c>
      <c r="M114" s="2">
        <v>0</v>
      </c>
      <c r="N114" s="2">
        <v>0</v>
      </c>
      <c r="O114" s="2">
        <v>0</v>
      </c>
      <c r="P114" s="2">
        <v>0</v>
      </c>
      <c r="Q114" s="2">
        <v>0</v>
      </c>
      <c r="R114" s="2">
        <v>0</v>
      </c>
      <c r="S114" s="2">
        <v>0</v>
      </c>
      <c r="T114" s="2">
        <v>0</v>
      </c>
      <c r="U114" s="2">
        <v>0</v>
      </c>
      <c r="V114" s="2">
        <v>0</v>
      </c>
      <c r="W114" s="2">
        <v>0</v>
      </c>
      <c r="X114" s="2">
        <v>0</v>
      </c>
      <c r="Y114" s="2">
        <v>0</v>
      </c>
      <c r="Z114" s="2">
        <v>0</v>
      </c>
      <c r="AA114" s="2">
        <v>1</v>
      </c>
    </row>
    <row r="115" spans="1:27" x14ac:dyDescent="0.25">
      <c r="A115" s="2">
        <v>17</v>
      </c>
      <c r="B115" s="2">
        <v>1</v>
      </c>
      <c r="C115" s="2">
        <v>19856.496999999999</v>
      </c>
      <c r="D115" s="2">
        <v>20316.168000000001</v>
      </c>
      <c r="E115" s="2">
        <v>459.67100000000198</v>
      </c>
      <c r="F115" s="3">
        <v>18.1183064939068</v>
      </c>
      <c r="G115" s="14" t="s">
        <v>287</v>
      </c>
      <c r="H115" s="2">
        <v>4</v>
      </c>
      <c r="I115" s="2">
        <v>1</v>
      </c>
      <c r="J115" s="2">
        <v>1</v>
      </c>
      <c r="K115" s="2">
        <v>0</v>
      </c>
      <c r="L115" s="2">
        <v>4</v>
      </c>
      <c r="M115" s="2">
        <v>0</v>
      </c>
      <c r="N115" s="2">
        <v>1</v>
      </c>
      <c r="O115" s="2">
        <v>0</v>
      </c>
      <c r="P115" s="2">
        <v>0</v>
      </c>
      <c r="Q115" s="2">
        <v>0</v>
      </c>
      <c r="R115" s="2">
        <v>0</v>
      </c>
      <c r="S115" s="2">
        <v>0</v>
      </c>
      <c r="T115" s="2">
        <v>0</v>
      </c>
      <c r="U115" s="2">
        <v>0</v>
      </c>
      <c r="V115" s="2">
        <v>0</v>
      </c>
      <c r="W115" s="2">
        <v>0</v>
      </c>
      <c r="X115" s="2">
        <v>1</v>
      </c>
      <c r="Y115" s="2">
        <v>1</v>
      </c>
      <c r="Z115" s="2">
        <v>1</v>
      </c>
      <c r="AA115" s="2">
        <v>1</v>
      </c>
    </row>
    <row r="116" spans="1:27" x14ac:dyDescent="0.25">
      <c r="A116" s="2">
        <v>1</v>
      </c>
      <c r="B116" s="2">
        <v>22</v>
      </c>
      <c r="C116" s="2">
        <v>197214.08799999999</v>
      </c>
      <c r="D116" s="2">
        <v>197280.35800000001</v>
      </c>
      <c r="E116" s="2">
        <v>66.270000000018598</v>
      </c>
      <c r="F116" s="3">
        <v>18.108016022203898</v>
      </c>
      <c r="G116" s="14" t="s">
        <v>39</v>
      </c>
      <c r="H116" s="2">
        <v>3</v>
      </c>
      <c r="I116" s="2">
        <v>1</v>
      </c>
      <c r="J116" s="2">
        <v>1</v>
      </c>
      <c r="K116" s="2">
        <v>0</v>
      </c>
      <c r="L116" s="2">
        <v>3</v>
      </c>
      <c r="M116" s="2">
        <v>0</v>
      </c>
      <c r="N116" s="2">
        <v>1</v>
      </c>
      <c r="O116" s="2">
        <v>0</v>
      </c>
      <c r="P116" s="2">
        <v>0</v>
      </c>
      <c r="Q116" s="2">
        <v>0</v>
      </c>
      <c r="R116" s="2">
        <v>0</v>
      </c>
      <c r="S116" s="2">
        <v>0</v>
      </c>
      <c r="T116" s="2">
        <v>0</v>
      </c>
      <c r="U116" s="2">
        <v>0</v>
      </c>
      <c r="V116" s="2">
        <v>0</v>
      </c>
      <c r="W116" s="2">
        <v>0</v>
      </c>
      <c r="X116" s="2">
        <v>1</v>
      </c>
      <c r="Y116" s="2">
        <v>1</v>
      </c>
      <c r="Z116" s="2">
        <v>0</v>
      </c>
      <c r="AA116" s="2">
        <v>1</v>
      </c>
    </row>
    <row r="117" spans="1:27" x14ac:dyDescent="0.25">
      <c r="A117" s="2">
        <v>3</v>
      </c>
      <c r="B117" s="2">
        <v>24</v>
      </c>
      <c r="C117" s="2">
        <v>160058.56200000001</v>
      </c>
      <c r="D117" s="2">
        <v>160120.02499999999</v>
      </c>
      <c r="E117" s="2">
        <v>61.462999999988803</v>
      </c>
      <c r="F117" s="3">
        <v>18.106853974697799</v>
      </c>
      <c r="G117" s="14" t="s">
        <v>99</v>
      </c>
      <c r="H117" s="2">
        <v>3</v>
      </c>
      <c r="I117" s="2">
        <v>0</v>
      </c>
      <c r="J117" s="2">
        <v>0</v>
      </c>
      <c r="K117" s="2">
        <v>0</v>
      </c>
      <c r="L117" s="2">
        <v>3</v>
      </c>
      <c r="M117" s="2">
        <v>0</v>
      </c>
      <c r="N117" s="2">
        <v>0</v>
      </c>
      <c r="O117" s="2">
        <v>0</v>
      </c>
      <c r="P117" s="2">
        <v>0</v>
      </c>
      <c r="Q117" s="2">
        <v>0</v>
      </c>
      <c r="R117" s="2">
        <v>0</v>
      </c>
      <c r="S117" s="2">
        <v>0</v>
      </c>
      <c r="T117" s="2">
        <v>0</v>
      </c>
      <c r="U117" s="2">
        <v>0</v>
      </c>
      <c r="V117" s="2">
        <v>0</v>
      </c>
      <c r="W117" s="2">
        <v>0</v>
      </c>
      <c r="X117" s="2">
        <v>1</v>
      </c>
      <c r="Y117" s="2">
        <v>1</v>
      </c>
      <c r="Z117" s="2">
        <v>0</v>
      </c>
      <c r="AA117" s="2">
        <v>1</v>
      </c>
    </row>
    <row r="118" spans="1:27" x14ac:dyDescent="0.25">
      <c r="A118" s="2">
        <v>1</v>
      </c>
      <c r="B118" s="2">
        <v>15</v>
      </c>
      <c r="C118" s="2">
        <v>103426.96799999999</v>
      </c>
      <c r="D118" s="2">
        <v>103636.389</v>
      </c>
      <c r="E118" s="2">
        <v>209.42100000000201</v>
      </c>
      <c r="F118" s="3">
        <v>18.0556430513865</v>
      </c>
      <c r="G118" s="14" t="s">
        <v>32</v>
      </c>
      <c r="H118" s="2">
        <v>3</v>
      </c>
      <c r="I118" s="2">
        <v>0</v>
      </c>
      <c r="J118" s="2">
        <v>0</v>
      </c>
      <c r="K118" s="2">
        <v>0</v>
      </c>
      <c r="L118" s="2">
        <v>3</v>
      </c>
      <c r="M118" s="2">
        <v>0</v>
      </c>
      <c r="N118" s="2">
        <v>0</v>
      </c>
      <c r="O118" s="2">
        <v>0</v>
      </c>
      <c r="P118" s="2">
        <v>0</v>
      </c>
      <c r="Q118" s="2">
        <v>0</v>
      </c>
      <c r="R118" s="2">
        <v>0</v>
      </c>
      <c r="S118" s="2">
        <v>0</v>
      </c>
      <c r="T118" s="2">
        <v>0</v>
      </c>
      <c r="U118" s="2">
        <v>0</v>
      </c>
      <c r="V118" s="2">
        <v>0</v>
      </c>
      <c r="W118" s="2">
        <v>0</v>
      </c>
      <c r="X118" s="2">
        <v>1</v>
      </c>
      <c r="Y118" s="2">
        <v>0</v>
      </c>
      <c r="Z118" s="2">
        <v>1</v>
      </c>
      <c r="AA118" s="2">
        <v>1</v>
      </c>
    </row>
    <row r="119" spans="1:27" x14ac:dyDescent="0.25">
      <c r="A119" s="2">
        <v>17</v>
      </c>
      <c r="B119" s="2">
        <v>2</v>
      </c>
      <c r="C119" s="2">
        <v>42754.777000000002</v>
      </c>
      <c r="D119" s="2">
        <v>42801.125999999997</v>
      </c>
      <c r="E119" s="2">
        <v>46.348999999994703</v>
      </c>
      <c r="F119" s="3">
        <v>18.008139097428099</v>
      </c>
      <c r="G119" s="14" t="s">
        <v>288</v>
      </c>
      <c r="H119" s="2">
        <v>4</v>
      </c>
      <c r="I119" s="2">
        <v>0</v>
      </c>
      <c r="J119" s="2">
        <v>0</v>
      </c>
      <c r="K119" s="2">
        <v>0</v>
      </c>
      <c r="L119" s="2">
        <v>4</v>
      </c>
      <c r="M119" s="2">
        <v>0</v>
      </c>
      <c r="N119" s="2">
        <v>0</v>
      </c>
      <c r="O119" s="2">
        <v>0</v>
      </c>
      <c r="P119" s="2">
        <v>0</v>
      </c>
      <c r="Q119" s="2">
        <v>0</v>
      </c>
      <c r="R119" s="2">
        <v>0</v>
      </c>
      <c r="S119" s="2">
        <v>0</v>
      </c>
      <c r="T119" s="2">
        <v>0</v>
      </c>
      <c r="U119" s="2">
        <v>0</v>
      </c>
      <c r="V119" s="2">
        <v>0</v>
      </c>
      <c r="W119" s="2">
        <v>0</v>
      </c>
      <c r="X119" s="2">
        <v>1</v>
      </c>
      <c r="Y119" s="2">
        <v>1</v>
      </c>
      <c r="Z119" s="2">
        <v>1</v>
      </c>
      <c r="AA119" s="2">
        <v>1</v>
      </c>
    </row>
    <row r="120" spans="1:27" x14ac:dyDescent="0.25">
      <c r="A120" s="2">
        <v>6</v>
      </c>
      <c r="B120" s="2">
        <v>2</v>
      </c>
      <c r="C120" s="2">
        <v>27142.614000000001</v>
      </c>
      <c r="D120" s="2">
        <v>27240.955999999998</v>
      </c>
      <c r="E120" s="2">
        <v>98.341999999996901</v>
      </c>
      <c r="F120" s="3">
        <v>17.9323752604902</v>
      </c>
      <c r="G120" s="14" t="s">
        <v>146</v>
      </c>
      <c r="H120" s="2">
        <v>3</v>
      </c>
      <c r="I120" s="2">
        <v>0</v>
      </c>
      <c r="J120" s="2">
        <v>0</v>
      </c>
      <c r="K120" s="2">
        <v>0</v>
      </c>
      <c r="L120" s="2">
        <v>3</v>
      </c>
      <c r="M120" s="2">
        <v>0</v>
      </c>
      <c r="N120" s="2">
        <v>0</v>
      </c>
      <c r="O120" s="2">
        <v>0</v>
      </c>
      <c r="P120" s="2">
        <v>0</v>
      </c>
      <c r="Q120" s="2">
        <v>0</v>
      </c>
      <c r="R120" s="2">
        <v>0</v>
      </c>
      <c r="S120" s="2">
        <v>0</v>
      </c>
      <c r="T120" s="2">
        <v>0</v>
      </c>
      <c r="U120" s="2">
        <v>0</v>
      </c>
      <c r="V120" s="2">
        <v>0</v>
      </c>
      <c r="W120" s="2">
        <v>0</v>
      </c>
      <c r="X120" s="2">
        <v>1</v>
      </c>
      <c r="Y120" s="2">
        <v>1</v>
      </c>
      <c r="Z120" s="2">
        <v>0</v>
      </c>
      <c r="AA120" s="2">
        <v>1</v>
      </c>
    </row>
    <row r="121" spans="1:27" x14ac:dyDescent="0.25">
      <c r="A121" s="2">
        <v>5</v>
      </c>
      <c r="B121" s="2">
        <v>8</v>
      </c>
      <c r="C121" s="2">
        <v>80657.688999999998</v>
      </c>
      <c r="D121" s="2">
        <v>80748.327000000005</v>
      </c>
      <c r="E121" s="2">
        <v>90.638000000006301</v>
      </c>
      <c r="F121" s="3">
        <v>17.856530992255699</v>
      </c>
      <c r="G121" s="14" t="s">
        <v>130</v>
      </c>
      <c r="H121" s="2">
        <v>1</v>
      </c>
      <c r="I121" s="2">
        <v>0</v>
      </c>
      <c r="J121" s="2">
        <v>0</v>
      </c>
      <c r="K121" s="2">
        <v>0</v>
      </c>
      <c r="L121" s="2">
        <v>1</v>
      </c>
      <c r="M121" s="2">
        <v>0</v>
      </c>
      <c r="N121" s="2">
        <v>0</v>
      </c>
      <c r="O121" s="2">
        <v>0</v>
      </c>
      <c r="P121" s="2">
        <v>0</v>
      </c>
      <c r="Q121" s="2">
        <v>0</v>
      </c>
      <c r="R121" s="2">
        <v>0</v>
      </c>
      <c r="S121" s="2">
        <v>0</v>
      </c>
      <c r="T121" s="2">
        <v>0</v>
      </c>
      <c r="U121" s="2">
        <v>0</v>
      </c>
      <c r="V121" s="2">
        <v>0</v>
      </c>
      <c r="W121" s="2">
        <v>0</v>
      </c>
      <c r="X121" s="2">
        <v>0</v>
      </c>
      <c r="Y121" s="2">
        <v>0</v>
      </c>
      <c r="Z121" s="2">
        <v>1</v>
      </c>
      <c r="AA121" s="2">
        <v>0</v>
      </c>
    </row>
    <row r="122" spans="1:27" x14ac:dyDescent="0.25">
      <c r="A122" s="2">
        <v>2</v>
      </c>
      <c r="B122" s="2">
        <v>19</v>
      </c>
      <c r="C122" s="2">
        <v>154781.125</v>
      </c>
      <c r="D122" s="2">
        <v>154880.88399999999</v>
      </c>
      <c r="E122" s="2">
        <v>99.758999999990905</v>
      </c>
      <c r="F122" s="3">
        <v>17.8485105725963</v>
      </c>
      <c r="G122" s="14" t="s">
        <v>61</v>
      </c>
      <c r="H122" s="2">
        <v>4</v>
      </c>
      <c r="I122" s="2">
        <v>1</v>
      </c>
      <c r="J122" s="2">
        <v>0</v>
      </c>
      <c r="K122" s="2">
        <v>1</v>
      </c>
      <c r="L122" s="2">
        <v>4</v>
      </c>
      <c r="M122" s="2">
        <v>0</v>
      </c>
      <c r="N122" s="2">
        <v>0</v>
      </c>
      <c r="O122" s="2">
        <v>0</v>
      </c>
      <c r="P122" s="2">
        <v>0</v>
      </c>
      <c r="Q122" s="2">
        <v>0</v>
      </c>
      <c r="R122" s="2">
        <v>0</v>
      </c>
      <c r="S122" s="2">
        <v>1</v>
      </c>
      <c r="T122" s="2">
        <v>0</v>
      </c>
      <c r="U122" s="2">
        <v>0</v>
      </c>
      <c r="V122" s="2">
        <v>0</v>
      </c>
      <c r="W122" s="2">
        <v>0</v>
      </c>
      <c r="X122" s="2">
        <v>1</v>
      </c>
      <c r="Y122" s="2">
        <v>1</v>
      </c>
      <c r="Z122" s="2">
        <v>1</v>
      </c>
      <c r="AA122" s="2">
        <v>1</v>
      </c>
    </row>
    <row r="123" spans="1:27" x14ac:dyDescent="0.25">
      <c r="A123" s="2">
        <v>11</v>
      </c>
      <c r="B123" s="2">
        <v>16</v>
      </c>
      <c r="C123" s="2">
        <v>97843.635999999999</v>
      </c>
      <c r="D123" s="2">
        <v>97861.301000000007</v>
      </c>
      <c r="E123" s="2">
        <v>17.665000000008099</v>
      </c>
      <c r="F123" s="3">
        <v>17.8482638996988</v>
      </c>
      <c r="G123" s="14"/>
      <c r="H123" s="2">
        <v>1</v>
      </c>
      <c r="I123" s="2">
        <v>0</v>
      </c>
      <c r="J123" s="2">
        <v>0</v>
      </c>
      <c r="K123" s="2">
        <v>0</v>
      </c>
      <c r="L123" s="2">
        <v>1</v>
      </c>
      <c r="M123" s="2">
        <v>0</v>
      </c>
      <c r="N123" s="2">
        <v>0</v>
      </c>
      <c r="O123" s="2">
        <v>0</v>
      </c>
      <c r="P123" s="2">
        <v>0</v>
      </c>
      <c r="Q123" s="2">
        <v>0</v>
      </c>
      <c r="R123" s="2">
        <v>0</v>
      </c>
      <c r="S123" s="2">
        <v>0</v>
      </c>
      <c r="T123" s="2">
        <v>0</v>
      </c>
      <c r="U123" s="2">
        <v>0</v>
      </c>
      <c r="V123" s="2">
        <v>0</v>
      </c>
      <c r="W123" s="2">
        <v>0</v>
      </c>
      <c r="X123" s="2">
        <v>0</v>
      </c>
      <c r="Y123" s="2">
        <v>0</v>
      </c>
      <c r="Z123" s="2">
        <v>1</v>
      </c>
      <c r="AA123" s="2">
        <v>0</v>
      </c>
    </row>
    <row r="124" spans="1:27" x14ac:dyDescent="0.25">
      <c r="A124" s="2">
        <v>11</v>
      </c>
      <c r="B124" s="2">
        <v>10</v>
      </c>
      <c r="C124" s="2">
        <v>48261.750999999997</v>
      </c>
      <c r="D124" s="2">
        <v>48600.067000000003</v>
      </c>
      <c r="E124" s="2">
        <v>338.316000000006</v>
      </c>
      <c r="F124" s="3">
        <v>17.822659734547901</v>
      </c>
      <c r="G124" s="14" t="s">
        <v>225</v>
      </c>
      <c r="H124" s="2">
        <v>0</v>
      </c>
      <c r="I124" s="2">
        <v>0</v>
      </c>
      <c r="J124" s="2">
        <v>0</v>
      </c>
      <c r="K124" s="2">
        <v>0</v>
      </c>
      <c r="L124" s="2">
        <v>0</v>
      </c>
      <c r="M124" s="2">
        <v>0</v>
      </c>
      <c r="N124" s="2">
        <v>0</v>
      </c>
      <c r="O124" s="2">
        <v>0</v>
      </c>
      <c r="P124" s="2">
        <v>0</v>
      </c>
      <c r="Q124" s="2">
        <v>0</v>
      </c>
      <c r="R124" s="2">
        <v>0</v>
      </c>
      <c r="S124" s="2">
        <v>0</v>
      </c>
      <c r="T124" s="2">
        <v>0</v>
      </c>
      <c r="U124" s="2">
        <v>0</v>
      </c>
      <c r="V124" s="2">
        <v>0</v>
      </c>
      <c r="W124" s="2">
        <v>0</v>
      </c>
      <c r="X124" s="2">
        <v>0</v>
      </c>
      <c r="Y124" s="2">
        <v>0</v>
      </c>
      <c r="Z124" s="2">
        <v>0</v>
      </c>
      <c r="AA124" s="2">
        <v>0</v>
      </c>
    </row>
    <row r="125" spans="1:27" x14ac:dyDescent="0.25">
      <c r="A125" s="2">
        <v>15</v>
      </c>
      <c r="B125" s="2">
        <v>0</v>
      </c>
      <c r="C125" s="2">
        <v>31317.351999999999</v>
      </c>
      <c r="D125" s="2">
        <v>31389.277999999998</v>
      </c>
      <c r="E125" s="2">
        <v>71.925999999999505</v>
      </c>
      <c r="F125" s="3">
        <v>17.809867616605601</v>
      </c>
      <c r="G125" s="14" t="s">
        <v>269</v>
      </c>
      <c r="H125" s="2">
        <v>4</v>
      </c>
      <c r="I125" s="2">
        <v>0</v>
      </c>
      <c r="J125" s="2">
        <v>0</v>
      </c>
      <c r="K125" s="2">
        <v>0</v>
      </c>
      <c r="L125" s="2">
        <v>4</v>
      </c>
      <c r="M125" s="2">
        <v>0</v>
      </c>
      <c r="N125" s="2">
        <v>0</v>
      </c>
      <c r="O125" s="2">
        <v>0</v>
      </c>
      <c r="P125" s="2">
        <v>0</v>
      </c>
      <c r="Q125" s="2">
        <v>0</v>
      </c>
      <c r="R125" s="2">
        <v>0</v>
      </c>
      <c r="S125" s="2">
        <v>0</v>
      </c>
      <c r="T125" s="2">
        <v>0</v>
      </c>
      <c r="U125" s="2">
        <v>0</v>
      </c>
      <c r="V125" s="2">
        <v>0</v>
      </c>
      <c r="W125" s="2">
        <v>0</v>
      </c>
      <c r="X125" s="2">
        <v>1</v>
      </c>
      <c r="Y125" s="2">
        <v>1</v>
      </c>
      <c r="Z125" s="2">
        <v>1</v>
      </c>
      <c r="AA125" s="2">
        <v>1</v>
      </c>
    </row>
    <row r="126" spans="1:27" x14ac:dyDescent="0.25">
      <c r="A126" s="2">
        <v>13</v>
      </c>
      <c r="B126" s="2">
        <v>6</v>
      </c>
      <c r="C126" s="2">
        <v>78464.732999999993</v>
      </c>
      <c r="D126" s="2">
        <v>78557.725000000006</v>
      </c>
      <c r="E126" s="2">
        <v>92.992000000012894</v>
      </c>
      <c r="F126" s="3">
        <v>17.809010015024601</v>
      </c>
      <c r="G126" s="14" t="s">
        <v>258</v>
      </c>
      <c r="H126" s="2">
        <v>2</v>
      </c>
      <c r="I126" s="2">
        <v>0</v>
      </c>
      <c r="J126" s="2">
        <v>0</v>
      </c>
      <c r="K126" s="2">
        <v>0</v>
      </c>
      <c r="L126" s="2">
        <v>2</v>
      </c>
      <c r="M126" s="2">
        <v>0</v>
      </c>
      <c r="N126" s="2">
        <v>0</v>
      </c>
      <c r="O126" s="2">
        <v>0</v>
      </c>
      <c r="P126" s="2">
        <v>0</v>
      </c>
      <c r="Q126" s="2">
        <v>0</v>
      </c>
      <c r="R126" s="2">
        <v>0</v>
      </c>
      <c r="S126" s="2">
        <v>0</v>
      </c>
      <c r="T126" s="2">
        <v>0</v>
      </c>
      <c r="U126" s="2">
        <v>0</v>
      </c>
      <c r="V126" s="2">
        <v>0</v>
      </c>
      <c r="W126" s="2">
        <v>0</v>
      </c>
      <c r="X126" s="2">
        <v>1</v>
      </c>
      <c r="Y126" s="2">
        <v>1</v>
      </c>
      <c r="Z126" s="2">
        <v>0</v>
      </c>
      <c r="AA126" s="2">
        <v>0</v>
      </c>
    </row>
    <row r="127" spans="1:27" x14ac:dyDescent="0.25">
      <c r="A127" s="2">
        <v>10</v>
      </c>
      <c r="B127" s="2">
        <v>4</v>
      </c>
      <c r="C127" s="2">
        <v>21532.262999999999</v>
      </c>
      <c r="D127" s="2">
        <v>21625.174999999999</v>
      </c>
      <c r="E127" s="2">
        <v>92.912000000000305</v>
      </c>
      <c r="F127" s="3">
        <v>17.8017342033882</v>
      </c>
      <c r="G127" s="14" t="s">
        <v>200</v>
      </c>
      <c r="H127" s="2">
        <v>4</v>
      </c>
      <c r="I127" s="2">
        <v>0</v>
      </c>
      <c r="J127" s="2">
        <v>0</v>
      </c>
      <c r="K127" s="2">
        <v>0</v>
      </c>
      <c r="L127" s="2">
        <v>4</v>
      </c>
      <c r="M127" s="2">
        <v>0</v>
      </c>
      <c r="N127" s="2">
        <v>0</v>
      </c>
      <c r="O127" s="2">
        <v>0</v>
      </c>
      <c r="P127" s="2">
        <v>0</v>
      </c>
      <c r="Q127" s="2">
        <v>0</v>
      </c>
      <c r="R127" s="2">
        <v>0</v>
      </c>
      <c r="S127" s="2">
        <v>0</v>
      </c>
      <c r="T127" s="2">
        <v>0</v>
      </c>
      <c r="U127" s="2">
        <v>0</v>
      </c>
      <c r="V127" s="2">
        <v>0</v>
      </c>
      <c r="W127" s="2">
        <v>0</v>
      </c>
      <c r="X127" s="2">
        <v>1</v>
      </c>
      <c r="Y127" s="2">
        <v>1</v>
      </c>
      <c r="Z127" s="2">
        <v>1</v>
      </c>
      <c r="AA127" s="2">
        <v>1</v>
      </c>
    </row>
    <row r="128" spans="1:27" x14ac:dyDescent="0.25">
      <c r="A128" s="2">
        <v>9</v>
      </c>
      <c r="B128" s="2">
        <v>6</v>
      </c>
      <c r="C128" s="2">
        <v>82104.288</v>
      </c>
      <c r="D128" s="2">
        <v>82134.717000000004</v>
      </c>
      <c r="E128" s="2">
        <v>30.4290000000037</v>
      </c>
      <c r="F128" s="3">
        <v>17.7920214109662</v>
      </c>
      <c r="G128" s="14" t="s">
        <v>194</v>
      </c>
      <c r="H128" s="2">
        <v>1</v>
      </c>
      <c r="I128" s="2">
        <v>0</v>
      </c>
      <c r="J128" s="2">
        <v>0</v>
      </c>
      <c r="K128" s="2">
        <v>0</v>
      </c>
      <c r="L128" s="2">
        <v>1</v>
      </c>
      <c r="M128" s="2">
        <v>0</v>
      </c>
      <c r="N128" s="2">
        <v>0</v>
      </c>
      <c r="O128" s="2">
        <v>0</v>
      </c>
      <c r="P128" s="2">
        <v>0</v>
      </c>
      <c r="Q128" s="2">
        <v>0</v>
      </c>
      <c r="R128" s="2">
        <v>0</v>
      </c>
      <c r="S128" s="2">
        <v>0</v>
      </c>
      <c r="T128" s="2">
        <v>0</v>
      </c>
      <c r="U128" s="2">
        <v>0</v>
      </c>
      <c r="V128" s="2">
        <v>0</v>
      </c>
      <c r="W128" s="2">
        <v>0</v>
      </c>
      <c r="X128" s="2">
        <v>0</v>
      </c>
      <c r="Y128" s="2">
        <v>1</v>
      </c>
      <c r="Z128" s="2">
        <v>0</v>
      </c>
      <c r="AA128" s="2">
        <v>0</v>
      </c>
    </row>
    <row r="129" spans="1:27" x14ac:dyDescent="0.25">
      <c r="A129" s="2">
        <v>18</v>
      </c>
      <c r="B129" s="2">
        <v>1</v>
      </c>
      <c r="C129" s="2">
        <v>45842.296999999999</v>
      </c>
      <c r="D129" s="2">
        <v>45924.995999999999</v>
      </c>
      <c r="E129" s="2">
        <v>82.699000000000495</v>
      </c>
      <c r="F129" s="3">
        <v>17.786761161367501</v>
      </c>
      <c r="G129" s="14" t="s">
        <v>295</v>
      </c>
      <c r="H129" s="2">
        <v>1</v>
      </c>
      <c r="I129" s="2">
        <v>0</v>
      </c>
      <c r="J129" s="2">
        <v>0</v>
      </c>
      <c r="K129" s="2">
        <v>0</v>
      </c>
      <c r="L129" s="2">
        <v>1</v>
      </c>
      <c r="M129" s="2">
        <v>0</v>
      </c>
      <c r="N129" s="2">
        <v>0</v>
      </c>
      <c r="O129" s="2">
        <v>0</v>
      </c>
      <c r="P129" s="2">
        <v>0</v>
      </c>
      <c r="Q129" s="2">
        <v>0</v>
      </c>
      <c r="R129" s="2">
        <v>0</v>
      </c>
      <c r="S129" s="2">
        <v>0</v>
      </c>
      <c r="T129" s="2">
        <v>0</v>
      </c>
      <c r="U129" s="2">
        <v>0</v>
      </c>
      <c r="V129" s="2">
        <v>0</v>
      </c>
      <c r="W129" s="2">
        <v>0</v>
      </c>
      <c r="X129" s="2">
        <v>0</v>
      </c>
      <c r="Y129" s="2">
        <v>0</v>
      </c>
      <c r="Z129" s="2">
        <v>0</v>
      </c>
      <c r="AA129" s="2">
        <v>1</v>
      </c>
    </row>
    <row r="130" spans="1:27" x14ac:dyDescent="0.25">
      <c r="A130" s="2">
        <v>3</v>
      </c>
      <c r="B130" s="2">
        <v>0</v>
      </c>
      <c r="C130" s="2">
        <v>4170.8739999999998</v>
      </c>
      <c r="D130" s="2">
        <v>4267.9319999999998</v>
      </c>
      <c r="E130" s="2">
        <v>97.058000000000007</v>
      </c>
      <c r="F130" s="3">
        <v>17.686006010689901</v>
      </c>
      <c r="G130" s="14" t="s">
        <v>76</v>
      </c>
      <c r="H130" s="2">
        <v>4</v>
      </c>
      <c r="I130" s="2">
        <v>0</v>
      </c>
      <c r="J130" s="2">
        <v>0</v>
      </c>
      <c r="K130" s="2">
        <v>0</v>
      </c>
      <c r="L130" s="2">
        <v>4</v>
      </c>
      <c r="M130" s="2">
        <v>0</v>
      </c>
      <c r="N130" s="2">
        <v>0</v>
      </c>
      <c r="O130" s="2">
        <v>0</v>
      </c>
      <c r="P130" s="2">
        <v>0</v>
      </c>
      <c r="Q130" s="2">
        <v>0</v>
      </c>
      <c r="R130" s="2">
        <v>0</v>
      </c>
      <c r="S130" s="2">
        <v>0</v>
      </c>
      <c r="T130" s="2">
        <v>0</v>
      </c>
      <c r="U130" s="2">
        <v>0</v>
      </c>
      <c r="V130" s="2">
        <v>0</v>
      </c>
      <c r="W130" s="2">
        <v>0</v>
      </c>
      <c r="X130" s="2">
        <v>1</v>
      </c>
      <c r="Y130" s="2">
        <v>1</v>
      </c>
      <c r="Z130" s="2">
        <v>1</v>
      </c>
      <c r="AA130" s="2">
        <v>1</v>
      </c>
    </row>
    <row r="131" spans="1:27" x14ac:dyDescent="0.25">
      <c r="A131" s="2">
        <v>6</v>
      </c>
      <c r="B131" s="2">
        <v>12</v>
      </c>
      <c r="C131" s="2">
        <v>68971.747000000003</v>
      </c>
      <c r="D131" s="2">
        <v>69599.645999999993</v>
      </c>
      <c r="E131" s="2">
        <v>627.89899999999</v>
      </c>
      <c r="F131" s="3">
        <v>17.682816873989601</v>
      </c>
      <c r="G131" s="14" t="s">
        <v>154</v>
      </c>
      <c r="H131" s="2">
        <v>2</v>
      </c>
      <c r="I131" s="2">
        <v>1</v>
      </c>
      <c r="J131" s="2">
        <v>1</v>
      </c>
      <c r="K131" s="2">
        <v>0</v>
      </c>
      <c r="L131" s="2">
        <v>2</v>
      </c>
      <c r="M131" s="2">
        <v>0</v>
      </c>
      <c r="N131" s="2">
        <v>1</v>
      </c>
      <c r="O131" s="2">
        <v>0</v>
      </c>
      <c r="P131" s="2">
        <v>0</v>
      </c>
      <c r="Q131" s="2">
        <v>0</v>
      </c>
      <c r="R131" s="2">
        <v>0</v>
      </c>
      <c r="S131" s="2">
        <v>0</v>
      </c>
      <c r="T131" s="2">
        <v>0</v>
      </c>
      <c r="U131" s="2">
        <v>0</v>
      </c>
      <c r="V131" s="2">
        <v>0</v>
      </c>
      <c r="W131" s="2">
        <v>0</v>
      </c>
      <c r="X131" s="2">
        <v>0</v>
      </c>
      <c r="Y131" s="2">
        <v>1</v>
      </c>
      <c r="Z131" s="2">
        <v>1</v>
      </c>
      <c r="AA131" s="2">
        <v>0</v>
      </c>
    </row>
    <row r="132" spans="1:27" x14ac:dyDescent="0.25">
      <c r="A132" s="2">
        <v>16</v>
      </c>
      <c r="B132" s="2">
        <v>6</v>
      </c>
      <c r="C132" s="2">
        <v>76862.232999999993</v>
      </c>
      <c r="D132" s="2">
        <v>76954.804000000004</v>
      </c>
      <c r="E132" s="2">
        <v>92.571000000010798</v>
      </c>
      <c r="F132" s="3">
        <v>17.676969596009901</v>
      </c>
      <c r="G132" s="14" t="s">
        <v>284</v>
      </c>
      <c r="H132" s="2">
        <v>2</v>
      </c>
      <c r="I132" s="2">
        <v>0</v>
      </c>
      <c r="J132" s="2">
        <v>0</v>
      </c>
      <c r="K132" s="2">
        <v>0</v>
      </c>
      <c r="L132" s="2">
        <v>2</v>
      </c>
      <c r="M132" s="2">
        <v>0</v>
      </c>
      <c r="N132" s="2">
        <v>0</v>
      </c>
      <c r="O132" s="2">
        <v>0</v>
      </c>
      <c r="P132" s="2">
        <v>0</v>
      </c>
      <c r="Q132" s="2">
        <v>0</v>
      </c>
      <c r="R132" s="2">
        <v>0</v>
      </c>
      <c r="S132" s="2">
        <v>0</v>
      </c>
      <c r="T132" s="2">
        <v>0</v>
      </c>
      <c r="U132" s="2">
        <v>0</v>
      </c>
      <c r="V132" s="2">
        <v>0</v>
      </c>
      <c r="W132" s="2">
        <v>0</v>
      </c>
      <c r="X132" s="2">
        <v>1</v>
      </c>
      <c r="Y132" s="2">
        <v>0</v>
      </c>
      <c r="Z132" s="2">
        <v>0</v>
      </c>
      <c r="AA132" s="2">
        <v>1</v>
      </c>
    </row>
    <row r="133" spans="1:27" x14ac:dyDescent="0.25">
      <c r="A133" s="2">
        <v>12</v>
      </c>
      <c r="B133" s="2">
        <v>4</v>
      </c>
      <c r="C133" s="2">
        <v>33781.14</v>
      </c>
      <c r="D133" s="2">
        <v>33936.038</v>
      </c>
      <c r="E133" s="2">
        <v>154.89800000000099</v>
      </c>
      <c r="F133" s="3">
        <v>17.650534952178798</v>
      </c>
      <c r="G133" s="14"/>
      <c r="H133" s="2">
        <v>4</v>
      </c>
      <c r="I133" s="2">
        <v>0</v>
      </c>
      <c r="J133" s="2">
        <v>0</v>
      </c>
      <c r="K133" s="2">
        <v>0</v>
      </c>
      <c r="L133" s="2">
        <v>4</v>
      </c>
      <c r="M133" s="2">
        <v>0</v>
      </c>
      <c r="N133" s="2">
        <v>0</v>
      </c>
      <c r="O133" s="2">
        <v>0</v>
      </c>
      <c r="P133" s="2">
        <v>0</v>
      </c>
      <c r="Q133" s="2">
        <v>0</v>
      </c>
      <c r="R133" s="2">
        <v>0</v>
      </c>
      <c r="S133" s="2">
        <v>0</v>
      </c>
      <c r="T133" s="2">
        <v>0</v>
      </c>
      <c r="U133" s="2">
        <v>0</v>
      </c>
      <c r="V133" s="2">
        <v>0</v>
      </c>
      <c r="W133" s="2">
        <v>0</v>
      </c>
      <c r="X133" s="2">
        <v>1</v>
      </c>
      <c r="Y133" s="2">
        <v>1</v>
      </c>
      <c r="Z133" s="2">
        <v>1</v>
      </c>
      <c r="AA133" s="2">
        <v>1</v>
      </c>
    </row>
    <row r="134" spans="1:27" x14ac:dyDescent="0.25">
      <c r="A134" s="2">
        <v>5</v>
      </c>
      <c r="B134" s="2">
        <v>22</v>
      </c>
      <c r="C134" s="2">
        <v>162910.709</v>
      </c>
      <c r="D134" s="2">
        <v>162999.05799999999</v>
      </c>
      <c r="E134" s="2">
        <v>88.348999999987399</v>
      </c>
      <c r="F134" s="3">
        <v>17.541669354237499</v>
      </c>
      <c r="G134" s="14" t="s">
        <v>143</v>
      </c>
      <c r="H134" s="2">
        <v>2</v>
      </c>
      <c r="I134" s="2">
        <v>0</v>
      </c>
      <c r="J134" s="2">
        <v>0</v>
      </c>
      <c r="K134" s="2">
        <v>0</v>
      </c>
      <c r="L134" s="2">
        <v>2</v>
      </c>
      <c r="M134" s="2">
        <v>0</v>
      </c>
      <c r="N134" s="2">
        <v>0</v>
      </c>
      <c r="O134" s="2">
        <v>0</v>
      </c>
      <c r="P134" s="2">
        <v>0</v>
      </c>
      <c r="Q134" s="2">
        <v>0</v>
      </c>
      <c r="R134" s="2">
        <v>0</v>
      </c>
      <c r="S134" s="2">
        <v>0</v>
      </c>
      <c r="T134" s="2">
        <v>0</v>
      </c>
      <c r="U134" s="2">
        <v>0</v>
      </c>
      <c r="V134" s="2">
        <v>0</v>
      </c>
      <c r="W134" s="2">
        <v>0</v>
      </c>
      <c r="X134" s="2">
        <v>1</v>
      </c>
      <c r="Y134" s="2">
        <v>0</v>
      </c>
      <c r="Z134" s="2">
        <v>1</v>
      </c>
      <c r="AA134" s="2">
        <v>0</v>
      </c>
    </row>
    <row r="135" spans="1:27" x14ac:dyDescent="0.25">
      <c r="A135" s="2">
        <v>7</v>
      </c>
      <c r="B135" s="2">
        <v>18</v>
      </c>
      <c r="C135" s="2">
        <v>113011.317</v>
      </c>
      <c r="D135" s="2">
        <v>113011.321</v>
      </c>
      <c r="E135" s="2">
        <v>4.0000000008149099E-3</v>
      </c>
      <c r="F135" s="3">
        <v>17.532046908859702</v>
      </c>
      <c r="G135" s="14"/>
      <c r="H135" s="2">
        <v>2</v>
      </c>
      <c r="I135" s="2">
        <v>0</v>
      </c>
      <c r="J135" s="2">
        <v>0</v>
      </c>
      <c r="K135" s="2">
        <v>0</v>
      </c>
      <c r="L135" s="2">
        <v>2</v>
      </c>
      <c r="M135" s="2">
        <v>0</v>
      </c>
      <c r="N135" s="2">
        <v>0</v>
      </c>
      <c r="O135" s="2">
        <v>0</v>
      </c>
      <c r="P135" s="2">
        <v>0</v>
      </c>
      <c r="Q135" s="2">
        <v>0</v>
      </c>
      <c r="R135" s="2">
        <v>0</v>
      </c>
      <c r="S135" s="2">
        <v>0</v>
      </c>
      <c r="T135" s="2">
        <v>0</v>
      </c>
      <c r="U135" s="2">
        <v>0</v>
      </c>
      <c r="V135" s="2">
        <v>0</v>
      </c>
      <c r="W135" s="2">
        <v>0</v>
      </c>
      <c r="X135" s="2">
        <v>1</v>
      </c>
      <c r="Y135" s="2">
        <v>0</v>
      </c>
      <c r="Z135" s="2">
        <v>1</v>
      </c>
      <c r="AA135" s="2">
        <v>0</v>
      </c>
    </row>
    <row r="136" spans="1:27" x14ac:dyDescent="0.25">
      <c r="A136" s="2">
        <v>18</v>
      </c>
      <c r="B136" s="2">
        <v>4</v>
      </c>
      <c r="C136" s="2">
        <v>65364.75</v>
      </c>
      <c r="D136" s="2">
        <v>65432.805999999997</v>
      </c>
      <c r="E136" s="2">
        <v>68.055999999996899</v>
      </c>
      <c r="F136" s="3">
        <v>17.472492506036001</v>
      </c>
      <c r="G136" s="14" t="s">
        <v>296</v>
      </c>
      <c r="H136" s="2">
        <v>1</v>
      </c>
      <c r="I136" s="2">
        <v>3</v>
      </c>
      <c r="J136" s="2">
        <v>0</v>
      </c>
      <c r="K136" s="2">
        <v>3</v>
      </c>
      <c r="L136" s="2">
        <v>1</v>
      </c>
      <c r="M136" s="2">
        <v>0</v>
      </c>
      <c r="N136" s="2">
        <v>0</v>
      </c>
      <c r="O136" s="2">
        <v>0</v>
      </c>
      <c r="P136" s="2">
        <v>0</v>
      </c>
      <c r="Q136" s="2">
        <v>0</v>
      </c>
      <c r="R136" s="2">
        <v>0</v>
      </c>
      <c r="S136" s="2">
        <v>1</v>
      </c>
      <c r="T136" s="2">
        <v>1</v>
      </c>
      <c r="U136" s="2">
        <v>1</v>
      </c>
      <c r="V136" s="2">
        <v>0</v>
      </c>
      <c r="W136" s="2">
        <v>0</v>
      </c>
      <c r="X136" s="2">
        <v>0</v>
      </c>
      <c r="Y136" s="2">
        <v>0</v>
      </c>
      <c r="Z136" s="2">
        <v>0</v>
      </c>
      <c r="AA136" s="2">
        <v>1</v>
      </c>
    </row>
    <row r="137" spans="1:27" x14ac:dyDescent="0.25">
      <c r="A137" s="2">
        <v>10</v>
      </c>
      <c r="B137" s="2">
        <v>19</v>
      </c>
      <c r="C137" s="2">
        <v>97830.138000000006</v>
      </c>
      <c r="D137" s="2">
        <v>97927.957999999999</v>
      </c>
      <c r="E137" s="2">
        <v>97.819999999992405</v>
      </c>
      <c r="F137" s="3">
        <v>17.4359765230931</v>
      </c>
      <c r="G137" s="14" t="s">
        <v>213</v>
      </c>
      <c r="H137" s="2">
        <v>0</v>
      </c>
      <c r="I137" s="2">
        <v>1</v>
      </c>
      <c r="J137" s="2">
        <v>1</v>
      </c>
      <c r="K137" s="2">
        <v>0</v>
      </c>
      <c r="L137" s="2">
        <v>0</v>
      </c>
      <c r="M137" s="2">
        <v>0</v>
      </c>
      <c r="N137" s="2">
        <v>1</v>
      </c>
      <c r="O137" s="2">
        <v>0</v>
      </c>
      <c r="P137" s="2">
        <v>0</v>
      </c>
      <c r="Q137" s="2">
        <v>0</v>
      </c>
      <c r="R137" s="2">
        <v>0</v>
      </c>
      <c r="S137" s="2">
        <v>0</v>
      </c>
      <c r="T137" s="2">
        <v>0</v>
      </c>
      <c r="U137" s="2">
        <v>0</v>
      </c>
      <c r="V137" s="2">
        <v>0</v>
      </c>
      <c r="W137" s="2">
        <v>0</v>
      </c>
      <c r="X137" s="2">
        <v>0</v>
      </c>
      <c r="Y137" s="2">
        <v>0</v>
      </c>
      <c r="Z137" s="2">
        <v>0</v>
      </c>
      <c r="AA137" s="2">
        <v>0</v>
      </c>
    </row>
    <row r="138" spans="1:27" x14ac:dyDescent="0.25">
      <c r="A138" s="2">
        <v>5</v>
      </c>
      <c r="B138" s="2">
        <v>3</v>
      </c>
      <c r="C138" s="2">
        <v>29218.485000000001</v>
      </c>
      <c r="D138" s="2">
        <v>29390.275000000001</v>
      </c>
      <c r="E138" s="2">
        <v>171.79000000000099</v>
      </c>
      <c r="F138" s="3">
        <v>17.417807538403899</v>
      </c>
      <c r="G138" s="14" t="s">
        <v>125</v>
      </c>
      <c r="H138" s="2">
        <v>3</v>
      </c>
      <c r="I138" s="2">
        <v>0</v>
      </c>
      <c r="J138" s="2">
        <v>0</v>
      </c>
      <c r="K138" s="2">
        <v>0</v>
      </c>
      <c r="L138" s="2">
        <v>3</v>
      </c>
      <c r="M138" s="2">
        <v>0</v>
      </c>
      <c r="N138" s="2">
        <v>0</v>
      </c>
      <c r="O138" s="2">
        <v>0</v>
      </c>
      <c r="P138" s="2">
        <v>0</v>
      </c>
      <c r="Q138" s="2">
        <v>0</v>
      </c>
      <c r="R138" s="2">
        <v>0</v>
      </c>
      <c r="S138" s="2">
        <v>0</v>
      </c>
      <c r="T138" s="2">
        <v>0</v>
      </c>
      <c r="U138" s="2">
        <v>0</v>
      </c>
      <c r="V138" s="2">
        <v>0</v>
      </c>
      <c r="W138" s="2">
        <v>0</v>
      </c>
      <c r="X138" s="2">
        <v>1</v>
      </c>
      <c r="Y138" s="2">
        <v>1</v>
      </c>
      <c r="Z138" s="2">
        <v>0</v>
      </c>
      <c r="AA138" s="2">
        <v>1</v>
      </c>
    </row>
    <row r="139" spans="1:27" x14ac:dyDescent="0.25">
      <c r="A139" s="2">
        <v>20</v>
      </c>
      <c r="B139" s="2">
        <v>1</v>
      </c>
      <c r="C139" s="2">
        <v>6293.2219999999998</v>
      </c>
      <c r="D139" s="2">
        <v>6293.26</v>
      </c>
      <c r="E139" s="2">
        <v>3.8000000000465703E-2</v>
      </c>
      <c r="F139" s="3">
        <v>17.411460279243101</v>
      </c>
      <c r="G139" s="14"/>
      <c r="H139" s="2">
        <v>0</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2">
        <v>0</v>
      </c>
      <c r="AA139" s="2">
        <v>0</v>
      </c>
    </row>
    <row r="140" spans="1:27" x14ac:dyDescent="0.25">
      <c r="A140" s="2">
        <v>8</v>
      </c>
      <c r="B140" s="2">
        <v>0</v>
      </c>
      <c r="C140" s="2">
        <v>10930.069</v>
      </c>
      <c r="D140" s="2">
        <v>11588.481</v>
      </c>
      <c r="E140" s="2">
        <v>658.41200000000003</v>
      </c>
      <c r="F140" s="3">
        <v>17.410152704548899</v>
      </c>
      <c r="G140" s="14" t="s">
        <v>180</v>
      </c>
      <c r="H140" s="2">
        <v>4</v>
      </c>
      <c r="I140" s="2">
        <v>0</v>
      </c>
      <c r="J140" s="2">
        <v>0</v>
      </c>
      <c r="K140" s="2">
        <v>0</v>
      </c>
      <c r="L140" s="2">
        <v>4</v>
      </c>
      <c r="M140" s="2">
        <v>0</v>
      </c>
      <c r="N140" s="2">
        <v>0</v>
      </c>
      <c r="O140" s="2">
        <v>0</v>
      </c>
      <c r="P140" s="2">
        <v>0</v>
      </c>
      <c r="Q140" s="2">
        <v>0</v>
      </c>
      <c r="R140" s="2">
        <v>0</v>
      </c>
      <c r="S140" s="2">
        <v>0</v>
      </c>
      <c r="T140" s="2">
        <v>0</v>
      </c>
      <c r="U140" s="2">
        <v>0</v>
      </c>
      <c r="V140" s="2">
        <v>0</v>
      </c>
      <c r="W140" s="2">
        <v>0</v>
      </c>
      <c r="X140" s="2">
        <v>1</v>
      </c>
      <c r="Y140" s="2">
        <v>1</v>
      </c>
      <c r="Z140" s="2">
        <v>1</v>
      </c>
      <c r="AA140" s="2">
        <v>1</v>
      </c>
    </row>
    <row r="141" spans="1:27" x14ac:dyDescent="0.25">
      <c r="A141" s="2">
        <v>11</v>
      </c>
      <c r="B141" s="2">
        <v>9</v>
      </c>
      <c r="C141" s="2">
        <v>47185.457000000002</v>
      </c>
      <c r="D141" s="2">
        <v>47524.171999999999</v>
      </c>
      <c r="E141" s="2">
        <v>338.71499999999702</v>
      </c>
      <c r="F141" s="3">
        <v>17.390694688559901</v>
      </c>
      <c r="G141" s="14" t="s">
        <v>224</v>
      </c>
      <c r="H141" s="2">
        <v>0</v>
      </c>
      <c r="I141" s="2">
        <v>2</v>
      </c>
      <c r="J141" s="2">
        <v>2</v>
      </c>
      <c r="K141" s="2">
        <v>0</v>
      </c>
      <c r="L141" s="2">
        <v>0</v>
      </c>
      <c r="M141" s="2">
        <v>1</v>
      </c>
      <c r="N141" s="2">
        <v>0</v>
      </c>
      <c r="O141" s="2">
        <v>0</v>
      </c>
      <c r="P141" s="2">
        <v>0</v>
      </c>
      <c r="Q141" s="2">
        <v>1</v>
      </c>
      <c r="R141" s="2">
        <v>0</v>
      </c>
      <c r="S141" s="2">
        <v>0</v>
      </c>
      <c r="T141" s="2">
        <v>0</v>
      </c>
      <c r="U141" s="2">
        <v>0</v>
      </c>
      <c r="V141" s="2">
        <v>0</v>
      </c>
      <c r="W141" s="2">
        <v>0</v>
      </c>
      <c r="X141" s="2">
        <v>0</v>
      </c>
      <c r="Y141" s="2">
        <v>0</v>
      </c>
      <c r="Z141" s="2">
        <v>0</v>
      </c>
      <c r="AA141" s="2">
        <v>0</v>
      </c>
    </row>
    <row r="142" spans="1:27" x14ac:dyDescent="0.25">
      <c r="A142" s="2">
        <v>3</v>
      </c>
      <c r="B142" s="2">
        <v>19</v>
      </c>
      <c r="C142" s="2">
        <v>132559.07</v>
      </c>
      <c r="D142" s="2">
        <v>132597.77600000001</v>
      </c>
      <c r="E142" s="2">
        <v>38.706000000005602</v>
      </c>
      <c r="F142" s="3">
        <v>17.390610948234301</v>
      </c>
      <c r="G142" s="14" t="s">
        <v>94</v>
      </c>
      <c r="H142" s="2">
        <v>1</v>
      </c>
      <c r="I142" s="2">
        <v>0</v>
      </c>
      <c r="J142" s="2">
        <v>0</v>
      </c>
      <c r="K142" s="2">
        <v>0</v>
      </c>
      <c r="L142" s="2">
        <v>1</v>
      </c>
      <c r="M142" s="2">
        <v>0</v>
      </c>
      <c r="N142" s="2">
        <v>0</v>
      </c>
      <c r="O142" s="2">
        <v>0</v>
      </c>
      <c r="P142" s="2">
        <v>0</v>
      </c>
      <c r="Q142" s="2">
        <v>0</v>
      </c>
      <c r="R142" s="2">
        <v>0</v>
      </c>
      <c r="S142" s="2">
        <v>0</v>
      </c>
      <c r="T142" s="2">
        <v>0</v>
      </c>
      <c r="U142" s="2">
        <v>0</v>
      </c>
      <c r="V142" s="2">
        <v>0</v>
      </c>
      <c r="W142" s="2">
        <v>0</v>
      </c>
      <c r="X142" s="2">
        <v>0</v>
      </c>
      <c r="Y142" s="2">
        <v>0</v>
      </c>
      <c r="Z142" s="2">
        <v>0</v>
      </c>
      <c r="AA142" s="2">
        <v>1</v>
      </c>
    </row>
    <row r="143" spans="1:27" x14ac:dyDescent="0.25">
      <c r="A143" s="2">
        <v>2</v>
      </c>
      <c r="B143" s="2">
        <v>23</v>
      </c>
      <c r="C143" s="2">
        <v>172204.35699999999</v>
      </c>
      <c r="D143" s="2">
        <v>172352.73499999999</v>
      </c>
      <c r="E143" s="2">
        <v>148.377999999997</v>
      </c>
      <c r="F143" s="3">
        <v>17.382776754846599</v>
      </c>
      <c r="G143" s="14" t="s">
        <v>65</v>
      </c>
      <c r="H143" s="2">
        <v>2</v>
      </c>
      <c r="I143" s="2">
        <v>0</v>
      </c>
      <c r="J143" s="2">
        <v>0</v>
      </c>
      <c r="K143" s="2">
        <v>0</v>
      </c>
      <c r="L143" s="2">
        <v>2</v>
      </c>
      <c r="M143" s="2">
        <v>0</v>
      </c>
      <c r="N143" s="2">
        <v>0</v>
      </c>
      <c r="O143" s="2">
        <v>0</v>
      </c>
      <c r="P143" s="2">
        <v>0</v>
      </c>
      <c r="Q143" s="2">
        <v>0</v>
      </c>
      <c r="R143" s="2">
        <v>0</v>
      </c>
      <c r="S143" s="2">
        <v>0</v>
      </c>
      <c r="T143" s="2">
        <v>0</v>
      </c>
      <c r="U143" s="2">
        <v>0</v>
      </c>
      <c r="V143" s="2">
        <v>0</v>
      </c>
      <c r="W143" s="2">
        <v>0</v>
      </c>
      <c r="X143" s="2">
        <v>0</v>
      </c>
      <c r="Y143" s="2">
        <v>1</v>
      </c>
      <c r="Z143" s="2">
        <v>0</v>
      </c>
      <c r="AA143" s="2">
        <v>1</v>
      </c>
    </row>
    <row r="144" spans="1:27" x14ac:dyDescent="0.25">
      <c r="A144" s="2">
        <v>12</v>
      </c>
      <c r="B144" s="2">
        <v>8</v>
      </c>
      <c r="C144" s="2">
        <v>54238.125</v>
      </c>
      <c r="D144" s="2">
        <v>54287.161</v>
      </c>
      <c r="E144" s="2">
        <v>49.036000000000101</v>
      </c>
      <c r="F144" s="3">
        <v>17.337293261734398</v>
      </c>
      <c r="G144" s="14"/>
      <c r="H144" s="2">
        <v>2</v>
      </c>
      <c r="I144" s="2">
        <v>0</v>
      </c>
      <c r="J144" s="2">
        <v>0</v>
      </c>
      <c r="K144" s="2">
        <v>0</v>
      </c>
      <c r="L144" s="2">
        <v>2</v>
      </c>
      <c r="M144" s="2">
        <v>0</v>
      </c>
      <c r="N144" s="2">
        <v>0</v>
      </c>
      <c r="O144" s="2">
        <v>0</v>
      </c>
      <c r="P144" s="2">
        <v>0</v>
      </c>
      <c r="Q144" s="2">
        <v>0</v>
      </c>
      <c r="R144" s="2">
        <v>0</v>
      </c>
      <c r="S144" s="2">
        <v>0</v>
      </c>
      <c r="T144" s="2">
        <v>0</v>
      </c>
      <c r="U144" s="2">
        <v>0</v>
      </c>
      <c r="V144" s="2">
        <v>0</v>
      </c>
      <c r="W144" s="2">
        <v>0</v>
      </c>
      <c r="X144" s="2">
        <v>1</v>
      </c>
      <c r="Y144" s="2">
        <v>0</v>
      </c>
      <c r="Z144" s="2">
        <v>0</v>
      </c>
      <c r="AA144" s="2">
        <v>1</v>
      </c>
    </row>
    <row r="145" spans="1:27" x14ac:dyDescent="0.25">
      <c r="A145" s="2">
        <v>15</v>
      </c>
      <c r="B145" s="2">
        <v>8</v>
      </c>
      <c r="C145" s="2">
        <v>102428.31299999999</v>
      </c>
      <c r="D145" s="2">
        <v>102469.048</v>
      </c>
      <c r="E145" s="2">
        <v>40.735000000000603</v>
      </c>
      <c r="F145" s="3">
        <v>17.3315339536083</v>
      </c>
      <c r="G145" s="14" t="s">
        <v>277</v>
      </c>
      <c r="H145" s="2">
        <v>2</v>
      </c>
      <c r="I145" s="2">
        <v>0</v>
      </c>
      <c r="J145" s="2">
        <v>0</v>
      </c>
      <c r="K145" s="2">
        <v>0</v>
      </c>
      <c r="L145" s="2">
        <v>2</v>
      </c>
      <c r="M145" s="2">
        <v>0</v>
      </c>
      <c r="N145" s="2">
        <v>0</v>
      </c>
      <c r="O145" s="2">
        <v>0</v>
      </c>
      <c r="P145" s="2">
        <v>0</v>
      </c>
      <c r="Q145" s="2">
        <v>0</v>
      </c>
      <c r="R145" s="2">
        <v>0</v>
      </c>
      <c r="S145" s="2">
        <v>0</v>
      </c>
      <c r="T145" s="2">
        <v>0</v>
      </c>
      <c r="U145" s="2">
        <v>0</v>
      </c>
      <c r="V145" s="2">
        <v>0</v>
      </c>
      <c r="W145" s="2">
        <v>0</v>
      </c>
      <c r="X145" s="2">
        <v>1</v>
      </c>
      <c r="Y145" s="2">
        <v>0</v>
      </c>
      <c r="Z145" s="2">
        <v>1</v>
      </c>
      <c r="AA145" s="2">
        <v>0</v>
      </c>
    </row>
    <row r="146" spans="1:27" x14ac:dyDescent="0.25">
      <c r="A146" s="2">
        <v>1</v>
      </c>
      <c r="B146" s="2">
        <v>3</v>
      </c>
      <c r="C146" s="2">
        <v>11233.216</v>
      </c>
      <c r="D146" s="2">
        <v>11360.977000000001</v>
      </c>
      <c r="E146" s="2">
        <v>127.761</v>
      </c>
      <c r="F146" s="3">
        <v>17.2643581497863</v>
      </c>
      <c r="G146" s="14" t="s">
        <v>21</v>
      </c>
      <c r="H146" s="2">
        <v>4</v>
      </c>
      <c r="I146" s="2">
        <v>0</v>
      </c>
      <c r="J146" s="2">
        <v>0</v>
      </c>
      <c r="K146" s="2">
        <v>0</v>
      </c>
      <c r="L146" s="2">
        <v>4</v>
      </c>
      <c r="M146" s="2">
        <v>0</v>
      </c>
      <c r="N146" s="2">
        <v>0</v>
      </c>
      <c r="O146" s="2">
        <v>0</v>
      </c>
      <c r="P146" s="2">
        <v>0</v>
      </c>
      <c r="Q146" s="2">
        <v>0</v>
      </c>
      <c r="R146" s="2">
        <v>0</v>
      </c>
      <c r="S146" s="2">
        <v>0</v>
      </c>
      <c r="T146" s="2">
        <v>0</v>
      </c>
      <c r="U146" s="2">
        <v>0</v>
      </c>
      <c r="V146" s="2">
        <v>0</v>
      </c>
      <c r="W146" s="2">
        <v>0</v>
      </c>
      <c r="X146" s="2">
        <v>1</v>
      </c>
      <c r="Y146" s="2">
        <v>1</v>
      </c>
      <c r="Z146" s="2">
        <v>1</v>
      </c>
      <c r="AA146" s="2">
        <v>1</v>
      </c>
    </row>
    <row r="147" spans="1:27" x14ac:dyDescent="0.25">
      <c r="A147" s="2">
        <v>2</v>
      </c>
      <c r="B147" s="2">
        <v>11</v>
      </c>
      <c r="C147" s="2">
        <v>64503.894999999997</v>
      </c>
      <c r="D147" s="2">
        <v>64586.858</v>
      </c>
      <c r="E147" s="2">
        <v>82.963000000003404</v>
      </c>
      <c r="F147" s="3">
        <v>17.202889381776998</v>
      </c>
      <c r="G147" s="14" t="s">
        <v>54</v>
      </c>
      <c r="H147" s="2">
        <v>3</v>
      </c>
      <c r="I147" s="2">
        <v>0</v>
      </c>
      <c r="J147" s="2">
        <v>0</v>
      </c>
      <c r="K147" s="2">
        <v>0</v>
      </c>
      <c r="L147" s="2">
        <v>3</v>
      </c>
      <c r="M147" s="2">
        <v>0</v>
      </c>
      <c r="N147" s="2">
        <v>0</v>
      </c>
      <c r="O147" s="2">
        <v>0</v>
      </c>
      <c r="P147" s="2">
        <v>0</v>
      </c>
      <c r="Q147" s="2">
        <v>0</v>
      </c>
      <c r="R147" s="2">
        <v>0</v>
      </c>
      <c r="S147" s="2">
        <v>0</v>
      </c>
      <c r="T147" s="2">
        <v>0</v>
      </c>
      <c r="U147" s="2">
        <v>0</v>
      </c>
      <c r="V147" s="2">
        <v>0</v>
      </c>
      <c r="W147" s="2">
        <v>0</v>
      </c>
      <c r="X147" s="2">
        <v>1</v>
      </c>
      <c r="Y147" s="2">
        <v>1</v>
      </c>
      <c r="Z147" s="2">
        <v>0</v>
      </c>
      <c r="AA147" s="2">
        <v>1</v>
      </c>
    </row>
    <row r="148" spans="1:27" x14ac:dyDescent="0.25">
      <c r="A148" s="2">
        <v>7</v>
      </c>
      <c r="B148" s="2">
        <v>3</v>
      </c>
      <c r="C148" s="2">
        <v>13386.43</v>
      </c>
      <c r="D148" s="2">
        <v>13480.832</v>
      </c>
      <c r="E148" s="2">
        <v>94.402000000000001</v>
      </c>
      <c r="F148" s="3">
        <v>17.1924664620594</v>
      </c>
      <c r="G148" s="14" t="s">
        <v>165</v>
      </c>
      <c r="H148" s="2">
        <v>1</v>
      </c>
      <c r="I148" s="2">
        <v>0</v>
      </c>
      <c r="J148" s="2">
        <v>0</v>
      </c>
      <c r="K148" s="2">
        <v>0</v>
      </c>
      <c r="L148" s="2">
        <v>1</v>
      </c>
      <c r="M148" s="2">
        <v>0</v>
      </c>
      <c r="N148" s="2">
        <v>0</v>
      </c>
      <c r="O148" s="2">
        <v>0</v>
      </c>
      <c r="P148" s="2">
        <v>0</v>
      </c>
      <c r="Q148" s="2">
        <v>0</v>
      </c>
      <c r="R148" s="2">
        <v>0</v>
      </c>
      <c r="S148" s="2">
        <v>0</v>
      </c>
      <c r="T148" s="2">
        <v>0</v>
      </c>
      <c r="U148" s="2">
        <v>0</v>
      </c>
      <c r="V148" s="2">
        <v>0</v>
      </c>
      <c r="W148" s="2">
        <v>0</v>
      </c>
      <c r="X148" s="2">
        <v>0</v>
      </c>
      <c r="Y148" s="2">
        <v>1</v>
      </c>
      <c r="Z148" s="2">
        <v>0</v>
      </c>
      <c r="AA148" s="2">
        <v>0</v>
      </c>
    </row>
    <row r="149" spans="1:27" x14ac:dyDescent="0.25">
      <c r="A149" s="2">
        <v>5</v>
      </c>
      <c r="B149" s="2">
        <v>1</v>
      </c>
      <c r="C149" s="2">
        <v>20166.988000000001</v>
      </c>
      <c r="D149" s="2">
        <v>20257.740000000002</v>
      </c>
      <c r="E149" s="2">
        <v>90.752000000000393</v>
      </c>
      <c r="F149" s="3">
        <v>17.175473696022699</v>
      </c>
      <c r="G149" s="14" t="s">
        <v>123</v>
      </c>
      <c r="H149" s="2">
        <v>0</v>
      </c>
      <c r="I149" s="2">
        <v>1</v>
      </c>
      <c r="J149" s="2">
        <v>0</v>
      </c>
      <c r="K149" s="2">
        <v>1</v>
      </c>
      <c r="L149" s="2">
        <v>0</v>
      </c>
      <c r="M149" s="2">
        <v>0</v>
      </c>
      <c r="N149" s="2">
        <v>0</v>
      </c>
      <c r="O149" s="2">
        <v>0</v>
      </c>
      <c r="P149" s="2">
        <v>0</v>
      </c>
      <c r="Q149" s="2">
        <v>0</v>
      </c>
      <c r="R149" s="2">
        <v>0</v>
      </c>
      <c r="S149" s="2">
        <v>0</v>
      </c>
      <c r="T149" s="2">
        <v>0</v>
      </c>
      <c r="U149" s="2">
        <v>0</v>
      </c>
      <c r="V149" s="2">
        <v>1</v>
      </c>
      <c r="W149" s="2">
        <v>0</v>
      </c>
      <c r="X149" s="2">
        <v>0</v>
      </c>
      <c r="Y149" s="2">
        <v>0</v>
      </c>
      <c r="Z149" s="2">
        <v>0</v>
      </c>
      <c r="AA149" s="2">
        <v>0</v>
      </c>
    </row>
    <row r="150" spans="1:27" x14ac:dyDescent="0.25">
      <c r="A150" s="2">
        <v>14</v>
      </c>
      <c r="B150" s="2">
        <v>6</v>
      </c>
      <c r="C150" s="2">
        <v>73009.774000000005</v>
      </c>
      <c r="D150" s="2">
        <v>73105.740999999995</v>
      </c>
      <c r="E150" s="2">
        <v>95.966999999989596</v>
      </c>
      <c r="F150" s="3">
        <v>17.143759688980399</v>
      </c>
      <c r="G150" s="14" t="s">
        <v>265</v>
      </c>
      <c r="H150" s="2">
        <v>2</v>
      </c>
      <c r="I150" s="2">
        <v>0</v>
      </c>
      <c r="J150" s="2">
        <v>0</v>
      </c>
      <c r="K150" s="2">
        <v>0</v>
      </c>
      <c r="L150" s="2">
        <v>2</v>
      </c>
      <c r="M150" s="2">
        <v>0</v>
      </c>
      <c r="N150" s="2">
        <v>0</v>
      </c>
      <c r="O150" s="2">
        <v>0</v>
      </c>
      <c r="P150" s="2">
        <v>0</v>
      </c>
      <c r="Q150" s="2">
        <v>0</v>
      </c>
      <c r="R150" s="2">
        <v>0</v>
      </c>
      <c r="S150" s="2">
        <v>0</v>
      </c>
      <c r="T150" s="2">
        <v>0</v>
      </c>
      <c r="U150" s="2">
        <v>0</v>
      </c>
      <c r="V150" s="2">
        <v>0</v>
      </c>
      <c r="W150" s="2">
        <v>0</v>
      </c>
      <c r="X150" s="2">
        <v>1</v>
      </c>
      <c r="Y150" s="2">
        <v>1</v>
      </c>
      <c r="Z150" s="2">
        <v>0</v>
      </c>
      <c r="AA150" s="2">
        <v>0</v>
      </c>
    </row>
    <row r="151" spans="1:27" x14ac:dyDescent="0.25">
      <c r="A151" s="2">
        <v>10</v>
      </c>
      <c r="B151" s="2">
        <v>17</v>
      </c>
      <c r="C151" s="2">
        <v>90825.717999999993</v>
      </c>
      <c r="D151" s="2">
        <v>91075.259000000005</v>
      </c>
      <c r="E151" s="2">
        <v>249.54100000001199</v>
      </c>
      <c r="F151" s="3">
        <v>17.107598751117699</v>
      </c>
      <c r="G151" s="14" t="s">
        <v>211</v>
      </c>
      <c r="H151" s="2">
        <v>3</v>
      </c>
      <c r="I151" s="2">
        <v>0</v>
      </c>
      <c r="J151" s="2">
        <v>0</v>
      </c>
      <c r="K151" s="2">
        <v>0</v>
      </c>
      <c r="L151" s="2">
        <v>3</v>
      </c>
      <c r="M151" s="2">
        <v>0</v>
      </c>
      <c r="N151" s="2">
        <v>0</v>
      </c>
      <c r="O151" s="2">
        <v>0</v>
      </c>
      <c r="P151" s="2">
        <v>0</v>
      </c>
      <c r="Q151" s="2">
        <v>0</v>
      </c>
      <c r="R151" s="2">
        <v>0</v>
      </c>
      <c r="S151" s="2">
        <v>0</v>
      </c>
      <c r="T151" s="2">
        <v>0</v>
      </c>
      <c r="U151" s="2">
        <v>0</v>
      </c>
      <c r="V151" s="2">
        <v>0</v>
      </c>
      <c r="W151" s="2">
        <v>0</v>
      </c>
      <c r="X151" s="2">
        <v>1</v>
      </c>
      <c r="Y151" s="2">
        <v>1</v>
      </c>
      <c r="Z151" s="2">
        <v>1</v>
      </c>
      <c r="AA151" s="2">
        <v>0</v>
      </c>
    </row>
    <row r="152" spans="1:27" x14ac:dyDescent="0.25">
      <c r="A152" s="2">
        <v>10</v>
      </c>
      <c r="B152" s="2">
        <v>8</v>
      </c>
      <c r="C152" s="2">
        <v>32766.42</v>
      </c>
      <c r="D152" s="2">
        <v>33119.565000000002</v>
      </c>
      <c r="E152" s="2">
        <v>353.14500000000402</v>
      </c>
      <c r="F152" s="3">
        <v>17.1017501234045</v>
      </c>
      <c r="G152" s="14" t="s">
        <v>203</v>
      </c>
      <c r="H152" s="2">
        <v>4</v>
      </c>
      <c r="I152" s="2">
        <v>4</v>
      </c>
      <c r="J152" s="2">
        <v>2</v>
      </c>
      <c r="K152" s="2">
        <v>2</v>
      </c>
      <c r="L152" s="2">
        <v>4</v>
      </c>
      <c r="M152" s="2">
        <v>0</v>
      </c>
      <c r="N152" s="2">
        <v>1</v>
      </c>
      <c r="O152" s="2">
        <v>0</v>
      </c>
      <c r="P152" s="2">
        <v>1</v>
      </c>
      <c r="Q152" s="2">
        <v>0</v>
      </c>
      <c r="R152" s="2">
        <v>0</v>
      </c>
      <c r="S152" s="2">
        <v>1</v>
      </c>
      <c r="T152" s="2">
        <v>1</v>
      </c>
      <c r="U152" s="2">
        <v>0</v>
      </c>
      <c r="V152" s="2">
        <v>0</v>
      </c>
      <c r="W152" s="2">
        <v>0</v>
      </c>
      <c r="X152" s="2">
        <v>1</v>
      </c>
      <c r="Y152" s="2">
        <v>1</v>
      </c>
      <c r="Z152" s="2">
        <v>1</v>
      </c>
      <c r="AA152" s="2">
        <v>1</v>
      </c>
    </row>
    <row r="153" spans="1:27" x14ac:dyDescent="0.25">
      <c r="A153" s="2">
        <v>8</v>
      </c>
      <c r="B153" s="2">
        <v>7</v>
      </c>
      <c r="C153" s="2">
        <v>52738.872000000003</v>
      </c>
      <c r="D153" s="2">
        <v>52838.716999999997</v>
      </c>
      <c r="E153" s="2">
        <v>99.844999999993902</v>
      </c>
      <c r="F153" s="3">
        <v>17.073335504332299</v>
      </c>
      <c r="G153" s="14" t="s">
        <v>185</v>
      </c>
      <c r="H153" s="2">
        <v>4</v>
      </c>
      <c r="I153" s="2">
        <v>1</v>
      </c>
      <c r="J153" s="2">
        <v>0</v>
      </c>
      <c r="K153" s="2">
        <v>1</v>
      </c>
      <c r="L153" s="2">
        <v>4</v>
      </c>
      <c r="M153" s="2">
        <v>0</v>
      </c>
      <c r="N153" s="2">
        <v>0</v>
      </c>
      <c r="O153" s="2">
        <v>0</v>
      </c>
      <c r="P153" s="2">
        <v>0</v>
      </c>
      <c r="Q153" s="2">
        <v>0</v>
      </c>
      <c r="R153" s="2">
        <v>1</v>
      </c>
      <c r="S153" s="2">
        <v>0</v>
      </c>
      <c r="T153" s="2">
        <v>0</v>
      </c>
      <c r="U153" s="2">
        <v>0</v>
      </c>
      <c r="V153" s="2">
        <v>0</v>
      </c>
      <c r="W153" s="2">
        <v>0</v>
      </c>
      <c r="X153" s="2">
        <v>1</v>
      </c>
      <c r="Y153" s="2">
        <v>1</v>
      </c>
      <c r="Z153" s="2">
        <v>1</v>
      </c>
      <c r="AA153" s="2">
        <v>1</v>
      </c>
    </row>
    <row r="154" spans="1:27" x14ac:dyDescent="0.25">
      <c r="A154" s="2">
        <v>1</v>
      </c>
      <c r="B154" s="2">
        <v>21</v>
      </c>
      <c r="C154" s="2">
        <v>193650.12899999999</v>
      </c>
      <c r="D154" s="2">
        <v>193724.52900000001</v>
      </c>
      <c r="E154" s="2">
        <v>74.400000000023297</v>
      </c>
      <c r="F154" s="3">
        <v>17.054000764446101</v>
      </c>
      <c r="G154" s="14" t="s">
        <v>38</v>
      </c>
      <c r="H154" s="2">
        <v>0</v>
      </c>
      <c r="I154" s="2">
        <v>0</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2">
        <v>0</v>
      </c>
      <c r="AA154" s="2">
        <v>0</v>
      </c>
    </row>
    <row r="155" spans="1:27" x14ac:dyDescent="0.25">
      <c r="A155" s="2">
        <v>12</v>
      </c>
      <c r="B155" s="2">
        <v>13</v>
      </c>
      <c r="C155" s="2">
        <v>84804.945999999996</v>
      </c>
      <c r="D155" s="2">
        <v>84848.553</v>
      </c>
      <c r="E155" s="2">
        <v>43.607000000003602</v>
      </c>
      <c r="F155" s="3">
        <v>17.0436427226517</v>
      </c>
      <c r="G155" s="14" t="s">
        <v>244</v>
      </c>
      <c r="H155" s="2">
        <v>3</v>
      </c>
      <c r="I155" s="2">
        <v>0</v>
      </c>
      <c r="J155" s="2">
        <v>0</v>
      </c>
      <c r="K155" s="2">
        <v>0</v>
      </c>
      <c r="L155" s="2">
        <v>3</v>
      </c>
      <c r="M155" s="2">
        <v>0</v>
      </c>
      <c r="N155" s="2">
        <v>0</v>
      </c>
      <c r="O155" s="2">
        <v>0</v>
      </c>
      <c r="P155" s="2">
        <v>0</v>
      </c>
      <c r="Q155" s="2">
        <v>0</v>
      </c>
      <c r="R155" s="2">
        <v>0</v>
      </c>
      <c r="S155" s="2">
        <v>0</v>
      </c>
      <c r="T155" s="2">
        <v>0</v>
      </c>
      <c r="U155" s="2">
        <v>0</v>
      </c>
      <c r="V155" s="2">
        <v>0</v>
      </c>
      <c r="W155" s="2">
        <v>0</v>
      </c>
      <c r="X155" s="2">
        <v>1</v>
      </c>
      <c r="Y155" s="2">
        <v>0</v>
      </c>
      <c r="Z155" s="2">
        <v>1</v>
      </c>
      <c r="AA155" s="2">
        <v>1</v>
      </c>
    </row>
    <row r="156" spans="1:27" x14ac:dyDescent="0.25">
      <c r="A156" s="2">
        <v>4</v>
      </c>
      <c r="B156" s="2">
        <v>10</v>
      </c>
      <c r="C156" s="2">
        <v>89960.285000000003</v>
      </c>
      <c r="D156" s="2">
        <v>90055.082999999999</v>
      </c>
      <c r="E156" s="2">
        <v>94.797999999995199</v>
      </c>
      <c r="F156" s="3">
        <v>17.027701509751701</v>
      </c>
      <c r="G156" s="14" t="s">
        <v>114</v>
      </c>
      <c r="H156" s="2">
        <v>1</v>
      </c>
      <c r="I156" s="2">
        <v>0</v>
      </c>
      <c r="J156" s="2">
        <v>0</v>
      </c>
      <c r="K156" s="2">
        <v>0</v>
      </c>
      <c r="L156" s="2">
        <v>1</v>
      </c>
      <c r="M156" s="2">
        <v>0</v>
      </c>
      <c r="N156" s="2">
        <v>0</v>
      </c>
      <c r="O156" s="2">
        <v>0</v>
      </c>
      <c r="P156" s="2">
        <v>0</v>
      </c>
      <c r="Q156" s="2">
        <v>0</v>
      </c>
      <c r="R156" s="2">
        <v>0</v>
      </c>
      <c r="S156" s="2">
        <v>0</v>
      </c>
      <c r="T156" s="2">
        <v>0</v>
      </c>
      <c r="U156" s="2">
        <v>0</v>
      </c>
      <c r="V156" s="2">
        <v>0</v>
      </c>
      <c r="W156" s="2">
        <v>0</v>
      </c>
      <c r="X156" s="2">
        <v>0</v>
      </c>
      <c r="Y156" s="2">
        <v>0</v>
      </c>
      <c r="Z156" s="2">
        <v>1</v>
      </c>
      <c r="AA156" s="2">
        <v>0</v>
      </c>
    </row>
    <row r="157" spans="1:27" x14ac:dyDescent="0.25">
      <c r="A157" s="2">
        <v>12</v>
      </c>
      <c r="B157" s="2">
        <v>14</v>
      </c>
      <c r="C157" s="2">
        <v>86393.513000000006</v>
      </c>
      <c r="D157" s="2">
        <v>86442.225999999995</v>
      </c>
      <c r="E157" s="2">
        <v>48.712999999988803</v>
      </c>
      <c r="F157" s="3">
        <v>16.9983067698196</v>
      </c>
      <c r="G157" s="14" t="s">
        <v>245</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row>
    <row r="158" spans="1:27" x14ac:dyDescent="0.25">
      <c r="A158" s="2">
        <v>2</v>
      </c>
      <c r="B158" s="2">
        <v>7</v>
      </c>
      <c r="C158" s="2">
        <v>39473.548000000003</v>
      </c>
      <c r="D158" s="2">
        <v>39570.427000000003</v>
      </c>
      <c r="E158" s="2">
        <v>96.879000000000801</v>
      </c>
      <c r="F158" s="3">
        <v>16.9686742904948</v>
      </c>
      <c r="G158" s="14" t="s">
        <v>50</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row>
    <row r="159" spans="1:27" x14ac:dyDescent="0.25">
      <c r="A159" s="2">
        <v>1</v>
      </c>
      <c r="B159" s="2">
        <v>26</v>
      </c>
      <c r="C159" s="2">
        <v>225333.27900000001</v>
      </c>
      <c r="D159" s="2">
        <v>225410.87700000001</v>
      </c>
      <c r="E159" s="2">
        <v>77.597999999998095</v>
      </c>
      <c r="F159" s="3">
        <v>16.938327823037199</v>
      </c>
      <c r="G159" s="14" t="s">
        <v>43</v>
      </c>
      <c r="H159" s="2">
        <v>4</v>
      </c>
      <c r="I159" s="2">
        <v>0</v>
      </c>
      <c r="J159" s="2">
        <v>0</v>
      </c>
      <c r="K159" s="2">
        <v>0</v>
      </c>
      <c r="L159" s="2">
        <v>4</v>
      </c>
      <c r="M159" s="2">
        <v>0</v>
      </c>
      <c r="N159" s="2">
        <v>0</v>
      </c>
      <c r="O159" s="2">
        <v>0</v>
      </c>
      <c r="P159" s="2">
        <v>0</v>
      </c>
      <c r="Q159" s="2">
        <v>0</v>
      </c>
      <c r="R159" s="2">
        <v>0</v>
      </c>
      <c r="S159" s="2">
        <v>0</v>
      </c>
      <c r="T159" s="2">
        <v>0</v>
      </c>
      <c r="U159" s="2">
        <v>0</v>
      </c>
      <c r="V159" s="2">
        <v>0</v>
      </c>
      <c r="W159" s="2">
        <v>0</v>
      </c>
      <c r="X159" s="2">
        <v>1</v>
      </c>
      <c r="Y159" s="2">
        <v>1</v>
      </c>
      <c r="Z159" s="2">
        <v>1</v>
      </c>
      <c r="AA159" s="2">
        <v>1</v>
      </c>
    </row>
    <row r="160" spans="1:27" x14ac:dyDescent="0.25">
      <c r="A160" s="2">
        <v>3</v>
      </c>
      <c r="B160" s="2">
        <v>31</v>
      </c>
      <c r="C160" s="2">
        <v>196719.99900000001</v>
      </c>
      <c r="D160" s="2">
        <v>196806.8</v>
      </c>
      <c r="E160" s="2">
        <v>86.800999999977606</v>
      </c>
      <c r="F160" s="3">
        <v>16.923672763039399</v>
      </c>
      <c r="G160" s="14" t="s">
        <v>104</v>
      </c>
      <c r="H160" s="2">
        <v>1</v>
      </c>
      <c r="I160" s="2">
        <v>0</v>
      </c>
      <c r="J160" s="2">
        <v>0</v>
      </c>
      <c r="K160" s="2">
        <v>0</v>
      </c>
      <c r="L160" s="2">
        <v>1</v>
      </c>
      <c r="M160" s="2">
        <v>0</v>
      </c>
      <c r="N160" s="2">
        <v>0</v>
      </c>
      <c r="O160" s="2">
        <v>0</v>
      </c>
      <c r="P160" s="2">
        <v>0</v>
      </c>
      <c r="Q160" s="2">
        <v>0</v>
      </c>
      <c r="R160" s="2">
        <v>0</v>
      </c>
      <c r="S160" s="2">
        <v>0</v>
      </c>
      <c r="T160" s="2">
        <v>0</v>
      </c>
      <c r="U160" s="2">
        <v>0</v>
      </c>
      <c r="V160" s="2">
        <v>0</v>
      </c>
      <c r="W160" s="2">
        <v>0</v>
      </c>
      <c r="X160" s="2">
        <v>0</v>
      </c>
      <c r="Y160" s="2">
        <v>1</v>
      </c>
      <c r="Z160" s="2">
        <v>0</v>
      </c>
      <c r="AA160" s="2">
        <v>0</v>
      </c>
    </row>
    <row r="161" spans="1:27" x14ac:dyDescent="0.25">
      <c r="A161" s="2">
        <v>17</v>
      </c>
      <c r="B161" s="2">
        <v>5</v>
      </c>
      <c r="C161" s="2">
        <v>58882.966999999997</v>
      </c>
      <c r="D161" s="2">
        <v>59344.712</v>
      </c>
      <c r="E161" s="2">
        <v>461.74500000000302</v>
      </c>
      <c r="F161" s="3">
        <v>16.920203328260499</v>
      </c>
      <c r="G161" s="14" t="s">
        <v>291</v>
      </c>
      <c r="H161" s="2">
        <v>2</v>
      </c>
      <c r="I161" s="2">
        <v>5</v>
      </c>
      <c r="J161" s="2">
        <v>0</v>
      </c>
      <c r="K161" s="2">
        <v>5</v>
      </c>
      <c r="L161" s="2">
        <v>2</v>
      </c>
      <c r="M161" s="2">
        <v>0</v>
      </c>
      <c r="N161" s="2">
        <v>0</v>
      </c>
      <c r="O161" s="2">
        <v>0</v>
      </c>
      <c r="P161" s="2">
        <v>0</v>
      </c>
      <c r="Q161" s="2">
        <v>0</v>
      </c>
      <c r="R161" s="2">
        <v>1</v>
      </c>
      <c r="S161" s="2">
        <v>1</v>
      </c>
      <c r="T161" s="2">
        <v>1</v>
      </c>
      <c r="U161" s="2">
        <v>1</v>
      </c>
      <c r="V161" s="2">
        <v>1</v>
      </c>
      <c r="W161" s="2">
        <v>0</v>
      </c>
      <c r="X161" s="2">
        <v>0</v>
      </c>
      <c r="Y161" s="2">
        <v>1</v>
      </c>
      <c r="Z161" s="2">
        <v>0</v>
      </c>
      <c r="AA161" s="2">
        <v>1</v>
      </c>
    </row>
    <row r="162" spans="1:27" x14ac:dyDescent="0.25">
      <c r="A162" s="2">
        <v>18</v>
      </c>
      <c r="B162" s="2">
        <v>2</v>
      </c>
      <c r="C162" s="2">
        <v>51468.639999999999</v>
      </c>
      <c r="D162" s="2">
        <v>51484.01</v>
      </c>
      <c r="E162" s="2">
        <v>15.3700000000026</v>
      </c>
      <c r="F162" s="3">
        <v>16.912825562930699</v>
      </c>
      <c r="G162" s="14"/>
      <c r="H162" s="2">
        <v>0</v>
      </c>
      <c r="I162" s="2">
        <v>0</v>
      </c>
      <c r="J162" s="2">
        <v>0</v>
      </c>
      <c r="K162" s="2">
        <v>0</v>
      </c>
      <c r="L162" s="2">
        <v>0</v>
      </c>
      <c r="M162" s="2">
        <v>0</v>
      </c>
      <c r="N162" s="2">
        <v>0</v>
      </c>
      <c r="O162" s="2">
        <v>0</v>
      </c>
      <c r="P162" s="2">
        <v>0</v>
      </c>
      <c r="Q162" s="2">
        <v>0</v>
      </c>
      <c r="R162" s="2">
        <v>0</v>
      </c>
      <c r="S162" s="2">
        <v>0</v>
      </c>
      <c r="T162" s="2">
        <v>0</v>
      </c>
      <c r="U162" s="2">
        <v>0</v>
      </c>
      <c r="V162" s="2">
        <v>0</v>
      </c>
      <c r="W162" s="2">
        <v>0</v>
      </c>
      <c r="X162" s="2">
        <v>0</v>
      </c>
      <c r="Y162" s="2">
        <v>0</v>
      </c>
      <c r="Z162" s="2">
        <v>0</v>
      </c>
      <c r="AA162" s="2">
        <v>0</v>
      </c>
    </row>
    <row r="163" spans="1:27" x14ac:dyDescent="0.25">
      <c r="A163" s="2">
        <v>3</v>
      </c>
      <c r="B163" s="2">
        <v>25</v>
      </c>
      <c r="C163" s="2">
        <v>161278.28400000001</v>
      </c>
      <c r="D163" s="2">
        <v>161814.90100000001</v>
      </c>
      <c r="E163" s="2">
        <v>536.61699999999803</v>
      </c>
      <c r="F163" s="3">
        <v>16.907865890077701</v>
      </c>
      <c r="G163" s="14"/>
      <c r="H163" s="2">
        <v>4</v>
      </c>
      <c r="I163" s="2">
        <v>0</v>
      </c>
      <c r="J163" s="2">
        <v>0</v>
      </c>
      <c r="K163" s="2">
        <v>0</v>
      </c>
      <c r="L163" s="2">
        <v>4</v>
      </c>
      <c r="M163" s="2">
        <v>0</v>
      </c>
      <c r="N163" s="2">
        <v>0</v>
      </c>
      <c r="O163" s="2">
        <v>0</v>
      </c>
      <c r="P163" s="2">
        <v>0</v>
      </c>
      <c r="Q163" s="2">
        <v>0</v>
      </c>
      <c r="R163" s="2">
        <v>0</v>
      </c>
      <c r="S163" s="2">
        <v>0</v>
      </c>
      <c r="T163" s="2">
        <v>0</v>
      </c>
      <c r="U163" s="2">
        <v>0</v>
      </c>
      <c r="V163" s="2">
        <v>0</v>
      </c>
      <c r="W163" s="2">
        <v>0</v>
      </c>
      <c r="X163" s="2">
        <v>1</v>
      </c>
      <c r="Y163" s="2">
        <v>1</v>
      </c>
      <c r="Z163" s="2">
        <v>1</v>
      </c>
      <c r="AA163" s="2">
        <v>1</v>
      </c>
    </row>
    <row r="164" spans="1:27" x14ac:dyDescent="0.25">
      <c r="A164" s="2">
        <v>14</v>
      </c>
      <c r="B164" s="2">
        <v>5</v>
      </c>
      <c r="C164" s="2">
        <v>68500.751000000004</v>
      </c>
      <c r="D164" s="2">
        <v>68565.464000000007</v>
      </c>
      <c r="E164" s="2">
        <v>64.713000000003404</v>
      </c>
      <c r="F164" s="3">
        <v>16.901022353928202</v>
      </c>
      <c r="G164" s="14" t="s">
        <v>264</v>
      </c>
      <c r="H164" s="2">
        <v>1</v>
      </c>
      <c r="I164" s="2">
        <v>0</v>
      </c>
      <c r="J164" s="2">
        <v>0</v>
      </c>
      <c r="K164" s="2">
        <v>0</v>
      </c>
      <c r="L164" s="2">
        <v>1</v>
      </c>
      <c r="M164" s="2">
        <v>0</v>
      </c>
      <c r="N164" s="2">
        <v>0</v>
      </c>
      <c r="O164" s="2">
        <v>0</v>
      </c>
      <c r="P164" s="2">
        <v>0</v>
      </c>
      <c r="Q164" s="2">
        <v>0</v>
      </c>
      <c r="R164" s="2">
        <v>0</v>
      </c>
      <c r="S164" s="2">
        <v>0</v>
      </c>
      <c r="T164" s="2">
        <v>0</v>
      </c>
      <c r="U164" s="2">
        <v>0</v>
      </c>
      <c r="V164" s="2">
        <v>0</v>
      </c>
      <c r="W164" s="2">
        <v>0</v>
      </c>
      <c r="X164" s="2">
        <v>1</v>
      </c>
      <c r="Y164" s="2">
        <v>0</v>
      </c>
      <c r="Z164" s="2">
        <v>0</v>
      </c>
      <c r="AA164" s="2">
        <v>0</v>
      </c>
    </row>
    <row r="165" spans="1:27" x14ac:dyDescent="0.25">
      <c r="A165" s="2">
        <v>13</v>
      </c>
      <c r="B165" s="2">
        <v>7</v>
      </c>
      <c r="C165" s="2">
        <v>92687.942999999999</v>
      </c>
      <c r="D165" s="2">
        <v>92731.744999999995</v>
      </c>
      <c r="E165" s="2">
        <v>43.801999999995999</v>
      </c>
      <c r="F165" s="3">
        <v>16.883455458415</v>
      </c>
      <c r="G165" s="14" t="s">
        <v>259</v>
      </c>
      <c r="H165" s="2">
        <v>0</v>
      </c>
      <c r="I165" s="2">
        <v>0</v>
      </c>
      <c r="J165" s="2">
        <v>0</v>
      </c>
      <c r="K165" s="2">
        <v>0</v>
      </c>
      <c r="L165" s="2">
        <v>0</v>
      </c>
      <c r="M165" s="2">
        <v>0</v>
      </c>
      <c r="N165" s="2">
        <v>0</v>
      </c>
      <c r="O165" s="2">
        <v>0</v>
      </c>
      <c r="P165" s="2">
        <v>0</v>
      </c>
      <c r="Q165" s="2">
        <v>0</v>
      </c>
      <c r="R165" s="2">
        <v>0</v>
      </c>
      <c r="S165" s="2">
        <v>0</v>
      </c>
      <c r="T165" s="2">
        <v>0</v>
      </c>
      <c r="U165" s="2">
        <v>0</v>
      </c>
      <c r="V165" s="2">
        <v>0</v>
      </c>
      <c r="W165" s="2">
        <v>0</v>
      </c>
      <c r="X165" s="2">
        <v>0</v>
      </c>
      <c r="Y165" s="2">
        <v>0</v>
      </c>
      <c r="Z165" s="2">
        <v>0</v>
      </c>
      <c r="AA165" s="2">
        <v>0</v>
      </c>
    </row>
    <row r="166" spans="1:27" x14ac:dyDescent="0.25">
      <c r="A166" s="2">
        <v>5</v>
      </c>
      <c r="B166" s="2">
        <v>19</v>
      </c>
      <c r="C166" s="2">
        <v>148318.87899999999</v>
      </c>
      <c r="D166" s="2">
        <v>148417.253</v>
      </c>
      <c r="E166" s="2">
        <v>98.374000000010696</v>
      </c>
      <c r="F166" s="3">
        <v>16.868408164152498</v>
      </c>
      <c r="G166" s="14" t="s">
        <v>140</v>
      </c>
      <c r="H166" s="2">
        <v>0</v>
      </c>
      <c r="I166" s="2">
        <v>0</v>
      </c>
      <c r="J166" s="2">
        <v>0</v>
      </c>
      <c r="K166" s="2">
        <v>0</v>
      </c>
      <c r="L166" s="2">
        <v>0</v>
      </c>
      <c r="M166" s="2">
        <v>0</v>
      </c>
      <c r="N166" s="2">
        <v>0</v>
      </c>
      <c r="O166" s="2">
        <v>0</v>
      </c>
      <c r="P166" s="2">
        <v>0</v>
      </c>
      <c r="Q166" s="2">
        <v>0</v>
      </c>
      <c r="R166" s="2">
        <v>0</v>
      </c>
      <c r="S166" s="2">
        <v>0</v>
      </c>
      <c r="T166" s="2">
        <v>0</v>
      </c>
      <c r="U166" s="2">
        <v>0</v>
      </c>
      <c r="V166" s="2">
        <v>0</v>
      </c>
      <c r="W166" s="2">
        <v>0</v>
      </c>
      <c r="X166" s="2">
        <v>0</v>
      </c>
      <c r="Y166" s="2">
        <v>0</v>
      </c>
      <c r="Z166" s="2">
        <v>0</v>
      </c>
      <c r="AA166" s="2">
        <v>0</v>
      </c>
    </row>
    <row r="167" spans="1:27" x14ac:dyDescent="0.25">
      <c r="A167" s="2">
        <v>1</v>
      </c>
      <c r="B167" s="2">
        <v>24</v>
      </c>
      <c r="C167" s="2">
        <v>211930.307</v>
      </c>
      <c r="D167" s="2">
        <v>212114.86</v>
      </c>
      <c r="E167" s="2">
        <v>184.55299999998499</v>
      </c>
      <c r="F167" s="3">
        <v>16.845370232688399</v>
      </c>
      <c r="G167" s="14" t="s">
        <v>41</v>
      </c>
      <c r="H167" s="2">
        <v>2</v>
      </c>
      <c r="I167" s="2">
        <v>3</v>
      </c>
      <c r="J167" s="2">
        <v>3</v>
      </c>
      <c r="K167" s="2">
        <v>0</v>
      </c>
      <c r="L167" s="2">
        <v>2</v>
      </c>
      <c r="M167" s="2">
        <v>0</v>
      </c>
      <c r="N167" s="2">
        <v>1</v>
      </c>
      <c r="O167" s="2">
        <v>1</v>
      </c>
      <c r="P167" s="2">
        <v>1</v>
      </c>
      <c r="Q167" s="2">
        <v>0</v>
      </c>
      <c r="R167" s="2">
        <v>0</v>
      </c>
      <c r="S167" s="2">
        <v>0</v>
      </c>
      <c r="T167" s="2">
        <v>0</v>
      </c>
      <c r="U167" s="2">
        <v>0</v>
      </c>
      <c r="V167" s="2">
        <v>0</v>
      </c>
      <c r="W167" s="2">
        <v>0</v>
      </c>
      <c r="X167" s="2">
        <v>0</v>
      </c>
      <c r="Y167" s="2">
        <v>1</v>
      </c>
      <c r="Z167" s="2">
        <v>0</v>
      </c>
      <c r="AA167" s="2">
        <v>1</v>
      </c>
    </row>
    <row r="168" spans="1:27" x14ac:dyDescent="0.25">
      <c r="A168" s="2">
        <v>4</v>
      </c>
      <c r="B168" s="2">
        <v>17</v>
      </c>
      <c r="C168" s="2">
        <v>127837.538</v>
      </c>
      <c r="D168" s="2">
        <v>127908.277</v>
      </c>
      <c r="E168" s="2">
        <v>70.739000000001397</v>
      </c>
      <c r="F168" s="3">
        <v>16.843980477854601</v>
      </c>
      <c r="G168" s="14"/>
      <c r="H168" s="2">
        <v>3</v>
      </c>
      <c r="I168" s="2">
        <v>0</v>
      </c>
      <c r="J168" s="2">
        <v>0</v>
      </c>
      <c r="K168" s="2">
        <v>0</v>
      </c>
      <c r="L168" s="2">
        <v>3</v>
      </c>
      <c r="M168" s="2">
        <v>0</v>
      </c>
      <c r="N168" s="2">
        <v>0</v>
      </c>
      <c r="O168" s="2">
        <v>0</v>
      </c>
      <c r="P168" s="2">
        <v>0</v>
      </c>
      <c r="Q168" s="2">
        <v>0</v>
      </c>
      <c r="R168" s="2">
        <v>0</v>
      </c>
      <c r="S168" s="2">
        <v>0</v>
      </c>
      <c r="T168" s="2">
        <v>0</v>
      </c>
      <c r="U168" s="2">
        <v>0</v>
      </c>
      <c r="V168" s="2">
        <v>0</v>
      </c>
      <c r="W168" s="2">
        <v>0</v>
      </c>
      <c r="X168" s="2">
        <v>0</v>
      </c>
      <c r="Y168" s="2">
        <v>1</v>
      </c>
      <c r="Z168" s="2">
        <v>1</v>
      </c>
      <c r="AA168" s="2">
        <v>1</v>
      </c>
    </row>
    <row r="169" spans="1:27" x14ac:dyDescent="0.25">
      <c r="A169" s="2">
        <v>6</v>
      </c>
      <c r="B169" s="2">
        <v>14</v>
      </c>
      <c r="C169" s="2">
        <v>77365.717000000004</v>
      </c>
      <c r="D169" s="2">
        <v>77381.798999999999</v>
      </c>
      <c r="E169" s="2">
        <v>16.081999999994899</v>
      </c>
      <c r="F169" s="3">
        <v>16.831928851685401</v>
      </c>
      <c r="G169" s="14" t="s">
        <v>155</v>
      </c>
      <c r="H169" s="2">
        <v>0</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2">
        <v>0</v>
      </c>
      <c r="AA169" s="2">
        <v>0</v>
      </c>
    </row>
    <row r="170" spans="1:27" x14ac:dyDescent="0.25">
      <c r="A170" s="2">
        <v>1</v>
      </c>
      <c r="B170" s="2">
        <v>18</v>
      </c>
      <c r="C170" s="2">
        <v>168959.15100000001</v>
      </c>
      <c r="D170" s="2">
        <v>169393.799</v>
      </c>
      <c r="E170" s="2">
        <v>434.64799999998598</v>
      </c>
      <c r="F170" s="3">
        <v>16.8275466812056</v>
      </c>
      <c r="G170" s="14" t="s">
        <v>35</v>
      </c>
      <c r="H170" s="2">
        <v>1</v>
      </c>
      <c r="I170" s="2">
        <v>0</v>
      </c>
      <c r="J170" s="2">
        <v>0</v>
      </c>
      <c r="K170" s="2">
        <v>0</v>
      </c>
      <c r="L170" s="2">
        <v>1</v>
      </c>
      <c r="M170" s="2">
        <v>0</v>
      </c>
      <c r="N170" s="2">
        <v>0</v>
      </c>
      <c r="O170" s="2">
        <v>0</v>
      </c>
      <c r="P170" s="2">
        <v>0</v>
      </c>
      <c r="Q170" s="2">
        <v>0</v>
      </c>
      <c r="R170" s="2">
        <v>0</v>
      </c>
      <c r="S170" s="2">
        <v>0</v>
      </c>
      <c r="T170" s="2">
        <v>0</v>
      </c>
      <c r="U170" s="2">
        <v>0</v>
      </c>
      <c r="V170" s="2">
        <v>0</v>
      </c>
      <c r="W170" s="2">
        <v>0</v>
      </c>
      <c r="X170" s="2">
        <v>1</v>
      </c>
      <c r="Y170" s="2">
        <v>0</v>
      </c>
      <c r="Z170" s="2">
        <v>0</v>
      </c>
      <c r="AA170" s="2">
        <v>0</v>
      </c>
    </row>
    <row r="171" spans="1:27" x14ac:dyDescent="0.25">
      <c r="A171" s="2">
        <v>10</v>
      </c>
      <c r="B171" s="2">
        <v>23</v>
      </c>
      <c r="C171" s="2">
        <v>112657.20699999999</v>
      </c>
      <c r="D171" s="2">
        <v>112777.189</v>
      </c>
      <c r="E171" s="2">
        <v>119.98200000000401</v>
      </c>
      <c r="F171" s="3">
        <v>16.816684979282801</v>
      </c>
      <c r="G171" s="14" t="s">
        <v>217</v>
      </c>
      <c r="H171" s="2">
        <v>1</v>
      </c>
      <c r="I171" s="2">
        <v>5</v>
      </c>
      <c r="J171" s="2">
        <v>0</v>
      </c>
      <c r="K171" s="2">
        <v>5</v>
      </c>
      <c r="L171" s="2">
        <v>1</v>
      </c>
      <c r="M171" s="2">
        <v>0</v>
      </c>
      <c r="N171" s="2">
        <v>0</v>
      </c>
      <c r="O171" s="2">
        <v>0</v>
      </c>
      <c r="P171" s="2">
        <v>0</v>
      </c>
      <c r="Q171" s="2">
        <v>0</v>
      </c>
      <c r="R171" s="2">
        <v>1</v>
      </c>
      <c r="S171" s="2">
        <v>1</v>
      </c>
      <c r="T171" s="2">
        <v>1</v>
      </c>
      <c r="U171" s="2">
        <v>1</v>
      </c>
      <c r="V171" s="2">
        <v>1</v>
      </c>
      <c r="W171" s="2">
        <v>0</v>
      </c>
      <c r="X171" s="2">
        <v>0</v>
      </c>
      <c r="Y171" s="2">
        <v>0</v>
      </c>
      <c r="Z171" s="2">
        <v>0</v>
      </c>
      <c r="AA171" s="2">
        <v>1</v>
      </c>
    </row>
    <row r="172" spans="1:27" x14ac:dyDescent="0.25">
      <c r="A172" s="2">
        <v>10</v>
      </c>
      <c r="B172" s="2">
        <v>7</v>
      </c>
      <c r="C172" s="2">
        <v>27277.31</v>
      </c>
      <c r="D172" s="2">
        <v>27310.580999999998</v>
      </c>
      <c r="E172" s="2">
        <v>33.270999999997002</v>
      </c>
      <c r="F172" s="3">
        <v>16.798809614991601</v>
      </c>
      <c r="G172" s="14" t="s">
        <v>202</v>
      </c>
      <c r="H172" s="2">
        <v>4</v>
      </c>
      <c r="I172" s="2">
        <v>0</v>
      </c>
      <c r="J172" s="2">
        <v>0</v>
      </c>
      <c r="K172" s="2">
        <v>0</v>
      </c>
      <c r="L172" s="2">
        <v>4</v>
      </c>
      <c r="M172" s="2">
        <v>0</v>
      </c>
      <c r="N172" s="2">
        <v>0</v>
      </c>
      <c r="O172" s="2">
        <v>0</v>
      </c>
      <c r="P172" s="2">
        <v>0</v>
      </c>
      <c r="Q172" s="2">
        <v>0</v>
      </c>
      <c r="R172" s="2">
        <v>0</v>
      </c>
      <c r="S172" s="2">
        <v>0</v>
      </c>
      <c r="T172" s="2">
        <v>0</v>
      </c>
      <c r="U172" s="2">
        <v>0</v>
      </c>
      <c r="V172" s="2">
        <v>0</v>
      </c>
      <c r="W172" s="2">
        <v>0</v>
      </c>
      <c r="X172" s="2">
        <v>1</v>
      </c>
      <c r="Y172" s="2">
        <v>1</v>
      </c>
      <c r="Z172" s="2">
        <v>1</v>
      </c>
      <c r="AA172" s="2">
        <v>1</v>
      </c>
    </row>
    <row r="173" spans="1:27" x14ac:dyDescent="0.25">
      <c r="A173" s="2">
        <v>5</v>
      </c>
      <c r="B173" s="2">
        <v>20</v>
      </c>
      <c r="C173" s="2">
        <v>153533.679</v>
      </c>
      <c r="D173" s="2">
        <v>153603.003</v>
      </c>
      <c r="E173" s="2">
        <v>69.323999999993205</v>
      </c>
      <c r="F173" s="3">
        <v>16.694428079871699</v>
      </c>
      <c r="G173" s="14" t="s">
        <v>141</v>
      </c>
      <c r="H173" s="2">
        <v>3</v>
      </c>
      <c r="I173" s="2">
        <v>0</v>
      </c>
      <c r="J173" s="2">
        <v>0</v>
      </c>
      <c r="K173" s="2">
        <v>0</v>
      </c>
      <c r="L173" s="2">
        <v>3</v>
      </c>
      <c r="M173" s="2">
        <v>0</v>
      </c>
      <c r="N173" s="2">
        <v>0</v>
      </c>
      <c r="O173" s="2">
        <v>0</v>
      </c>
      <c r="P173" s="2">
        <v>0</v>
      </c>
      <c r="Q173" s="2">
        <v>0</v>
      </c>
      <c r="R173" s="2">
        <v>0</v>
      </c>
      <c r="S173" s="2">
        <v>0</v>
      </c>
      <c r="T173" s="2">
        <v>0</v>
      </c>
      <c r="U173" s="2">
        <v>0</v>
      </c>
      <c r="V173" s="2">
        <v>0</v>
      </c>
      <c r="W173" s="2">
        <v>0</v>
      </c>
      <c r="X173" s="2">
        <v>1</v>
      </c>
      <c r="Y173" s="2">
        <v>1</v>
      </c>
      <c r="Z173" s="2">
        <v>0</v>
      </c>
      <c r="AA173" s="2">
        <v>1</v>
      </c>
    </row>
    <row r="174" spans="1:27" x14ac:dyDescent="0.25">
      <c r="A174" s="2">
        <v>3</v>
      </c>
      <c r="B174" s="2">
        <v>20</v>
      </c>
      <c r="C174" s="2">
        <v>134521.35</v>
      </c>
      <c r="D174" s="2">
        <v>134584.764</v>
      </c>
      <c r="E174" s="2">
        <v>63.413999999989798</v>
      </c>
      <c r="F174" s="3">
        <v>16.661507278931701</v>
      </c>
      <c r="G174" s="14" t="s">
        <v>95</v>
      </c>
      <c r="H174" s="2">
        <v>3</v>
      </c>
      <c r="I174" s="2">
        <v>1</v>
      </c>
      <c r="J174" s="2">
        <v>0</v>
      </c>
      <c r="K174" s="2">
        <v>1</v>
      </c>
      <c r="L174" s="2">
        <v>3</v>
      </c>
      <c r="M174" s="2">
        <v>0</v>
      </c>
      <c r="N174" s="2">
        <v>0</v>
      </c>
      <c r="O174" s="2">
        <v>0</v>
      </c>
      <c r="P174" s="2">
        <v>0</v>
      </c>
      <c r="Q174" s="2">
        <v>0</v>
      </c>
      <c r="R174" s="2">
        <v>0</v>
      </c>
      <c r="S174" s="2">
        <v>0</v>
      </c>
      <c r="T174" s="2">
        <v>0</v>
      </c>
      <c r="U174" s="2">
        <v>1</v>
      </c>
      <c r="V174" s="2">
        <v>0</v>
      </c>
      <c r="W174" s="2">
        <v>0</v>
      </c>
      <c r="X174" s="2">
        <v>1</v>
      </c>
      <c r="Y174" s="2">
        <v>1</v>
      </c>
      <c r="Z174" s="2">
        <v>0</v>
      </c>
      <c r="AA174" s="2">
        <v>1</v>
      </c>
    </row>
    <row r="175" spans="1:27" x14ac:dyDescent="0.25">
      <c r="A175" s="2">
        <v>12</v>
      </c>
      <c r="B175" s="2">
        <v>19</v>
      </c>
      <c r="C175" s="2">
        <v>124006.842</v>
      </c>
      <c r="D175" s="2">
        <v>124108.69899999999</v>
      </c>
      <c r="E175" s="2">
        <v>101.856999999989</v>
      </c>
      <c r="F175" s="3">
        <v>16.644902259811801</v>
      </c>
      <c r="G175" s="14" t="s">
        <v>250</v>
      </c>
      <c r="H175" s="2">
        <v>2</v>
      </c>
      <c r="I175" s="2">
        <v>1</v>
      </c>
      <c r="J175" s="2">
        <v>0</v>
      </c>
      <c r="K175" s="2">
        <v>1</v>
      </c>
      <c r="L175" s="2">
        <v>2</v>
      </c>
      <c r="M175" s="2">
        <v>0</v>
      </c>
      <c r="N175" s="2">
        <v>0</v>
      </c>
      <c r="O175" s="2">
        <v>0</v>
      </c>
      <c r="P175" s="2">
        <v>0</v>
      </c>
      <c r="Q175" s="2">
        <v>0</v>
      </c>
      <c r="R175" s="2">
        <v>0</v>
      </c>
      <c r="S175" s="2">
        <v>1</v>
      </c>
      <c r="T175" s="2">
        <v>0</v>
      </c>
      <c r="U175" s="2">
        <v>0</v>
      </c>
      <c r="V175" s="2">
        <v>0</v>
      </c>
      <c r="W175" s="2">
        <v>0</v>
      </c>
      <c r="X175" s="2">
        <v>0</v>
      </c>
      <c r="Y175" s="2">
        <v>1</v>
      </c>
      <c r="Z175" s="2">
        <v>1</v>
      </c>
      <c r="AA175" s="2">
        <v>0</v>
      </c>
    </row>
    <row r="176" spans="1:27" x14ac:dyDescent="0.25">
      <c r="A176" s="2">
        <v>1</v>
      </c>
      <c r="B176" s="2">
        <v>1</v>
      </c>
      <c r="C176" s="2">
        <v>5989.5029999999997</v>
      </c>
      <c r="D176" s="2">
        <v>6445.259</v>
      </c>
      <c r="E176" s="2">
        <v>455.75599999999997</v>
      </c>
      <c r="F176" s="3">
        <v>16.644360576374002</v>
      </c>
      <c r="G176" s="14" t="s">
        <v>19</v>
      </c>
      <c r="H176" s="2">
        <v>1</v>
      </c>
      <c r="I176" s="2">
        <v>4</v>
      </c>
      <c r="J176" s="2">
        <v>0</v>
      </c>
      <c r="K176" s="2">
        <v>4</v>
      </c>
      <c r="L176" s="2">
        <v>1</v>
      </c>
      <c r="M176" s="2">
        <v>0</v>
      </c>
      <c r="N176" s="2">
        <v>0</v>
      </c>
      <c r="O176" s="2">
        <v>0</v>
      </c>
      <c r="P176" s="2">
        <v>0</v>
      </c>
      <c r="Q176" s="2">
        <v>0</v>
      </c>
      <c r="R176" s="2">
        <v>1</v>
      </c>
      <c r="S176" s="2">
        <v>1</v>
      </c>
      <c r="T176" s="2">
        <v>0</v>
      </c>
      <c r="U176" s="2">
        <v>1</v>
      </c>
      <c r="V176" s="2">
        <v>1</v>
      </c>
      <c r="W176" s="2">
        <v>0</v>
      </c>
      <c r="X176" s="2">
        <v>1</v>
      </c>
      <c r="Y176" s="2">
        <v>0</v>
      </c>
      <c r="Z176" s="2">
        <v>0</v>
      </c>
      <c r="AA176" s="2">
        <v>0</v>
      </c>
    </row>
    <row r="177" spans="1:27" x14ac:dyDescent="0.25">
      <c r="A177" s="2">
        <v>3</v>
      </c>
      <c r="B177" s="2">
        <v>28</v>
      </c>
      <c r="C177" s="2">
        <v>180259.29699999999</v>
      </c>
      <c r="D177" s="2">
        <v>180259.29699999999</v>
      </c>
      <c r="E177" s="2">
        <v>0</v>
      </c>
      <c r="F177" s="3">
        <v>16.595196097501798</v>
      </c>
      <c r="G177" s="14"/>
      <c r="H177" s="2">
        <v>0</v>
      </c>
      <c r="I177" s="2">
        <v>0</v>
      </c>
      <c r="J177" s="2">
        <v>0</v>
      </c>
      <c r="K177" s="2">
        <v>0</v>
      </c>
      <c r="L177" s="2">
        <v>0</v>
      </c>
      <c r="M177" s="2">
        <v>0</v>
      </c>
      <c r="N177" s="2">
        <v>0</v>
      </c>
      <c r="O177" s="2">
        <v>0</v>
      </c>
      <c r="P177" s="2">
        <v>0</v>
      </c>
      <c r="Q177" s="2">
        <v>0</v>
      </c>
      <c r="R177" s="2">
        <v>0</v>
      </c>
      <c r="S177" s="2">
        <v>0</v>
      </c>
      <c r="T177" s="2">
        <v>0</v>
      </c>
      <c r="U177" s="2">
        <v>0</v>
      </c>
      <c r="V177" s="2">
        <v>0</v>
      </c>
      <c r="W177" s="2">
        <v>0</v>
      </c>
      <c r="X177" s="2">
        <v>0</v>
      </c>
      <c r="Y177" s="2">
        <v>0</v>
      </c>
      <c r="Z177" s="2">
        <v>0</v>
      </c>
      <c r="AA177" s="2">
        <v>0</v>
      </c>
    </row>
    <row r="178" spans="1:27" x14ac:dyDescent="0.25">
      <c r="A178" s="2">
        <v>4</v>
      </c>
      <c r="B178" s="2">
        <v>7</v>
      </c>
      <c r="C178" s="2">
        <v>80048.683999999994</v>
      </c>
      <c r="D178" s="2">
        <v>80048.683999999994</v>
      </c>
      <c r="E178" s="2">
        <v>0</v>
      </c>
      <c r="F178" s="3">
        <v>16.595196097501798</v>
      </c>
      <c r="G178" s="14"/>
      <c r="H178" s="2">
        <v>0</v>
      </c>
      <c r="I178" s="2">
        <v>0</v>
      </c>
      <c r="J178" s="2">
        <v>0</v>
      </c>
      <c r="K178" s="2">
        <v>0</v>
      </c>
      <c r="L178" s="2">
        <v>0</v>
      </c>
      <c r="M178" s="2">
        <v>0</v>
      </c>
      <c r="N178" s="2">
        <v>0</v>
      </c>
      <c r="O178" s="2">
        <v>0</v>
      </c>
      <c r="P178" s="2">
        <v>0</v>
      </c>
      <c r="Q178" s="2">
        <v>0</v>
      </c>
      <c r="R178" s="2">
        <v>0</v>
      </c>
      <c r="S178" s="2">
        <v>0</v>
      </c>
      <c r="T178" s="2">
        <v>0</v>
      </c>
      <c r="U178" s="2">
        <v>0</v>
      </c>
      <c r="V178" s="2">
        <v>0</v>
      </c>
      <c r="W178" s="2">
        <v>0</v>
      </c>
      <c r="X178" s="2">
        <v>0</v>
      </c>
      <c r="Y178" s="2">
        <v>0</v>
      </c>
      <c r="Z178" s="2">
        <v>0</v>
      </c>
      <c r="AA178" s="2">
        <v>0</v>
      </c>
    </row>
    <row r="179" spans="1:27" x14ac:dyDescent="0.25">
      <c r="A179" s="2">
        <v>3</v>
      </c>
      <c r="B179" s="2">
        <v>30</v>
      </c>
      <c r="C179" s="2">
        <v>196124.27799999999</v>
      </c>
      <c r="D179" s="2">
        <v>196206.74299999999</v>
      </c>
      <c r="E179" s="2">
        <v>82.464999999996493</v>
      </c>
      <c r="F179" s="3">
        <v>16.5648772090479</v>
      </c>
      <c r="G179" s="14" t="s">
        <v>103</v>
      </c>
      <c r="H179" s="2">
        <v>3</v>
      </c>
      <c r="I179" s="2">
        <v>0</v>
      </c>
      <c r="J179" s="2">
        <v>0</v>
      </c>
      <c r="K179" s="2">
        <v>0</v>
      </c>
      <c r="L179" s="2">
        <v>3</v>
      </c>
      <c r="M179" s="2">
        <v>0</v>
      </c>
      <c r="N179" s="2">
        <v>0</v>
      </c>
      <c r="O179" s="2">
        <v>0</v>
      </c>
      <c r="P179" s="2">
        <v>0</v>
      </c>
      <c r="Q179" s="2">
        <v>0</v>
      </c>
      <c r="R179" s="2">
        <v>0</v>
      </c>
      <c r="S179" s="2">
        <v>0</v>
      </c>
      <c r="T179" s="2">
        <v>0</v>
      </c>
      <c r="U179" s="2">
        <v>0</v>
      </c>
      <c r="V179" s="2">
        <v>0</v>
      </c>
      <c r="W179" s="2">
        <v>0</v>
      </c>
      <c r="X179" s="2">
        <v>1</v>
      </c>
      <c r="Y179" s="2">
        <v>1</v>
      </c>
      <c r="Z179" s="2">
        <v>1</v>
      </c>
      <c r="AA179" s="2">
        <v>0</v>
      </c>
    </row>
    <row r="180" spans="1:27" x14ac:dyDescent="0.25">
      <c r="A180" s="2">
        <v>2</v>
      </c>
      <c r="B180" s="2">
        <v>16</v>
      </c>
      <c r="C180" s="2">
        <v>128557.954</v>
      </c>
      <c r="D180" s="2">
        <v>128637.22500000001</v>
      </c>
      <c r="E180" s="2">
        <v>79.271000000007902</v>
      </c>
      <c r="F180" s="3">
        <v>16.536565840861002</v>
      </c>
      <c r="G180" s="14" t="s">
        <v>58</v>
      </c>
      <c r="H180" s="2">
        <v>1</v>
      </c>
      <c r="I180" s="2">
        <v>0</v>
      </c>
      <c r="J180" s="2">
        <v>0</v>
      </c>
      <c r="K180" s="2">
        <v>0</v>
      </c>
      <c r="L180" s="2">
        <v>1</v>
      </c>
      <c r="M180" s="2">
        <v>0</v>
      </c>
      <c r="N180" s="2">
        <v>0</v>
      </c>
      <c r="O180" s="2">
        <v>0</v>
      </c>
      <c r="P180" s="2">
        <v>0</v>
      </c>
      <c r="Q180" s="2">
        <v>0</v>
      </c>
      <c r="R180" s="2">
        <v>0</v>
      </c>
      <c r="S180" s="2">
        <v>0</v>
      </c>
      <c r="T180" s="2">
        <v>0</v>
      </c>
      <c r="U180" s="2">
        <v>0</v>
      </c>
      <c r="V180" s="2">
        <v>0</v>
      </c>
      <c r="W180" s="2">
        <v>0</v>
      </c>
      <c r="X180" s="2">
        <v>0</v>
      </c>
      <c r="Y180" s="2">
        <v>0</v>
      </c>
      <c r="Z180" s="2">
        <v>0</v>
      </c>
      <c r="AA180" s="2">
        <v>1</v>
      </c>
    </row>
    <row r="181" spans="1:27" x14ac:dyDescent="0.25">
      <c r="A181" s="2">
        <v>7</v>
      </c>
      <c r="B181" s="2">
        <v>11</v>
      </c>
      <c r="C181" s="2">
        <v>67654.792000000001</v>
      </c>
      <c r="D181" s="2">
        <v>67740.062999999995</v>
      </c>
      <c r="E181" s="2">
        <v>85.270999999993407</v>
      </c>
      <c r="F181" s="3">
        <v>16.528611820111301</v>
      </c>
      <c r="G181" s="14" t="s">
        <v>172</v>
      </c>
      <c r="H181" s="2">
        <v>2</v>
      </c>
      <c r="I181" s="2">
        <v>0</v>
      </c>
      <c r="J181" s="2">
        <v>0</v>
      </c>
      <c r="K181" s="2">
        <v>0</v>
      </c>
      <c r="L181" s="2">
        <v>2</v>
      </c>
      <c r="M181" s="2">
        <v>0</v>
      </c>
      <c r="N181" s="2">
        <v>0</v>
      </c>
      <c r="O181" s="2">
        <v>0</v>
      </c>
      <c r="P181" s="2">
        <v>0</v>
      </c>
      <c r="Q181" s="2">
        <v>0</v>
      </c>
      <c r="R181" s="2">
        <v>0</v>
      </c>
      <c r="S181" s="2">
        <v>0</v>
      </c>
      <c r="T181" s="2">
        <v>0</v>
      </c>
      <c r="U181" s="2">
        <v>0</v>
      </c>
      <c r="V181" s="2">
        <v>0</v>
      </c>
      <c r="W181" s="2">
        <v>0</v>
      </c>
      <c r="X181" s="2">
        <v>1</v>
      </c>
      <c r="Y181" s="2">
        <v>0</v>
      </c>
      <c r="Z181" s="2">
        <v>0</v>
      </c>
      <c r="AA181" s="2">
        <v>1</v>
      </c>
    </row>
    <row r="182" spans="1:27" x14ac:dyDescent="0.25">
      <c r="A182" s="2">
        <v>4</v>
      </c>
      <c r="B182" s="2">
        <v>9</v>
      </c>
      <c r="C182" s="2">
        <v>84717.612999999998</v>
      </c>
      <c r="D182" s="2">
        <v>84739.686000000002</v>
      </c>
      <c r="E182" s="2">
        <v>22.073000000004001</v>
      </c>
      <c r="F182" s="3">
        <v>16.5155751448785</v>
      </c>
      <c r="G182" s="14" t="s">
        <v>113</v>
      </c>
      <c r="H182" s="2">
        <v>0</v>
      </c>
      <c r="I182" s="2">
        <v>0</v>
      </c>
      <c r="J182" s="2">
        <v>0</v>
      </c>
      <c r="K182" s="2">
        <v>0</v>
      </c>
      <c r="L182" s="2">
        <v>0</v>
      </c>
      <c r="M182" s="2">
        <v>0</v>
      </c>
      <c r="N182" s="2">
        <v>0</v>
      </c>
      <c r="O182" s="2">
        <v>0</v>
      </c>
      <c r="P182" s="2">
        <v>0</v>
      </c>
      <c r="Q182" s="2">
        <v>0</v>
      </c>
      <c r="R182" s="2">
        <v>0</v>
      </c>
      <c r="S182" s="2">
        <v>0</v>
      </c>
      <c r="T182" s="2">
        <v>0</v>
      </c>
      <c r="U182" s="2">
        <v>0</v>
      </c>
      <c r="V182" s="2">
        <v>0</v>
      </c>
      <c r="W182" s="2">
        <v>0</v>
      </c>
      <c r="X182" s="2">
        <v>0</v>
      </c>
      <c r="Y182" s="2">
        <v>0</v>
      </c>
      <c r="Z182" s="2">
        <v>0</v>
      </c>
      <c r="AA182" s="2">
        <v>0</v>
      </c>
    </row>
    <row r="183" spans="1:27" x14ac:dyDescent="0.25">
      <c r="A183" s="2">
        <v>10</v>
      </c>
      <c r="B183" s="2">
        <v>15</v>
      </c>
      <c r="C183" s="2">
        <v>74068.695999999996</v>
      </c>
      <c r="D183" s="2">
        <v>74133.928</v>
      </c>
      <c r="E183" s="2">
        <v>65.232000000003595</v>
      </c>
      <c r="F183" s="3">
        <v>16.513376057388001</v>
      </c>
      <c r="G183" s="14" t="s">
        <v>209</v>
      </c>
      <c r="H183" s="2">
        <v>3</v>
      </c>
      <c r="I183" s="2">
        <v>0</v>
      </c>
      <c r="J183" s="2">
        <v>0</v>
      </c>
      <c r="K183" s="2">
        <v>0</v>
      </c>
      <c r="L183" s="2">
        <v>3</v>
      </c>
      <c r="M183" s="2">
        <v>0</v>
      </c>
      <c r="N183" s="2">
        <v>0</v>
      </c>
      <c r="O183" s="2">
        <v>0</v>
      </c>
      <c r="P183" s="2">
        <v>0</v>
      </c>
      <c r="Q183" s="2">
        <v>0</v>
      </c>
      <c r="R183" s="2">
        <v>0</v>
      </c>
      <c r="S183" s="2">
        <v>0</v>
      </c>
      <c r="T183" s="2">
        <v>0</v>
      </c>
      <c r="U183" s="2">
        <v>0</v>
      </c>
      <c r="V183" s="2">
        <v>0</v>
      </c>
      <c r="W183" s="2">
        <v>0</v>
      </c>
      <c r="X183" s="2">
        <v>1</v>
      </c>
      <c r="Y183" s="2">
        <v>1</v>
      </c>
      <c r="Z183" s="2">
        <v>0</v>
      </c>
      <c r="AA183" s="2">
        <v>1</v>
      </c>
    </row>
    <row r="184" spans="1:27" x14ac:dyDescent="0.25">
      <c r="A184" s="2">
        <v>17</v>
      </c>
      <c r="B184" s="2">
        <v>0</v>
      </c>
      <c r="C184" s="2">
        <v>15994.888000000001</v>
      </c>
      <c r="D184" s="2">
        <v>16289.653</v>
      </c>
      <c r="E184" s="2">
        <v>294.76499999999902</v>
      </c>
      <c r="F184" s="3">
        <v>16.512585126188</v>
      </c>
      <c r="G184" s="14" t="s">
        <v>286</v>
      </c>
      <c r="H184" s="2">
        <v>1</v>
      </c>
      <c r="I184" s="2">
        <v>0</v>
      </c>
      <c r="J184" s="2">
        <v>0</v>
      </c>
      <c r="K184" s="2">
        <v>0</v>
      </c>
      <c r="L184" s="2">
        <v>1</v>
      </c>
      <c r="M184" s="2">
        <v>0</v>
      </c>
      <c r="N184" s="2">
        <v>0</v>
      </c>
      <c r="O184" s="2">
        <v>0</v>
      </c>
      <c r="P184" s="2">
        <v>0</v>
      </c>
      <c r="Q184" s="2">
        <v>0</v>
      </c>
      <c r="R184" s="2">
        <v>0</v>
      </c>
      <c r="S184" s="2">
        <v>0</v>
      </c>
      <c r="T184" s="2">
        <v>0</v>
      </c>
      <c r="U184" s="2">
        <v>0</v>
      </c>
      <c r="V184" s="2">
        <v>0</v>
      </c>
      <c r="W184" s="2">
        <v>0</v>
      </c>
      <c r="X184" s="2">
        <v>1</v>
      </c>
      <c r="Y184" s="2">
        <v>0</v>
      </c>
      <c r="Z184" s="2">
        <v>0</v>
      </c>
      <c r="AA184" s="2">
        <v>0</v>
      </c>
    </row>
    <row r="185" spans="1:27" x14ac:dyDescent="0.25">
      <c r="A185" s="2">
        <v>10</v>
      </c>
      <c r="B185" s="2">
        <v>20</v>
      </c>
      <c r="C185" s="2">
        <v>106571.06</v>
      </c>
      <c r="D185" s="2">
        <v>106669.02800000001</v>
      </c>
      <c r="E185" s="2">
        <v>97.968000000008004</v>
      </c>
      <c r="F185" s="3">
        <v>16.498137115052199</v>
      </c>
      <c r="G185" s="14" t="s">
        <v>214</v>
      </c>
      <c r="H185" s="2">
        <v>4</v>
      </c>
      <c r="I185" s="2">
        <v>0</v>
      </c>
      <c r="J185" s="2">
        <v>0</v>
      </c>
      <c r="K185" s="2">
        <v>0</v>
      </c>
      <c r="L185" s="2">
        <v>4</v>
      </c>
      <c r="M185" s="2">
        <v>0</v>
      </c>
      <c r="N185" s="2">
        <v>0</v>
      </c>
      <c r="O185" s="2">
        <v>0</v>
      </c>
      <c r="P185" s="2">
        <v>0</v>
      </c>
      <c r="Q185" s="2">
        <v>0</v>
      </c>
      <c r="R185" s="2">
        <v>0</v>
      </c>
      <c r="S185" s="2">
        <v>0</v>
      </c>
      <c r="T185" s="2">
        <v>0</v>
      </c>
      <c r="U185" s="2">
        <v>0</v>
      </c>
      <c r="V185" s="2">
        <v>0</v>
      </c>
      <c r="W185" s="2">
        <v>0</v>
      </c>
      <c r="X185" s="2">
        <v>1</v>
      </c>
      <c r="Y185" s="2">
        <v>1</v>
      </c>
      <c r="Z185" s="2">
        <v>1</v>
      </c>
      <c r="AA185" s="2">
        <v>1</v>
      </c>
    </row>
    <row r="186" spans="1:27" x14ac:dyDescent="0.25">
      <c r="A186" s="2">
        <v>6</v>
      </c>
      <c r="B186" s="2">
        <v>8</v>
      </c>
      <c r="C186" s="2">
        <v>54755.870999999999</v>
      </c>
      <c r="D186" s="2">
        <v>54873.908000000003</v>
      </c>
      <c r="E186" s="2">
        <v>118.037000000004</v>
      </c>
      <c r="F186" s="3">
        <v>16.4901812208157</v>
      </c>
      <c r="G186" s="14" t="s">
        <v>152</v>
      </c>
      <c r="H186" s="2">
        <v>2</v>
      </c>
      <c r="I186" s="2">
        <v>0</v>
      </c>
      <c r="J186" s="2">
        <v>0</v>
      </c>
      <c r="K186" s="2">
        <v>0</v>
      </c>
      <c r="L186" s="2">
        <v>2</v>
      </c>
      <c r="M186" s="2">
        <v>0</v>
      </c>
      <c r="N186" s="2">
        <v>0</v>
      </c>
      <c r="O186" s="2">
        <v>0</v>
      </c>
      <c r="P186" s="2">
        <v>0</v>
      </c>
      <c r="Q186" s="2">
        <v>0</v>
      </c>
      <c r="R186" s="2">
        <v>0</v>
      </c>
      <c r="S186" s="2">
        <v>0</v>
      </c>
      <c r="T186" s="2">
        <v>0</v>
      </c>
      <c r="U186" s="2">
        <v>0</v>
      </c>
      <c r="V186" s="2">
        <v>0</v>
      </c>
      <c r="W186" s="2">
        <v>0</v>
      </c>
      <c r="X186" s="2">
        <v>0</v>
      </c>
      <c r="Y186" s="2">
        <v>1</v>
      </c>
      <c r="Z186" s="2">
        <v>0</v>
      </c>
      <c r="AA186" s="2">
        <v>1</v>
      </c>
    </row>
    <row r="187" spans="1:27" x14ac:dyDescent="0.25">
      <c r="A187" s="2">
        <v>9</v>
      </c>
      <c r="B187" s="2">
        <v>9</v>
      </c>
      <c r="C187" s="2">
        <v>94969.357000000004</v>
      </c>
      <c r="D187" s="2">
        <v>95031.144</v>
      </c>
      <c r="E187" s="2">
        <v>61.786999999996603</v>
      </c>
      <c r="F187" s="3">
        <v>16.452140665470701</v>
      </c>
      <c r="G187" s="14" t="s">
        <v>195</v>
      </c>
      <c r="H187" s="2">
        <v>0</v>
      </c>
      <c r="I187" s="2">
        <v>0</v>
      </c>
      <c r="J187" s="2">
        <v>0</v>
      </c>
      <c r="K187" s="2">
        <v>0</v>
      </c>
      <c r="L187" s="2">
        <v>0</v>
      </c>
      <c r="M187" s="2">
        <v>0</v>
      </c>
      <c r="N187" s="2">
        <v>0</v>
      </c>
      <c r="O187" s="2">
        <v>0</v>
      </c>
      <c r="P187" s="2">
        <v>0</v>
      </c>
      <c r="Q187" s="2">
        <v>0</v>
      </c>
      <c r="R187" s="2">
        <v>0</v>
      </c>
      <c r="S187" s="2">
        <v>0</v>
      </c>
      <c r="T187" s="2">
        <v>0</v>
      </c>
      <c r="U187" s="2">
        <v>0</v>
      </c>
      <c r="V187" s="2">
        <v>0</v>
      </c>
      <c r="W187" s="2">
        <v>0</v>
      </c>
      <c r="X187" s="2">
        <v>0</v>
      </c>
      <c r="Y187" s="2">
        <v>0</v>
      </c>
      <c r="Z187" s="2">
        <v>0</v>
      </c>
      <c r="AA187" s="2">
        <v>0</v>
      </c>
    </row>
    <row r="188" spans="1:27" x14ac:dyDescent="0.25">
      <c r="A188" s="2">
        <v>3</v>
      </c>
      <c r="B188" s="2">
        <v>4</v>
      </c>
      <c r="C188" s="2">
        <v>18152.465</v>
      </c>
      <c r="D188" s="2">
        <v>18963.752</v>
      </c>
      <c r="E188" s="2">
        <v>811.28700000000003</v>
      </c>
      <c r="F188" s="3">
        <v>16.428637132930898</v>
      </c>
      <c r="G188" s="14" t="s">
        <v>80</v>
      </c>
      <c r="H188" s="2">
        <v>2</v>
      </c>
      <c r="I188" s="2">
        <v>0</v>
      </c>
      <c r="J188" s="2">
        <v>0</v>
      </c>
      <c r="K188" s="2">
        <v>0</v>
      </c>
      <c r="L188" s="2">
        <v>2</v>
      </c>
      <c r="M188" s="2">
        <v>0</v>
      </c>
      <c r="N188" s="2">
        <v>0</v>
      </c>
      <c r="O188" s="2">
        <v>0</v>
      </c>
      <c r="P188" s="2">
        <v>0</v>
      </c>
      <c r="Q188" s="2">
        <v>0</v>
      </c>
      <c r="R188" s="2">
        <v>0</v>
      </c>
      <c r="S188" s="2">
        <v>0</v>
      </c>
      <c r="T188" s="2">
        <v>0</v>
      </c>
      <c r="U188" s="2">
        <v>0</v>
      </c>
      <c r="V188" s="2">
        <v>0</v>
      </c>
      <c r="W188" s="2">
        <v>0</v>
      </c>
      <c r="X188" s="2">
        <v>1</v>
      </c>
      <c r="Y188" s="2">
        <v>0</v>
      </c>
      <c r="Z188" s="2">
        <v>0</v>
      </c>
      <c r="AA188" s="2">
        <v>1</v>
      </c>
    </row>
    <row r="189" spans="1:27" x14ac:dyDescent="0.25">
      <c r="A189" s="2">
        <v>11</v>
      </c>
      <c r="B189" s="2">
        <v>7</v>
      </c>
      <c r="C189" s="2">
        <v>42333.792000000001</v>
      </c>
      <c r="D189" s="2">
        <v>42352.025000000001</v>
      </c>
      <c r="E189" s="2">
        <v>18.233000000000199</v>
      </c>
      <c r="F189" s="3">
        <v>16.417784962782999</v>
      </c>
      <c r="G189" s="14"/>
      <c r="H189" s="2">
        <v>0</v>
      </c>
      <c r="I189" s="2">
        <v>0</v>
      </c>
      <c r="J189" s="2">
        <v>0</v>
      </c>
      <c r="K189" s="2">
        <v>0</v>
      </c>
      <c r="L189" s="2">
        <v>0</v>
      </c>
      <c r="M189" s="2">
        <v>0</v>
      </c>
      <c r="N189" s="2">
        <v>0</v>
      </c>
      <c r="O189" s="2">
        <v>0</v>
      </c>
      <c r="P189" s="2">
        <v>0</v>
      </c>
      <c r="Q189" s="2">
        <v>0</v>
      </c>
      <c r="R189" s="2">
        <v>0</v>
      </c>
      <c r="S189" s="2">
        <v>0</v>
      </c>
      <c r="T189" s="2">
        <v>0</v>
      </c>
      <c r="U189" s="2">
        <v>0</v>
      </c>
      <c r="V189" s="2">
        <v>0</v>
      </c>
      <c r="W189" s="2">
        <v>0</v>
      </c>
      <c r="X189" s="2">
        <v>0</v>
      </c>
      <c r="Y189" s="2">
        <v>0</v>
      </c>
      <c r="Z189" s="2">
        <v>0</v>
      </c>
      <c r="AA189" s="2">
        <v>0</v>
      </c>
    </row>
    <row r="190" spans="1:27" x14ac:dyDescent="0.25">
      <c r="A190" s="2">
        <v>22</v>
      </c>
      <c r="B190" s="2">
        <v>2</v>
      </c>
      <c r="C190" s="2">
        <v>32617.062000000002</v>
      </c>
      <c r="D190" s="2">
        <v>32647.331999999999</v>
      </c>
      <c r="E190" s="2">
        <v>30.269999999996799</v>
      </c>
      <c r="F190" s="3">
        <v>16.408029667334599</v>
      </c>
      <c r="G190" s="14" t="s">
        <v>308</v>
      </c>
      <c r="H190" s="2">
        <v>0</v>
      </c>
      <c r="I190" s="2">
        <v>0</v>
      </c>
      <c r="J190" s="2">
        <v>0</v>
      </c>
      <c r="K190" s="2">
        <v>0</v>
      </c>
      <c r="L190" s="2">
        <v>0</v>
      </c>
      <c r="M190" s="2">
        <v>0</v>
      </c>
      <c r="N190" s="2">
        <v>0</v>
      </c>
      <c r="O190" s="2">
        <v>0</v>
      </c>
      <c r="P190" s="2">
        <v>0</v>
      </c>
      <c r="Q190" s="2">
        <v>0</v>
      </c>
      <c r="R190" s="2">
        <v>0</v>
      </c>
      <c r="S190" s="2">
        <v>0</v>
      </c>
      <c r="T190" s="2">
        <v>0</v>
      </c>
      <c r="U190" s="2">
        <v>0</v>
      </c>
      <c r="V190" s="2">
        <v>0</v>
      </c>
      <c r="W190" s="2">
        <v>0</v>
      </c>
      <c r="X190" s="2">
        <v>0</v>
      </c>
      <c r="Y190" s="2">
        <v>0</v>
      </c>
      <c r="Z190" s="2">
        <v>0</v>
      </c>
      <c r="AA190" s="2">
        <v>0</v>
      </c>
    </row>
    <row r="191" spans="1:27" x14ac:dyDescent="0.25">
      <c r="A191" s="2">
        <v>17</v>
      </c>
      <c r="B191" s="2">
        <v>7</v>
      </c>
      <c r="C191" s="2">
        <v>63965.987999999998</v>
      </c>
      <c r="D191" s="2">
        <v>64019.218000000001</v>
      </c>
      <c r="E191" s="2">
        <v>53.230000000003201</v>
      </c>
      <c r="F191" s="3">
        <v>16.391497970054701</v>
      </c>
      <c r="G191" s="14" t="s">
        <v>293</v>
      </c>
      <c r="H191" s="2">
        <v>1</v>
      </c>
      <c r="I191" s="2">
        <v>0</v>
      </c>
      <c r="J191" s="2">
        <v>0</v>
      </c>
      <c r="K191" s="2">
        <v>0</v>
      </c>
      <c r="L191" s="2">
        <v>1</v>
      </c>
      <c r="M191" s="2">
        <v>0</v>
      </c>
      <c r="N191" s="2">
        <v>0</v>
      </c>
      <c r="O191" s="2">
        <v>0</v>
      </c>
      <c r="P191" s="2">
        <v>0</v>
      </c>
      <c r="Q191" s="2">
        <v>0</v>
      </c>
      <c r="R191" s="2">
        <v>0</v>
      </c>
      <c r="S191" s="2">
        <v>0</v>
      </c>
      <c r="T191" s="2">
        <v>0</v>
      </c>
      <c r="U191" s="2">
        <v>0</v>
      </c>
      <c r="V191" s="2">
        <v>0</v>
      </c>
      <c r="W191" s="2">
        <v>0</v>
      </c>
      <c r="X191" s="2">
        <v>0</v>
      </c>
      <c r="Y191" s="2">
        <v>0</v>
      </c>
      <c r="Z191" s="2">
        <v>0</v>
      </c>
      <c r="AA191" s="2">
        <v>1</v>
      </c>
    </row>
    <row r="192" spans="1:27" x14ac:dyDescent="0.25">
      <c r="A192" s="2">
        <v>4</v>
      </c>
      <c r="B192" s="2">
        <v>0</v>
      </c>
      <c r="C192" s="2">
        <v>5245.433</v>
      </c>
      <c r="D192" s="2">
        <v>5341.817</v>
      </c>
      <c r="E192" s="2">
        <v>96.384</v>
      </c>
      <c r="F192" s="3">
        <v>16.358365465097702</v>
      </c>
      <c r="G192" s="14" t="s">
        <v>105</v>
      </c>
      <c r="H192" s="2">
        <v>2</v>
      </c>
      <c r="I192" s="2">
        <v>4</v>
      </c>
      <c r="J192" s="2">
        <v>0</v>
      </c>
      <c r="K192" s="2">
        <v>4</v>
      </c>
      <c r="L192" s="2">
        <v>2</v>
      </c>
      <c r="M192" s="2">
        <v>0</v>
      </c>
      <c r="N192" s="2">
        <v>0</v>
      </c>
      <c r="O192" s="2">
        <v>0</v>
      </c>
      <c r="P192" s="2">
        <v>0</v>
      </c>
      <c r="Q192" s="2">
        <v>0</v>
      </c>
      <c r="R192" s="2">
        <v>1</v>
      </c>
      <c r="S192" s="2">
        <v>0</v>
      </c>
      <c r="T192" s="2">
        <v>1</v>
      </c>
      <c r="U192" s="2">
        <v>1</v>
      </c>
      <c r="V192" s="2">
        <v>1</v>
      </c>
      <c r="W192" s="2">
        <v>0</v>
      </c>
      <c r="X192" s="2">
        <v>1</v>
      </c>
      <c r="Y192" s="2">
        <v>0</v>
      </c>
      <c r="Z192" s="2">
        <v>0</v>
      </c>
      <c r="AA192" s="2">
        <v>1</v>
      </c>
    </row>
    <row r="193" spans="1:27" x14ac:dyDescent="0.25">
      <c r="A193" s="2">
        <v>3</v>
      </c>
      <c r="B193" s="2">
        <v>12</v>
      </c>
      <c r="C193" s="2">
        <v>62634.533000000003</v>
      </c>
      <c r="D193" s="2">
        <v>62709.99</v>
      </c>
      <c r="E193" s="2">
        <v>75.456999999994906</v>
      </c>
      <c r="F193" s="3">
        <v>16.332247957918099</v>
      </c>
      <c r="G193" s="14" t="s">
        <v>88</v>
      </c>
      <c r="H193" s="2">
        <v>1</v>
      </c>
      <c r="I193" s="2">
        <v>0</v>
      </c>
      <c r="J193" s="2">
        <v>0</v>
      </c>
      <c r="K193" s="2">
        <v>0</v>
      </c>
      <c r="L193" s="2">
        <v>1</v>
      </c>
      <c r="M193" s="2">
        <v>0</v>
      </c>
      <c r="N193" s="2">
        <v>0</v>
      </c>
      <c r="O193" s="2">
        <v>0</v>
      </c>
      <c r="P193" s="2">
        <v>0</v>
      </c>
      <c r="Q193" s="2">
        <v>0</v>
      </c>
      <c r="R193" s="2">
        <v>0</v>
      </c>
      <c r="S193" s="2">
        <v>0</v>
      </c>
      <c r="T193" s="2">
        <v>0</v>
      </c>
      <c r="U193" s="2">
        <v>0</v>
      </c>
      <c r="V193" s="2">
        <v>0</v>
      </c>
      <c r="W193" s="2">
        <v>0</v>
      </c>
      <c r="X193" s="2">
        <v>0</v>
      </c>
      <c r="Y193" s="2">
        <v>0</v>
      </c>
      <c r="Z193" s="2">
        <v>0</v>
      </c>
      <c r="AA193" s="2">
        <v>1</v>
      </c>
    </row>
    <row r="194" spans="1:27" x14ac:dyDescent="0.25">
      <c r="A194" s="2">
        <v>11</v>
      </c>
      <c r="B194" s="2">
        <v>4</v>
      </c>
      <c r="C194" s="2">
        <v>32147.794000000002</v>
      </c>
      <c r="D194" s="2">
        <v>32211.246999999999</v>
      </c>
      <c r="E194" s="2">
        <v>63.452999999997701</v>
      </c>
      <c r="F194" s="3">
        <v>16.3089048645367</v>
      </c>
      <c r="G194" s="14" t="s">
        <v>223</v>
      </c>
      <c r="H194" s="2">
        <v>0</v>
      </c>
      <c r="I194" s="2">
        <v>0</v>
      </c>
      <c r="J194" s="2">
        <v>0</v>
      </c>
      <c r="K194" s="2">
        <v>0</v>
      </c>
      <c r="L194" s="2">
        <v>0</v>
      </c>
      <c r="M194" s="2">
        <v>0</v>
      </c>
      <c r="N194" s="2">
        <v>0</v>
      </c>
      <c r="O194" s="2">
        <v>0</v>
      </c>
      <c r="P194" s="2">
        <v>0</v>
      </c>
      <c r="Q194" s="2">
        <v>0</v>
      </c>
      <c r="R194" s="2">
        <v>0</v>
      </c>
      <c r="S194" s="2">
        <v>0</v>
      </c>
      <c r="T194" s="2">
        <v>0</v>
      </c>
      <c r="U194" s="2">
        <v>0</v>
      </c>
      <c r="V194" s="2">
        <v>0</v>
      </c>
      <c r="W194" s="2">
        <v>0</v>
      </c>
      <c r="X194" s="2">
        <v>0</v>
      </c>
      <c r="Y194" s="2">
        <v>0</v>
      </c>
      <c r="Z194" s="2">
        <v>0</v>
      </c>
      <c r="AA194" s="2">
        <v>0</v>
      </c>
    </row>
    <row r="195" spans="1:27" x14ac:dyDescent="0.25">
      <c r="A195" s="2">
        <v>2</v>
      </c>
      <c r="B195" s="2">
        <v>5</v>
      </c>
      <c r="C195" s="2">
        <v>21320.25</v>
      </c>
      <c r="D195" s="2">
        <v>21369.567999999999</v>
      </c>
      <c r="E195" s="2">
        <v>49.317999999999302</v>
      </c>
      <c r="F195" s="3">
        <v>16.3067100686599</v>
      </c>
      <c r="G195" s="14" t="s">
        <v>48</v>
      </c>
      <c r="H195" s="2">
        <v>2</v>
      </c>
      <c r="I195" s="2">
        <v>0</v>
      </c>
      <c r="J195" s="2">
        <v>0</v>
      </c>
      <c r="K195" s="2">
        <v>0</v>
      </c>
      <c r="L195" s="2">
        <v>2</v>
      </c>
      <c r="M195" s="2">
        <v>0</v>
      </c>
      <c r="N195" s="2">
        <v>0</v>
      </c>
      <c r="O195" s="2">
        <v>0</v>
      </c>
      <c r="P195" s="2">
        <v>0</v>
      </c>
      <c r="Q195" s="2">
        <v>0</v>
      </c>
      <c r="R195" s="2">
        <v>0</v>
      </c>
      <c r="S195" s="2">
        <v>0</v>
      </c>
      <c r="T195" s="2">
        <v>0</v>
      </c>
      <c r="U195" s="2">
        <v>0</v>
      </c>
      <c r="V195" s="2">
        <v>0</v>
      </c>
      <c r="W195" s="2">
        <v>0</v>
      </c>
      <c r="X195" s="2">
        <v>0</v>
      </c>
      <c r="Y195" s="2">
        <v>1</v>
      </c>
      <c r="Z195" s="2">
        <v>0</v>
      </c>
      <c r="AA195" s="2">
        <v>1</v>
      </c>
    </row>
    <row r="196" spans="1:27" x14ac:dyDescent="0.25">
      <c r="A196" s="2">
        <v>6</v>
      </c>
      <c r="B196" s="2">
        <v>5</v>
      </c>
      <c r="C196" s="2">
        <v>31279.296999999999</v>
      </c>
      <c r="D196" s="2">
        <v>32098.974999999999</v>
      </c>
      <c r="E196" s="2">
        <v>819.678</v>
      </c>
      <c r="F196" s="3">
        <v>16.2860939605557</v>
      </c>
      <c r="G196" s="14" t="s">
        <v>149</v>
      </c>
      <c r="H196" s="2">
        <v>1</v>
      </c>
      <c r="I196" s="2">
        <v>5</v>
      </c>
      <c r="J196" s="2">
        <v>4</v>
      </c>
      <c r="K196" s="2">
        <v>1</v>
      </c>
      <c r="L196" s="2">
        <v>1</v>
      </c>
      <c r="M196" s="2">
        <v>1</v>
      </c>
      <c r="N196" s="2">
        <v>1</v>
      </c>
      <c r="O196" s="2">
        <v>0</v>
      </c>
      <c r="P196" s="2">
        <v>1</v>
      </c>
      <c r="Q196" s="2">
        <v>1</v>
      </c>
      <c r="R196" s="2">
        <v>1</v>
      </c>
      <c r="S196" s="2">
        <v>0</v>
      </c>
      <c r="T196" s="2">
        <v>0</v>
      </c>
      <c r="U196" s="2">
        <v>0</v>
      </c>
      <c r="V196" s="2">
        <v>0</v>
      </c>
      <c r="W196" s="2">
        <v>0</v>
      </c>
      <c r="X196" s="2">
        <v>0</v>
      </c>
      <c r="Y196" s="2">
        <v>0</v>
      </c>
      <c r="Z196" s="2">
        <v>1</v>
      </c>
      <c r="AA196" s="2">
        <v>0</v>
      </c>
    </row>
    <row r="197" spans="1:27" x14ac:dyDescent="0.25">
      <c r="A197" s="2">
        <v>16</v>
      </c>
      <c r="B197" s="2">
        <v>1</v>
      </c>
      <c r="C197" s="2">
        <v>31717.704000000002</v>
      </c>
      <c r="D197" s="2">
        <v>31804.933000000001</v>
      </c>
      <c r="E197" s="2">
        <v>87.228999999999402</v>
      </c>
      <c r="F197" s="3">
        <v>16.276151121086102</v>
      </c>
      <c r="G197" s="14" t="s">
        <v>279</v>
      </c>
      <c r="H197" s="2">
        <v>3</v>
      </c>
      <c r="I197" s="2">
        <v>0</v>
      </c>
      <c r="J197" s="2">
        <v>0</v>
      </c>
      <c r="K197" s="2">
        <v>0</v>
      </c>
      <c r="L197" s="2">
        <v>3</v>
      </c>
      <c r="M197" s="2">
        <v>0</v>
      </c>
      <c r="N197" s="2">
        <v>0</v>
      </c>
      <c r="O197" s="2">
        <v>0</v>
      </c>
      <c r="P197" s="2">
        <v>0</v>
      </c>
      <c r="Q197" s="2">
        <v>0</v>
      </c>
      <c r="R197" s="2">
        <v>0</v>
      </c>
      <c r="S197" s="2">
        <v>0</v>
      </c>
      <c r="T197" s="2">
        <v>0</v>
      </c>
      <c r="U197" s="2">
        <v>0</v>
      </c>
      <c r="V197" s="2">
        <v>0</v>
      </c>
      <c r="W197" s="2">
        <v>0</v>
      </c>
      <c r="X197" s="2">
        <v>0</v>
      </c>
      <c r="Y197" s="2">
        <v>1</v>
      </c>
      <c r="Z197" s="2">
        <v>1</v>
      </c>
      <c r="AA197" s="2">
        <v>1</v>
      </c>
    </row>
    <row r="198" spans="1:27" x14ac:dyDescent="0.25">
      <c r="A198" s="2">
        <v>1</v>
      </c>
      <c r="B198" s="2">
        <v>7</v>
      </c>
      <c r="C198" s="2">
        <v>51438.364999999998</v>
      </c>
      <c r="D198" s="2">
        <v>51450.601000000002</v>
      </c>
      <c r="E198" s="2">
        <v>12.236000000004401</v>
      </c>
      <c r="F198" s="3">
        <v>16.274936731573899</v>
      </c>
      <c r="G198" s="14" t="s">
        <v>25</v>
      </c>
      <c r="H198" s="2">
        <v>2</v>
      </c>
      <c r="I198" s="2">
        <v>0</v>
      </c>
      <c r="J198" s="2">
        <v>0</v>
      </c>
      <c r="K198" s="2">
        <v>0</v>
      </c>
      <c r="L198" s="2">
        <v>2</v>
      </c>
      <c r="M198" s="2">
        <v>0</v>
      </c>
      <c r="N198" s="2">
        <v>0</v>
      </c>
      <c r="O198" s="2">
        <v>0</v>
      </c>
      <c r="P198" s="2">
        <v>0</v>
      </c>
      <c r="Q198" s="2">
        <v>0</v>
      </c>
      <c r="R198" s="2">
        <v>0</v>
      </c>
      <c r="S198" s="2">
        <v>0</v>
      </c>
      <c r="T198" s="2">
        <v>0</v>
      </c>
      <c r="U198" s="2">
        <v>0</v>
      </c>
      <c r="V198" s="2">
        <v>0</v>
      </c>
      <c r="W198" s="2">
        <v>0</v>
      </c>
      <c r="X198" s="2">
        <v>1</v>
      </c>
      <c r="Y198" s="2">
        <v>0</v>
      </c>
      <c r="Z198" s="2">
        <v>1</v>
      </c>
      <c r="AA198" s="2">
        <v>0</v>
      </c>
    </row>
    <row r="199" spans="1:27" x14ac:dyDescent="0.25">
      <c r="A199" s="2">
        <v>11</v>
      </c>
      <c r="B199" s="2">
        <v>12</v>
      </c>
      <c r="C199" s="2">
        <v>56472.148999999998</v>
      </c>
      <c r="D199" s="2">
        <v>56567.194000000003</v>
      </c>
      <c r="E199" s="2">
        <v>95.045000000005501</v>
      </c>
      <c r="F199" s="3">
        <v>16.227325184951098</v>
      </c>
      <c r="G199" s="14" t="s">
        <v>227</v>
      </c>
      <c r="H199" s="2">
        <v>1</v>
      </c>
      <c r="I199" s="2">
        <v>0</v>
      </c>
      <c r="J199" s="2">
        <v>0</v>
      </c>
      <c r="K199" s="2">
        <v>0</v>
      </c>
      <c r="L199" s="2">
        <v>1</v>
      </c>
      <c r="M199" s="2">
        <v>0</v>
      </c>
      <c r="N199" s="2">
        <v>0</v>
      </c>
      <c r="O199" s="2">
        <v>0</v>
      </c>
      <c r="P199" s="2">
        <v>0</v>
      </c>
      <c r="Q199" s="2">
        <v>0</v>
      </c>
      <c r="R199" s="2">
        <v>0</v>
      </c>
      <c r="S199" s="2">
        <v>0</v>
      </c>
      <c r="T199" s="2">
        <v>0</v>
      </c>
      <c r="U199" s="2">
        <v>0</v>
      </c>
      <c r="V199" s="2">
        <v>0</v>
      </c>
      <c r="W199" s="2">
        <v>0</v>
      </c>
      <c r="X199" s="2">
        <v>0</v>
      </c>
      <c r="Y199" s="2">
        <v>0</v>
      </c>
      <c r="Z199" s="2">
        <v>0</v>
      </c>
      <c r="AA199" s="2">
        <v>1</v>
      </c>
    </row>
    <row r="200" spans="1:27" x14ac:dyDescent="0.25">
      <c r="A200" s="2">
        <v>13</v>
      </c>
      <c r="B200" s="2">
        <v>1</v>
      </c>
      <c r="C200" s="2">
        <v>42338.938000000002</v>
      </c>
      <c r="D200" s="2">
        <v>42807.159</v>
      </c>
      <c r="E200" s="2">
        <v>468.22099999999801</v>
      </c>
      <c r="F200" s="3">
        <v>16.1737369764421</v>
      </c>
      <c r="G200" s="14" t="s">
        <v>253</v>
      </c>
      <c r="H200" s="2">
        <v>3</v>
      </c>
      <c r="I200" s="2">
        <v>4</v>
      </c>
      <c r="J200" s="2">
        <v>4</v>
      </c>
      <c r="K200" s="2">
        <v>0</v>
      </c>
      <c r="L200" s="2">
        <v>3</v>
      </c>
      <c r="M200" s="2">
        <v>1</v>
      </c>
      <c r="N200" s="2">
        <v>1</v>
      </c>
      <c r="O200" s="2">
        <v>0</v>
      </c>
      <c r="P200" s="2">
        <v>1</v>
      </c>
      <c r="Q200" s="2">
        <v>1</v>
      </c>
      <c r="R200" s="2">
        <v>0</v>
      </c>
      <c r="S200" s="2">
        <v>0</v>
      </c>
      <c r="T200" s="2">
        <v>0</v>
      </c>
      <c r="U200" s="2">
        <v>0</v>
      </c>
      <c r="V200" s="2">
        <v>0</v>
      </c>
      <c r="W200" s="2">
        <v>0</v>
      </c>
      <c r="X200" s="2">
        <v>0</v>
      </c>
      <c r="Y200" s="2">
        <v>1</v>
      </c>
      <c r="Z200" s="2">
        <v>1</v>
      </c>
      <c r="AA200" s="2">
        <v>1</v>
      </c>
    </row>
    <row r="201" spans="1:27" x14ac:dyDescent="0.25">
      <c r="A201" s="2">
        <v>16</v>
      </c>
      <c r="B201" s="2">
        <v>3</v>
      </c>
      <c r="C201" s="2">
        <v>56396.485999999997</v>
      </c>
      <c r="D201" s="2">
        <v>56470.389000000003</v>
      </c>
      <c r="E201" s="2">
        <v>73.903000000005704</v>
      </c>
      <c r="F201" s="3">
        <v>16.135909370743601</v>
      </c>
      <c r="G201" s="14" t="s">
        <v>281</v>
      </c>
      <c r="H201" s="2">
        <v>1</v>
      </c>
      <c r="I201" s="2">
        <v>0</v>
      </c>
      <c r="J201" s="2">
        <v>0</v>
      </c>
      <c r="K201" s="2">
        <v>0</v>
      </c>
      <c r="L201" s="2">
        <v>1</v>
      </c>
      <c r="M201" s="2">
        <v>0</v>
      </c>
      <c r="N201" s="2">
        <v>0</v>
      </c>
      <c r="O201" s="2">
        <v>0</v>
      </c>
      <c r="P201" s="2">
        <v>0</v>
      </c>
      <c r="Q201" s="2">
        <v>0</v>
      </c>
      <c r="R201" s="2">
        <v>0</v>
      </c>
      <c r="S201" s="2">
        <v>0</v>
      </c>
      <c r="T201" s="2">
        <v>0</v>
      </c>
      <c r="U201" s="2">
        <v>0</v>
      </c>
      <c r="V201" s="2">
        <v>0</v>
      </c>
      <c r="W201" s="2">
        <v>0</v>
      </c>
      <c r="X201" s="2">
        <v>0</v>
      </c>
      <c r="Y201" s="2">
        <v>0</v>
      </c>
      <c r="Z201" s="2">
        <v>0</v>
      </c>
      <c r="AA201" s="2">
        <v>1</v>
      </c>
    </row>
    <row r="202" spans="1:27" x14ac:dyDescent="0.25">
      <c r="A202" s="2">
        <v>10</v>
      </c>
      <c r="B202" s="2">
        <v>25</v>
      </c>
      <c r="C202" s="2">
        <v>131268.94699999999</v>
      </c>
      <c r="D202" s="2">
        <v>131359.58799999999</v>
      </c>
      <c r="E202" s="2">
        <v>90.641000000003302</v>
      </c>
      <c r="F202" s="3">
        <v>16.1117884657498</v>
      </c>
      <c r="G202" s="14" t="s">
        <v>219</v>
      </c>
      <c r="H202" s="2">
        <v>1</v>
      </c>
      <c r="I202" s="2">
        <v>0</v>
      </c>
      <c r="J202" s="2">
        <v>0</v>
      </c>
      <c r="K202" s="2">
        <v>0</v>
      </c>
      <c r="L202" s="2">
        <v>1</v>
      </c>
      <c r="M202" s="2">
        <v>0</v>
      </c>
      <c r="N202" s="2">
        <v>0</v>
      </c>
      <c r="O202" s="2">
        <v>0</v>
      </c>
      <c r="P202" s="2">
        <v>0</v>
      </c>
      <c r="Q202" s="2">
        <v>0</v>
      </c>
      <c r="R202" s="2">
        <v>0</v>
      </c>
      <c r="S202" s="2">
        <v>0</v>
      </c>
      <c r="T202" s="2">
        <v>0</v>
      </c>
      <c r="U202" s="2">
        <v>0</v>
      </c>
      <c r="V202" s="2">
        <v>0</v>
      </c>
      <c r="W202" s="2">
        <v>0</v>
      </c>
      <c r="X202" s="2">
        <v>0</v>
      </c>
      <c r="Y202" s="2">
        <v>1</v>
      </c>
      <c r="Z202" s="2">
        <v>0</v>
      </c>
      <c r="AA202" s="2">
        <v>0</v>
      </c>
    </row>
    <row r="203" spans="1:27" x14ac:dyDescent="0.25">
      <c r="A203" s="2">
        <v>7</v>
      </c>
      <c r="B203" s="2">
        <v>15</v>
      </c>
      <c r="C203" s="2">
        <v>89466.828999999998</v>
      </c>
      <c r="D203" s="2">
        <v>89466.828999999998</v>
      </c>
      <c r="E203" s="2">
        <v>0</v>
      </c>
      <c r="F203" s="3">
        <v>16.048159561396599</v>
      </c>
      <c r="G203" s="14"/>
      <c r="H203" s="2">
        <v>0</v>
      </c>
      <c r="I203" s="2">
        <v>0</v>
      </c>
      <c r="J203" s="2">
        <v>0</v>
      </c>
      <c r="K203" s="2">
        <v>0</v>
      </c>
      <c r="L203" s="2">
        <v>0</v>
      </c>
      <c r="M203" s="2">
        <v>0</v>
      </c>
      <c r="N203" s="2">
        <v>0</v>
      </c>
      <c r="O203" s="2">
        <v>0</v>
      </c>
      <c r="P203" s="2">
        <v>0</v>
      </c>
      <c r="Q203" s="2">
        <v>0</v>
      </c>
      <c r="R203" s="2">
        <v>0</v>
      </c>
      <c r="S203" s="2">
        <v>0</v>
      </c>
      <c r="T203" s="2">
        <v>0</v>
      </c>
      <c r="U203" s="2">
        <v>0</v>
      </c>
      <c r="V203" s="2">
        <v>0</v>
      </c>
      <c r="W203" s="2">
        <v>0</v>
      </c>
      <c r="X203" s="2">
        <v>0</v>
      </c>
      <c r="Y203" s="2">
        <v>0</v>
      </c>
      <c r="Z203" s="2">
        <v>0</v>
      </c>
      <c r="AA203" s="2">
        <v>0</v>
      </c>
    </row>
    <row r="204" spans="1:27" x14ac:dyDescent="0.25">
      <c r="A204" s="2">
        <v>7</v>
      </c>
      <c r="B204" s="2">
        <v>2</v>
      </c>
      <c r="C204" s="2">
        <v>11971.329</v>
      </c>
      <c r="D204" s="2">
        <v>12065.016</v>
      </c>
      <c r="E204" s="2">
        <v>93.686999999999898</v>
      </c>
      <c r="F204" s="3">
        <v>16.004454351136499</v>
      </c>
      <c r="G204" s="14"/>
      <c r="H204" s="2">
        <v>0</v>
      </c>
      <c r="I204" s="2">
        <v>0</v>
      </c>
      <c r="J204" s="2">
        <v>0</v>
      </c>
      <c r="K204" s="2">
        <v>0</v>
      </c>
      <c r="L204" s="2">
        <v>0</v>
      </c>
      <c r="M204" s="2">
        <v>0</v>
      </c>
      <c r="N204" s="2">
        <v>0</v>
      </c>
      <c r="O204" s="2">
        <v>0</v>
      </c>
      <c r="P204" s="2">
        <v>0</v>
      </c>
      <c r="Q204" s="2">
        <v>0</v>
      </c>
      <c r="R204" s="2">
        <v>0</v>
      </c>
      <c r="S204" s="2">
        <v>0</v>
      </c>
      <c r="T204" s="2">
        <v>0</v>
      </c>
      <c r="U204" s="2">
        <v>0</v>
      </c>
      <c r="V204" s="2">
        <v>0</v>
      </c>
      <c r="W204" s="2">
        <v>0</v>
      </c>
      <c r="X204" s="2">
        <v>0</v>
      </c>
      <c r="Y204" s="2">
        <v>0</v>
      </c>
      <c r="Z204" s="2">
        <v>0</v>
      </c>
      <c r="AA204" s="2">
        <v>0</v>
      </c>
    </row>
    <row r="205" spans="1:27" x14ac:dyDescent="0.25">
      <c r="A205" s="2">
        <v>2</v>
      </c>
      <c r="B205" s="2">
        <v>32</v>
      </c>
      <c r="C205" s="2">
        <v>225390.948</v>
      </c>
      <c r="D205" s="2">
        <v>225447.37100000001</v>
      </c>
      <c r="E205" s="2">
        <v>56.4230000000098</v>
      </c>
      <c r="F205" s="3">
        <v>15.995892156566001</v>
      </c>
      <c r="G205" s="14" t="s">
        <v>74</v>
      </c>
      <c r="H205" s="2">
        <v>0</v>
      </c>
      <c r="I205" s="2">
        <v>0</v>
      </c>
      <c r="J205" s="2">
        <v>0</v>
      </c>
      <c r="K205" s="2">
        <v>0</v>
      </c>
      <c r="L205" s="2">
        <v>0</v>
      </c>
      <c r="M205" s="2">
        <v>0</v>
      </c>
      <c r="N205" s="2">
        <v>0</v>
      </c>
      <c r="O205" s="2">
        <v>0</v>
      </c>
      <c r="P205" s="2">
        <v>0</v>
      </c>
      <c r="Q205" s="2">
        <v>0</v>
      </c>
      <c r="R205" s="2">
        <v>0</v>
      </c>
      <c r="S205" s="2">
        <v>0</v>
      </c>
      <c r="T205" s="2">
        <v>0</v>
      </c>
      <c r="U205" s="2">
        <v>0</v>
      </c>
      <c r="V205" s="2">
        <v>0</v>
      </c>
      <c r="W205" s="2">
        <v>0</v>
      </c>
      <c r="X205" s="2">
        <v>0</v>
      </c>
      <c r="Y205" s="2">
        <v>0</v>
      </c>
      <c r="Z205" s="2">
        <v>0</v>
      </c>
      <c r="AA205" s="2">
        <v>0</v>
      </c>
    </row>
    <row r="206" spans="1:27" x14ac:dyDescent="0.25">
      <c r="A206" s="2">
        <v>3</v>
      </c>
      <c r="B206" s="2">
        <v>1</v>
      </c>
      <c r="C206" s="2">
        <v>12588.841</v>
      </c>
      <c r="D206" s="2">
        <v>12654.934999999999</v>
      </c>
      <c r="E206" s="2">
        <v>66.093999999999099</v>
      </c>
      <c r="F206" s="3">
        <v>15.968421518277401</v>
      </c>
      <c r="G206" s="14" t="s">
        <v>77</v>
      </c>
      <c r="H206" s="2">
        <v>3</v>
      </c>
      <c r="I206" s="2">
        <v>0</v>
      </c>
      <c r="J206" s="2">
        <v>0</v>
      </c>
      <c r="K206" s="2">
        <v>0</v>
      </c>
      <c r="L206" s="2">
        <v>3</v>
      </c>
      <c r="M206" s="2">
        <v>0</v>
      </c>
      <c r="N206" s="2">
        <v>0</v>
      </c>
      <c r="O206" s="2">
        <v>0</v>
      </c>
      <c r="P206" s="2">
        <v>0</v>
      </c>
      <c r="Q206" s="2">
        <v>0</v>
      </c>
      <c r="R206" s="2">
        <v>0</v>
      </c>
      <c r="S206" s="2">
        <v>0</v>
      </c>
      <c r="T206" s="2">
        <v>0</v>
      </c>
      <c r="U206" s="2">
        <v>0</v>
      </c>
      <c r="V206" s="2">
        <v>0</v>
      </c>
      <c r="W206" s="2">
        <v>0</v>
      </c>
      <c r="X206" s="2">
        <v>1</v>
      </c>
      <c r="Y206" s="2">
        <v>1</v>
      </c>
      <c r="Z206" s="2">
        <v>0</v>
      </c>
      <c r="AA206" s="2">
        <v>1</v>
      </c>
    </row>
    <row r="207" spans="1:27" x14ac:dyDescent="0.25">
      <c r="A207" s="2">
        <v>1</v>
      </c>
      <c r="B207" s="2">
        <v>25</v>
      </c>
      <c r="C207" s="2">
        <v>212986.554</v>
      </c>
      <c r="D207" s="2">
        <v>213022.70199999999</v>
      </c>
      <c r="E207" s="2">
        <v>36.147999999986503</v>
      </c>
      <c r="F207" s="3">
        <v>15.9495350223568</v>
      </c>
      <c r="G207" s="14" t="s">
        <v>42</v>
      </c>
      <c r="H207" s="2">
        <v>3</v>
      </c>
      <c r="I207" s="2">
        <v>0</v>
      </c>
      <c r="J207" s="2">
        <v>0</v>
      </c>
      <c r="K207" s="2">
        <v>0</v>
      </c>
      <c r="L207" s="2">
        <v>3</v>
      </c>
      <c r="M207" s="2">
        <v>0</v>
      </c>
      <c r="N207" s="2">
        <v>0</v>
      </c>
      <c r="O207" s="2">
        <v>0</v>
      </c>
      <c r="P207" s="2">
        <v>0</v>
      </c>
      <c r="Q207" s="2">
        <v>0</v>
      </c>
      <c r="R207" s="2">
        <v>0</v>
      </c>
      <c r="S207" s="2">
        <v>0</v>
      </c>
      <c r="T207" s="2">
        <v>0</v>
      </c>
      <c r="U207" s="2">
        <v>0</v>
      </c>
      <c r="V207" s="2">
        <v>0</v>
      </c>
      <c r="W207" s="2">
        <v>0</v>
      </c>
      <c r="X207" s="2">
        <v>1</v>
      </c>
      <c r="Y207" s="2">
        <v>1</v>
      </c>
      <c r="Z207" s="2">
        <v>0</v>
      </c>
      <c r="AA207" s="2">
        <v>1</v>
      </c>
    </row>
    <row r="208" spans="1:27" x14ac:dyDescent="0.25">
      <c r="A208" s="2">
        <v>9</v>
      </c>
      <c r="B208" s="2">
        <v>2</v>
      </c>
      <c r="C208" s="2">
        <v>25076.309000000001</v>
      </c>
      <c r="D208" s="2">
        <v>25093.183000000001</v>
      </c>
      <c r="E208" s="2">
        <v>16.8739999999998</v>
      </c>
      <c r="F208" s="3">
        <v>15.946566654720799</v>
      </c>
      <c r="G208" s="14" t="s">
        <v>193</v>
      </c>
      <c r="H208" s="2">
        <v>4</v>
      </c>
      <c r="I208" s="2">
        <v>0</v>
      </c>
      <c r="J208" s="2">
        <v>0</v>
      </c>
      <c r="K208" s="2">
        <v>0</v>
      </c>
      <c r="L208" s="2">
        <v>4</v>
      </c>
      <c r="M208" s="2">
        <v>0</v>
      </c>
      <c r="N208" s="2">
        <v>0</v>
      </c>
      <c r="O208" s="2">
        <v>0</v>
      </c>
      <c r="P208" s="2">
        <v>0</v>
      </c>
      <c r="Q208" s="2">
        <v>0</v>
      </c>
      <c r="R208" s="2">
        <v>0</v>
      </c>
      <c r="S208" s="2">
        <v>0</v>
      </c>
      <c r="T208" s="2">
        <v>0</v>
      </c>
      <c r="U208" s="2">
        <v>0</v>
      </c>
      <c r="V208" s="2">
        <v>0</v>
      </c>
      <c r="W208" s="2">
        <v>0</v>
      </c>
      <c r="X208" s="2">
        <v>1</v>
      </c>
      <c r="Y208" s="2">
        <v>1</v>
      </c>
      <c r="Z208" s="2">
        <v>1</v>
      </c>
      <c r="AA208" s="2">
        <v>1</v>
      </c>
    </row>
    <row r="209" spans="1:27" x14ac:dyDescent="0.25">
      <c r="A209" s="2">
        <v>18</v>
      </c>
      <c r="B209" s="2">
        <v>5</v>
      </c>
      <c r="C209" s="2">
        <v>70860.668999999994</v>
      </c>
      <c r="D209" s="2">
        <v>70899.915999999997</v>
      </c>
      <c r="E209" s="2">
        <v>39.247000000002998</v>
      </c>
      <c r="F209" s="3">
        <v>15.9392715304613</v>
      </c>
      <c r="G209" s="14" t="s">
        <v>297</v>
      </c>
      <c r="H209" s="2">
        <v>0</v>
      </c>
      <c r="I209" s="2">
        <v>0</v>
      </c>
      <c r="J209" s="2">
        <v>0</v>
      </c>
      <c r="K209" s="2">
        <v>0</v>
      </c>
      <c r="L209" s="2">
        <v>0</v>
      </c>
      <c r="M209" s="2">
        <v>0</v>
      </c>
      <c r="N209" s="2">
        <v>0</v>
      </c>
      <c r="O209" s="2">
        <v>0</v>
      </c>
      <c r="P209" s="2">
        <v>0</v>
      </c>
      <c r="Q209" s="2">
        <v>0</v>
      </c>
      <c r="R209" s="2">
        <v>0</v>
      </c>
      <c r="S209" s="2">
        <v>0</v>
      </c>
      <c r="T209" s="2">
        <v>0</v>
      </c>
      <c r="U209" s="2">
        <v>0</v>
      </c>
      <c r="V209" s="2">
        <v>0</v>
      </c>
      <c r="W209" s="2">
        <v>0</v>
      </c>
      <c r="X209" s="2">
        <v>0</v>
      </c>
      <c r="Y209" s="2">
        <v>0</v>
      </c>
      <c r="Z209" s="2">
        <v>0</v>
      </c>
      <c r="AA209" s="2">
        <v>0</v>
      </c>
    </row>
    <row r="210" spans="1:27" x14ac:dyDescent="0.25">
      <c r="A210" s="2">
        <v>13</v>
      </c>
      <c r="B210" s="2">
        <v>4</v>
      </c>
      <c r="C210" s="2">
        <v>70415.308000000005</v>
      </c>
      <c r="D210" s="2">
        <v>70440.09</v>
      </c>
      <c r="E210" s="2">
        <v>24.781999999991999</v>
      </c>
      <c r="F210" s="3">
        <v>15.9214775247546</v>
      </c>
      <c r="G210" s="14" t="s">
        <v>256</v>
      </c>
      <c r="H210" s="2">
        <v>2</v>
      </c>
      <c r="I210" s="2">
        <v>0</v>
      </c>
      <c r="J210" s="2">
        <v>0</v>
      </c>
      <c r="K210" s="2">
        <v>0</v>
      </c>
      <c r="L210" s="2">
        <v>2</v>
      </c>
      <c r="M210" s="2">
        <v>0</v>
      </c>
      <c r="N210" s="2">
        <v>0</v>
      </c>
      <c r="O210" s="2">
        <v>0</v>
      </c>
      <c r="P210" s="2">
        <v>0</v>
      </c>
      <c r="Q210" s="2">
        <v>0</v>
      </c>
      <c r="R210" s="2">
        <v>0</v>
      </c>
      <c r="S210" s="2">
        <v>0</v>
      </c>
      <c r="T210" s="2">
        <v>0</v>
      </c>
      <c r="U210" s="2">
        <v>0</v>
      </c>
      <c r="V210" s="2">
        <v>0</v>
      </c>
      <c r="W210" s="2">
        <v>0</v>
      </c>
      <c r="X210" s="2">
        <v>0</v>
      </c>
      <c r="Y210" s="2">
        <v>1</v>
      </c>
      <c r="Z210" s="2">
        <v>1</v>
      </c>
      <c r="AA210" s="2">
        <v>0</v>
      </c>
    </row>
    <row r="211" spans="1:27" x14ac:dyDescent="0.25">
      <c r="A211" s="2">
        <v>4</v>
      </c>
      <c r="B211" s="2">
        <v>5</v>
      </c>
      <c r="C211" s="2">
        <v>56321.067000000003</v>
      </c>
      <c r="D211" s="2">
        <v>57274.743000000002</v>
      </c>
      <c r="E211" s="2">
        <v>953.67599999999902</v>
      </c>
      <c r="F211" s="3">
        <v>15.9127058520505</v>
      </c>
      <c r="G211" s="14" t="s">
        <v>110</v>
      </c>
      <c r="H211" s="2">
        <v>3</v>
      </c>
      <c r="I211" s="2">
        <v>6</v>
      </c>
      <c r="J211" s="2">
        <v>2</v>
      </c>
      <c r="K211" s="2">
        <v>4</v>
      </c>
      <c r="L211" s="2">
        <v>3</v>
      </c>
      <c r="M211" s="2">
        <v>0</v>
      </c>
      <c r="N211" s="2">
        <v>1</v>
      </c>
      <c r="O211" s="2">
        <v>0</v>
      </c>
      <c r="P211" s="2">
        <v>1</v>
      </c>
      <c r="Q211" s="2">
        <v>0</v>
      </c>
      <c r="R211" s="2">
        <v>0</v>
      </c>
      <c r="S211" s="2">
        <v>1</v>
      </c>
      <c r="T211" s="2">
        <v>1</v>
      </c>
      <c r="U211" s="2">
        <v>1</v>
      </c>
      <c r="V211" s="2">
        <v>1</v>
      </c>
      <c r="W211" s="2">
        <v>0</v>
      </c>
      <c r="X211" s="2">
        <v>1</v>
      </c>
      <c r="Y211" s="2">
        <v>0</v>
      </c>
      <c r="Z211" s="2">
        <v>1</v>
      </c>
      <c r="AA211" s="2">
        <v>1</v>
      </c>
    </row>
    <row r="212" spans="1:27" x14ac:dyDescent="0.25">
      <c r="A212" s="2">
        <v>8</v>
      </c>
      <c r="B212" s="2">
        <v>8</v>
      </c>
      <c r="C212" s="2">
        <v>66845.885999999999</v>
      </c>
      <c r="D212" s="2">
        <v>66864.138000000006</v>
      </c>
      <c r="E212" s="2">
        <v>18.252000000007701</v>
      </c>
      <c r="F212" s="3">
        <v>15.8551365481792</v>
      </c>
      <c r="G212" s="14"/>
      <c r="H212" s="2">
        <v>0</v>
      </c>
      <c r="I212" s="2">
        <v>0</v>
      </c>
      <c r="J212" s="2">
        <v>0</v>
      </c>
      <c r="K212" s="2">
        <v>0</v>
      </c>
      <c r="L212" s="2">
        <v>0</v>
      </c>
      <c r="M212" s="2">
        <v>0</v>
      </c>
      <c r="N212" s="2">
        <v>0</v>
      </c>
      <c r="O212" s="2">
        <v>0</v>
      </c>
      <c r="P212" s="2">
        <v>0</v>
      </c>
      <c r="Q212" s="2">
        <v>0</v>
      </c>
      <c r="R212" s="2">
        <v>0</v>
      </c>
      <c r="S212" s="2">
        <v>0</v>
      </c>
      <c r="T212" s="2">
        <v>0</v>
      </c>
      <c r="U212" s="2">
        <v>0</v>
      </c>
      <c r="V212" s="2">
        <v>0</v>
      </c>
      <c r="W212" s="2">
        <v>0</v>
      </c>
      <c r="X212" s="2">
        <v>0</v>
      </c>
      <c r="Y212" s="2">
        <v>0</v>
      </c>
      <c r="Z212" s="2">
        <v>0</v>
      </c>
      <c r="AA212" s="2">
        <v>0</v>
      </c>
    </row>
    <row r="213" spans="1:27" x14ac:dyDescent="0.25">
      <c r="A213" s="2">
        <v>7</v>
      </c>
      <c r="B213" s="2">
        <v>19</v>
      </c>
      <c r="C213" s="2">
        <v>124729.374</v>
      </c>
      <c r="D213" s="2">
        <v>124828.243</v>
      </c>
      <c r="E213" s="2">
        <v>98.869000000006096</v>
      </c>
      <c r="F213" s="3">
        <v>15.8521273552004</v>
      </c>
      <c r="G213" s="14" t="s">
        <v>176</v>
      </c>
      <c r="H213" s="2">
        <v>2</v>
      </c>
      <c r="I213" s="2">
        <v>0</v>
      </c>
      <c r="J213" s="2">
        <v>0</v>
      </c>
      <c r="K213" s="2">
        <v>0</v>
      </c>
      <c r="L213" s="2">
        <v>2</v>
      </c>
      <c r="M213" s="2">
        <v>0</v>
      </c>
      <c r="N213" s="2">
        <v>0</v>
      </c>
      <c r="O213" s="2">
        <v>0</v>
      </c>
      <c r="P213" s="2">
        <v>0</v>
      </c>
      <c r="Q213" s="2">
        <v>0</v>
      </c>
      <c r="R213" s="2">
        <v>0</v>
      </c>
      <c r="S213" s="2">
        <v>0</v>
      </c>
      <c r="T213" s="2">
        <v>0</v>
      </c>
      <c r="U213" s="2">
        <v>0</v>
      </c>
      <c r="V213" s="2">
        <v>0</v>
      </c>
      <c r="W213" s="2">
        <v>0</v>
      </c>
      <c r="X213" s="2">
        <v>1</v>
      </c>
      <c r="Y213" s="2">
        <v>0</v>
      </c>
      <c r="Z213" s="2">
        <v>0</v>
      </c>
      <c r="AA213" s="2">
        <v>1</v>
      </c>
    </row>
    <row r="214" spans="1:27" x14ac:dyDescent="0.25">
      <c r="A214" s="2">
        <v>11</v>
      </c>
      <c r="B214" s="2">
        <v>13</v>
      </c>
      <c r="C214" s="2">
        <v>57713.345999999998</v>
      </c>
      <c r="D214" s="2">
        <v>57716.690999999999</v>
      </c>
      <c r="E214" s="2">
        <v>3.3450000000011602</v>
      </c>
      <c r="F214" s="3">
        <v>15.834057939132499</v>
      </c>
      <c r="G214" s="14" t="s">
        <v>228</v>
      </c>
      <c r="H214" s="2">
        <v>0</v>
      </c>
      <c r="I214" s="2">
        <v>0</v>
      </c>
      <c r="J214" s="2">
        <v>0</v>
      </c>
      <c r="K214" s="2">
        <v>0</v>
      </c>
      <c r="L214" s="2">
        <v>0</v>
      </c>
      <c r="M214" s="2">
        <v>0</v>
      </c>
      <c r="N214" s="2">
        <v>0</v>
      </c>
      <c r="O214" s="2">
        <v>0</v>
      </c>
      <c r="P214" s="2">
        <v>0</v>
      </c>
      <c r="Q214" s="2">
        <v>0</v>
      </c>
      <c r="R214" s="2">
        <v>0</v>
      </c>
      <c r="S214" s="2">
        <v>0</v>
      </c>
      <c r="T214" s="2">
        <v>0</v>
      </c>
      <c r="U214" s="2">
        <v>0</v>
      </c>
      <c r="V214" s="2">
        <v>0</v>
      </c>
      <c r="W214" s="2">
        <v>0</v>
      </c>
      <c r="X214" s="2">
        <v>0</v>
      </c>
      <c r="Y214" s="2">
        <v>0</v>
      </c>
      <c r="Z214" s="2">
        <v>0</v>
      </c>
      <c r="AA214" s="2">
        <v>0</v>
      </c>
    </row>
    <row r="215" spans="1:27" x14ac:dyDescent="0.25">
      <c r="A215" s="2">
        <v>14</v>
      </c>
      <c r="B215" s="2">
        <v>9</v>
      </c>
      <c r="C215" s="2">
        <v>99117.672999999995</v>
      </c>
      <c r="D215" s="2">
        <v>99117.672999999995</v>
      </c>
      <c r="E215" s="2">
        <v>0</v>
      </c>
      <c r="F215" s="3">
        <v>15.7965609374029</v>
      </c>
      <c r="G215" s="14"/>
      <c r="H215" s="2">
        <v>0</v>
      </c>
      <c r="I215" s="2">
        <v>0</v>
      </c>
      <c r="J215" s="2">
        <v>0</v>
      </c>
      <c r="K215" s="2">
        <v>0</v>
      </c>
      <c r="L215" s="2">
        <v>0</v>
      </c>
      <c r="M215" s="2">
        <v>0</v>
      </c>
      <c r="N215" s="2">
        <v>0</v>
      </c>
      <c r="O215" s="2">
        <v>0</v>
      </c>
      <c r="P215" s="2">
        <v>0</v>
      </c>
      <c r="Q215" s="2">
        <v>0</v>
      </c>
      <c r="R215" s="2">
        <v>0</v>
      </c>
      <c r="S215" s="2">
        <v>0</v>
      </c>
      <c r="T215" s="2">
        <v>0</v>
      </c>
      <c r="U215" s="2">
        <v>0</v>
      </c>
      <c r="V215" s="2">
        <v>0</v>
      </c>
      <c r="W215" s="2">
        <v>0</v>
      </c>
      <c r="X215" s="2">
        <v>0</v>
      </c>
      <c r="Y215" s="2">
        <v>0</v>
      </c>
      <c r="Z215" s="2">
        <v>0</v>
      </c>
      <c r="AA215" s="2">
        <v>0</v>
      </c>
    </row>
    <row r="216" spans="1:27" x14ac:dyDescent="0.25">
      <c r="A216" s="2">
        <v>10</v>
      </c>
      <c r="B216" s="2">
        <v>2</v>
      </c>
      <c r="C216" s="2">
        <v>9040.8359999999993</v>
      </c>
      <c r="D216" s="2">
        <v>9077.3729999999996</v>
      </c>
      <c r="E216" s="2">
        <v>36.537000000000297</v>
      </c>
      <c r="F216" s="3">
        <v>15.775135688215499</v>
      </c>
      <c r="G216" s="14"/>
      <c r="H216" s="2">
        <v>0</v>
      </c>
      <c r="I216" s="2">
        <v>0</v>
      </c>
      <c r="J216" s="2">
        <v>0</v>
      </c>
      <c r="K216" s="2">
        <v>0</v>
      </c>
      <c r="L216" s="2">
        <v>0</v>
      </c>
      <c r="M216" s="2">
        <v>0</v>
      </c>
      <c r="N216" s="2">
        <v>0</v>
      </c>
      <c r="O216" s="2">
        <v>0</v>
      </c>
      <c r="P216" s="2">
        <v>0</v>
      </c>
      <c r="Q216" s="2">
        <v>0</v>
      </c>
      <c r="R216" s="2">
        <v>0</v>
      </c>
      <c r="S216" s="2">
        <v>0</v>
      </c>
      <c r="T216" s="2">
        <v>0</v>
      </c>
      <c r="U216" s="2">
        <v>0</v>
      </c>
      <c r="V216" s="2">
        <v>0</v>
      </c>
      <c r="W216" s="2">
        <v>0</v>
      </c>
      <c r="X216" s="2">
        <v>0</v>
      </c>
      <c r="Y216" s="2">
        <v>0</v>
      </c>
      <c r="Z216" s="2">
        <v>0</v>
      </c>
      <c r="AA216" s="2">
        <v>0</v>
      </c>
    </row>
    <row r="217" spans="1:27" x14ac:dyDescent="0.25">
      <c r="A217" s="2">
        <v>2</v>
      </c>
      <c r="B217" s="2">
        <v>21</v>
      </c>
      <c r="C217" s="2">
        <v>165177.99900000001</v>
      </c>
      <c r="D217" s="2">
        <v>165528.87599999999</v>
      </c>
      <c r="E217" s="2">
        <v>350.87699999997898</v>
      </c>
      <c r="F217" s="3">
        <v>15.7479894962493</v>
      </c>
      <c r="G217" s="14" t="s">
        <v>63</v>
      </c>
      <c r="H217" s="2">
        <v>2</v>
      </c>
      <c r="I217" s="2">
        <v>0</v>
      </c>
      <c r="J217" s="2">
        <v>0</v>
      </c>
      <c r="K217" s="2">
        <v>0</v>
      </c>
      <c r="L217" s="2">
        <v>2</v>
      </c>
      <c r="M217" s="2">
        <v>0</v>
      </c>
      <c r="N217" s="2">
        <v>0</v>
      </c>
      <c r="O217" s="2">
        <v>0</v>
      </c>
      <c r="P217" s="2">
        <v>0</v>
      </c>
      <c r="Q217" s="2">
        <v>0</v>
      </c>
      <c r="R217" s="2">
        <v>0</v>
      </c>
      <c r="S217" s="2">
        <v>0</v>
      </c>
      <c r="T217" s="2">
        <v>0</v>
      </c>
      <c r="U217" s="2">
        <v>0</v>
      </c>
      <c r="V217" s="2">
        <v>0</v>
      </c>
      <c r="W217" s="2">
        <v>0</v>
      </c>
      <c r="X217" s="2">
        <v>0</v>
      </c>
      <c r="Y217" s="2">
        <v>0</v>
      </c>
      <c r="Z217" s="2">
        <v>1</v>
      </c>
      <c r="AA217" s="2">
        <v>1</v>
      </c>
    </row>
    <row r="218" spans="1:27" x14ac:dyDescent="0.25">
      <c r="A218" s="2">
        <v>15</v>
      </c>
      <c r="B218" s="2">
        <v>2</v>
      </c>
      <c r="C218" s="2">
        <v>38283.904999999999</v>
      </c>
      <c r="D218" s="2">
        <v>38300.463000000003</v>
      </c>
      <c r="E218" s="2">
        <v>16.558000000004501</v>
      </c>
      <c r="F218" s="3">
        <v>15.7430521724039</v>
      </c>
      <c r="G218" s="14" t="s">
        <v>271</v>
      </c>
      <c r="H218" s="2">
        <v>0</v>
      </c>
      <c r="I218" s="2">
        <v>0</v>
      </c>
      <c r="J218" s="2">
        <v>0</v>
      </c>
      <c r="K218" s="2">
        <v>0</v>
      </c>
      <c r="L218" s="2">
        <v>0</v>
      </c>
      <c r="M218" s="2">
        <v>0</v>
      </c>
      <c r="N218" s="2">
        <v>0</v>
      </c>
      <c r="O218" s="2">
        <v>0</v>
      </c>
      <c r="P218" s="2">
        <v>0</v>
      </c>
      <c r="Q218" s="2">
        <v>0</v>
      </c>
      <c r="R218" s="2">
        <v>0</v>
      </c>
      <c r="S218" s="2">
        <v>0</v>
      </c>
      <c r="T218" s="2">
        <v>0</v>
      </c>
      <c r="U218" s="2">
        <v>0</v>
      </c>
      <c r="V218" s="2">
        <v>0</v>
      </c>
      <c r="W218" s="2">
        <v>0</v>
      </c>
      <c r="X218" s="2">
        <v>0</v>
      </c>
      <c r="Y218" s="2">
        <v>0</v>
      </c>
      <c r="Z218" s="2">
        <v>0</v>
      </c>
      <c r="AA218" s="2">
        <v>0</v>
      </c>
    </row>
    <row r="219" spans="1:27" x14ac:dyDescent="0.25">
      <c r="A219" s="2">
        <v>1</v>
      </c>
      <c r="B219" s="2">
        <v>6</v>
      </c>
      <c r="C219" s="2">
        <v>42945.012999999999</v>
      </c>
      <c r="D219" s="2">
        <v>43021.697999999997</v>
      </c>
      <c r="E219" s="2">
        <v>76.6849999999977</v>
      </c>
      <c r="F219" s="3">
        <v>15.730790861984101</v>
      </c>
      <c r="G219" s="14" t="s">
        <v>24</v>
      </c>
      <c r="H219" s="2">
        <v>0</v>
      </c>
      <c r="I219" s="2">
        <v>0</v>
      </c>
      <c r="J219" s="2">
        <v>0</v>
      </c>
      <c r="K219" s="2">
        <v>0</v>
      </c>
      <c r="L219" s="2">
        <v>0</v>
      </c>
      <c r="M219" s="2">
        <v>0</v>
      </c>
      <c r="N219" s="2">
        <v>0</v>
      </c>
      <c r="O219" s="2">
        <v>0</v>
      </c>
      <c r="P219" s="2">
        <v>0</v>
      </c>
      <c r="Q219" s="2">
        <v>0</v>
      </c>
      <c r="R219" s="2">
        <v>0</v>
      </c>
      <c r="S219" s="2">
        <v>0</v>
      </c>
      <c r="T219" s="2">
        <v>0</v>
      </c>
      <c r="U219" s="2">
        <v>0</v>
      </c>
      <c r="V219" s="2">
        <v>0</v>
      </c>
      <c r="W219" s="2">
        <v>0</v>
      </c>
      <c r="X219" s="2">
        <v>0</v>
      </c>
      <c r="Y219" s="2">
        <v>0</v>
      </c>
      <c r="Z219" s="2">
        <v>0</v>
      </c>
      <c r="AA219" s="2">
        <v>0</v>
      </c>
    </row>
    <row r="220" spans="1:27" x14ac:dyDescent="0.25">
      <c r="A220" s="2">
        <v>22</v>
      </c>
      <c r="B220" s="2">
        <v>5</v>
      </c>
      <c r="C220" s="2">
        <v>46474.2</v>
      </c>
      <c r="D220" s="2">
        <v>46755.423000000003</v>
      </c>
      <c r="E220" s="2">
        <v>281.22300000000502</v>
      </c>
      <c r="F220" s="3">
        <v>15.713153825954</v>
      </c>
      <c r="G220" s="14" t="s">
        <v>311</v>
      </c>
      <c r="H220" s="2">
        <v>3</v>
      </c>
      <c r="I220" s="2">
        <v>0</v>
      </c>
      <c r="J220" s="2">
        <v>0</v>
      </c>
      <c r="K220" s="2">
        <v>0</v>
      </c>
      <c r="L220" s="2">
        <v>3</v>
      </c>
      <c r="M220" s="2">
        <v>0</v>
      </c>
      <c r="N220" s="2">
        <v>0</v>
      </c>
      <c r="O220" s="2">
        <v>0</v>
      </c>
      <c r="P220" s="2">
        <v>0</v>
      </c>
      <c r="Q220" s="2">
        <v>0</v>
      </c>
      <c r="R220" s="2">
        <v>0</v>
      </c>
      <c r="S220" s="2">
        <v>0</v>
      </c>
      <c r="T220" s="2">
        <v>0</v>
      </c>
      <c r="U220" s="2">
        <v>0</v>
      </c>
      <c r="V220" s="2">
        <v>0</v>
      </c>
      <c r="W220" s="2">
        <v>0</v>
      </c>
      <c r="X220" s="2">
        <v>1</v>
      </c>
      <c r="Y220" s="2">
        <v>0</v>
      </c>
      <c r="Z220" s="2">
        <v>1</v>
      </c>
      <c r="AA220" s="2">
        <v>1</v>
      </c>
    </row>
    <row r="221" spans="1:27" x14ac:dyDescent="0.25">
      <c r="A221" s="2">
        <v>10</v>
      </c>
      <c r="B221" s="2">
        <v>24</v>
      </c>
      <c r="C221" s="2">
        <v>114762.064</v>
      </c>
      <c r="D221" s="2">
        <v>114773.068</v>
      </c>
      <c r="E221" s="2">
        <v>11.004000000000801</v>
      </c>
      <c r="F221" s="3">
        <v>15.7067042745743</v>
      </c>
      <c r="G221" s="14" t="s">
        <v>218</v>
      </c>
      <c r="H221" s="2">
        <v>1</v>
      </c>
      <c r="I221" s="2">
        <v>0</v>
      </c>
      <c r="J221" s="2">
        <v>0</v>
      </c>
      <c r="K221" s="2">
        <v>0</v>
      </c>
      <c r="L221" s="2">
        <v>1</v>
      </c>
      <c r="M221" s="2">
        <v>0</v>
      </c>
      <c r="N221" s="2">
        <v>0</v>
      </c>
      <c r="O221" s="2">
        <v>0</v>
      </c>
      <c r="P221" s="2">
        <v>0</v>
      </c>
      <c r="Q221" s="2">
        <v>0</v>
      </c>
      <c r="R221" s="2">
        <v>0</v>
      </c>
      <c r="S221" s="2">
        <v>0</v>
      </c>
      <c r="T221" s="2">
        <v>0</v>
      </c>
      <c r="U221" s="2">
        <v>0</v>
      </c>
      <c r="V221" s="2">
        <v>0</v>
      </c>
      <c r="W221" s="2">
        <v>0</v>
      </c>
      <c r="X221" s="2">
        <v>1</v>
      </c>
      <c r="Y221" s="2">
        <v>0</v>
      </c>
      <c r="Z221" s="2">
        <v>0</v>
      </c>
      <c r="AA221" s="2">
        <v>0</v>
      </c>
    </row>
    <row r="222" spans="1:27" x14ac:dyDescent="0.25">
      <c r="A222" s="2">
        <v>10</v>
      </c>
      <c r="B222" s="2">
        <v>9</v>
      </c>
      <c r="C222" s="2">
        <v>52164.584999999999</v>
      </c>
      <c r="D222" s="2">
        <v>52232.694000000003</v>
      </c>
      <c r="E222" s="2">
        <v>68.109000000004002</v>
      </c>
      <c r="F222" s="3">
        <v>15.705565440363801</v>
      </c>
      <c r="G222" s="14" t="s">
        <v>204</v>
      </c>
      <c r="H222" s="2">
        <v>0</v>
      </c>
      <c r="I222" s="2">
        <v>0</v>
      </c>
      <c r="J222" s="2">
        <v>0</v>
      </c>
      <c r="K222" s="2">
        <v>0</v>
      </c>
      <c r="L222" s="2">
        <v>0</v>
      </c>
      <c r="M222" s="2">
        <v>0</v>
      </c>
      <c r="N222" s="2">
        <v>0</v>
      </c>
      <c r="O222" s="2">
        <v>0</v>
      </c>
      <c r="P222" s="2">
        <v>0</v>
      </c>
      <c r="Q222" s="2">
        <v>0</v>
      </c>
      <c r="R222" s="2">
        <v>0</v>
      </c>
      <c r="S222" s="2">
        <v>0</v>
      </c>
      <c r="T222" s="2">
        <v>0</v>
      </c>
      <c r="U222" s="2">
        <v>0</v>
      </c>
      <c r="V222" s="2">
        <v>0</v>
      </c>
      <c r="W222" s="2">
        <v>0</v>
      </c>
      <c r="X222" s="2">
        <v>0</v>
      </c>
      <c r="Y222" s="2">
        <v>0</v>
      </c>
      <c r="Z222" s="2">
        <v>0</v>
      </c>
      <c r="AA222" s="2">
        <v>0</v>
      </c>
    </row>
    <row r="223" spans="1:27" x14ac:dyDescent="0.25">
      <c r="A223" s="2">
        <v>8</v>
      </c>
      <c r="B223" s="2">
        <v>17</v>
      </c>
      <c r="C223" s="2">
        <v>139024.87400000001</v>
      </c>
      <c r="D223" s="2">
        <v>139045.87299999999</v>
      </c>
      <c r="E223" s="2">
        <v>20.998999999981599</v>
      </c>
      <c r="F223" s="3">
        <v>15.703559575434999</v>
      </c>
      <c r="G223" s="14" t="s">
        <v>191</v>
      </c>
      <c r="H223" s="2">
        <v>2</v>
      </c>
      <c r="I223" s="2">
        <v>0</v>
      </c>
      <c r="J223" s="2">
        <v>0</v>
      </c>
      <c r="K223" s="2">
        <v>0</v>
      </c>
      <c r="L223" s="2">
        <v>2</v>
      </c>
      <c r="M223" s="2">
        <v>0</v>
      </c>
      <c r="N223" s="2">
        <v>0</v>
      </c>
      <c r="O223" s="2">
        <v>0</v>
      </c>
      <c r="P223" s="2">
        <v>0</v>
      </c>
      <c r="Q223" s="2">
        <v>0</v>
      </c>
      <c r="R223" s="2">
        <v>0</v>
      </c>
      <c r="S223" s="2">
        <v>0</v>
      </c>
      <c r="T223" s="2">
        <v>0</v>
      </c>
      <c r="U223" s="2">
        <v>0</v>
      </c>
      <c r="V223" s="2">
        <v>0</v>
      </c>
      <c r="W223" s="2">
        <v>0</v>
      </c>
      <c r="X223" s="2">
        <v>0</v>
      </c>
      <c r="Y223" s="2">
        <v>1</v>
      </c>
      <c r="Z223" s="2">
        <v>0</v>
      </c>
      <c r="AA223" s="2">
        <v>1</v>
      </c>
    </row>
    <row r="224" spans="1:27" x14ac:dyDescent="0.25">
      <c r="A224" s="2">
        <v>7</v>
      </c>
      <c r="B224" s="2">
        <v>13</v>
      </c>
      <c r="C224" s="2">
        <v>84342.399000000005</v>
      </c>
      <c r="D224" s="2">
        <v>84430.562999999995</v>
      </c>
      <c r="E224" s="2">
        <v>88.163999999989798</v>
      </c>
      <c r="F224" s="3">
        <v>15.6374169924092</v>
      </c>
      <c r="G224" s="14"/>
      <c r="H224" s="2">
        <v>1</v>
      </c>
      <c r="I224" s="2">
        <v>1</v>
      </c>
      <c r="J224" s="2">
        <v>1</v>
      </c>
      <c r="K224" s="2">
        <v>0</v>
      </c>
      <c r="L224" s="2">
        <v>1</v>
      </c>
      <c r="M224" s="2">
        <v>0</v>
      </c>
      <c r="N224" s="2">
        <v>0</v>
      </c>
      <c r="O224" s="2">
        <v>0</v>
      </c>
      <c r="P224" s="2">
        <v>1</v>
      </c>
      <c r="Q224" s="2">
        <v>0</v>
      </c>
      <c r="R224" s="2">
        <v>0</v>
      </c>
      <c r="S224" s="2">
        <v>0</v>
      </c>
      <c r="T224" s="2">
        <v>0</v>
      </c>
      <c r="U224" s="2">
        <v>0</v>
      </c>
      <c r="V224" s="2">
        <v>0</v>
      </c>
      <c r="W224" s="2">
        <v>0</v>
      </c>
      <c r="X224" s="2">
        <v>0</v>
      </c>
      <c r="Y224" s="2">
        <v>1</v>
      </c>
      <c r="Z224" s="2">
        <v>0</v>
      </c>
      <c r="AA224" s="2">
        <v>0</v>
      </c>
    </row>
    <row r="225" spans="1:27" x14ac:dyDescent="0.25">
      <c r="A225" s="2">
        <v>12</v>
      </c>
      <c r="B225" s="2">
        <v>10</v>
      </c>
      <c r="C225" s="2">
        <v>61437.875999999997</v>
      </c>
      <c r="D225" s="2">
        <v>61644.292000000001</v>
      </c>
      <c r="E225" s="2">
        <v>206.416000000005</v>
      </c>
      <c r="F225" s="3">
        <v>15.587165973978999</v>
      </c>
      <c r="G225" s="14"/>
      <c r="H225" s="2">
        <v>0</v>
      </c>
      <c r="I225" s="2">
        <v>0</v>
      </c>
      <c r="J225" s="2">
        <v>0</v>
      </c>
      <c r="K225" s="2">
        <v>0</v>
      </c>
      <c r="L225" s="2">
        <v>0</v>
      </c>
      <c r="M225" s="2">
        <v>0</v>
      </c>
      <c r="N225" s="2">
        <v>0</v>
      </c>
      <c r="O225" s="2">
        <v>0</v>
      </c>
      <c r="P225" s="2">
        <v>0</v>
      </c>
      <c r="Q225" s="2">
        <v>0</v>
      </c>
      <c r="R225" s="2">
        <v>0</v>
      </c>
      <c r="S225" s="2">
        <v>0</v>
      </c>
      <c r="T225" s="2">
        <v>0</v>
      </c>
      <c r="U225" s="2">
        <v>0</v>
      </c>
      <c r="V225" s="2">
        <v>0</v>
      </c>
      <c r="W225" s="2">
        <v>0</v>
      </c>
      <c r="X225" s="2">
        <v>0</v>
      </c>
      <c r="Y225" s="2">
        <v>0</v>
      </c>
      <c r="Z225" s="2">
        <v>0</v>
      </c>
      <c r="AA225" s="2">
        <v>0</v>
      </c>
    </row>
    <row r="226" spans="1:27" x14ac:dyDescent="0.25">
      <c r="A226" s="2">
        <v>10</v>
      </c>
      <c r="B226" s="2">
        <v>14</v>
      </c>
      <c r="C226" s="2">
        <v>70323.114000000001</v>
      </c>
      <c r="D226" s="2">
        <v>70344.634000000005</v>
      </c>
      <c r="E226" s="2">
        <v>21.520000000004099</v>
      </c>
      <c r="F226" s="3">
        <v>15.5785887557349</v>
      </c>
      <c r="G226" s="14" t="s">
        <v>208</v>
      </c>
      <c r="H226" s="2">
        <v>0</v>
      </c>
      <c r="I226" s="2">
        <v>0</v>
      </c>
      <c r="J226" s="2">
        <v>0</v>
      </c>
      <c r="K226" s="2">
        <v>0</v>
      </c>
      <c r="L226" s="2">
        <v>0</v>
      </c>
      <c r="M226" s="2">
        <v>0</v>
      </c>
      <c r="N226" s="2">
        <v>0</v>
      </c>
      <c r="O226" s="2">
        <v>0</v>
      </c>
      <c r="P226" s="2">
        <v>0</v>
      </c>
      <c r="Q226" s="2">
        <v>0</v>
      </c>
      <c r="R226" s="2">
        <v>0</v>
      </c>
      <c r="S226" s="2">
        <v>0</v>
      </c>
      <c r="T226" s="2">
        <v>0</v>
      </c>
      <c r="U226" s="2">
        <v>0</v>
      </c>
      <c r="V226" s="2">
        <v>0</v>
      </c>
      <c r="W226" s="2">
        <v>0</v>
      </c>
      <c r="X226" s="2">
        <v>0</v>
      </c>
      <c r="Y226" s="2">
        <v>0</v>
      </c>
      <c r="Z226" s="2">
        <v>0</v>
      </c>
      <c r="AA226" s="2">
        <v>0</v>
      </c>
    </row>
    <row r="227" spans="1:27" x14ac:dyDescent="0.25">
      <c r="A227" s="2">
        <v>17</v>
      </c>
      <c r="B227" s="2">
        <v>8</v>
      </c>
      <c r="C227" s="2">
        <v>73897.046000000002</v>
      </c>
      <c r="D227" s="2">
        <v>73933.289999999994</v>
      </c>
      <c r="E227" s="2">
        <v>36.243999999991502</v>
      </c>
      <c r="F227" s="3">
        <v>15.571826537306499</v>
      </c>
      <c r="G227" s="14" t="s">
        <v>294</v>
      </c>
      <c r="H227" s="2">
        <v>2</v>
      </c>
      <c r="I227" s="2">
        <v>0</v>
      </c>
      <c r="J227" s="2">
        <v>0</v>
      </c>
      <c r="K227" s="2">
        <v>0</v>
      </c>
      <c r="L227" s="2">
        <v>2</v>
      </c>
      <c r="M227" s="2">
        <v>0</v>
      </c>
      <c r="N227" s="2">
        <v>0</v>
      </c>
      <c r="O227" s="2">
        <v>0</v>
      </c>
      <c r="P227" s="2">
        <v>0</v>
      </c>
      <c r="Q227" s="2">
        <v>0</v>
      </c>
      <c r="R227" s="2">
        <v>0</v>
      </c>
      <c r="S227" s="2">
        <v>0</v>
      </c>
      <c r="T227" s="2">
        <v>0</v>
      </c>
      <c r="U227" s="2">
        <v>0</v>
      </c>
      <c r="V227" s="2">
        <v>0</v>
      </c>
      <c r="W227" s="2">
        <v>0</v>
      </c>
      <c r="X227" s="2">
        <v>0</v>
      </c>
      <c r="Y227" s="2">
        <v>1</v>
      </c>
      <c r="Z227" s="2">
        <v>0</v>
      </c>
      <c r="AA227" s="2">
        <v>1</v>
      </c>
    </row>
    <row r="228" spans="1:27" x14ac:dyDescent="0.25">
      <c r="A228" s="2">
        <v>8</v>
      </c>
      <c r="B228" s="2">
        <v>15</v>
      </c>
      <c r="C228" s="2">
        <v>129746.678</v>
      </c>
      <c r="D228" s="2">
        <v>129746.895</v>
      </c>
      <c r="E228" s="2">
        <v>0.21700000000419101</v>
      </c>
      <c r="F228" s="3">
        <v>15.5714699360986</v>
      </c>
      <c r="G228" s="14"/>
      <c r="H228" s="2">
        <v>2</v>
      </c>
      <c r="I228" s="2">
        <v>0</v>
      </c>
      <c r="J228" s="2">
        <v>0</v>
      </c>
      <c r="K228" s="2">
        <v>0</v>
      </c>
      <c r="L228" s="2">
        <v>2</v>
      </c>
      <c r="M228" s="2">
        <v>0</v>
      </c>
      <c r="N228" s="2">
        <v>0</v>
      </c>
      <c r="O228" s="2">
        <v>0</v>
      </c>
      <c r="P228" s="2">
        <v>0</v>
      </c>
      <c r="Q228" s="2">
        <v>0</v>
      </c>
      <c r="R228" s="2">
        <v>0</v>
      </c>
      <c r="S228" s="2">
        <v>0</v>
      </c>
      <c r="T228" s="2">
        <v>0</v>
      </c>
      <c r="U228" s="2">
        <v>0</v>
      </c>
      <c r="V228" s="2">
        <v>0</v>
      </c>
      <c r="W228" s="2">
        <v>0</v>
      </c>
      <c r="X228" s="2">
        <v>1</v>
      </c>
      <c r="Y228" s="2">
        <v>0</v>
      </c>
      <c r="Z228" s="2">
        <v>0</v>
      </c>
      <c r="AA228" s="2">
        <v>1</v>
      </c>
    </row>
    <row r="229" spans="1:27" x14ac:dyDescent="0.25">
      <c r="A229" s="2">
        <v>10</v>
      </c>
      <c r="B229" s="2">
        <v>11</v>
      </c>
      <c r="C229" s="2">
        <v>57915.277999999998</v>
      </c>
      <c r="D229" s="2">
        <v>57915.277999999998</v>
      </c>
      <c r="E229" s="2">
        <v>0</v>
      </c>
      <c r="F229" s="3">
        <v>15.568747106750299</v>
      </c>
      <c r="G229" s="14"/>
      <c r="H229" s="2">
        <v>0</v>
      </c>
      <c r="I229" s="2">
        <v>0</v>
      </c>
      <c r="J229" s="2">
        <v>0</v>
      </c>
      <c r="K229" s="2">
        <v>0</v>
      </c>
      <c r="L229" s="2">
        <v>0</v>
      </c>
      <c r="M229" s="2">
        <v>0</v>
      </c>
      <c r="N229" s="2">
        <v>0</v>
      </c>
      <c r="O229" s="2">
        <v>0</v>
      </c>
      <c r="P229" s="2">
        <v>0</v>
      </c>
      <c r="Q229" s="2">
        <v>0</v>
      </c>
      <c r="R229" s="2">
        <v>0</v>
      </c>
      <c r="S229" s="2">
        <v>0</v>
      </c>
      <c r="T229" s="2">
        <v>0</v>
      </c>
      <c r="U229" s="2">
        <v>0</v>
      </c>
      <c r="V229" s="2">
        <v>0</v>
      </c>
      <c r="W229" s="2">
        <v>0</v>
      </c>
      <c r="X229" s="2">
        <v>0</v>
      </c>
      <c r="Y229" s="2">
        <v>0</v>
      </c>
      <c r="Z229" s="2">
        <v>0</v>
      </c>
      <c r="AA229" s="2">
        <v>0</v>
      </c>
    </row>
    <row r="230" spans="1:27" x14ac:dyDescent="0.25">
      <c r="A230" s="2">
        <v>10</v>
      </c>
      <c r="B230" s="2">
        <v>1</v>
      </c>
      <c r="C230" s="2">
        <v>8225.2219999999998</v>
      </c>
      <c r="D230" s="2">
        <v>8236.1640000000007</v>
      </c>
      <c r="E230" s="2">
        <v>10.942000000000901</v>
      </c>
      <c r="F230" s="3">
        <v>15.543686581559299</v>
      </c>
      <c r="G230" s="14"/>
      <c r="H230" s="2">
        <v>3</v>
      </c>
      <c r="I230" s="2">
        <v>0</v>
      </c>
      <c r="J230" s="2">
        <v>0</v>
      </c>
      <c r="K230" s="2">
        <v>0</v>
      </c>
      <c r="L230" s="2">
        <v>3</v>
      </c>
      <c r="M230" s="2">
        <v>0</v>
      </c>
      <c r="N230" s="2">
        <v>0</v>
      </c>
      <c r="O230" s="2">
        <v>0</v>
      </c>
      <c r="P230" s="2">
        <v>0</v>
      </c>
      <c r="Q230" s="2">
        <v>0</v>
      </c>
      <c r="R230" s="2">
        <v>0</v>
      </c>
      <c r="S230" s="2">
        <v>0</v>
      </c>
      <c r="T230" s="2">
        <v>0</v>
      </c>
      <c r="U230" s="2">
        <v>0</v>
      </c>
      <c r="V230" s="2">
        <v>0</v>
      </c>
      <c r="W230" s="2">
        <v>0</v>
      </c>
      <c r="X230" s="2">
        <v>0</v>
      </c>
      <c r="Y230" s="2">
        <v>1</v>
      </c>
      <c r="Z230" s="2">
        <v>1</v>
      </c>
      <c r="AA230" s="2">
        <v>1</v>
      </c>
    </row>
    <row r="231" spans="1:27" x14ac:dyDescent="0.25">
      <c r="A231" s="2">
        <v>3</v>
      </c>
      <c r="B231" s="2">
        <v>29</v>
      </c>
      <c r="C231" s="2">
        <v>194051.42</v>
      </c>
      <c r="D231" s="2">
        <v>194140.92300000001</v>
      </c>
      <c r="E231" s="2">
        <v>89.502999999997002</v>
      </c>
      <c r="F231" s="3">
        <v>15.528044966427199</v>
      </c>
      <c r="G231" s="14" t="s">
        <v>102</v>
      </c>
      <c r="H231" s="2">
        <v>3</v>
      </c>
      <c r="I231" s="2">
        <v>0</v>
      </c>
      <c r="J231" s="2">
        <v>0</v>
      </c>
      <c r="K231" s="2">
        <v>0</v>
      </c>
      <c r="L231" s="2">
        <v>3</v>
      </c>
      <c r="M231" s="2">
        <v>0</v>
      </c>
      <c r="N231" s="2">
        <v>0</v>
      </c>
      <c r="O231" s="2">
        <v>0</v>
      </c>
      <c r="P231" s="2">
        <v>0</v>
      </c>
      <c r="Q231" s="2">
        <v>0</v>
      </c>
      <c r="R231" s="2">
        <v>0</v>
      </c>
      <c r="S231" s="2">
        <v>0</v>
      </c>
      <c r="T231" s="2">
        <v>0</v>
      </c>
      <c r="U231" s="2">
        <v>0</v>
      </c>
      <c r="V231" s="2">
        <v>0</v>
      </c>
      <c r="W231" s="2">
        <v>0</v>
      </c>
      <c r="X231" s="2">
        <v>1</v>
      </c>
      <c r="Y231" s="2">
        <v>1</v>
      </c>
      <c r="Z231" s="2">
        <v>0</v>
      </c>
      <c r="AA231" s="2">
        <v>1</v>
      </c>
    </row>
    <row r="232" spans="1:27" x14ac:dyDescent="0.25">
      <c r="A232" s="2">
        <v>6</v>
      </c>
      <c r="B232" s="2">
        <v>6</v>
      </c>
      <c r="C232" s="2">
        <v>47447.887000000002</v>
      </c>
      <c r="D232" s="2">
        <v>47553.400999999998</v>
      </c>
      <c r="E232" s="2">
        <v>105.513999999996</v>
      </c>
      <c r="F232" s="3">
        <v>15.514896733339301</v>
      </c>
      <c r="G232" s="14" t="s">
        <v>150</v>
      </c>
      <c r="H232" s="2">
        <v>2</v>
      </c>
      <c r="I232" s="2">
        <v>1</v>
      </c>
      <c r="J232" s="2">
        <v>0</v>
      </c>
      <c r="K232" s="2">
        <v>1</v>
      </c>
      <c r="L232" s="2">
        <v>2</v>
      </c>
      <c r="M232" s="2">
        <v>0</v>
      </c>
      <c r="N232" s="2">
        <v>0</v>
      </c>
      <c r="O232" s="2">
        <v>0</v>
      </c>
      <c r="P232" s="2">
        <v>0</v>
      </c>
      <c r="Q232" s="2">
        <v>0</v>
      </c>
      <c r="R232" s="2">
        <v>0</v>
      </c>
      <c r="S232" s="2">
        <v>1</v>
      </c>
      <c r="T232" s="2">
        <v>0</v>
      </c>
      <c r="U232" s="2">
        <v>0</v>
      </c>
      <c r="V232" s="2">
        <v>0</v>
      </c>
      <c r="W232" s="2">
        <v>0</v>
      </c>
      <c r="X232" s="2">
        <v>0</v>
      </c>
      <c r="Y232" s="2">
        <v>1</v>
      </c>
      <c r="Z232" s="2">
        <v>1</v>
      </c>
      <c r="AA232" s="2">
        <v>0</v>
      </c>
    </row>
    <row r="233" spans="1:27" x14ac:dyDescent="0.25">
      <c r="A233" s="2">
        <v>5</v>
      </c>
      <c r="B233" s="2">
        <v>0</v>
      </c>
      <c r="C233" s="2">
        <v>8115.3069999999998</v>
      </c>
      <c r="D233" s="2">
        <v>8159.2479999999996</v>
      </c>
      <c r="E233" s="2">
        <v>43.940999999999804</v>
      </c>
      <c r="F233" s="3">
        <v>15.498525486054801</v>
      </c>
      <c r="G233" s="14" t="s">
        <v>122</v>
      </c>
      <c r="H233" s="2">
        <v>0</v>
      </c>
      <c r="I233" s="2">
        <v>0</v>
      </c>
      <c r="J233" s="2">
        <v>0</v>
      </c>
      <c r="K233" s="2">
        <v>0</v>
      </c>
      <c r="L233" s="2">
        <v>0</v>
      </c>
      <c r="M233" s="2">
        <v>0</v>
      </c>
      <c r="N233" s="2">
        <v>0</v>
      </c>
      <c r="O233" s="2">
        <v>0</v>
      </c>
      <c r="P233" s="2">
        <v>0</v>
      </c>
      <c r="Q233" s="2">
        <v>0</v>
      </c>
      <c r="R233" s="2">
        <v>0</v>
      </c>
      <c r="S233" s="2">
        <v>0</v>
      </c>
      <c r="T233" s="2">
        <v>0</v>
      </c>
      <c r="U233" s="2">
        <v>0</v>
      </c>
      <c r="V233" s="2">
        <v>0</v>
      </c>
      <c r="W233" s="2">
        <v>0</v>
      </c>
      <c r="X233" s="2">
        <v>0</v>
      </c>
      <c r="Y233" s="2">
        <v>0</v>
      </c>
      <c r="Z233" s="2">
        <v>0</v>
      </c>
      <c r="AA233" s="2">
        <v>0</v>
      </c>
    </row>
    <row r="234" spans="1:27" x14ac:dyDescent="0.25">
      <c r="A234" s="2">
        <v>6</v>
      </c>
      <c r="B234" s="2">
        <v>3</v>
      </c>
      <c r="C234" s="2">
        <v>29050.714</v>
      </c>
      <c r="D234" s="2">
        <v>29090.77</v>
      </c>
      <c r="E234" s="2">
        <v>40.056000000000502</v>
      </c>
      <c r="F234" s="3">
        <v>15.494533297553399</v>
      </c>
      <c r="G234" s="14" t="s">
        <v>147</v>
      </c>
      <c r="H234" s="2">
        <v>0</v>
      </c>
      <c r="I234" s="2">
        <v>4</v>
      </c>
      <c r="J234" s="2">
        <v>0</v>
      </c>
      <c r="K234" s="2">
        <v>4</v>
      </c>
      <c r="L234" s="2">
        <v>0</v>
      </c>
      <c r="M234" s="2">
        <v>0</v>
      </c>
      <c r="N234" s="2">
        <v>0</v>
      </c>
      <c r="O234" s="2">
        <v>0</v>
      </c>
      <c r="P234" s="2">
        <v>0</v>
      </c>
      <c r="Q234" s="2">
        <v>0</v>
      </c>
      <c r="R234" s="2">
        <v>1</v>
      </c>
      <c r="S234" s="2">
        <v>1</v>
      </c>
      <c r="T234" s="2">
        <v>1</v>
      </c>
      <c r="U234" s="2">
        <v>0</v>
      </c>
      <c r="V234" s="2">
        <v>1</v>
      </c>
      <c r="W234" s="2">
        <v>0</v>
      </c>
      <c r="X234" s="2">
        <v>0</v>
      </c>
      <c r="Y234" s="2">
        <v>0</v>
      </c>
      <c r="Z234" s="2">
        <v>0</v>
      </c>
      <c r="AA234" s="2">
        <v>0</v>
      </c>
    </row>
    <row r="235" spans="1:27" x14ac:dyDescent="0.25">
      <c r="A235" s="2">
        <v>9</v>
      </c>
      <c r="B235" s="2">
        <v>10</v>
      </c>
      <c r="C235" s="2">
        <v>98659.493000000002</v>
      </c>
      <c r="D235" s="2">
        <v>98706.366999999998</v>
      </c>
      <c r="E235" s="2">
        <v>46.873999999996201</v>
      </c>
      <c r="F235" s="3">
        <v>15.4906445789812</v>
      </c>
      <c r="G235" s="14" t="s">
        <v>196</v>
      </c>
      <c r="H235" s="2">
        <v>1</v>
      </c>
      <c r="I235" s="2">
        <v>0</v>
      </c>
      <c r="J235" s="2">
        <v>0</v>
      </c>
      <c r="K235" s="2">
        <v>0</v>
      </c>
      <c r="L235" s="2">
        <v>1</v>
      </c>
      <c r="M235" s="2">
        <v>0</v>
      </c>
      <c r="N235" s="2">
        <v>0</v>
      </c>
      <c r="O235" s="2">
        <v>0</v>
      </c>
      <c r="P235" s="2">
        <v>0</v>
      </c>
      <c r="Q235" s="2">
        <v>0</v>
      </c>
      <c r="R235" s="2">
        <v>0</v>
      </c>
      <c r="S235" s="2">
        <v>0</v>
      </c>
      <c r="T235" s="2">
        <v>0</v>
      </c>
      <c r="U235" s="2">
        <v>0</v>
      </c>
      <c r="V235" s="2">
        <v>0</v>
      </c>
      <c r="W235" s="2">
        <v>0</v>
      </c>
      <c r="X235" s="2">
        <v>0</v>
      </c>
      <c r="Y235" s="2">
        <v>1</v>
      </c>
      <c r="Z235" s="2">
        <v>0</v>
      </c>
      <c r="AA235" s="2">
        <v>0</v>
      </c>
    </row>
    <row r="236" spans="1:27" x14ac:dyDescent="0.25">
      <c r="A236" s="2">
        <v>22</v>
      </c>
      <c r="B236" s="2">
        <v>1</v>
      </c>
      <c r="C236" s="2">
        <v>26000.651000000002</v>
      </c>
      <c r="D236" s="2">
        <v>26022.148000000001</v>
      </c>
      <c r="E236" s="2">
        <v>21.496999999999399</v>
      </c>
      <c r="F236" s="3">
        <v>15.4582339515062</v>
      </c>
      <c r="G236" s="14" t="s">
        <v>307</v>
      </c>
      <c r="H236" s="2">
        <v>0</v>
      </c>
      <c r="I236" s="2">
        <v>2</v>
      </c>
      <c r="J236" s="2">
        <v>0</v>
      </c>
      <c r="K236" s="2">
        <v>2</v>
      </c>
      <c r="L236" s="2">
        <v>0</v>
      </c>
      <c r="M236" s="2">
        <v>0</v>
      </c>
      <c r="N236" s="2">
        <v>0</v>
      </c>
      <c r="O236" s="2">
        <v>0</v>
      </c>
      <c r="P236" s="2">
        <v>0</v>
      </c>
      <c r="Q236" s="2">
        <v>0</v>
      </c>
      <c r="R236" s="2">
        <v>1</v>
      </c>
      <c r="S236" s="2">
        <v>0</v>
      </c>
      <c r="T236" s="2">
        <v>1</v>
      </c>
      <c r="U236" s="2">
        <v>0</v>
      </c>
      <c r="V236" s="2">
        <v>0</v>
      </c>
      <c r="W236" s="2">
        <v>0</v>
      </c>
      <c r="X236" s="2">
        <v>0</v>
      </c>
      <c r="Y236" s="2">
        <v>0</v>
      </c>
      <c r="Z236" s="2">
        <v>0</v>
      </c>
      <c r="AA236" s="2">
        <v>0</v>
      </c>
    </row>
    <row r="237" spans="1:27" x14ac:dyDescent="0.25">
      <c r="A237" s="2">
        <v>6</v>
      </c>
      <c r="B237" s="2">
        <v>11</v>
      </c>
      <c r="C237" s="2">
        <v>68050.895000000004</v>
      </c>
      <c r="D237" s="2">
        <v>68050.895000000004</v>
      </c>
      <c r="E237" s="2">
        <v>0</v>
      </c>
      <c r="F237" s="3">
        <v>15.448928290446901</v>
      </c>
      <c r="G237" s="14"/>
      <c r="H237" s="2">
        <v>0</v>
      </c>
      <c r="I237" s="2">
        <v>0</v>
      </c>
      <c r="J237" s="2">
        <v>0</v>
      </c>
      <c r="K237" s="2">
        <v>0</v>
      </c>
      <c r="L237" s="2">
        <v>0</v>
      </c>
      <c r="M237" s="2">
        <v>0</v>
      </c>
      <c r="N237" s="2">
        <v>0</v>
      </c>
      <c r="O237" s="2">
        <v>0</v>
      </c>
      <c r="P237" s="2">
        <v>0</v>
      </c>
      <c r="Q237" s="2">
        <v>0</v>
      </c>
      <c r="R237" s="2">
        <v>0</v>
      </c>
      <c r="S237" s="2">
        <v>0</v>
      </c>
      <c r="T237" s="2">
        <v>0</v>
      </c>
      <c r="U237" s="2">
        <v>0</v>
      </c>
      <c r="V237" s="2">
        <v>0</v>
      </c>
      <c r="W237" s="2">
        <v>0</v>
      </c>
      <c r="X237" s="2">
        <v>0</v>
      </c>
      <c r="Y237" s="2">
        <v>0</v>
      </c>
      <c r="Z237" s="2">
        <v>0</v>
      </c>
      <c r="AA237" s="2">
        <v>0</v>
      </c>
    </row>
    <row r="238" spans="1:27" x14ac:dyDescent="0.25">
      <c r="A238" s="2">
        <v>4</v>
      </c>
      <c r="B238" s="2">
        <v>4</v>
      </c>
      <c r="C238" s="2">
        <v>41649.716999999997</v>
      </c>
      <c r="D238" s="2">
        <v>41702.284</v>
      </c>
      <c r="E238" s="2">
        <v>52.5670000000027</v>
      </c>
      <c r="F238" s="3">
        <v>15.4258714646838</v>
      </c>
      <c r="G238" s="14" t="s">
        <v>109</v>
      </c>
      <c r="H238" s="2">
        <v>2</v>
      </c>
      <c r="I238" s="2">
        <v>3</v>
      </c>
      <c r="J238" s="2">
        <v>0</v>
      </c>
      <c r="K238" s="2">
        <v>3</v>
      </c>
      <c r="L238" s="2">
        <v>2</v>
      </c>
      <c r="M238" s="2">
        <v>0</v>
      </c>
      <c r="N238" s="2">
        <v>0</v>
      </c>
      <c r="O238" s="2">
        <v>0</v>
      </c>
      <c r="P238" s="2">
        <v>0</v>
      </c>
      <c r="Q238" s="2">
        <v>0</v>
      </c>
      <c r="R238" s="2">
        <v>1</v>
      </c>
      <c r="S238" s="2">
        <v>1</v>
      </c>
      <c r="T238" s="2">
        <v>1</v>
      </c>
      <c r="U238" s="2">
        <v>0</v>
      </c>
      <c r="V238" s="2">
        <v>0</v>
      </c>
      <c r="W238" s="2">
        <v>0</v>
      </c>
      <c r="X238" s="2">
        <v>0</v>
      </c>
      <c r="Y238" s="2">
        <v>1</v>
      </c>
      <c r="Z238" s="2">
        <v>0</v>
      </c>
      <c r="AA238" s="2">
        <v>1</v>
      </c>
    </row>
    <row r="239" spans="1:27" x14ac:dyDescent="0.25">
      <c r="A239" s="2">
        <v>14</v>
      </c>
      <c r="B239" s="2">
        <v>7</v>
      </c>
      <c r="C239" s="2">
        <v>78190.444000000003</v>
      </c>
      <c r="D239" s="2">
        <v>78219.285000000003</v>
      </c>
      <c r="E239" s="2">
        <v>28.8410000000003</v>
      </c>
      <c r="F239" s="3">
        <v>15.4245181242123</v>
      </c>
      <c r="G239" s="14" t="s">
        <v>266</v>
      </c>
      <c r="H239" s="2">
        <v>2</v>
      </c>
      <c r="I239" s="2">
        <v>0</v>
      </c>
      <c r="J239" s="2">
        <v>0</v>
      </c>
      <c r="K239" s="2">
        <v>0</v>
      </c>
      <c r="L239" s="2">
        <v>2</v>
      </c>
      <c r="M239" s="2">
        <v>0</v>
      </c>
      <c r="N239" s="2">
        <v>0</v>
      </c>
      <c r="O239" s="2">
        <v>0</v>
      </c>
      <c r="P239" s="2">
        <v>0</v>
      </c>
      <c r="Q239" s="2">
        <v>0</v>
      </c>
      <c r="R239" s="2">
        <v>0</v>
      </c>
      <c r="S239" s="2">
        <v>0</v>
      </c>
      <c r="T239" s="2">
        <v>0</v>
      </c>
      <c r="U239" s="2">
        <v>0</v>
      </c>
      <c r="V239" s="2">
        <v>0</v>
      </c>
      <c r="W239" s="2">
        <v>0</v>
      </c>
      <c r="X239" s="2">
        <v>0</v>
      </c>
      <c r="Y239" s="2">
        <v>0</v>
      </c>
      <c r="Z239" s="2">
        <v>1</v>
      </c>
      <c r="AA239" s="2">
        <v>1</v>
      </c>
    </row>
    <row r="240" spans="1:27" x14ac:dyDescent="0.25">
      <c r="A240" s="2">
        <v>14</v>
      </c>
      <c r="B240" s="2">
        <v>10</v>
      </c>
      <c r="C240" s="2">
        <v>106244.91499999999</v>
      </c>
      <c r="D240" s="2">
        <v>106249.198</v>
      </c>
      <c r="E240" s="2">
        <v>4.2830000000103601</v>
      </c>
      <c r="F240" s="3">
        <v>15.4065100258198</v>
      </c>
      <c r="G240" s="14" t="s">
        <v>268</v>
      </c>
      <c r="H240" s="2">
        <v>0</v>
      </c>
      <c r="I240" s="2">
        <v>0</v>
      </c>
      <c r="J240" s="2">
        <v>0</v>
      </c>
      <c r="K240" s="2">
        <v>0</v>
      </c>
      <c r="L240" s="2">
        <v>0</v>
      </c>
      <c r="M240" s="2">
        <v>0</v>
      </c>
      <c r="N240" s="2">
        <v>0</v>
      </c>
      <c r="O240" s="2">
        <v>0</v>
      </c>
      <c r="P240" s="2">
        <v>0</v>
      </c>
      <c r="Q240" s="2">
        <v>0</v>
      </c>
      <c r="R240" s="2">
        <v>0</v>
      </c>
      <c r="S240" s="2">
        <v>0</v>
      </c>
      <c r="T240" s="2">
        <v>0</v>
      </c>
      <c r="U240" s="2">
        <v>0</v>
      </c>
      <c r="V240" s="2">
        <v>0</v>
      </c>
      <c r="W240" s="2">
        <v>0</v>
      </c>
      <c r="X240" s="2">
        <v>0</v>
      </c>
      <c r="Y240" s="2">
        <v>0</v>
      </c>
      <c r="Z240" s="2">
        <v>0</v>
      </c>
      <c r="AA240" s="2">
        <v>0</v>
      </c>
    </row>
    <row r="241" spans="1:27" x14ac:dyDescent="0.25">
      <c r="A241" s="2">
        <v>2</v>
      </c>
      <c r="B241" s="2">
        <v>2</v>
      </c>
      <c r="C241" s="2">
        <v>13449.187</v>
      </c>
      <c r="D241" s="2">
        <v>13449.187</v>
      </c>
      <c r="E241" s="2">
        <v>0</v>
      </c>
      <c r="F241" s="3">
        <v>15.377198596209199</v>
      </c>
      <c r="G241" s="14"/>
      <c r="H241" s="2">
        <v>1</v>
      </c>
      <c r="I241" s="2">
        <v>1</v>
      </c>
      <c r="J241" s="2">
        <v>0</v>
      </c>
      <c r="K241" s="2">
        <v>1</v>
      </c>
      <c r="L241" s="2">
        <v>1</v>
      </c>
      <c r="M241" s="2">
        <v>0</v>
      </c>
      <c r="N241" s="2">
        <v>0</v>
      </c>
      <c r="O241" s="2">
        <v>0</v>
      </c>
      <c r="P241" s="2">
        <v>0</v>
      </c>
      <c r="Q241" s="2">
        <v>0</v>
      </c>
      <c r="R241" s="2">
        <v>1</v>
      </c>
      <c r="S241" s="2">
        <v>0</v>
      </c>
      <c r="T241" s="2">
        <v>0</v>
      </c>
      <c r="U241" s="2">
        <v>0</v>
      </c>
      <c r="V241" s="2">
        <v>0</v>
      </c>
      <c r="W241" s="2">
        <v>0</v>
      </c>
      <c r="X241" s="2">
        <v>0</v>
      </c>
      <c r="Y241" s="2">
        <v>0</v>
      </c>
      <c r="Z241" s="2">
        <v>0</v>
      </c>
      <c r="AA241" s="2">
        <v>1</v>
      </c>
    </row>
    <row r="242" spans="1:27" x14ac:dyDescent="0.25">
      <c r="A242" s="2">
        <v>2</v>
      </c>
      <c r="B242" s="2">
        <v>13</v>
      </c>
      <c r="C242" s="2">
        <v>86682.630999999994</v>
      </c>
      <c r="D242" s="2">
        <v>86690.54</v>
      </c>
      <c r="E242" s="2">
        <v>7.9089999999996499</v>
      </c>
      <c r="F242" s="3">
        <v>15.3746339087</v>
      </c>
      <c r="G242" s="14" t="s">
        <v>56</v>
      </c>
      <c r="H242" s="2">
        <v>3</v>
      </c>
      <c r="I242" s="2">
        <v>0</v>
      </c>
      <c r="J242" s="2">
        <v>0</v>
      </c>
      <c r="K242" s="2">
        <v>0</v>
      </c>
      <c r="L242" s="2">
        <v>3</v>
      </c>
      <c r="M242" s="2">
        <v>0</v>
      </c>
      <c r="N242" s="2">
        <v>0</v>
      </c>
      <c r="O242" s="2">
        <v>0</v>
      </c>
      <c r="P242" s="2">
        <v>0</v>
      </c>
      <c r="Q242" s="2">
        <v>0</v>
      </c>
      <c r="R242" s="2">
        <v>0</v>
      </c>
      <c r="S242" s="2">
        <v>0</v>
      </c>
      <c r="T242" s="2">
        <v>0</v>
      </c>
      <c r="U242" s="2">
        <v>0</v>
      </c>
      <c r="V242" s="2">
        <v>0</v>
      </c>
      <c r="W242" s="2">
        <v>0</v>
      </c>
      <c r="X242" s="2">
        <v>1</v>
      </c>
      <c r="Y242" s="2">
        <v>1</v>
      </c>
      <c r="Z242" s="2">
        <v>0</v>
      </c>
      <c r="AA242" s="2">
        <v>1</v>
      </c>
    </row>
    <row r="243" spans="1:27" x14ac:dyDescent="0.25">
      <c r="A243" s="2">
        <v>4</v>
      </c>
      <c r="B243" s="2">
        <v>8</v>
      </c>
      <c r="C243" s="2">
        <v>81370.259000000005</v>
      </c>
      <c r="D243" s="2">
        <v>81448.786999999997</v>
      </c>
      <c r="E243" s="2">
        <v>78.527999999991195</v>
      </c>
      <c r="F243" s="3">
        <v>15.3430340296889</v>
      </c>
      <c r="G243" s="14" t="s">
        <v>112</v>
      </c>
      <c r="H243" s="2">
        <v>1</v>
      </c>
      <c r="I243" s="2">
        <v>5</v>
      </c>
      <c r="J243" s="2">
        <v>0</v>
      </c>
      <c r="K243" s="2">
        <v>5</v>
      </c>
      <c r="L243" s="2">
        <v>1</v>
      </c>
      <c r="M243" s="2">
        <v>0</v>
      </c>
      <c r="N243" s="2">
        <v>0</v>
      </c>
      <c r="O243" s="2">
        <v>0</v>
      </c>
      <c r="P243" s="2">
        <v>0</v>
      </c>
      <c r="Q243" s="2">
        <v>0</v>
      </c>
      <c r="R243" s="2">
        <v>1</v>
      </c>
      <c r="S243" s="2">
        <v>1</v>
      </c>
      <c r="T243" s="2">
        <v>1</v>
      </c>
      <c r="U243" s="2">
        <v>1</v>
      </c>
      <c r="V243" s="2">
        <v>1</v>
      </c>
      <c r="W243" s="2">
        <v>0</v>
      </c>
      <c r="X243" s="2">
        <v>0</v>
      </c>
      <c r="Y243" s="2">
        <v>0</v>
      </c>
      <c r="Z243" s="2">
        <v>0</v>
      </c>
      <c r="AA243" s="2">
        <v>1</v>
      </c>
    </row>
    <row r="244" spans="1:27" x14ac:dyDescent="0.25">
      <c r="A244" s="2">
        <v>6</v>
      </c>
      <c r="B244" s="2">
        <v>19</v>
      </c>
      <c r="C244" s="2">
        <v>101335.882</v>
      </c>
      <c r="D244" s="2">
        <v>101410.04</v>
      </c>
      <c r="E244" s="2">
        <v>74.157999999995795</v>
      </c>
      <c r="F244" s="3">
        <v>15.338946529801801</v>
      </c>
      <c r="G244" s="14" t="s">
        <v>160</v>
      </c>
      <c r="H244" s="2">
        <v>0</v>
      </c>
      <c r="I244" s="2">
        <v>0</v>
      </c>
      <c r="J244" s="2">
        <v>0</v>
      </c>
      <c r="K244" s="2">
        <v>0</v>
      </c>
      <c r="L244" s="2">
        <v>0</v>
      </c>
      <c r="M244" s="2">
        <v>0</v>
      </c>
      <c r="N244" s="2">
        <v>0</v>
      </c>
      <c r="O244" s="2">
        <v>0</v>
      </c>
      <c r="P244" s="2">
        <v>0</v>
      </c>
      <c r="Q244" s="2">
        <v>0</v>
      </c>
      <c r="R244" s="2">
        <v>0</v>
      </c>
      <c r="S244" s="2">
        <v>0</v>
      </c>
      <c r="T244" s="2">
        <v>0</v>
      </c>
      <c r="U244" s="2">
        <v>0</v>
      </c>
      <c r="V244" s="2">
        <v>0</v>
      </c>
      <c r="W244" s="2">
        <v>0</v>
      </c>
      <c r="X244" s="2">
        <v>0</v>
      </c>
      <c r="Y244" s="2">
        <v>0</v>
      </c>
      <c r="Z244" s="2">
        <v>0</v>
      </c>
      <c r="AA244" s="2">
        <v>0</v>
      </c>
    </row>
    <row r="245" spans="1:27" x14ac:dyDescent="0.25">
      <c r="A245" s="2">
        <v>4</v>
      </c>
      <c r="B245" s="2">
        <v>16</v>
      </c>
      <c r="C245" s="2">
        <v>126906.982</v>
      </c>
      <c r="D245" s="2">
        <v>126907.185</v>
      </c>
      <c r="E245" s="2">
        <v>0.20299999999406301</v>
      </c>
      <c r="F245" s="3">
        <v>15.336404189120801</v>
      </c>
      <c r="G245" s="14"/>
      <c r="H245" s="2">
        <v>0</v>
      </c>
      <c r="I245" s="2">
        <v>0</v>
      </c>
      <c r="J245" s="2">
        <v>0</v>
      </c>
      <c r="K245" s="2">
        <v>0</v>
      </c>
      <c r="L245" s="2">
        <v>0</v>
      </c>
      <c r="M245" s="2">
        <v>0</v>
      </c>
      <c r="N245" s="2">
        <v>0</v>
      </c>
      <c r="O245" s="2">
        <v>0</v>
      </c>
      <c r="P245" s="2">
        <v>0</v>
      </c>
      <c r="Q245" s="2">
        <v>0</v>
      </c>
      <c r="R245" s="2">
        <v>0</v>
      </c>
      <c r="S245" s="2">
        <v>0</v>
      </c>
      <c r="T245" s="2">
        <v>0</v>
      </c>
      <c r="U245" s="2">
        <v>0</v>
      </c>
      <c r="V245" s="2">
        <v>0</v>
      </c>
      <c r="W245" s="2">
        <v>0</v>
      </c>
      <c r="X245" s="2">
        <v>0</v>
      </c>
      <c r="Y245" s="2">
        <v>0</v>
      </c>
      <c r="Z245" s="2">
        <v>0</v>
      </c>
      <c r="AA245" s="2">
        <v>0</v>
      </c>
    </row>
    <row r="246" spans="1:27" x14ac:dyDescent="0.25">
      <c r="A246" s="2">
        <v>7</v>
      </c>
      <c r="B246" s="2">
        <v>1</v>
      </c>
      <c r="C246" s="2">
        <v>5654.8149999999996</v>
      </c>
      <c r="D246" s="2">
        <v>5675.7</v>
      </c>
      <c r="E246" s="2">
        <v>20.885000000000201</v>
      </c>
      <c r="F246" s="3">
        <v>15.3207722603006</v>
      </c>
      <c r="G246" s="14" t="s">
        <v>164</v>
      </c>
      <c r="H246" s="2">
        <v>3</v>
      </c>
      <c r="I246" s="2">
        <v>0</v>
      </c>
      <c r="J246" s="2">
        <v>0</v>
      </c>
      <c r="K246" s="2">
        <v>0</v>
      </c>
      <c r="L246" s="2">
        <v>3</v>
      </c>
      <c r="M246" s="2">
        <v>0</v>
      </c>
      <c r="N246" s="2">
        <v>0</v>
      </c>
      <c r="O246" s="2">
        <v>0</v>
      </c>
      <c r="P246" s="2">
        <v>0</v>
      </c>
      <c r="Q246" s="2">
        <v>0</v>
      </c>
      <c r="R246" s="2">
        <v>0</v>
      </c>
      <c r="S246" s="2">
        <v>0</v>
      </c>
      <c r="T246" s="2">
        <v>0</v>
      </c>
      <c r="U246" s="2">
        <v>0</v>
      </c>
      <c r="V246" s="2">
        <v>0</v>
      </c>
      <c r="W246" s="2">
        <v>0</v>
      </c>
      <c r="X246" s="2">
        <v>1</v>
      </c>
      <c r="Y246" s="2">
        <v>1</v>
      </c>
      <c r="Z246" s="2">
        <v>0</v>
      </c>
      <c r="AA246" s="2">
        <v>1</v>
      </c>
    </row>
    <row r="247" spans="1:27" x14ac:dyDescent="0.25">
      <c r="A247" s="2">
        <v>2</v>
      </c>
      <c r="B247" s="2">
        <v>17</v>
      </c>
      <c r="C247" s="2">
        <v>153606.83300000001</v>
      </c>
      <c r="D247" s="2">
        <v>153618.77299999999</v>
      </c>
      <c r="E247" s="2">
        <v>11.9399999999732</v>
      </c>
      <c r="F247" s="3">
        <v>15.314511168123801</v>
      </c>
      <c r="G247" s="14" t="s">
        <v>59</v>
      </c>
      <c r="H247" s="2">
        <v>2</v>
      </c>
      <c r="I247" s="2">
        <v>0</v>
      </c>
      <c r="J247" s="2">
        <v>0</v>
      </c>
      <c r="K247" s="2">
        <v>0</v>
      </c>
      <c r="L247" s="2">
        <v>2</v>
      </c>
      <c r="M247" s="2">
        <v>0</v>
      </c>
      <c r="N247" s="2">
        <v>0</v>
      </c>
      <c r="O247" s="2">
        <v>0</v>
      </c>
      <c r="P247" s="2">
        <v>0</v>
      </c>
      <c r="Q247" s="2">
        <v>0</v>
      </c>
      <c r="R247" s="2">
        <v>0</v>
      </c>
      <c r="S247" s="2">
        <v>0</v>
      </c>
      <c r="T247" s="2">
        <v>0</v>
      </c>
      <c r="U247" s="2">
        <v>0</v>
      </c>
      <c r="V247" s="2">
        <v>0</v>
      </c>
      <c r="W247" s="2">
        <v>0</v>
      </c>
      <c r="X247" s="2">
        <v>1</v>
      </c>
      <c r="Y247" s="2">
        <v>1</v>
      </c>
      <c r="Z247" s="2">
        <v>0</v>
      </c>
      <c r="AA247" s="2">
        <v>0</v>
      </c>
    </row>
    <row r="248" spans="1:27" x14ac:dyDescent="0.25">
      <c r="A248" s="2">
        <v>4</v>
      </c>
      <c r="B248" s="2">
        <v>19</v>
      </c>
      <c r="C248" s="2">
        <v>156199.62599999999</v>
      </c>
      <c r="D248" s="2">
        <v>156237.31299999999</v>
      </c>
      <c r="E248" s="2">
        <v>37.687000000005398</v>
      </c>
      <c r="F248" s="3">
        <v>15.2724653516785</v>
      </c>
      <c r="G248" s="14" t="s">
        <v>120</v>
      </c>
      <c r="H248" s="2">
        <v>1</v>
      </c>
      <c r="I248" s="2">
        <v>3</v>
      </c>
      <c r="J248" s="2">
        <v>0</v>
      </c>
      <c r="K248" s="2">
        <v>3</v>
      </c>
      <c r="L248" s="2">
        <v>1</v>
      </c>
      <c r="M248" s="2">
        <v>0</v>
      </c>
      <c r="N248" s="2">
        <v>0</v>
      </c>
      <c r="O248" s="2">
        <v>0</v>
      </c>
      <c r="P248" s="2">
        <v>0</v>
      </c>
      <c r="Q248" s="2">
        <v>0</v>
      </c>
      <c r="R248" s="2">
        <v>1</v>
      </c>
      <c r="S248" s="2">
        <v>0</v>
      </c>
      <c r="T248" s="2">
        <v>0</v>
      </c>
      <c r="U248" s="2">
        <v>1</v>
      </c>
      <c r="V248" s="2">
        <v>1</v>
      </c>
      <c r="W248" s="2">
        <v>0</v>
      </c>
      <c r="X248" s="2">
        <v>0</v>
      </c>
      <c r="Y248" s="2">
        <v>1</v>
      </c>
      <c r="Z248" s="2">
        <v>0</v>
      </c>
      <c r="AA248" s="2">
        <v>0</v>
      </c>
    </row>
    <row r="249" spans="1:27" x14ac:dyDescent="0.25">
      <c r="A249" s="2">
        <v>13</v>
      </c>
      <c r="B249" s="2">
        <v>5</v>
      </c>
      <c r="C249" s="2">
        <v>76406.849000000002</v>
      </c>
      <c r="D249" s="2">
        <v>76480.731</v>
      </c>
      <c r="E249" s="2">
        <v>73.881999999997802</v>
      </c>
      <c r="F249" s="3">
        <v>15.2564914332324</v>
      </c>
      <c r="G249" s="14" t="s">
        <v>257</v>
      </c>
      <c r="H249" s="2">
        <v>0</v>
      </c>
      <c r="I249" s="2">
        <v>0</v>
      </c>
      <c r="J249" s="2">
        <v>0</v>
      </c>
      <c r="K249" s="2">
        <v>0</v>
      </c>
      <c r="L249" s="2">
        <v>0</v>
      </c>
      <c r="M249" s="2">
        <v>0</v>
      </c>
      <c r="N249" s="2">
        <v>0</v>
      </c>
      <c r="O249" s="2">
        <v>0</v>
      </c>
      <c r="P249" s="2">
        <v>0</v>
      </c>
      <c r="Q249" s="2">
        <v>0</v>
      </c>
      <c r="R249" s="2">
        <v>0</v>
      </c>
      <c r="S249" s="2">
        <v>0</v>
      </c>
      <c r="T249" s="2">
        <v>0</v>
      </c>
      <c r="U249" s="2">
        <v>0</v>
      </c>
      <c r="V249" s="2">
        <v>0</v>
      </c>
      <c r="W249" s="2">
        <v>0</v>
      </c>
      <c r="X249" s="2">
        <v>0</v>
      </c>
      <c r="Y249" s="2">
        <v>0</v>
      </c>
      <c r="Z249" s="2">
        <v>0</v>
      </c>
      <c r="AA249" s="2">
        <v>0</v>
      </c>
    </row>
    <row r="250" spans="1:27" x14ac:dyDescent="0.25">
      <c r="A250" s="2">
        <v>8</v>
      </c>
      <c r="B250" s="2">
        <v>9</v>
      </c>
      <c r="C250" s="2">
        <v>71065.202999999994</v>
      </c>
      <c r="D250" s="2">
        <v>71204.418999999994</v>
      </c>
      <c r="E250" s="2">
        <v>139.21600000000001</v>
      </c>
      <c r="F250" s="3">
        <v>15.2379177366319</v>
      </c>
      <c r="G250" s="14" t="s">
        <v>186</v>
      </c>
      <c r="H250" s="2">
        <v>1</v>
      </c>
      <c r="I250" s="2">
        <v>0</v>
      </c>
      <c r="J250" s="2">
        <v>0</v>
      </c>
      <c r="K250" s="2">
        <v>0</v>
      </c>
      <c r="L250" s="2">
        <v>1</v>
      </c>
      <c r="M250" s="2">
        <v>0</v>
      </c>
      <c r="N250" s="2">
        <v>0</v>
      </c>
      <c r="O250" s="2">
        <v>0</v>
      </c>
      <c r="P250" s="2">
        <v>0</v>
      </c>
      <c r="Q250" s="2">
        <v>0</v>
      </c>
      <c r="R250" s="2">
        <v>0</v>
      </c>
      <c r="S250" s="2">
        <v>0</v>
      </c>
      <c r="T250" s="2">
        <v>0</v>
      </c>
      <c r="U250" s="2">
        <v>0</v>
      </c>
      <c r="V250" s="2">
        <v>0</v>
      </c>
      <c r="W250" s="2">
        <v>0</v>
      </c>
      <c r="X250" s="2">
        <v>0</v>
      </c>
      <c r="Y250" s="2">
        <v>0</v>
      </c>
      <c r="Z250" s="2">
        <v>0</v>
      </c>
      <c r="AA250" s="2">
        <v>1</v>
      </c>
    </row>
    <row r="251" spans="1:27" x14ac:dyDescent="0.25">
      <c r="A251" s="2">
        <v>9</v>
      </c>
      <c r="B251" s="2">
        <v>4</v>
      </c>
      <c r="C251" s="2">
        <v>29511.846000000001</v>
      </c>
      <c r="D251" s="2">
        <v>29511.846000000001</v>
      </c>
      <c r="E251" s="2">
        <v>0</v>
      </c>
      <c r="F251" s="3">
        <v>15.217694397313201</v>
      </c>
      <c r="G251" s="14"/>
      <c r="H251" s="2">
        <v>2</v>
      </c>
      <c r="I251" s="2">
        <v>0</v>
      </c>
      <c r="J251" s="2">
        <v>0</v>
      </c>
      <c r="K251" s="2">
        <v>0</v>
      </c>
      <c r="L251" s="2">
        <v>2</v>
      </c>
      <c r="M251" s="2">
        <v>0</v>
      </c>
      <c r="N251" s="2">
        <v>0</v>
      </c>
      <c r="O251" s="2">
        <v>0</v>
      </c>
      <c r="P251" s="2">
        <v>0</v>
      </c>
      <c r="Q251" s="2">
        <v>0</v>
      </c>
      <c r="R251" s="2">
        <v>0</v>
      </c>
      <c r="S251" s="2">
        <v>0</v>
      </c>
      <c r="T251" s="2">
        <v>0</v>
      </c>
      <c r="U251" s="2">
        <v>0</v>
      </c>
      <c r="V251" s="2">
        <v>0</v>
      </c>
      <c r="W251" s="2">
        <v>0</v>
      </c>
      <c r="X251" s="2">
        <v>0</v>
      </c>
      <c r="Y251" s="2">
        <v>1</v>
      </c>
      <c r="Z251" s="2">
        <v>0</v>
      </c>
      <c r="AA251" s="2">
        <v>1</v>
      </c>
    </row>
    <row r="252" spans="1:27" x14ac:dyDescent="0.25">
      <c r="A252" s="2">
        <v>2</v>
      </c>
      <c r="B252" s="2">
        <v>10</v>
      </c>
      <c r="C252" s="2">
        <v>63425.430999999997</v>
      </c>
      <c r="D252" s="2">
        <v>63476.629000000001</v>
      </c>
      <c r="E252" s="2">
        <v>51.198000000004001</v>
      </c>
      <c r="F252" s="3">
        <v>15.202973333512301</v>
      </c>
      <c r="G252" s="14" t="s">
        <v>53</v>
      </c>
      <c r="H252" s="2">
        <v>0</v>
      </c>
      <c r="I252" s="2">
        <v>0</v>
      </c>
      <c r="J252" s="2">
        <v>0</v>
      </c>
      <c r="K252" s="2">
        <v>0</v>
      </c>
      <c r="L252" s="2">
        <v>0</v>
      </c>
      <c r="M252" s="2">
        <v>0</v>
      </c>
      <c r="N252" s="2">
        <v>0</v>
      </c>
      <c r="O252" s="2">
        <v>0</v>
      </c>
      <c r="P252" s="2">
        <v>0</v>
      </c>
      <c r="Q252" s="2">
        <v>0</v>
      </c>
      <c r="R252" s="2">
        <v>0</v>
      </c>
      <c r="S252" s="2">
        <v>0</v>
      </c>
      <c r="T252" s="2">
        <v>0</v>
      </c>
      <c r="U252" s="2">
        <v>0</v>
      </c>
      <c r="V252" s="2">
        <v>0</v>
      </c>
      <c r="W252" s="2">
        <v>0</v>
      </c>
      <c r="X252" s="2">
        <v>0</v>
      </c>
      <c r="Y252" s="2">
        <v>0</v>
      </c>
      <c r="Z252" s="2">
        <v>0</v>
      </c>
      <c r="AA252" s="2">
        <v>0</v>
      </c>
    </row>
    <row r="253" spans="1:27" x14ac:dyDescent="0.25">
      <c r="A253" s="2">
        <v>14</v>
      </c>
      <c r="B253" s="2">
        <v>3</v>
      </c>
      <c r="C253" s="2">
        <v>47118.591</v>
      </c>
      <c r="D253" s="2">
        <v>47124.578999999998</v>
      </c>
      <c r="E253" s="2">
        <v>5.9879999999975597</v>
      </c>
      <c r="F253" s="3">
        <v>15.1422085536579</v>
      </c>
      <c r="G253" s="14" t="s">
        <v>262</v>
      </c>
      <c r="H253" s="2">
        <v>0</v>
      </c>
      <c r="I253" s="2">
        <v>0</v>
      </c>
      <c r="J253" s="2">
        <v>0</v>
      </c>
      <c r="K253" s="2">
        <v>0</v>
      </c>
      <c r="L253" s="2">
        <v>0</v>
      </c>
      <c r="M253" s="2">
        <v>0</v>
      </c>
      <c r="N253" s="2">
        <v>0</v>
      </c>
      <c r="O253" s="2">
        <v>0</v>
      </c>
      <c r="P253" s="2">
        <v>0</v>
      </c>
      <c r="Q253" s="2">
        <v>0</v>
      </c>
      <c r="R253" s="2">
        <v>0</v>
      </c>
      <c r="S253" s="2">
        <v>0</v>
      </c>
      <c r="T253" s="2">
        <v>0</v>
      </c>
      <c r="U253" s="2">
        <v>0</v>
      </c>
      <c r="V253" s="2">
        <v>0</v>
      </c>
      <c r="W253" s="2">
        <v>0</v>
      </c>
      <c r="X253" s="2">
        <v>0</v>
      </c>
      <c r="Y253" s="2">
        <v>0</v>
      </c>
      <c r="Z253" s="2">
        <v>0</v>
      </c>
      <c r="AA253" s="2">
        <v>0</v>
      </c>
    </row>
    <row r="254" spans="1:27" x14ac:dyDescent="0.25">
      <c r="A254" s="2">
        <v>15</v>
      </c>
      <c r="B254" s="2">
        <v>4</v>
      </c>
      <c r="C254" s="2">
        <v>45364.296999999999</v>
      </c>
      <c r="D254" s="2">
        <v>45394.406000000003</v>
      </c>
      <c r="E254" s="2">
        <v>30.109000000003999</v>
      </c>
      <c r="F254" s="3">
        <v>15.141465497517499</v>
      </c>
      <c r="G254" s="14" t="s">
        <v>273</v>
      </c>
      <c r="H254" s="2">
        <v>1</v>
      </c>
      <c r="I254" s="2">
        <v>1</v>
      </c>
      <c r="J254" s="2">
        <v>0</v>
      </c>
      <c r="K254" s="2">
        <v>1</v>
      </c>
      <c r="L254" s="2">
        <v>1</v>
      </c>
      <c r="M254" s="2">
        <v>0</v>
      </c>
      <c r="N254" s="2">
        <v>0</v>
      </c>
      <c r="O254" s="2">
        <v>0</v>
      </c>
      <c r="P254" s="2">
        <v>0</v>
      </c>
      <c r="Q254" s="2">
        <v>0</v>
      </c>
      <c r="R254" s="2">
        <v>0</v>
      </c>
      <c r="S254" s="2">
        <v>0</v>
      </c>
      <c r="T254" s="2">
        <v>0</v>
      </c>
      <c r="U254" s="2">
        <v>1</v>
      </c>
      <c r="V254" s="2">
        <v>0</v>
      </c>
      <c r="W254" s="2">
        <v>0</v>
      </c>
      <c r="X254" s="2">
        <v>0</v>
      </c>
      <c r="Y254" s="2">
        <v>1</v>
      </c>
      <c r="Z254" s="2">
        <v>0</v>
      </c>
      <c r="AA254" s="2">
        <v>0</v>
      </c>
    </row>
    <row r="255" spans="1:27" x14ac:dyDescent="0.25">
      <c r="A255" s="2">
        <v>12</v>
      </c>
      <c r="B255" s="2">
        <v>9</v>
      </c>
      <c r="C255" s="2">
        <v>58461.22</v>
      </c>
      <c r="D255" s="2">
        <v>58490.690999999999</v>
      </c>
      <c r="E255" s="2">
        <v>29.470999999997701</v>
      </c>
      <c r="F255" s="3">
        <v>15.122078369434</v>
      </c>
      <c r="G255" s="14" t="s">
        <v>241</v>
      </c>
      <c r="H255" s="2">
        <v>4</v>
      </c>
      <c r="I255" s="2">
        <v>0</v>
      </c>
      <c r="J255" s="2">
        <v>0</v>
      </c>
      <c r="K255" s="2">
        <v>0</v>
      </c>
      <c r="L255" s="2">
        <v>4</v>
      </c>
      <c r="M255" s="2">
        <v>0</v>
      </c>
      <c r="N255" s="2">
        <v>0</v>
      </c>
      <c r="O255" s="2">
        <v>0</v>
      </c>
      <c r="P255" s="2">
        <v>0</v>
      </c>
      <c r="Q255" s="2">
        <v>0</v>
      </c>
      <c r="R255" s="2">
        <v>0</v>
      </c>
      <c r="S255" s="2">
        <v>0</v>
      </c>
      <c r="T255" s="2">
        <v>0</v>
      </c>
      <c r="U255" s="2">
        <v>0</v>
      </c>
      <c r="V255" s="2">
        <v>0</v>
      </c>
      <c r="W255" s="2">
        <v>0</v>
      </c>
      <c r="X255" s="2">
        <v>1</v>
      </c>
      <c r="Y255" s="2">
        <v>1</v>
      </c>
      <c r="Z255" s="2">
        <v>1</v>
      </c>
      <c r="AA255" s="2">
        <v>1</v>
      </c>
    </row>
    <row r="256" spans="1:27" x14ac:dyDescent="0.25">
      <c r="A256" s="2">
        <v>7</v>
      </c>
      <c r="B256" s="2">
        <v>7</v>
      </c>
      <c r="C256" s="2">
        <v>35671.048999999999</v>
      </c>
      <c r="D256" s="2">
        <v>35691.298999999999</v>
      </c>
      <c r="E256" s="2">
        <v>20.25</v>
      </c>
      <c r="F256" s="3">
        <v>15.116218787876299</v>
      </c>
      <c r="G256" s="14" t="s">
        <v>169</v>
      </c>
      <c r="H256" s="2">
        <v>1</v>
      </c>
      <c r="I256" s="2">
        <v>0</v>
      </c>
      <c r="J256" s="2">
        <v>0</v>
      </c>
      <c r="K256" s="2">
        <v>0</v>
      </c>
      <c r="L256" s="2">
        <v>1</v>
      </c>
      <c r="M256" s="2">
        <v>0</v>
      </c>
      <c r="N256" s="2">
        <v>0</v>
      </c>
      <c r="O256" s="2">
        <v>0</v>
      </c>
      <c r="P256" s="2">
        <v>0</v>
      </c>
      <c r="Q256" s="2">
        <v>0</v>
      </c>
      <c r="R256" s="2">
        <v>0</v>
      </c>
      <c r="S256" s="2">
        <v>0</v>
      </c>
      <c r="T256" s="2">
        <v>0</v>
      </c>
      <c r="U256" s="2">
        <v>0</v>
      </c>
      <c r="V256" s="2">
        <v>0</v>
      </c>
      <c r="W256" s="2">
        <v>0</v>
      </c>
      <c r="X256" s="2">
        <v>0</v>
      </c>
      <c r="Y256" s="2">
        <v>0</v>
      </c>
      <c r="Z256" s="2">
        <v>0</v>
      </c>
      <c r="AA256" s="2">
        <v>1</v>
      </c>
    </row>
    <row r="257" spans="1:27" x14ac:dyDescent="0.25">
      <c r="A257" s="2">
        <v>9</v>
      </c>
      <c r="B257" s="2">
        <v>0</v>
      </c>
      <c r="C257" s="2">
        <v>310.17899999999997</v>
      </c>
      <c r="D257" s="2">
        <v>353.99099999999999</v>
      </c>
      <c r="E257" s="2">
        <v>43.811999999999998</v>
      </c>
      <c r="F257" s="3">
        <v>15.0969770058464</v>
      </c>
      <c r="G257" s="14" t="s">
        <v>192</v>
      </c>
      <c r="H257" s="2">
        <v>0</v>
      </c>
      <c r="I257" s="2">
        <v>0</v>
      </c>
      <c r="J257" s="2">
        <v>0</v>
      </c>
      <c r="K257" s="2">
        <v>0</v>
      </c>
      <c r="L257" s="2">
        <v>0</v>
      </c>
      <c r="M257" s="2">
        <v>0</v>
      </c>
      <c r="N257" s="2">
        <v>0</v>
      </c>
      <c r="O257" s="2">
        <v>0</v>
      </c>
      <c r="P257" s="2">
        <v>0</v>
      </c>
      <c r="Q257" s="2">
        <v>0</v>
      </c>
      <c r="R257" s="2">
        <v>0</v>
      </c>
      <c r="S257" s="2">
        <v>0</v>
      </c>
      <c r="T257" s="2">
        <v>0</v>
      </c>
      <c r="U257" s="2">
        <v>0</v>
      </c>
      <c r="V257" s="2">
        <v>0</v>
      </c>
      <c r="W257" s="2">
        <v>0</v>
      </c>
      <c r="X257" s="2">
        <v>0</v>
      </c>
      <c r="Y257" s="2">
        <v>0</v>
      </c>
      <c r="Z257" s="2">
        <v>0</v>
      </c>
      <c r="AA257" s="2">
        <v>0</v>
      </c>
    </row>
    <row r="258" spans="1:27" x14ac:dyDescent="0.25">
      <c r="A258" s="2">
        <v>1</v>
      </c>
      <c r="B258" s="2">
        <v>4</v>
      </c>
      <c r="C258" s="2">
        <v>16127.48</v>
      </c>
      <c r="D258" s="2">
        <v>16165.043</v>
      </c>
      <c r="E258" s="2">
        <v>37.563000000000102</v>
      </c>
      <c r="F258" s="3">
        <v>15.0885233196793</v>
      </c>
      <c r="G258" s="14" t="s">
        <v>22</v>
      </c>
      <c r="H258" s="2">
        <v>2</v>
      </c>
      <c r="I258" s="2">
        <v>0</v>
      </c>
      <c r="J258" s="2">
        <v>0</v>
      </c>
      <c r="K258" s="2">
        <v>0</v>
      </c>
      <c r="L258" s="2">
        <v>2</v>
      </c>
      <c r="M258" s="2">
        <v>0</v>
      </c>
      <c r="N258" s="2">
        <v>0</v>
      </c>
      <c r="O258" s="2">
        <v>0</v>
      </c>
      <c r="P258" s="2">
        <v>0</v>
      </c>
      <c r="Q258" s="2">
        <v>0</v>
      </c>
      <c r="R258" s="2">
        <v>0</v>
      </c>
      <c r="S258" s="2">
        <v>0</v>
      </c>
      <c r="T258" s="2">
        <v>0</v>
      </c>
      <c r="U258" s="2">
        <v>0</v>
      </c>
      <c r="V258" s="2">
        <v>0</v>
      </c>
      <c r="W258" s="2">
        <v>0</v>
      </c>
      <c r="X258" s="2">
        <v>0</v>
      </c>
      <c r="Y258" s="2">
        <v>1</v>
      </c>
      <c r="Z258" s="2">
        <v>0</v>
      </c>
      <c r="AA258" s="2">
        <v>1</v>
      </c>
    </row>
    <row r="259" spans="1:27" x14ac:dyDescent="0.25">
      <c r="A259" s="2">
        <v>5</v>
      </c>
      <c r="B259" s="2">
        <v>15</v>
      </c>
      <c r="C259" s="2">
        <v>121326.197</v>
      </c>
      <c r="D259" s="2">
        <v>121326.197</v>
      </c>
      <c r="E259" s="2">
        <v>0</v>
      </c>
      <c r="F259" s="3">
        <v>15.075318685060999</v>
      </c>
      <c r="G259" s="14"/>
      <c r="H259" s="2">
        <v>2</v>
      </c>
      <c r="I259" s="2">
        <v>0</v>
      </c>
      <c r="J259" s="2">
        <v>0</v>
      </c>
      <c r="K259" s="2">
        <v>0</v>
      </c>
      <c r="L259" s="2">
        <v>2</v>
      </c>
      <c r="M259" s="2">
        <v>0</v>
      </c>
      <c r="N259" s="2">
        <v>0</v>
      </c>
      <c r="O259" s="2">
        <v>0</v>
      </c>
      <c r="P259" s="2">
        <v>0</v>
      </c>
      <c r="Q259" s="2">
        <v>0</v>
      </c>
      <c r="R259" s="2">
        <v>0</v>
      </c>
      <c r="S259" s="2">
        <v>0</v>
      </c>
      <c r="T259" s="2">
        <v>0</v>
      </c>
      <c r="U259" s="2">
        <v>0</v>
      </c>
      <c r="V259" s="2">
        <v>0</v>
      </c>
      <c r="W259" s="2">
        <v>0</v>
      </c>
      <c r="X259" s="2">
        <v>1</v>
      </c>
      <c r="Y259" s="2">
        <v>0</v>
      </c>
      <c r="Z259" s="2">
        <v>0</v>
      </c>
      <c r="AA259" s="2">
        <v>1</v>
      </c>
    </row>
    <row r="260" spans="1:27" x14ac:dyDescent="0.25">
      <c r="A260" s="2">
        <v>3</v>
      </c>
      <c r="B260" s="2">
        <v>15</v>
      </c>
      <c r="C260" s="2">
        <v>105490.068</v>
      </c>
      <c r="D260" s="2">
        <v>105517.33</v>
      </c>
      <c r="E260" s="2">
        <v>27.262000000002399</v>
      </c>
      <c r="F260" s="3">
        <v>15.0751645840576</v>
      </c>
      <c r="G260" s="14" t="s">
        <v>90</v>
      </c>
      <c r="H260" s="2">
        <v>0</v>
      </c>
      <c r="I260" s="2">
        <v>0</v>
      </c>
      <c r="J260" s="2">
        <v>0</v>
      </c>
      <c r="K260" s="2">
        <v>0</v>
      </c>
      <c r="L260" s="2">
        <v>0</v>
      </c>
      <c r="M260" s="2">
        <v>0</v>
      </c>
      <c r="N260" s="2">
        <v>0</v>
      </c>
      <c r="O260" s="2">
        <v>0</v>
      </c>
      <c r="P260" s="2">
        <v>0</v>
      </c>
      <c r="Q260" s="2">
        <v>0</v>
      </c>
      <c r="R260" s="2">
        <v>0</v>
      </c>
      <c r="S260" s="2">
        <v>0</v>
      </c>
      <c r="T260" s="2">
        <v>0</v>
      </c>
      <c r="U260" s="2">
        <v>0</v>
      </c>
      <c r="V260" s="2">
        <v>0</v>
      </c>
      <c r="W260" s="2">
        <v>0</v>
      </c>
      <c r="X260" s="2">
        <v>0</v>
      </c>
      <c r="Y260" s="2">
        <v>0</v>
      </c>
      <c r="Z260" s="2">
        <v>0</v>
      </c>
      <c r="AA260" s="2">
        <v>0</v>
      </c>
    </row>
    <row r="261" spans="1:27" x14ac:dyDescent="0.25">
      <c r="A261" s="2">
        <v>13</v>
      </c>
      <c r="B261" s="2">
        <v>3</v>
      </c>
      <c r="C261" s="2">
        <v>58544.099000000002</v>
      </c>
      <c r="D261" s="2">
        <v>58568.714</v>
      </c>
      <c r="E261" s="2">
        <v>24.614999999997998</v>
      </c>
      <c r="F261" s="3">
        <v>15.0463192697332</v>
      </c>
      <c r="G261" s="14" t="s">
        <v>255</v>
      </c>
      <c r="H261" s="2">
        <v>1</v>
      </c>
      <c r="I261" s="2">
        <v>0</v>
      </c>
      <c r="J261" s="2">
        <v>0</v>
      </c>
      <c r="K261" s="2">
        <v>0</v>
      </c>
      <c r="L261" s="2">
        <v>1</v>
      </c>
      <c r="M261" s="2">
        <v>0</v>
      </c>
      <c r="N261" s="2">
        <v>0</v>
      </c>
      <c r="O261" s="2">
        <v>0</v>
      </c>
      <c r="P261" s="2">
        <v>0</v>
      </c>
      <c r="Q261" s="2">
        <v>0</v>
      </c>
      <c r="R261" s="2">
        <v>0</v>
      </c>
      <c r="S261" s="2">
        <v>0</v>
      </c>
      <c r="T261" s="2">
        <v>0</v>
      </c>
      <c r="U261" s="2">
        <v>0</v>
      </c>
      <c r="V261" s="2">
        <v>0</v>
      </c>
      <c r="W261" s="2">
        <v>0</v>
      </c>
      <c r="X261" s="2">
        <v>0</v>
      </c>
      <c r="Y261" s="2">
        <v>0</v>
      </c>
      <c r="Z261" s="2">
        <v>0</v>
      </c>
      <c r="AA261" s="2">
        <v>1</v>
      </c>
    </row>
    <row r="262" spans="1:27" x14ac:dyDescent="0.25">
      <c r="A262" s="2">
        <v>11</v>
      </c>
      <c r="B262" s="2">
        <v>1</v>
      </c>
      <c r="C262" s="2">
        <v>10630.262000000001</v>
      </c>
      <c r="D262" s="2">
        <v>10698.912</v>
      </c>
      <c r="E262" s="2">
        <v>68.649999999999594</v>
      </c>
      <c r="F262" s="3">
        <v>15.0345679876672</v>
      </c>
      <c r="G262" s="14" t="s">
        <v>221</v>
      </c>
      <c r="H262" s="2">
        <v>2</v>
      </c>
      <c r="I262" s="2">
        <v>0</v>
      </c>
      <c r="J262" s="2">
        <v>0</v>
      </c>
      <c r="K262" s="2">
        <v>0</v>
      </c>
      <c r="L262" s="2">
        <v>2</v>
      </c>
      <c r="M262" s="2">
        <v>0</v>
      </c>
      <c r="N262" s="2">
        <v>0</v>
      </c>
      <c r="O262" s="2">
        <v>0</v>
      </c>
      <c r="P262" s="2">
        <v>0</v>
      </c>
      <c r="Q262" s="2">
        <v>0</v>
      </c>
      <c r="R262" s="2">
        <v>0</v>
      </c>
      <c r="S262" s="2">
        <v>0</v>
      </c>
      <c r="T262" s="2">
        <v>0</v>
      </c>
      <c r="U262" s="2">
        <v>0</v>
      </c>
      <c r="V262" s="2">
        <v>0</v>
      </c>
      <c r="W262" s="2">
        <v>0</v>
      </c>
      <c r="X262" s="2">
        <v>1</v>
      </c>
      <c r="Y262" s="2">
        <v>1</v>
      </c>
      <c r="Z262" s="2">
        <v>0</v>
      </c>
      <c r="AA262" s="2">
        <v>0</v>
      </c>
    </row>
    <row r="263" spans="1:27" x14ac:dyDescent="0.25">
      <c r="A263" s="2">
        <v>22</v>
      </c>
      <c r="B263" s="2">
        <v>4</v>
      </c>
      <c r="C263" s="2">
        <v>41078.472999999998</v>
      </c>
      <c r="D263" s="2">
        <v>41091.756999999998</v>
      </c>
      <c r="E263" s="2">
        <v>13.2839999999997</v>
      </c>
      <c r="F263" s="3">
        <v>15.0282692051855</v>
      </c>
      <c r="G263" s="14" t="s">
        <v>310</v>
      </c>
      <c r="H263" s="2">
        <v>1</v>
      </c>
      <c r="I263" s="2">
        <v>0</v>
      </c>
      <c r="J263" s="2">
        <v>0</v>
      </c>
      <c r="K263" s="2">
        <v>0</v>
      </c>
      <c r="L263" s="2">
        <v>1</v>
      </c>
      <c r="M263" s="2">
        <v>0</v>
      </c>
      <c r="N263" s="2">
        <v>0</v>
      </c>
      <c r="O263" s="2">
        <v>0</v>
      </c>
      <c r="P263" s="2">
        <v>0</v>
      </c>
      <c r="Q263" s="2">
        <v>0</v>
      </c>
      <c r="R263" s="2">
        <v>0</v>
      </c>
      <c r="S263" s="2">
        <v>0</v>
      </c>
      <c r="T263" s="2">
        <v>0</v>
      </c>
      <c r="U263" s="2">
        <v>0</v>
      </c>
      <c r="V263" s="2">
        <v>0</v>
      </c>
      <c r="W263" s="2">
        <v>0</v>
      </c>
      <c r="X263" s="2">
        <v>0</v>
      </c>
      <c r="Y263" s="2">
        <v>0</v>
      </c>
      <c r="Z263" s="2">
        <v>0</v>
      </c>
      <c r="AA263" s="2">
        <v>1</v>
      </c>
    </row>
    <row r="264" spans="1:27" x14ac:dyDescent="0.25">
      <c r="A264" s="2">
        <v>11</v>
      </c>
      <c r="B264" s="2">
        <v>19</v>
      </c>
      <c r="C264" s="2">
        <v>107231.605</v>
      </c>
      <c r="D264" s="2">
        <v>107267.849</v>
      </c>
      <c r="E264" s="2">
        <v>36.244000000006103</v>
      </c>
      <c r="F264" s="3">
        <v>15.0080848204835</v>
      </c>
      <c r="G264" s="14" t="s">
        <v>232</v>
      </c>
      <c r="H264" s="2">
        <v>0</v>
      </c>
      <c r="I264" s="2">
        <v>0</v>
      </c>
      <c r="J264" s="2">
        <v>0</v>
      </c>
      <c r="K264" s="2">
        <v>0</v>
      </c>
      <c r="L264" s="2">
        <v>0</v>
      </c>
      <c r="M264" s="2">
        <v>0</v>
      </c>
      <c r="N264" s="2">
        <v>0</v>
      </c>
      <c r="O264" s="2">
        <v>0</v>
      </c>
      <c r="P264" s="2">
        <v>0</v>
      </c>
      <c r="Q264" s="2">
        <v>0</v>
      </c>
      <c r="R264" s="2">
        <v>0</v>
      </c>
      <c r="S264" s="2">
        <v>0</v>
      </c>
      <c r="T264" s="2">
        <v>0</v>
      </c>
      <c r="U264" s="2">
        <v>0</v>
      </c>
      <c r="V264" s="2">
        <v>0</v>
      </c>
      <c r="W264" s="2">
        <v>0</v>
      </c>
      <c r="X264" s="2">
        <v>0</v>
      </c>
      <c r="Y264" s="2">
        <v>0</v>
      </c>
      <c r="Z264" s="2">
        <v>0</v>
      </c>
      <c r="AA264" s="2">
        <v>0</v>
      </c>
    </row>
    <row r="265" spans="1:27" x14ac:dyDescent="0.25">
      <c r="A265" s="2">
        <v>16</v>
      </c>
      <c r="B265" s="2">
        <v>7</v>
      </c>
      <c r="C265" s="2">
        <v>77613.607000000004</v>
      </c>
      <c r="D265" s="2">
        <v>77639.368000000002</v>
      </c>
      <c r="E265" s="2">
        <v>25.760999999998599</v>
      </c>
      <c r="F265" s="3">
        <v>14.9761474680011</v>
      </c>
      <c r="G265" s="14" t="s">
        <v>285</v>
      </c>
      <c r="H265" s="2">
        <v>3</v>
      </c>
      <c r="I265" s="2">
        <v>0</v>
      </c>
      <c r="J265" s="2">
        <v>0</v>
      </c>
      <c r="K265" s="2">
        <v>0</v>
      </c>
      <c r="L265" s="2">
        <v>3</v>
      </c>
      <c r="M265" s="2">
        <v>0</v>
      </c>
      <c r="N265" s="2">
        <v>0</v>
      </c>
      <c r="O265" s="2">
        <v>0</v>
      </c>
      <c r="P265" s="2">
        <v>0</v>
      </c>
      <c r="Q265" s="2">
        <v>0</v>
      </c>
      <c r="R265" s="2">
        <v>0</v>
      </c>
      <c r="S265" s="2">
        <v>0</v>
      </c>
      <c r="T265" s="2">
        <v>0</v>
      </c>
      <c r="U265" s="2">
        <v>0</v>
      </c>
      <c r="V265" s="2">
        <v>0</v>
      </c>
      <c r="W265" s="2">
        <v>0</v>
      </c>
      <c r="X265" s="2">
        <v>1</v>
      </c>
      <c r="Y265" s="2">
        <v>1</v>
      </c>
      <c r="Z265" s="2">
        <v>1</v>
      </c>
      <c r="AA265" s="2">
        <v>0</v>
      </c>
    </row>
    <row r="266" spans="1:27" x14ac:dyDescent="0.25">
      <c r="A266" s="2">
        <v>11</v>
      </c>
      <c r="B266" s="2">
        <v>3</v>
      </c>
      <c r="C266" s="2">
        <v>25220.446</v>
      </c>
      <c r="D266" s="2">
        <v>25220.446</v>
      </c>
      <c r="E266" s="2">
        <v>0</v>
      </c>
      <c r="F266" s="3">
        <v>14.9735133550121</v>
      </c>
      <c r="G266" s="14"/>
      <c r="H266" s="2">
        <v>3</v>
      </c>
      <c r="I266" s="2">
        <v>0</v>
      </c>
      <c r="J266" s="2">
        <v>0</v>
      </c>
      <c r="K266" s="2">
        <v>0</v>
      </c>
      <c r="L266" s="2">
        <v>3</v>
      </c>
      <c r="M266" s="2">
        <v>0</v>
      </c>
      <c r="N266" s="2">
        <v>0</v>
      </c>
      <c r="O266" s="2">
        <v>0</v>
      </c>
      <c r="P266" s="2">
        <v>0</v>
      </c>
      <c r="Q266" s="2">
        <v>0</v>
      </c>
      <c r="R266" s="2">
        <v>0</v>
      </c>
      <c r="S266" s="2">
        <v>0</v>
      </c>
      <c r="T266" s="2">
        <v>0</v>
      </c>
      <c r="U266" s="2">
        <v>0</v>
      </c>
      <c r="V266" s="2">
        <v>0</v>
      </c>
      <c r="W266" s="2">
        <v>0</v>
      </c>
      <c r="X266" s="2">
        <v>1</v>
      </c>
      <c r="Y266" s="2">
        <v>1</v>
      </c>
      <c r="Z266" s="2">
        <v>0</v>
      </c>
      <c r="AA266" s="2">
        <v>1</v>
      </c>
    </row>
    <row r="267" spans="1:27" x14ac:dyDescent="0.25">
      <c r="A267" s="2">
        <v>16</v>
      </c>
      <c r="B267" s="2">
        <v>5</v>
      </c>
      <c r="C267" s="2">
        <v>76136.19</v>
      </c>
      <c r="D267" s="2">
        <v>76161.447</v>
      </c>
      <c r="E267" s="2">
        <v>25.256999999997799</v>
      </c>
      <c r="F267" s="3">
        <v>14.967662634789299</v>
      </c>
      <c r="G267" s="14" t="s">
        <v>283</v>
      </c>
      <c r="H267" s="2">
        <v>0</v>
      </c>
      <c r="I267" s="2">
        <v>0</v>
      </c>
      <c r="J267" s="2">
        <v>0</v>
      </c>
      <c r="K267" s="2">
        <v>0</v>
      </c>
      <c r="L267" s="2">
        <v>0</v>
      </c>
      <c r="M267" s="2">
        <v>0</v>
      </c>
      <c r="N267" s="2">
        <v>0</v>
      </c>
      <c r="O267" s="2">
        <v>0</v>
      </c>
      <c r="P267" s="2">
        <v>0</v>
      </c>
      <c r="Q267" s="2">
        <v>0</v>
      </c>
      <c r="R267" s="2">
        <v>0</v>
      </c>
      <c r="S267" s="2">
        <v>0</v>
      </c>
      <c r="T267" s="2">
        <v>0</v>
      </c>
      <c r="U267" s="2">
        <v>0</v>
      </c>
      <c r="V267" s="2">
        <v>0</v>
      </c>
      <c r="W267" s="2">
        <v>0</v>
      </c>
      <c r="X267" s="2">
        <v>0</v>
      </c>
      <c r="Y267" s="2">
        <v>0</v>
      </c>
      <c r="Z267" s="2">
        <v>0</v>
      </c>
      <c r="AA267" s="2">
        <v>0</v>
      </c>
    </row>
    <row r="268" spans="1:27" x14ac:dyDescent="0.25">
      <c r="A268" s="2">
        <v>8</v>
      </c>
      <c r="B268" s="2">
        <v>10</v>
      </c>
      <c r="C268" s="2">
        <v>73839.856</v>
      </c>
      <c r="D268" s="2">
        <v>73867.438999999998</v>
      </c>
      <c r="E268" s="2">
        <v>27.582999999998702</v>
      </c>
      <c r="F268" s="3">
        <v>14.9674201231193</v>
      </c>
      <c r="G268" s="14" t="s">
        <v>187</v>
      </c>
      <c r="H268" s="2">
        <v>1</v>
      </c>
      <c r="I268" s="2">
        <v>0</v>
      </c>
      <c r="J268" s="2">
        <v>0</v>
      </c>
      <c r="K268" s="2">
        <v>0</v>
      </c>
      <c r="L268" s="2">
        <v>1</v>
      </c>
      <c r="M268" s="2">
        <v>0</v>
      </c>
      <c r="N268" s="2">
        <v>0</v>
      </c>
      <c r="O268" s="2">
        <v>0</v>
      </c>
      <c r="P268" s="2">
        <v>0</v>
      </c>
      <c r="Q268" s="2">
        <v>0</v>
      </c>
      <c r="R268" s="2">
        <v>0</v>
      </c>
      <c r="S268" s="2">
        <v>0</v>
      </c>
      <c r="T268" s="2">
        <v>0</v>
      </c>
      <c r="U268" s="2">
        <v>0</v>
      </c>
      <c r="V268" s="2">
        <v>0</v>
      </c>
      <c r="W268" s="2">
        <v>0</v>
      </c>
      <c r="X268" s="2">
        <v>0</v>
      </c>
      <c r="Y268" s="2">
        <v>0</v>
      </c>
      <c r="Z268" s="2">
        <v>1</v>
      </c>
      <c r="AA268" s="2">
        <v>0</v>
      </c>
    </row>
    <row r="269" spans="1:27" x14ac:dyDescent="0.25">
      <c r="A269" s="2">
        <v>2</v>
      </c>
      <c r="B269" s="2">
        <v>27</v>
      </c>
      <c r="C269" s="2">
        <v>189935.693</v>
      </c>
      <c r="D269" s="2">
        <v>189971.29800000001</v>
      </c>
      <c r="E269" s="2">
        <v>35.605000000010499</v>
      </c>
      <c r="F269" s="3">
        <v>14.947515376191101</v>
      </c>
      <c r="G269" s="14" t="s">
        <v>69</v>
      </c>
      <c r="H269" s="2">
        <v>3</v>
      </c>
      <c r="I269" s="2">
        <v>4</v>
      </c>
      <c r="J269" s="2">
        <v>0</v>
      </c>
      <c r="K269" s="2">
        <v>4</v>
      </c>
      <c r="L269" s="2">
        <v>3</v>
      </c>
      <c r="M269" s="2">
        <v>0</v>
      </c>
      <c r="N269" s="2">
        <v>0</v>
      </c>
      <c r="O269" s="2">
        <v>0</v>
      </c>
      <c r="P269" s="2">
        <v>0</v>
      </c>
      <c r="Q269" s="2">
        <v>0</v>
      </c>
      <c r="R269" s="2">
        <v>1</v>
      </c>
      <c r="S269" s="2">
        <v>1</v>
      </c>
      <c r="T269" s="2">
        <v>1</v>
      </c>
      <c r="U269" s="2">
        <v>0</v>
      </c>
      <c r="V269" s="2">
        <v>1</v>
      </c>
      <c r="W269" s="2">
        <v>0</v>
      </c>
      <c r="X269" s="2">
        <v>1</v>
      </c>
      <c r="Y269" s="2">
        <v>1</v>
      </c>
      <c r="Z269" s="2">
        <v>1</v>
      </c>
      <c r="AA269" s="2">
        <v>0</v>
      </c>
    </row>
    <row r="270" spans="1:27" x14ac:dyDescent="0.25">
      <c r="A270" s="2">
        <v>6</v>
      </c>
      <c r="B270" s="2">
        <v>18</v>
      </c>
      <c r="C270" s="2">
        <v>98444.793999999994</v>
      </c>
      <c r="D270" s="2">
        <v>98663.243000000002</v>
      </c>
      <c r="E270" s="2">
        <v>218.449000000008</v>
      </c>
      <c r="F270" s="3">
        <v>14.9379610254692</v>
      </c>
      <c r="G270" s="14" t="s">
        <v>159</v>
      </c>
      <c r="H270" s="2">
        <v>2</v>
      </c>
      <c r="I270" s="2">
        <v>1</v>
      </c>
      <c r="J270" s="2">
        <v>1</v>
      </c>
      <c r="K270" s="2">
        <v>0</v>
      </c>
      <c r="L270" s="2">
        <v>2</v>
      </c>
      <c r="M270" s="2">
        <v>0</v>
      </c>
      <c r="N270" s="2">
        <v>0</v>
      </c>
      <c r="O270" s="2">
        <v>1</v>
      </c>
      <c r="P270" s="2">
        <v>0</v>
      </c>
      <c r="Q270" s="2">
        <v>0</v>
      </c>
      <c r="R270" s="2">
        <v>0</v>
      </c>
      <c r="S270" s="2">
        <v>0</v>
      </c>
      <c r="T270" s="2">
        <v>0</v>
      </c>
      <c r="U270" s="2">
        <v>0</v>
      </c>
      <c r="V270" s="2">
        <v>0</v>
      </c>
      <c r="W270" s="2">
        <v>0</v>
      </c>
      <c r="X270" s="2">
        <v>1</v>
      </c>
      <c r="Y270" s="2">
        <v>0</v>
      </c>
      <c r="Z270" s="2">
        <v>0</v>
      </c>
      <c r="AA270" s="2">
        <v>1</v>
      </c>
    </row>
    <row r="271" spans="1:27" x14ac:dyDescent="0.25">
      <c r="A271" s="2">
        <v>5</v>
      </c>
      <c r="B271" s="2">
        <v>21</v>
      </c>
      <c r="C271" s="2">
        <v>154772.56899999999</v>
      </c>
      <c r="D271" s="2">
        <v>154796.44500000001</v>
      </c>
      <c r="E271" s="2">
        <v>23.876000000018401</v>
      </c>
      <c r="F271" s="3">
        <v>14.9359779870169</v>
      </c>
      <c r="G271" s="14" t="s">
        <v>142</v>
      </c>
      <c r="H271" s="2">
        <v>2</v>
      </c>
      <c r="I271" s="2">
        <v>1</v>
      </c>
      <c r="J271" s="2">
        <v>0</v>
      </c>
      <c r="K271" s="2">
        <v>1</v>
      </c>
      <c r="L271" s="2">
        <v>2</v>
      </c>
      <c r="M271" s="2">
        <v>0</v>
      </c>
      <c r="N271" s="2">
        <v>0</v>
      </c>
      <c r="O271" s="2">
        <v>0</v>
      </c>
      <c r="P271" s="2">
        <v>0</v>
      </c>
      <c r="Q271" s="2">
        <v>0</v>
      </c>
      <c r="R271" s="2">
        <v>1</v>
      </c>
      <c r="S271" s="2">
        <v>0</v>
      </c>
      <c r="T271" s="2">
        <v>0</v>
      </c>
      <c r="U271" s="2">
        <v>0</v>
      </c>
      <c r="V271" s="2">
        <v>0</v>
      </c>
      <c r="W271" s="2">
        <v>0</v>
      </c>
      <c r="X271" s="2">
        <v>0</v>
      </c>
      <c r="Y271" s="2">
        <v>1</v>
      </c>
      <c r="Z271" s="2">
        <v>0</v>
      </c>
      <c r="AA271" s="2">
        <v>1</v>
      </c>
    </row>
    <row r="272" spans="1:27" x14ac:dyDescent="0.25">
      <c r="A272" s="2">
        <v>6</v>
      </c>
      <c r="B272" s="2">
        <v>4</v>
      </c>
      <c r="C272" s="2">
        <v>30389.258000000002</v>
      </c>
      <c r="D272" s="2">
        <v>30441.192999999999</v>
      </c>
      <c r="E272" s="2">
        <v>51.9349999999977</v>
      </c>
      <c r="F272" s="3">
        <v>14.9312194945824</v>
      </c>
      <c r="G272" s="14" t="s">
        <v>148</v>
      </c>
      <c r="H272" s="2">
        <v>0</v>
      </c>
      <c r="I272" s="2">
        <v>0</v>
      </c>
      <c r="J272" s="2">
        <v>0</v>
      </c>
      <c r="K272" s="2">
        <v>0</v>
      </c>
      <c r="L272" s="2">
        <v>0</v>
      </c>
      <c r="M272" s="2">
        <v>0</v>
      </c>
      <c r="N272" s="2">
        <v>0</v>
      </c>
      <c r="O272" s="2">
        <v>0</v>
      </c>
      <c r="P272" s="2">
        <v>0</v>
      </c>
      <c r="Q272" s="2">
        <v>0</v>
      </c>
      <c r="R272" s="2">
        <v>0</v>
      </c>
      <c r="S272" s="2">
        <v>0</v>
      </c>
      <c r="T272" s="2">
        <v>0</v>
      </c>
      <c r="U272" s="2">
        <v>0</v>
      </c>
      <c r="V272" s="2">
        <v>0</v>
      </c>
      <c r="W272" s="2">
        <v>0</v>
      </c>
      <c r="X272" s="2">
        <v>0</v>
      </c>
      <c r="Y272" s="2">
        <v>0</v>
      </c>
      <c r="Z272" s="2">
        <v>0</v>
      </c>
      <c r="AA272" s="2">
        <v>0</v>
      </c>
    </row>
    <row r="273" spans="1:27" x14ac:dyDescent="0.25">
      <c r="A273" s="2">
        <v>10</v>
      </c>
      <c r="B273" s="2">
        <v>12</v>
      </c>
      <c r="C273" s="2">
        <v>66989.817999999999</v>
      </c>
      <c r="D273" s="2">
        <v>67004.551000000007</v>
      </c>
      <c r="E273" s="2">
        <v>14.7330000000075</v>
      </c>
      <c r="F273" s="3">
        <v>14.930258230373999</v>
      </c>
      <c r="G273" s="14" t="s">
        <v>206</v>
      </c>
      <c r="H273" s="2">
        <v>0</v>
      </c>
      <c r="I273" s="2">
        <v>0</v>
      </c>
      <c r="J273" s="2">
        <v>0</v>
      </c>
      <c r="K273" s="2">
        <v>0</v>
      </c>
      <c r="L273" s="2">
        <v>0</v>
      </c>
      <c r="M273" s="2">
        <v>0</v>
      </c>
      <c r="N273" s="2">
        <v>0</v>
      </c>
      <c r="O273" s="2">
        <v>0</v>
      </c>
      <c r="P273" s="2">
        <v>0</v>
      </c>
      <c r="Q273" s="2">
        <v>0</v>
      </c>
      <c r="R273" s="2">
        <v>0</v>
      </c>
      <c r="S273" s="2">
        <v>0</v>
      </c>
      <c r="T273" s="2">
        <v>0</v>
      </c>
      <c r="U273" s="2">
        <v>0</v>
      </c>
      <c r="V273" s="2">
        <v>0</v>
      </c>
      <c r="W273" s="2">
        <v>0</v>
      </c>
      <c r="X273" s="2">
        <v>0</v>
      </c>
      <c r="Y273" s="2">
        <v>0</v>
      </c>
      <c r="Z273" s="2">
        <v>0</v>
      </c>
      <c r="AA273" s="2">
        <v>0</v>
      </c>
    </row>
    <row r="274" spans="1:27" x14ac:dyDescent="0.25">
      <c r="A274" s="2">
        <v>1</v>
      </c>
      <c r="B274" s="2">
        <v>0</v>
      </c>
      <c r="C274" s="2">
        <v>1294.518</v>
      </c>
      <c r="D274" s="2">
        <v>1344.067</v>
      </c>
      <c r="E274" s="2">
        <v>49.548999999999999</v>
      </c>
      <c r="F274" s="3">
        <v>14.922123388787901</v>
      </c>
      <c r="G274" s="14" t="s">
        <v>18</v>
      </c>
      <c r="H274" s="2">
        <v>3</v>
      </c>
      <c r="I274" s="2">
        <v>5</v>
      </c>
      <c r="J274" s="2">
        <v>0</v>
      </c>
      <c r="K274" s="2">
        <v>5</v>
      </c>
      <c r="L274" s="2">
        <v>3</v>
      </c>
      <c r="M274" s="2">
        <v>0</v>
      </c>
      <c r="N274" s="2">
        <v>0</v>
      </c>
      <c r="O274" s="2">
        <v>0</v>
      </c>
      <c r="P274" s="2">
        <v>0</v>
      </c>
      <c r="Q274" s="2">
        <v>0</v>
      </c>
      <c r="R274" s="2">
        <v>1</v>
      </c>
      <c r="S274" s="2">
        <v>1</v>
      </c>
      <c r="T274" s="2">
        <v>1</v>
      </c>
      <c r="U274" s="2">
        <v>1</v>
      </c>
      <c r="V274" s="2">
        <v>1</v>
      </c>
      <c r="W274" s="2">
        <v>0</v>
      </c>
      <c r="X274" s="2">
        <v>1</v>
      </c>
      <c r="Y274" s="2">
        <v>1</v>
      </c>
      <c r="Z274" s="2">
        <v>0</v>
      </c>
      <c r="AA274" s="2">
        <v>1</v>
      </c>
    </row>
    <row r="275" spans="1:27" x14ac:dyDescent="0.25">
      <c r="A275" s="2">
        <v>5</v>
      </c>
      <c r="B275" s="2">
        <v>11</v>
      </c>
      <c r="C275" s="2">
        <v>104558.243</v>
      </c>
      <c r="D275" s="2">
        <v>104589.781</v>
      </c>
      <c r="E275" s="2">
        <v>31.538000000000501</v>
      </c>
      <c r="F275" s="3">
        <v>14.910833385386301</v>
      </c>
      <c r="G275" s="14" t="s">
        <v>133</v>
      </c>
      <c r="H275" s="2">
        <v>0</v>
      </c>
      <c r="I275" s="2">
        <v>0</v>
      </c>
      <c r="J275" s="2">
        <v>0</v>
      </c>
      <c r="K275" s="2">
        <v>0</v>
      </c>
      <c r="L275" s="2">
        <v>0</v>
      </c>
      <c r="M275" s="2">
        <v>0</v>
      </c>
      <c r="N275" s="2">
        <v>0</v>
      </c>
      <c r="O275" s="2">
        <v>0</v>
      </c>
      <c r="P275" s="2">
        <v>0</v>
      </c>
      <c r="Q275" s="2">
        <v>0</v>
      </c>
      <c r="R275" s="2">
        <v>0</v>
      </c>
      <c r="S275" s="2">
        <v>0</v>
      </c>
      <c r="T275" s="2">
        <v>0</v>
      </c>
      <c r="U275" s="2">
        <v>0</v>
      </c>
      <c r="V275" s="2">
        <v>0</v>
      </c>
      <c r="W275" s="2">
        <v>0</v>
      </c>
      <c r="X275" s="2">
        <v>0</v>
      </c>
      <c r="Y275" s="2">
        <v>0</v>
      </c>
      <c r="Z275" s="2">
        <v>0</v>
      </c>
      <c r="AA275" s="2">
        <v>0</v>
      </c>
    </row>
    <row r="276" spans="1:27" x14ac:dyDescent="0.25">
      <c r="A276" s="2">
        <v>11</v>
      </c>
      <c r="B276" s="2">
        <v>14</v>
      </c>
      <c r="C276" s="2">
        <v>66897.301000000007</v>
      </c>
      <c r="D276" s="2">
        <v>66932.752999999997</v>
      </c>
      <c r="E276" s="2">
        <v>35.4519999999902</v>
      </c>
      <c r="F276" s="3">
        <v>14.9073684099045</v>
      </c>
      <c r="G276" s="14" t="s">
        <v>229</v>
      </c>
      <c r="H276" s="2">
        <v>0</v>
      </c>
      <c r="I276" s="2">
        <v>1</v>
      </c>
      <c r="J276" s="2">
        <v>0</v>
      </c>
      <c r="K276" s="2">
        <v>1</v>
      </c>
      <c r="L276" s="2">
        <v>0</v>
      </c>
      <c r="M276" s="2">
        <v>0</v>
      </c>
      <c r="N276" s="2">
        <v>0</v>
      </c>
      <c r="O276" s="2">
        <v>0</v>
      </c>
      <c r="P276" s="2">
        <v>0</v>
      </c>
      <c r="Q276" s="2">
        <v>0</v>
      </c>
      <c r="R276" s="2">
        <v>0</v>
      </c>
      <c r="S276" s="2">
        <v>0</v>
      </c>
      <c r="T276" s="2">
        <v>0</v>
      </c>
      <c r="U276" s="2">
        <v>1</v>
      </c>
      <c r="V276" s="2">
        <v>0</v>
      </c>
      <c r="W276" s="2">
        <v>0</v>
      </c>
      <c r="X276" s="2">
        <v>0</v>
      </c>
      <c r="Y276" s="2">
        <v>0</v>
      </c>
      <c r="Z276" s="2">
        <v>0</v>
      </c>
      <c r="AA276" s="2">
        <v>0</v>
      </c>
    </row>
    <row r="277" spans="1:27" x14ac:dyDescent="0.25">
      <c r="A277" s="2">
        <v>10</v>
      </c>
      <c r="B277" s="2">
        <v>5</v>
      </c>
      <c r="C277" s="2">
        <v>22658.280999999999</v>
      </c>
      <c r="D277" s="2">
        <v>22658.280999999999</v>
      </c>
      <c r="E277" s="2">
        <v>0</v>
      </c>
      <c r="F277" s="3">
        <v>14.9022236097377</v>
      </c>
      <c r="G277" s="14"/>
      <c r="H277" s="2">
        <v>1</v>
      </c>
      <c r="I277" s="2">
        <v>0</v>
      </c>
      <c r="J277" s="2">
        <v>0</v>
      </c>
      <c r="K277" s="2">
        <v>0</v>
      </c>
      <c r="L277" s="2">
        <v>1</v>
      </c>
      <c r="M277" s="2">
        <v>0</v>
      </c>
      <c r="N277" s="2">
        <v>0</v>
      </c>
      <c r="O277" s="2">
        <v>0</v>
      </c>
      <c r="P277" s="2">
        <v>0</v>
      </c>
      <c r="Q277" s="2">
        <v>0</v>
      </c>
      <c r="R277" s="2">
        <v>0</v>
      </c>
      <c r="S277" s="2">
        <v>0</v>
      </c>
      <c r="T277" s="2">
        <v>0</v>
      </c>
      <c r="U277" s="2">
        <v>0</v>
      </c>
      <c r="V277" s="2">
        <v>0</v>
      </c>
      <c r="W277" s="2">
        <v>0</v>
      </c>
      <c r="X277" s="2">
        <v>0</v>
      </c>
      <c r="Y277" s="2">
        <v>0</v>
      </c>
      <c r="Z277" s="2">
        <v>0</v>
      </c>
      <c r="AA277" s="2">
        <v>1</v>
      </c>
    </row>
    <row r="278" spans="1:27" x14ac:dyDescent="0.25">
      <c r="A278" s="2">
        <v>11</v>
      </c>
      <c r="B278" s="2">
        <v>21</v>
      </c>
      <c r="C278" s="2">
        <v>126586.819</v>
      </c>
      <c r="D278" s="2">
        <v>126613.258</v>
      </c>
      <c r="E278" s="2">
        <v>26.438999999998501</v>
      </c>
      <c r="F278" s="3">
        <v>14.8985782944604</v>
      </c>
      <c r="G278" s="14" t="s">
        <v>233</v>
      </c>
      <c r="H278" s="2">
        <v>2</v>
      </c>
      <c r="I278" s="2">
        <v>0</v>
      </c>
      <c r="J278" s="2">
        <v>0</v>
      </c>
      <c r="K278" s="2">
        <v>0</v>
      </c>
      <c r="L278" s="2">
        <v>2</v>
      </c>
      <c r="M278" s="2">
        <v>0</v>
      </c>
      <c r="N278" s="2">
        <v>0</v>
      </c>
      <c r="O278" s="2">
        <v>0</v>
      </c>
      <c r="P278" s="2">
        <v>0</v>
      </c>
      <c r="Q278" s="2">
        <v>0</v>
      </c>
      <c r="R278" s="2">
        <v>0</v>
      </c>
      <c r="S278" s="2">
        <v>0</v>
      </c>
      <c r="T278" s="2">
        <v>0</v>
      </c>
      <c r="U278" s="2">
        <v>0</v>
      </c>
      <c r="V278" s="2">
        <v>0</v>
      </c>
      <c r="W278" s="2">
        <v>0</v>
      </c>
      <c r="X278" s="2">
        <v>0</v>
      </c>
      <c r="Y278" s="2">
        <v>1</v>
      </c>
      <c r="Z278" s="2">
        <v>0</v>
      </c>
      <c r="AA278" s="2">
        <v>1</v>
      </c>
    </row>
    <row r="279" spans="1:27" x14ac:dyDescent="0.25">
      <c r="A279" s="2">
        <v>7</v>
      </c>
      <c r="B279" s="2">
        <v>8</v>
      </c>
      <c r="C279" s="2">
        <v>41262.307000000001</v>
      </c>
      <c r="D279" s="2">
        <v>41278.784</v>
      </c>
      <c r="E279" s="2">
        <v>16.476999999998998</v>
      </c>
      <c r="F279" s="3">
        <v>14.8979170417657</v>
      </c>
      <c r="G279" s="14"/>
      <c r="H279" s="2">
        <v>0</v>
      </c>
      <c r="I279" s="2">
        <v>0</v>
      </c>
      <c r="J279" s="2">
        <v>0</v>
      </c>
      <c r="K279" s="2">
        <v>0</v>
      </c>
      <c r="L279" s="2">
        <v>0</v>
      </c>
      <c r="M279" s="2">
        <v>0</v>
      </c>
      <c r="N279" s="2">
        <v>0</v>
      </c>
      <c r="O279" s="2">
        <v>0</v>
      </c>
      <c r="P279" s="2">
        <v>0</v>
      </c>
      <c r="Q279" s="2">
        <v>0</v>
      </c>
      <c r="R279" s="2">
        <v>0</v>
      </c>
      <c r="S279" s="2">
        <v>0</v>
      </c>
      <c r="T279" s="2">
        <v>0</v>
      </c>
      <c r="U279" s="2">
        <v>0</v>
      </c>
      <c r="V279" s="2">
        <v>0</v>
      </c>
      <c r="W279" s="2">
        <v>0</v>
      </c>
      <c r="X279" s="2">
        <v>0</v>
      </c>
      <c r="Y279" s="2">
        <v>0</v>
      </c>
      <c r="Z279" s="2">
        <v>0</v>
      </c>
      <c r="AA279" s="2">
        <v>0</v>
      </c>
    </row>
    <row r="280" spans="1:27" x14ac:dyDescent="0.25">
      <c r="A280" s="2">
        <v>17</v>
      </c>
      <c r="B280" s="2">
        <v>9</v>
      </c>
      <c r="C280" s="2">
        <v>79432.671000000002</v>
      </c>
      <c r="D280" s="2">
        <v>79455.035000000003</v>
      </c>
      <c r="E280" s="2">
        <v>22.364000000001401</v>
      </c>
      <c r="F280" s="3">
        <v>14.8949203780445</v>
      </c>
      <c r="G280" s="14"/>
      <c r="H280" s="2">
        <v>1</v>
      </c>
      <c r="I280" s="2">
        <v>0</v>
      </c>
      <c r="J280" s="2">
        <v>0</v>
      </c>
      <c r="K280" s="2">
        <v>0</v>
      </c>
      <c r="L280" s="2">
        <v>1</v>
      </c>
      <c r="M280" s="2">
        <v>0</v>
      </c>
      <c r="N280" s="2">
        <v>0</v>
      </c>
      <c r="O280" s="2">
        <v>0</v>
      </c>
      <c r="P280" s="2">
        <v>0</v>
      </c>
      <c r="Q280" s="2">
        <v>0</v>
      </c>
      <c r="R280" s="2">
        <v>0</v>
      </c>
      <c r="S280" s="2">
        <v>0</v>
      </c>
      <c r="T280" s="2">
        <v>0</v>
      </c>
      <c r="U280" s="2">
        <v>0</v>
      </c>
      <c r="V280" s="2">
        <v>0</v>
      </c>
      <c r="W280" s="2">
        <v>0</v>
      </c>
      <c r="X280" s="2">
        <v>0</v>
      </c>
      <c r="Y280" s="2">
        <v>1</v>
      </c>
      <c r="Z280" s="2">
        <v>0</v>
      </c>
      <c r="AA280" s="2">
        <v>0</v>
      </c>
    </row>
    <row r="281" spans="1:27" x14ac:dyDescent="0.25">
      <c r="A281" s="2">
        <v>11</v>
      </c>
      <c r="B281" s="2">
        <v>2</v>
      </c>
      <c r="C281" s="2">
        <v>18558.642</v>
      </c>
      <c r="D281" s="2">
        <v>18589.576000000001</v>
      </c>
      <c r="E281" s="2">
        <v>30.934000000001099</v>
      </c>
      <c r="F281" s="3">
        <v>14.847250328659699</v>
      </c>
      <c r="G281" s="14" t="s">
        <v>222</v>
      </c>
      <c r="H281" s="2">
        <v>0</v>
      </c>
      <c r="I281" s="2">
        <v>0</v>
      </c>
      <c r="J281" s="2">
        <v>0</v>
      </c>
      <c r="K281" s="2">
        <v>0</v>
      </c>
      <c r="L281" s="2">
        <v>0</v>
      </c>
      <c r="M281" s="2">
        <v>0</v>
      </c>
      <c r="N281" s="2">
        <v>0</v>
      </c>
      <c r="O281" s="2">
        <v>0</v>
      </c>
      <c r="P281" s="2">
        <v>0</v>
      </c>
      <c r="Q281" s="2">
        <v>0</v>
      </c>
      <c r="R281" s="2">
        <v>0</v>
      </c>
      <c r="S281" s="2">
        <v>0</v>
      </c>
      <c r="T281" s="2">
        <v>0</v>
      </c>
      <c r="U281" s="2">
        <v>0</v>
      </c>
      <c r="V281" s="2">
        <v>0</v>
      </c>
      <c r="W281" s="2">
        <v>0</v>
      </c>
      <c r="X281" s="2">
        <v>0</v>
      </c>
      <c r="Y281" s="2">
        <v>0</v>
      </c>
      <c r="Z281" s="2">
        <v>0</v>
      </c>
      <c r="AA281" s="2">
        <v>0</v>
      </c>
    </row>
    <row r="282" spans="1:27" x14ac:dyDescent="0.25">
      <c r="A282" s="2">
        <v>2</v>
      </c>
      <c r="B282" s="2">
        <v>6</v>
      </c>
      <c r="C282" s="2">
        <v>34346.476999999999</v>
      </c>
      <c r="D282" s="2">
        <v>34380.347000000002</v>
      </c>
      <c r="E282" s="2">
        <v>33.870000000002598</v>
      </c>
      <c r="F282" s="3">
        <v>14.846440200016801</v>
      </c>
      <c r="G282" s="14" t="s">
        <v>49</v>
      </c>
      <c r="H282" s="2">
        <v>1</v>
      </c>
      <c r="I282" s="2">
        <v>0</v>
      </c>
      <c r="J282" s="2">
        <v>0</v>
      </c>
      <c r="K282" s="2">
        <v>0</v>
      </c>
      <c r="L282" s="2">
        <v>1</v>
      </c>
      <c r="M282" s="2">
        <v>0</v>
      </c>
      <c r="N282" s="2">
        <v>0</v>
      </c>
      <c r="O282" s="2">
        <v>0</v>
      </c>
      <c r="P282" s="2">
        <v>0</v>
      </c>
      <c r="Q282" s="2">
        <v>0</v>
      </c>
      <c r="R282" s="2">
        <v>0</v>
      </c>
      <c r="S282" s="2">
        <v>0</v>
      </c>
      <c r="T282" s="2">
        <v>0</v>
      </c>
      <c r="U282" s="2">
        <v>0</v>
      </c>
      <c r="V282" s="2">
        <v>0</v>
      </c>
      <c r="W282" s="2">
        <v>0</v>
      </c>
      <c r="X282" s="2">
        <v>0</v>
      </c>
      <c r="Y282" s="2">
        <v>0</v>
      </c>
      <c r="Z282" s="2">
        <v>1</v>
      </c>
      <c r="AA282" s="2">
        <v>0</v>
      </c>
    </row>
    <row r="283" spans="1:27" x14ac:dyDescent="0.25">
      <c r="A283" s="2">
        <v>15</v>
      </c>
      <c r="B283" s="2">
        <v>3</v>
      </c>
      <c r="C283" s="2">
        <v>39391.305</v>
      </c>
      <c r="D283" s="2">
        <v>39417.955000000002</v>
      </c>
      <c r="E283" s="2">
        <v>26.650000000001501</v>
      </c>
      <c r="F283" s="3">
        <v>14.845950579682301</v>
      </c>
      <c r="G283" s="14" t="s">
        <v>272</v>
      </c>
      <c r="H283" s="2">
        <v>0</v>
      </c>
      <c r="I283" s="2">
        <v>0</v>
      </c>
      <c r="J283" s="2">
        <v>0</v>
      </c>
      <c r="K283" s="2">
        <v>0</v>
      </c>
      <c r="L283" s="2">
        <v>0</v>
      </c>
      <c r="M283" s="2">
        <v>0</v>
      </c>
      <c r="N283" s="2">
        <v>0</v>
      </c>
      <c r="O283" s="2">
        <v>0</v>
      </c>
      <c r="P283" s="2">
        <v>0</v>
      </c>
      <c r="Q283" s="2">
        <v>0</v>
      </c>
      <c r="R283" s="2">
        <v>0</v>
      </c>
      <c r="S283" s="2">
        <v>0</v>
      </c>
      <c r="T283" s="2">
        <v>0</v>
      </c>
      <c r="U283" s="2">
        <v>0</v>
      </c>
      <c r="V283" s="2">
        <v>0</v>
      </c>
      <c r="W283" s="2">
        <v>0</v>
      </c>
      <c r="X283" s="2">
        <v>0</v>
      </c>
      <c r="Y283" s="2">
        <v>0</v>
      </c>
      <c r="Z283" s="2">
        <v>0</v>
      </c>
      <c r="AA283" s="2">
        <v>0</v>
      </c>
    </row>
    <row r="284" spans="1:27" x14ac:dyDescent="0.25">
      <c r="A284" s="2">
        <v>8</v>
      </c>
      <c r="B284" s="2">
        <v>6</v>
      </c>
      <c r="C284" s="2">
        <v>51409.555999999997</v>
      </c>
      <c r="D284" s="2">
        <v>51443.563999999998</v>
      </c>
      <c r="E284" s="2">
        <v>34.008000000001601</v>
      </c>
      <c r="F284" s="3">
        <v>14.829521408441201</v>
      </c>
      <c r="G284" s="14" t="s">
        <v>184</v>
      </c>
      <c r="H284" s="2">
        <v>1</v>
      </c>
      <c r="I284" s="2">
        <v>2</v>
      </c>
      <c r="J284" s="2">
        <v>0</v>
      </c>
      <c r="K284" s="2">
        <v>2</v>
      </c>
      <c r="L284" s="2">
        <v>1</v>
      </c>
      <c r="M284" s="2">
        <v>0</v>
      </c>
      <c r="N284" s="2">
        <v>0</v>
      </c>
      <c r="O284" s="2">
        <v>0</v>
      </c>
      <c r="P284" s="2">
        <v>0</v>
      </c>
      <c r="Q284" s="2">
        <v>0</v>
      </c>
      <c r="R284" s="2">
        <v>1</v>
      </c>
      <c r="S284" s="2">
        <v>0</v>
      </c>
      <c r="T284" s="2">
        <v>1</v>
      </c>
      <c r="U284" s="2">
        <v>0</v>
      </c>
      <c r="V284" s="2">
        <v>0</v>
      </c>
      <c r="W284" s="2">
        <v>0</v>
      </c>
      <c r="X284" s="2">
        <v>0</v>
      </c>
      <c r="Y284" s="2">
        <v>0</v>
      </c>
      <c r="Z284" s="2">
        <v>0</v>
      </c>
      <c r="AA284" s="2">
        <v>1</v>
      </c>
    </row>
    <row r="285" spans="1:27" x14ac:dyDescent="0.25">
      <c r="A285" s="2">
        <v>14</v>
      </c>
      <c r="B285" s="2">
        <v>4</v>
      </c>
      <c r="C285" s="2">
        <v>62114.957999999999</v>
      </c>
      <c r="D285" s="2">
        <v>62147.211000000003</v>
      </c>
      <c r="E285" s="2">
        <v>32.253000000004199</v>
      </c>
      <c r="F285" s="3">
        <v>14.8040531086285</v>
      </c>
      <c r="G285" s="14" t="s">
        <v>263</v>
      </c>
      <c r="H285" s="2">
        <v>0</v>
      </c>
      <c r="I285" s="2">
        <v>2</v>
      </c>
      <c r="J285" s="2">
        <v>0</v>
      </c>
      <c r="K285" s="2">
        <v>2</v>
      </c>
      <c r="L285" s="2">
        <v>0</v>
      </c>
      <c r="M285" s="2">
        <v>0</v>
      </c>
      <c r="N285" s="2">
        <v>0</v>
      </c>
      <c r="O285" s="2">
        <v>0</v>
      </c>
      <c r="P285" s="2">
        <v>0</v>
      </c>
      <c r="Q285" s="2">
        <v>0</v>
      </c>
      <c r="R285" s="2">
        <v>1</v>
      </c>
      <c r="S285" s="2">
        <v>1</v>
      </c>
      <c r="T285" s="2">
        <v>0</v>
      </c>
      <c r="U285" s="2">
        <v>0</v>
      </c>
      <c r="V285" s="2">
        <v>0</v>
      </c>
      <c r="W285" s="2">
        <v>0</v>
      </c>
      <c r="X285" s="2">
        <v>0</v>
      </c>
      <c r="Y285" s="2">
        <v>0</v>
      </c>
      <c r="Z285" s="2">
        <v>0</v>
      </c>
      <c r="AA285" s="2">
        <v>0</v>
      </c>
    </row>
    <row r="286" spans="1:27" x14ac:dyDescent="0.25">
      <c r="A286" s="2">
        <v>5</v>
      </c>
      <c r="B286" s="2">
        <v>17</v>
      </c>
      <c r="C286" s="2">
        <v>137370.05100000001</v>
      </c>
      <c r="D286" s="2">
        <v>137388.44</v>
      </c>
      <c r="E286" s="2">
        <v>18.388999999995601</v>
      </c>
      <c r="F286" s="3">
        <v>14.7984301513921</v>
      </c>
      <c r="G286" s="14" t="s">
        <v>138</v>
      </c>
      <c r="H286" s="2">
        <v>0</v>
      </c>
      <c r="I286" s="2">
        <v>0</v>
      </c>
      <c r="J286" s="2">
        <v>0</v>
      </c>
      <c r="K286" s="2">
        <v>0</v>
      </c>
      <c r="L286" s="2">
        <v>0</v>
      </c>
      <c r="M286" s="2">
        <v>0</v>
      </c>
      <c r="N286" s="2">
        <v>0</v>
      </c>
      <c r="O286" s="2">
        <v>0</v>
      </c>
      <c r="P286" s="2">
        <v>0</v>
      </c>
      <c r="Q286" s="2">
        <v>0</v>
      </c>
      <c r="R286" s="2">
        <v>0</v>
      </c>
      <c r="S286" s="2">
        <v>0</v>
      </c>
      <c r="T286" s="2">
        <v>0</v>
      </c>
      <c r="U286" s="2">
        <v>0</v>
      </c>
      <c r="V286" s="2">
        <v>0</v>
      </c>
      <c r="W286" s="2">
        <v>0</v>
      </c>
      <c r="X286" s="2">
        <v>0</v>
      </c>
      <c r="Y286" s="2">
        <v>0</v>
      </c>
      <c r="Z286" s="2">
        <v>0</v>
      </c>
      <c r="AA286" s="2">
        <v>0</v>
      </c>
    </row>
    <row r="287" spans="1:27" x14ac:dyDescent="0.25">
      <c r="A287" s="2">
        <v>5</v>
      </c>
      <c r="B287" s="2">
        <v>18</v>
      </c>
      <c r="C287" s="2">
        <v>140945.65599999999</v>
      </c>
      <c r="D287" s="2">
        <v>140976.52799999999</v>
      </c>
      <c r="E287" s="2">
        <v>30.872000000002998</v>
      </c>
      <c r="F287" s="3">
        <v>14.7938855520483</v>
      </c>
      <c r="G287" s="14" t="s">
        <v>139</v>
      </c>
      <c r="H287" s="2">
        <v>0</v>
      </c>
      <c r="I287" s="2">
        <v>0</v>
      </c>
      <c r="J287" s="2">
        <v>0</v>
      </c>
      <c r="K287" s="2">
        <v>0</v>
      </c>
      <c r="L287" s="2">
        <v>0</v>
      </c>
      <c r="M287" s="2">
        <v>0</v>
      </c>
      <c r="N287" s="2">
        <v>0</v>
      </c>
      <c r="O287" s="2">
        <v>0</v>
      </c>
      <c r="P287" s="2">
        <v>0</v>
      </c>
      <c r="Q287" s="2">
        <v>0</v>
      </c>
      <c r="R287" s="2">
        <v>0</v>
      </c>
      <c r="S287" s="2">
        <v>0</v>
      </c>
      <c r="T287" s="2">
        <v>0</v>
      </c>
      <c r="U287" s="2">
        <v>0</v>
      </c>
      <c r="V287" s="2">
        <v>0</v>
      </c>
      <c r="W287" s="2">
        <v>0</v>
      </c>
      <c r="X287" s="2">
        <v>0</v>
      </c>
      <c r="Y287" s="2">
        <v>0</v>
      </c>
      <c r="Z287" s="2">
        <v>0</v>
      </c>
      <c r="AA287" s="2">
        <v>0</v>
      </c>
    </row>
    <row r="288" spans="1:27" x14ac:dyDescent="0.25">
      <c r="A288" s="2">
        <v>2</v>
      </c>
      <c r="B288" s="2">
        <v>9</v>
      </c>
      <c r="C288" s="2">
        <v>56003.987999999998</v>
      </c>
      <c r="D288" s="2">
        <v>56088.254000000001</v>
      </c>
      <c r="E288" s="2">
        <v>84.266000000003302</v>
      </c>
      <c r="F288" s="3">
        <v>14.765199854933901</v>
      </c>
      <c r="G288" s="14" t="s">
        <v>52</v>
      </c>
      <c r="H288" s="2">
        <v>2</v>
      </c>
      <c r="I288" s="2">
        <v>0</v>
      </c>
      <c r="J288" s="2">
        <v>0</v>
      </c>
      <c r="K288" s="2">
        <v>0</v>
      </c>
      <c r="L288" s="2">
        <v>2</v>
      </c>
      <c r="M288" s="2">
        <v>0</v>
      </c>
      <c r="N288" s="2">
        <v>0</v>
      </c>
      <c r="O288" s="2">
        <v>0</v>
      </c>
      <c r="P288" s="2">
        <v>0</v>
      </c>
      <c r="Q288" s="2">
        <v>0</v>
      </c>
      <c r="R288" s="2">
        <v>0</v>
      </c>
      <c r="S288" s="2">
        <v>0</v>
      </c>
      <c r="T288" s="2">
        <v>0</v>
      </c>
      <c r="U288" s="2">
        <v>0</v>
      </c>
      <c r="V288" s="2">
        <v>0</v>
      </c>
      <c r="W288" s="2">
        <v>0</v>
      </c>
      <c r="X288" s="2">
        <v>0</v>
      </c>
      <c r="Y288" s="2">
        <v>1</v>
      </c>
      <c r="Z288" s="2">
        <v>0</v>
      </c>
      <c r="AA288" s="2">
        <v>1</v>
      </c>
    </row>
    <row r="289" spans="1:27" x14ac:dyDescent="0.25">
      <c r="A289" s="2">
        <v>11</v>
      </c>
      <c r="B289" s="2">
        <v>0</v>
      </c>
      <c r="C289" s="2">
        <v>2998.279</v>
      </c>
      <c r="D289" s="2">
        <v>3052.4940000000001</v>
      </c>
      <c r="E289" s="2">
        <v>54.215000000000103</v>
      </c>
      <c r="F289" s="3">
        <v>14.744275953382401</v>
      </c>
      <c r="G289" s="14" t="s">
        <v>220</v>
      </c>
      <c r="H289" s="2">
        <v>1</v>
      </c>
      <c r="I289" s="2">
        <v>0</v>
      </c>
      <c r="J289" s="2">
        <v>0</v>
      </c>
      <c r="K289" s="2">
        <v>0</v>
      </c>
      <c r="L289" s="2">
        <v>1</v>
      </c>
      <c r="M289" s="2">
        <v>0</v>
      </c>
      <c r="N289" s="2">
        <v>0</v>
      </c>
      <c r="O289" s="2">
        <v>0</v>
      </c>
      <c r="P289" s="2">
        <v>0</v>
      </c>
      <c r="Q289" s="2">
        <v>0</v>
      </c>
      <c r="R289" s="2">
        <v>0</v>
      </c>
      <c r="S289" s="2">
        <v>0</v>
      </c>
      <c r="T289" s="2">
        <v>0</v>
      </c>
      <c r="U289" s="2">
        <v>0</v>
      </c>
      <c r="V289" s="2">
        <v>0</v>
      </c>
      <c r="W289" s="2">
        <v>0</v>
      </c>
      <c r="X289" s="2">
        <v>0</v>
      </c>
      <c r="Y289" s="2">
        <v>0</v>
      </c>
      <c r="Z289" s="2">
        <v>1</v>
      </c>
      <c r="AA289" s="2">
        <v>0</v>
      </c>
    </row>
    <row r="290" spans="1:27" x14ac:dyDescent="0.25">
      <c r="A290" s="2">
        <v>20</v>
      </c>
      <c r="B290" s="2">
        <v>0</v>
      </c>
      <c r="C290" s="2">
        <v>1422.8009999999999</v>
      </c>
      <c r="D290" s="2">
        <v>1430.55</v>
      </c>
      <c r="E290" s="2">
        <v>7.7490000000000201</v>
      </c>
      <c r="F290" s="3">
        <v>14.707153504628</v>
      </c>
      <c r="G290" s="14" t="s">
        <v>300</v>
      </c>
      <c r="H290" s="2">
        <v>0</v>
      </c>
      <c r="I290" s="2">
        <v>0</v>
      </c>
      <c r="J290" s="2">
        <v>0</v>
      </c>
      <c r="K290" s="2">
        <v>0</v>
      </c>
      <c r="L290" s="2">
        <v>0</v>
      </c>
      <c r="M290" s="2">
        <v>0</v>
      </c>
      <c r="N290" s="2">
        <v>0</v>
      </c>
      <c r="O290" s="2">
        <v>0</v>
      </c>
      <c r="P290" s="2">
        <v>0</v>
      </c>
      <c r="Q290" s="2">
        <v>0</v>
      </c>
      <c r="R290" s="2">
        <v>0</v>
      </c>
      <c r="S290" s="2">
        <v>0</v>
      </c>
      <c r="T290" s="2">
        <v>0</v>
      </c>
      <c r="U290" s="2">
        <v>0</v>
      </c>
      <c r="V290" s="2">
        <v>0</v>
      </c>
      <c r="W290" s="2">
        <v>0</v>
      </c>
      <c r="X290" s="2">
        <v>0</v>
      </c>
      <c r="Y290" s="2">
        <v>0</v>
      </c>
      <c r="Z290" s="2">
        <v>0</v>
      </c>
      <c r="AA290" s="2">
        <v>0</v>
      </c>
    </row>
    <row r="291" spans="1:27" x14ac:dyDescent="0.25">
      <c r="A291" s="2">
        <v>6</v>
      </c>
      <c r="B291" s="2">
        <v>22</v>
      </c>
      <c r="C291" s="2">
        <v>124057.56299999999</v>
      </c>
      <c r="D291" s="2">
        <v>124065.88800000001</v>
      </c>
      <c r="E291" s="2">
        <v>8.3250000000116398</v>
      </c>
      <c r="F291" s="3">
        <v>14.695253925626201</v>
      </c>
      <c r="G291" s="14"/>
      <c r="H291" s="2">
        <v>0</v>
      </c>
      <c r="I291" s="2">
        <v>1</v>
      </c>
      <c r="J291" s="2">
        <v>0</v>
      </c>
      <c r="K291" s="2">
        <v>1</v>
      </c>
      <c r="L291" s="2">
        <v>0</v>
      </c>
      <c r="M291" s="2">
        <v>0</v>
      </c>
      <c r="N291" s="2">
        <v>0</v>
      </c>
      <c r="O291" s="2">
        <v>0</v>
      </c>
      <c r="P291" s="2">
        <v>0</v>
      </c>
      <c r="Q291" s="2">
        <v>0</v>
      </c>
      <c r="R291" s="2">
        <v>0</v>
      </c>
      <c r="S291" s="2">
        <v>0</v>
      </c>
      <c r="T291" s="2">
        <v>1</v>
      </c>
      <c r="U291" s="2">
        <v>0</v>
      </c>
      <c r="V291" s="2">
        <v>0</v>
      </c>
      <c r="W291" s="2">
        <v>0</v>
      </c>
      <c r="X291" s="2">
        <v>0</v>
      </c>
      <c r="Y291" s="2">
        <v>0</v>
      </c>
      <c r="Z291" s="2">
        <v>0</v>
      </c>
      <c r="AA291" s="2">
        <v>0</v>
      </c>
    </row>
    <row r="292" spans="1:27" x14ac:dyDescent="0.25">
      <c r="A292" s="2">
        <v>3</v>
      </c>
      <c r="B292" s="2">
        <v>5</v>
      </c>
      <c r="C292" s="2">
        <v>19953.044999999998</v>
      </c>
      <c r="D292" s="2">
        <v>19989.228999999999</v>
      </c>
      <c r="E292" s="2">
        <v>36.184000000001099</v>
      </c>
      <c r="F292" s="3">
        <v>14.6926391752156</v>
      </c>
      <c r="G292" s="14" t="s">
        <v>81</v>
      </c>
      <c r="H292" s="2">
        <v>0</v>
      </c>
      <c r="I292" s="2">
        <v>1</v>
      </c>
      <c r="J292" s="2">
        <v>0</v>
      </c>
      <c r="K292" s="2">
        <v>1</v>
      </c>
      <c r="L292" s="2">
        <v>0</v>
      </c>
      <c r="M292" s="2">
        <v>0</v>
      </c>
      <c r="N292" s="2">
        <v>0</v>
      </c>
      <c r="O292" s="2">
        <v>0</v>
      </c>
      <c r="P292" s="2">
        <v>0</v>
      </c>
      <c r="Q292" s="2">
        <v>0</v>
      </c>
      <c r="R292" s="2">
        <v>1</v>
      </c>
      <c r="S292" s="2">
        <v>0</v>
      </c>
      <c r="T292" s="2">
        <v>0</v>
      </c>
      <c r="U292" s="2">
        <v>0</v>
      </c>
      <c r="V292" s="2">
        <v>0</v>
      </c>
      <c r="W292" s="2">
        <v>0</v>
      </c>
      <c r="X292" s="2">
        <v>0</v>
      </c>
      <c r="Y292" s="2">
        <v>0</v>
      </c>
      <c r="Z292" s="2">
        <v>0</v>
      </c>
      <c r="AA292" s="2">
        <v>0</v>
      </c>
    </row>
    <row r="293" spans="1:27" x14ac:dyDescent="0.25">
      <c r="A293" s="2">
        <v>15</v>
      </c>
      <c r="B293" s="2">
        <v>7</v>
      </c>
      <c r="C293" s="2">
        <v>68027.884000000005</v>
      </c>
      <c r="D293" s="2">
        <v>68092.270999999993</v>
      </c>
      <c r="E293" s="2">
        <v>64.386999999987907</v>
      </c>
      <c r="F293" s="3">
        <v>14.6877018956973</v>
      </c>
      <c r="G293" s="14" t="s">
        <v>276</v>
      </c>
      <c r="H293" s="2">
        <v>0</v>
      </c>
      <c r="I293" s="2">
        <v>0</v>
      </c>
      <c r="J293" s="2">
        <v>0</v>
      </c>
      <c r="K293" s="2">
        <v>0</v>
      </c>
      <c r="L293" s="2">
        <v>0</v>
      </c>
      <c r="M293" s="2">
        <v>0</v>
      </c>
      <c r="N293" s="2">
        <v>0</v>
      </c>
      <c r="O293" s="2">
        <v>0</v>
      </c>
      <c r="P293" s="2">
        <v>0</v>
      </c>
      <c r="Q293" s="2">
        <v>0</v>
      </c>
      <c r="R293" s="2">
        <v>0</v>
      </c>
      <c r="S293" s="2">
        <v>0</v>
      </c>
      <c r="T293" s="2">
        <v>0</v>
      </c>
      <c r="U293" s="2">
        <v>0</v>
      </c>
      <c r="V293" s="2">
        <v>0</v>
      </c>
      <c r="W293" s="2">
        <v>0</v>
      </c>
      <c r="X293" s="2">
        <v>0</v>
      </c>
      <c r="Y293" s="2">
        <v>0</v>
      </c>
      <c r="Z293" s="2">
        <v>0</v>
      </c>
      <c r="AA293" s="2">
        <v>0</v>
      </c>
    </row>
    <row r="294" spans="1:27" x14ac:dyDescent="0.25">
      <c r="A294" s="2">
        <v>11</v>
      </c>
      <c r="B294" s="2">
        <v>5</v>
      </c>
      <c r="C294" s="2">
        <v>37596.088000000003</v>
      </c>
      <c r="D294" s="2">
        <v>37596.088000000003</v>
      </c>
      <c r="E294" s="2">
        <v>0</v>
      </c>
      <c r="F294" s="3">
        <v>14.676423507691799</v>
      </c>
      <c r="G294" s="14"/>
      <c r="H294" s="2">
        <v>0</v>
      </c>
      <c r="I294" s="2">
        <v>0</v>
      </c>
      <c r="J294" s="2">
        <v>0</v>
      </c>
      <c r="K294" s="2">
        <v>0</v>
      </c>
      <c r="L294" s="2">
        <v>0</v>
      </c>
      <c r="M294" s="2">
        <v>0</v>
      </c>
      <c r="N294" s="2">
        <v>0</v>
      </c>
      <c r="O294" s="2">
        <v>0</v>
      </c>
      <c r="P294" s="2">
        <v>0</v>
      </c>
      <c r="Q294" s="2">
        <v>0</v>
      </c>
      <c r="R294" s="2">
        <v>0</v>
      </c>
      <c r="S294" s="2">
        <v>0</v>
      </c>
      <c r="T294" s="2">
        <v>0</v>
      </c>
      <c r="U294" s="2">
        <v>0</v>
      </c>
      <c r="V294" s="2">
        <v>0</v>
      </c>
      <c r="W294" s="2">
        <v>0</v>
      </c>
      <c r="X294" s="2">
        <v>0</v>
      </c>
      <c r="Y294" s="2">
        <v>0</v>
      </c>
      <c r="Z294" s="2">
        <v>0</v>
      </c>
      <c r="AA294" s="2">
        <v>0</v>
      </c>
    </row>
    <row r="295" spans="1:27" x14ac:dyDescent="0.25">
      <c r="A295" s="2">
        <v>6</v>
      </c>
      <c r="B295" s="2">
        <v>0</v>
      </c>
      <c r="C295" s="2">
        <v>4848.9340000000002</v>
      </c>
      <c r="D295" s="2">
        <v>4864.8130000000001</v>
      </c>
      <c r="E295" s="2">
        <v>15.8789999999999</v>
      </c>
      <c r="F295" s="3">
        <v>14.6727928906932</v>
      </c>
      <c r="G295" s="14" t="s">
        <v>144</v>
      </c>
      <c r="H295" s="2">
        <v>3</v>
      </c>
      <c r="I295" s="2">
        <v>0</v>
      </c>
      <c r="J295" s="2">
        <v>0</v>
      </c>
      <c r="K295" s="2">
        <v>0</v>
      </c>
      <c r="L295" s="2">
        <v>3</v>
      </c>
      <c r="M295" s="2">
        <v>0</v>
      </c>
      <c r="N295" s="2">
        <v>0</v>
      </c>
      <c r="O295" s="2">
        <v>0</v>
      </c>
      <c r="P295" s="2">
        <v>0</v>
      </c>
      <c r="Q295" s="2">
        <v>0</v>
      </c>
      <c r="R295" s="2">
        <v>0</v>
      </c>
      <c r="S295" s="2">
        <v>0</v>
      </c>
      <c r="T295" s="2">
        <v>0</v>
      </c>
      <c r="U295" s="2">
        <v>0</v>
      </c>
      <c r="V295" s="2">
        <v>0</v>
      </c>
      <c r="W295" s="2">
        <v>0</v>
      </c>
      <c r="X295" s="2">
        <v>0</v>
      </c>
      <c r="Y295" s="2">
        <v>1</v>
      </c>
      <c r="Z295" s="2">
        <v>1</v>
      </c>
      <c r="AA295" s="2">
        <v>1</v>
      </c>
    </row>
    <row r="296" spans="1:27" x14ac:dyDescent="0.25">
      <c r="A296" s="2">
        <v>7</v>
      </c>
      <c r="B296" s="2">
        <v>4</v>
      </c>
      <c r="C296" s="2">
        <v>28779.46</v>
      </c>
      <c r="D296" s="2">
        <v>28845.146000000001</v>
      </c>
      <c r="E296" s="2">
        <v>65.686000000001499</v>
      </c>
      <c r="F296" s="3">
        <v>14.663646380824</v>
      </c>
      <c r="G296" s="14" t="s">
        <v>166</v>
      </c>
      <c r="H296" s="2">
        <v>4</v>
      </c>
      <c r="I296" s="2">
        <v>2</v>
      </c>
      <c r="J296" s="2">
        <v>2</v>
      </c>
      <c r="K296" s="2">
        <v>0</v>
      </c>
      <c r="L296" s="2">
        <v>4</v>
      </c>
      <c r="M296" s="2">
        <v>0</v>
      </c>
      <c r="N296" s="2">
        <v>0</v>
      </c>
      <c r="O296" s="2">
        <v>0</v>
      </c>
      <c r="P296" s="2">
        <v>1</v>
      </c>
      <c r="Q296" s="2">
        <v>1</v>
      </c>
      <c r="R296" s="2">
        <v>0</v>
      </c>
      <c r="S296" s="2">
        <v>0</v>
      </c>
      <c r="T296" s="2">
        <v>0</v>
      </c>
      <c r="U296" s="2">
        <v>0</v>
      </c>
      <c r="V296" s="2">
        <v>0</v>
      </c>
      <c r="W296" s="2">
        <v>0</v>
      </c>
      <c r="X296" s="2">
        <v>1</v>
      </c>
      <c r="Y296" s="2">
        <v>1</v>
      </c>
      <c r="Z296" s="2">
        <v>1</v>
      </c>
      <c r="AA296" s="2">
        <v>1</v>
      </c>
    </row>
    <row r="297" spans="1:27" x14ac:dyDescent="0.25">
      <c r="A297" s="2">
        <v>20</v>
      </c>
      <c r="B297" s="2">
        <v>3</v>
      </c>
      <c r="C297" s="2">
        <v>50999.150999999998</v>
      </c>
      <c r="D297" s="2">
        <v>51073.678999999996</v>
      </c>
      <c r="E297" s="2">
        <v>74.5279999999984</v>
      </c>
      <c r="F297" s="3">
        <v>14.663398042873901</v>
      </c>
      <c r="G297" s="14" t="s">
        <v>302</v>
      </c>
      <c r="H297" s="2">
        <v>0</v>
      </c>
      <c r="I297" s="2">
        <v>0</v>
      </c>
      <c r="J297" s="2">
        <v>0</v>
      </c>
      <c r="K297" s="2">
        <v>0</v>
      </c>
      <c r="L297" s="2">
        <v>0</v>
      </c>
      <c r="M297" s="2">
        <v>0</v>
      </c>
      <c r="N297" s="2">
        <v>0</v>
      </c>
      <c r="O297" s="2">
        <v>0</v>
      </c>
      <c r="P297" s="2">
        <v>0</v>
      </c>
      <c r="Q297" s="2">
        <v>0</v>
      </c>
      <c r="R297" s="2">
        <v>0</v>
      </c>
      <c r="S297" s="2">
        <v>0</v>
      </c>
      <c r="T297" s="2">
        <v>0</v>
      </c>
      <c r="U297" s="2">
        <v>0</v>
      </c>
      <c r="V297" s="2">
        <v>0</v>
      </c>
      <c r="W297" s="2">
        <v>0</v>
      </c>
      <c r="X297" s="2">
        <v>0</v>
      </c>
      <c r="Y297" s="2">
        <v>0</v>
      </c>
      <c r="Z297" s="2">
        <v>0</v>
      </c>
      <c r="AA297" s="2">
        <v>0</v>
      </c>
    </row>
    <row r="298" spans="1:27" x14ac:dyDescent="0.25">
      <c r="A298" s="2">
        <v>9</v>
      </c>
      <c r="B298" s="2">
        <v>8</v>
      </c>
      <c r="C298" s="2">
        <v>91664.816000000006</v>
      </c>
      <c r="D298" s="2">
        <v>91664.816000000006</v>
      </c>
      <c r="E298" s="2">
        <v>0</v>
      </c>
      <c r="F298" s="3">
        <v>14.662758602863899</v>
      </c>
      <c r="G298" s="14"/>
      <c r="H298" s="2">
        <v>3</v>
      </c>
      <c r="I298" s="2">
        <v>0</v>
      </c>
      <c r="J298" s="2">
        <v>0</v>
      </c>
      <c r="K298" s="2">
        <v>0</v>
      </c>
      <c r="L298" s="2">
        <v>3</v>
      </c>
      <c r="M298" s="2">
        <v>0</v>
      </c>
      <c r="N298" s="2">
        <v>0</v>
      </c>
      <c r="O298" s="2">
        <v>0</v>
      </c>
      <c r="P298" s="2">
        <v>0</v>
      </c>
      <c r="Q298" s="2">
        <v>0</v>
      </c>
      <c r="R298" s="2">
        <v>0</v>
      </c>
      <c r="S298" s="2">
        <v>0</v>
      </c>
      <c r="T298" s="2">
        <v>0</v>
      </c>
      <c r="U298" s="2">
        <v>0</v>
      </c>
      <c r="V298" s="2">
        <v>0</v>
      </c>
      <c r="W298" s="2">
        <v>0</v>
      </c>
      <c r="X298" s="2">
        <v>1</v>
      </c>
      <c r="Y298" s="2">
        <v>1</v>
      </c>
      <c r="Z298" s="2">
        <v>0</v>
      </c>
      <c r="AA298" s="2">
        <v>1</v>
      </c>
    </row>
    <row r="299" spans="1:27" x14ac:dyDescent="0.25">
      <c r="A299" s="2">
        <v>6</v>
      </c>
      <c r="B299" s="2">
        <v>7</v>
      </c>
      <c r="C299" s="2">
        <v>52371.419000000002</v>
      </c>
      <c r="D299" s="2">
        <v>52399.247000000003</v>
      </c>
      <c r="E299" s="2">
        <v>27.8280000000013</v>
      </c>
      <c r="F299" s="3">
        <v>14.6563837203198</v>
      </c>
      <c r="G299" s="14" t="s">
        <v>151</v>
      </c>
      <c r="H299" s="2">
        <v>1</v>
      </c>
      <c r="I299" s="2">
        <v>0</v>
      </c>
      <c r="J299" s="2">
        <v>0</v>
      </c>
      <c r="K299" s="2">
        <v>0</v>
      </c>
      <c r="L299" s="2">
        <v>1</v>
      </c>
      <c r="M299" s="2">
        <v>0</v>
      </c>
      <c r="N299" s="2">
        <v>0</v>
      </c>
      <c r="O299" s="2">
        <v>0</v>
      </c>
      <c r="P299" s="2">
        <v>0</v>
      </c>
      <c r="Q299" s="2">
        <v>0</v>
      </c>
      <c r="R299" s="2">
        <v>0</v>
      </c>
      <c r="S299" s="2">
        <v>0</v>
      </c>
      <c r="T299" s="2">
        <v>0</v>
      </c>
      <c r="U299" s="2">
        <v>0</v>
      </c>
      <c r="V299" s="2">
        <v>0</v>
      </c>
      <c r="W299" s="2">
        <v>0</v>
      </c>
      <c r="X299" s="2">
        <v>0</v>
      </c>
      <c r="Y299" s="2">
        <v>0</v>
      </c>
      <c r="Z299" s="2">
        <v>0</v>
      </c>
      <c r="AA299" s="2">
        <v>1</v>
      </c>
    </row>
    <row r="300" spans="1:27" x14ac:dyDescent="0.25">
      <c r="A300" s="2">
        <v>7</v>
      </c>
      <c r="B300" s="2">
        <v>9</v>
      </c>
      <c r="C300" s="2">
        <v>50617.451000000001</v>
      </c>
      <c r="D300" s="2">
        <v>50638.127999999997</v>
      </c>
      <c r="E300" s="2">
        <v>20.676999999995999</v>
      </c>
      <c r="F300" s="3">
        <v>14.6485225054697</v>
      </c>
      <c r="G300" s="14" t="s">
        <v>170</v>
      </c>
      <c r="H300" s="2">
        <v>0</v>
      </c>
      <c r="I300" s="2">
        <v>0</v>
      </c>
      <c r="J300" s="2">
        <v>0</v>
      </c>
      <c r="K300" s="2">
        <v>0</v>
      </c>
      <c r="L300" s="2">
        <v>0</v>
      </c>
      <c r="M300" s="2">
        <v>0</v>
      </c>
      <c r="N300" s="2">
        <v>0</v>
      </c>
      <c r="O300" s="2">
        <v>0</v>
      </c>
      <c r="P300" s="2">
        <v>0</v>
      </c>
      <c r="Q300" s="2">
        <v>0</v>
      </c>
      <c r="R300" s="2">
        <v>0</v>
      </c>
      <c r="S300" s="2">
        <v>0</v>
      </c>
      <c r="T300" s="2">
        <v>0</v>
      </c>
      <c r="U300" s="2">
        <v>0</v>
      </c>
      <c r="V300" s="2">
        <v>0</v>
      </c>
      <c r="W300" s="2">
        <v>0</v>
      </c>
      <c r="X300" s="2">
        <v>0</v>
      </c>
      <c r="Y300" s="2">
        <v>0</v>
      </c>
      <c r="Z300" s="2">
        <v>0</v>
      </c>
      <c r="AA300" s="2">
        <v>0</v>
      </c>
    </row>
    <row r="301" spans="1:27" x14ac:dyDescent="0.25">
      <c r="A301" s="2">
        <v>6</v>
      </c>
      <c r="B301" s="2">
        <v>13</v>
      </c>
      <c r="C301" s="2">
        <v>70197.873000000007</v>
      </c>
      <c r="D301" s="2">
        <v>70197.873000000007</v>
      </c>
      <c r="E301" s="2">
        <v>0</v>
      </c>
      <c r="F301" s="3">
        <v>14.636855122780799</v>
      </c>
      <c r="G301" s="14"/>
      <c r="H301" s="2">
        <v>0</v>
      </c>
      <c r="I301" s="2">
        <v>1</v>
      </c>
      <c r="J301" s="2">
        <v>1</v>
      </c>
      <c r="K301" s="2">
        <v>0</v>
      </c>
      <c r="L301" s="2">
        <v>0</v>
      </c>
      <c r="M301" s="2">
        <v>0</v>
      </c>
      <c r="N301" s="2">
        <v>0</v>
      </c>
      <c r="O301" s="2">
        <v>1</v>
      </c>
      <c r="P301" s="2">
        <v>0</v>
      </c>
      <c r="Q301" s="2">
        <v>0</v>
      </c>
      <c r="R301" s="2">
        <v>0</v>
      </c>
      <c r="S301" s="2">
        <v>0</v>
      </c>
      <c r="T301" s="2">
        <v>0</v>
      </c>
      <c r="U301" s="2">
        <v>0</v>
      </c>
      <c r="V301" s="2">
        <v>0</v>
      </c>
      <c r="W301" s="2">
        <v>0</v>
      </c>
      <c r="X301" s="2">
        <v>0</v>
      </c>
      <c r="Y301" s="2">
        <v>0</v>
      </c>
      <c r="Z301" s="2">
        <v>0</v>
      </c>
      <c r="AA301" s="2">
        <v>0</v>
      </c>
    </row>
    <row r="302" spans="1:27" x14ac:dyDescent="0.25">
      <c r="A302" s="2">
        <v>2</v>
      </c>
      <c r="B302" s="2">
        <v>22</v>
      </c>
      <c r="C302" s="2">
        <v>167954.046</v>
      </c>
      <c r="D302" s="2">
        <v>167962.595</v>
      </c>
      <c r="E302" s="2">
        <v>8.5489999999990705</v>
      </c>
      <c r="F302" s="3">
        <v>14.629883169359401</v>
      </c>
      <c r="G302" s="14" t="s">
        <v>64</v>
      </c>
      <c r="H302" s="2">
        <v>0</v>
      </c>
      <c r="I302" s="2">
        <v>4</v>
      </c>
      <c r="J302" s="2">
        <v>0</v>
      </c>
      <c r="K302" s="2">
        <v>4</v>
      </c>
      <c r="L302" s="2">
        <v>0</v>
      </c>
      <c r="M302" s="2">
        <v>0</v>
      </c>
      <c r="N302" s="2">
        <v>0</v>
      </c>
      <c r="O302" s="2">
        <v>0</v>
      </c>
      <c r="P302" s="2">
        <v>0</v>
      </c>
      <c r="Q302" s="2">
        <v>0</v>
      </c>
      <c r="R302" s="2">
        <v>1</v>
      </c>
      <c r="S302" s="2">
        <v>1</v>
      </c>
      <c r="T302" s="2">
        <v>1</v>
      </c>
      <c r="U302" s="2">
        <v>1</v>
      </c>
      <c r="V302" s="2">
        <v>0</v>
      </c>
      <c r="W302" s="2">
        <v>0</v>
      </c>
      <c r="X302" s="2">
        <v>0</v>
      </c>
      <c r="Y302" s="2">
        <v>0</v>
      </c>
      <c r="Z302" s="2">
        <v>0</v>
      </c>
      <c r="AA302" s="2">
        <v>0</v>
      </c>
    </row>
    <row r="303" spans="1:27" x14ac:dyDescent="0.25">
      <c r="A303" s="2">
        <v>8</v>
      </c>
      <c r="B303" s="2">
        <v>14</v>
      </c>
      <c r="C303" s="2">
        <v>120845.91099999999</v>
      </c>
      <c r="D303" s="2">
        <v>120864.84</v>
      </c>
      <c r="E303" s="2">
        <v>18.9290000000037</v>
      </c>
      <c r="F303" s="3">
        <v>14.615575042484</v>
      </c>
      <c r="G303" s="14" t="s">
        <v>190</v>
      </c>
      <c r="H303" s="2">
        <v>4</v>
      </c>
      <c r="I303" s="2">
        <v>0</v>
      </c>
      <c r="J303" s="2">
        <v>0</v>
      </c>
      <c r="K303" s="2">
        <v>0</v>
      </c>
      <c r="L303" s="2">
        <v>4</v>
      </c>
      <c r="M303" s="2">
        <v>0</v>
      </c>
      <c r="N303" s="2">
        <v>0</v>
      </c>
      <c r="O303" s="2">
        <v>0</v>
      </c>
      <c r="P303" s="2">
        <v>0</v>
      </c>
      <c r="Q303" s="2">
        <v>0</v>
      </c>
      <c r="R303" s="2">
        <v>0</v>
      </c>
      <c r="S303" s="2">
        <v>0</v>
      </c>
      <c r="T303" s="2">
        <v>0</v>
      </c>
      <c r="U303" s="2">
        <v>0</v>
      </c>
      <c r="V303" s="2">
        <v>0</v>
      </c>
      <c r="W303" s="2">
        <v>0</v>
      </c>
      <c r="X303" s="2">
        <v>1</v>
      </c>
      <c r="Y303" s="2">
        <v>1</v>
      </c>
      <c r="Z303" s="2">
        <v>1</v>
      </c>
      <c r="AA303" s="2">
        <v>1</v>
      </c>
    </row>
    <row r="304" spans="1:27" x14ac:dyDescent="0.25">
      <c r="A304" s="2">
        <v>16</v>
      </c>
      <c r="B304" s="2">
        <v>2</v>
      </c>
      <c r="C304" s="2">
        <v>50746.546000000002</v>
      </c>
      <c r="D304" s="2">
        <v>50751.972000000002</v>
      </c>
      <c r="E304" s="2">
        <v>5.4259999999994797</v>
      </c>
      <c r="F304" s="3">
        <v>14.599149149026299</v>
      </c>
      <c r="G304" s="14" t="s">
        <v>280</v>
      </c>
      <c r="H304" s="2">
        <v>1</v>
      </c>
      <c r="I304" s="2">
        <v>0</v>
      </c>
      <c r="J304" s="2">
        <v>0</v>
      </c>
      <c r="K304" s="2">
        <v>0</v>
      </c>
      <c r="L304" s="2">
        <v>1</v>
      </c>
      <c r="M304" s="2">
        <v>0</v>
      </c>
      <c r="N304" s="2">
        <v>0</v>
      </c>
      <c r="O304" s="2">
        <v>0</v>
      </c>
      <c r="P304" s="2">
        <v>0</v>
      </c>
      <c r="Q304" s="2">
        <v>0</v>
      </c>
      <c r="R304" s="2">
        <v>0</v>
      </c>
      <c r="S304" s="2">
        <v>0</v>
      </c>
      <c r="T304" s="2">
        <v>0</v>
      </c>
      <c r="U304" s="2">
        <v>0</v>
      </c>
      <c r="V304" s="2">
        <v>0</v>
      </c>
      <c r="W304" s="2">
        <v>0</v>
      </c>
      <c r="X304" s="2">
        <v>0</v>
      </c>
      <c r="Y304" s="2">
        <v>0</v>
      </c>
      <c r="Z304" s="2">
        <v>0</v>
      </c>
      <c r="AA304" s="2">
        <v>1</v>
      </c>
    </row>
    <row r="305" spans="1:27" x14ac:dyDescent="0.25">
      <c r="A305" s="2">
        <v>3</v>
      </c>
      <c r="B305" s="2">
        <v>17</v>
      </c>
      <c r="C305" s="2">
        <v>118834.14200000001</v>
      </c>
      <c r="D305" s="2">
        <v>118867.04700000001</v>
      </c>
      <c r="E305" s="2">
        <v>32.9049999999988</v>
      </c>
      <c r="F305" s="3">
        <v>14.5719186253858</v>
      </c>
      <c r="G305" s="14" t="s">
        <v>92</v>
      </c>
      <c r="H305" s="2">
        <v>0</v>
      </c>
      <c r="I305" s="2">
        <v>0</v>
      </c>
      <c r="J305" s="2">
        <v>0</v>
      </c>
      <c r="K305" s="2">
        <v>0</v>
      </c>
      <c r="L305" s="2">
        <v>0</v>
      </c>
      <c r="M305" s="2">
        <v>0</v>
      </c>
      <c r="N305" s="2">
        <v>0</v>
      </c>
      <c r="O305" s="2">
        <v>0</v>
      </c>
      <c r="P305" s="2">
        <v>0</v>
      </c>
      <c r="Q305" s="2">
        <v>0</v>
      </c>
      <c r="R305" s="2">
        <v>0</v>
      </c>
      <c r="S305" s="2">
        <v>0</v>
      </c>
      <c r="T305" s="2">
        <v>0</v>
      </c>
      <c r="U305" s="2">
        <v>0</v>
      </c>
      <c r="V305" s="2">
        <v>0</v>
      </c>
      <c r="W305" s="2">
        <v>0</v>
      </c>
      <c r="X305" s="2">
        <v>0</v>
      </c>
      <c r="Y305" s="2">
        <v>0</v>
      </c>
      <c r="Z305" s="2">
        <v>0</v>
      </c>
      <c r="AA305" s="2">
        <v>0</v>
      </c>
    </row>
    <row r="306" spans="1:27" x14ac:dyDescent="0.25">
      <c r="A306" s="2">
        <v>3</v>
      </c>
      <c r="B306" s="2">
        <v>14</v>
      </c>
      <c r="C306" s="2">
        <v>100319.211</v>
      </c>
      <c r="D306" s="2">
        <v>100336.822</v>
      </c>
      <c r="E306" s="2">
        <v>17.611000000004399</v>
      </c>
      <c r="F306" s="3">
        <v>14.5700862052714</v>
      </c>
      <c r="G306" s="14" t="s">
        <v>89</v>
      </c>
      <c r="H306" s="2">
        <v>0</v>
      </c>
      <c r="I306" s="2">
        <v>0</v>
      </c>
      <c r="J306" s="2">
        <v>0</v>
      </c>
      <c r="K306" s="2">
        <v>0</v>
      </c>
      <c r="L306" s="2">
        <v>0</v>
      </c>
      <c r="M306" s="2">
        <v>0</v>
      </c>
      <c r="N306" s="2">
        <v>0</v>
      </c>
      <c r="O306" s="2">
        <v>0</v>
      </c>
      <c r="P306" s="2">
        <v>0</v>
      </c>
      <c r="Q306" s="2">
        <v>0</v>
      </c>
      <c r="R306" s="2">
        <v>0</v>
      </c>
      <c r="S306" s="2">
        <v>0</v>
      </c>
      <c r="T306" s="2">
        <v>0</v>
      </c>
      <c r="U306" s="2">
        <v>0</v>
      </c>
      <c r="V306" s="2">
        <v>0</v>
      </c>
      <c r="W306" s="2">
        <v>0</v>
      </c>
      <c r="X306" s="2">
        <v>0</v>
      </c>
      <c r="Y306" s="2">
        <v>0</v>
      </c>
      <c r="Z306" s="2">
        <v>0</v>
      </c>
      <c r="AA306" s="2">
        <v>0</v>
      </c>
    </row>
    <row r="307" spans="1:27" x14ac:dyDescent="0.25">
      <c r="A307" s="2">
        <v>7</v>
      </c>
      <c r="B307" s="2">
        <v>17</v>
      </c>
      <c r="C307" s="2">
        <v>108960.292</v>
      </c>
      <c r="D307" s="2">
        <v>108960.292</v>
      </c>
      <c r="E307" s="2">
        <v>0</v>
      </c>
      <c r="F307" s="3">
        <v>14.568888647687601</v>
      </c>
      <c r="G307" s="14"/>
      <c r="H307" s="2">
        <v>0</v>
      </c>
      <c r="I307" s="2">
        <v>0</v>
      </c>
      <c r="J307" s="2">
        <v>0</v>
      </c>
      <c r="K307" s="2">
        <v>0</v>
      </c>
      <c r="L307" s="2">
        <v>0</v>
      </c>
      <c r="M307" s="2">
        <v>0</v>
      </c>
      <c r="N307" s="2">
        <v>0</v>
      </c>
      <c r="O307" s="2">
        <v>0</v>
      </c>
      <c r="P307" s="2">
        <v>0</v>
      </c>
      <c r="Q307" s="2">
        <v>0</v>
      </c>
      <c r="R307" s="2">
        <v>0</v>
      </c>
      <c r="S307" s="2">
        <v>0</v>
      </c>
      <c r="T307" s="2">
        <v>0</v>
      </c>
      <c r="U307" s="2">
        <v>0</v>
      </c>
      <c r="V307" s="2">
        <v>0</v>
      </c>
      <c r="W307" s="2">
        <v>0</v>
      </c>
      <c r="X307" s="2">
        <v>0</v>
      </c>
      <c r="Y307" s="2">
        <v>0</v>
      </c>
      <c r="Z307" s="2">
        <v>0</v>
      </c>
      <c r="AA307" s="2">
        <v>0</v>
      </c>
    </row>
    <row r="308" spans="1:27" x14ac:dyDescent="0.25">
      <c r="A308" s="2">
        <v>1</v>
      </c>
      <c r="B308" s="2">
        <v>28</v>
      </c>
      <c r="C308" s="2">
        <v>239055.91399999999</v>
      </c>
      <c r="D308" s="2">
        <v>239055.91399999999</v>
      </c>
      <c r="E308" s="2">
        <v>0</v>
      </c>
      <c r="F308" s="3">
        <v>14.556585241479601</v>
      </c>
      <c r="G308" s="14"/>
      <c r="H308" s="2">
        <v>2</v>
      </c>
      <c r="I308" s="2">
        <v>0</v>
      </c>
      <c r="J308" s="2">
        <v>0</v>
      </c>
      <c r="K308" s="2">
        <v>0</v>
      </c>
      <c r="L308" s="2">
        <v>2</v>
      </c>
      <c r="M308" s="2">
        <v>0</v>
      </c>
      <c r="N308" s="2">
        <v>0</v>
      </c>
      <c r="O308" s="2">
        <v>0</v>
      </c>
      <c r="P308" s="2">
        <v>0</v>
      </c>
      <c r="Q308" s="2">
        <v>0</v>
      </c>
      <c r="R308" s="2">
        <v>0</v>
      </c>
      <c r="S308" s="2">
        <v>0</v>
      </c>
      <c r="T308" s="2">
        <v>0</v>
      </c>
      <c r="U308" s="2">
        <v>0</v>
      </c>
      <c r="V308" s="2">
        <v>0</v>
      </c>
      <c r="W308" s="2">
        <v>0</v>
      </c>
      <c r="X308" s="2">
        <v>0</v>
      </c>
      <c r="Y308" s="2">
        <v>1</v>
      </c>
      <c r="Z308" s="2">
        <v>0</v>
      </c>
      <c r="AA308" s="2">
        <v>1</v>
      </c>
    </row>
    <row r="309" spans="1:27" x14ac:dyDescent="0.25">
      <c r="A309" s="2">
        <v>12</v>
      </c>
      <c r="B309" s="2">
        <v>17</v>
      </c>
      <c r="C309" s="2">
        <v>105221.974</v>
      </c>
      <c r="D309" s="2">
        <v>105251.833</v>
      </c>
      <c r="E309" s="2">
        <v>29.858999999996701</v>
      </c>
      <c r="F309" s="3">
        <v>14.5420612471305</v>
      </c>
      <c r="G309" s="14" t="s">
        <v>248</v>
      </c>
      <c r="H309" s="2">
        <v>3</v>
      </c>
      <c r="I309" s="2">
        <v>0</v>
      </c>
      <c r="J309" s="2">
        <v>0</v>
      </c>
      <c r="K309" s="2">
        <v>0</v>
      </c>
      <c r="L309" s="2">
        <v>3</v>
      </c>
      <c r="M309" s="2">
        <v>0</v>
      </c>
      <c r="N309" s="2">
        <v>0</v>
      </c>
      <c r="O309" s="2">
        <v>0</v>
      </c>
      <c r="P309" s="2">
        <v>0</v>
      </c>
      <c r="Q309" s="2">
        <v>0</v>
      </c>
      <c r="R309" s="2">
        <v>0</v>
      </c>
      <c r="S309" s="2">
        <v>0</v>
      </c>
      <c r="T309" s="2">
        <v>0</v>
      </c>
      <c r="U309" s="2">
        <v>0</v>
      </c>
      <c r="V309" s="2">
        <v>0</v>
      </c>
      <c r="W309" s="2">
        <v>0</v>
      </c>
      <c r="X309" s="2">
        <v>1</v>
      </c>
      <c r="Y309" s="2">
        <v>0</v>
      </c>
      <c r="Z309" s="2">
        <v>1</v>
      </c>
      <c r="AA309" s="2">
        <v>1</v>
      </c>
    </row>
    <row r="310" spans="1:27" x14ac:dyDescent="0.25">
      <c r="A310" s="2">
        <v>12</v>
      </c>
      <c r="B310" s="2">
        <v>11</v>
      </c>
      <c r="C310" s="2">
        <v>68572.597999999998</v>
      </c>
      <c r="D310" s="2">
        <v>68578.903000000006</v>
      </c>
      <c r="E310" s="2">
        <v>6.3050000000075697</v>
      </c>
      <c r="F310" s="3">
        <v>14.5366048993821</v>
      </c>
      <c r="G310" s="14" t="s">
        <v>242</v>
      </c>
      <c r="H310" s="2">
        <v>0</v>
      </c>
      <c r="I310" s="2">
        <v>0</v>
      </c>
      <c r="J310" s="2">
        <v>0</v>
      </c>
      <c r="K310" s="2">
        <v>0</v>
      </c>
      <c r="L310" s="2">
        <v>0</v>
      </c>
      <c r="M310" s="2">
        <v>0</v>
      </c>
      <c r="N310" s="2">
        <v>0</v>
      </c>
      <c r="O310" s="2">
        <v>0</v>
      </c>
      <c r="P310" s="2">
        <v>0</v>
      </c>
      <c r="Q310" s="2">
        <v>0</v>
      </c>
      <c r="R310" s="2">
        <v>0</v>
      </c>
      <c r="S310" s="2">
        <v>0</v>
      </c>
      <c r="T310" s="2">
        <v>0</v>
      </c>
      <c r="U310" s="2">
        <v>0</v>
      </c>
      <c r="V310" s="2">
        <v>0</v>
      </c>
      <c r="W310" s="2">
        <v>0</v>
      </c>
      <c r="X310" s="2">
        <v>0</v>
      </c>
      <c r="Y310" s="2">
        <v>0</v>
      </c>
      <c r="Z310" s="2">
        <v>0</v>
      </c>
      <c r="AA310" s="2">
        <v>0</v>
      </c>
    </row>
    <row r="311" spans="1:27" x14ac:dyDescent="0.25">
      <c r="A311" s="2">
        <v>6</v>
      </c>
      <c r="B311" s="2">
        <v>20</v>
      </c>
      <c r="C311" s="2">
        <v>104334.679</v>
      </c>
      <c r="D311" s="2">
        <v>104334.679</v>
      </c>
      <c r="E311" s="2">
        <v>0</v>
      </c>
      <c r="F311" s="3">
        <v>14.5337911057374</v>
      </c>
      <c r="G311" s="14"/>
      <c r="H311" s="2">
        <v>0</v>
      </c>
      <c r="I311" s="2">
        <v>0</v>
      </c>
      <c r="J311" s="2">
        <v>0</v>
      </c>
      <c r="K311" s="2">
        <v>0</v>
      </c>
      <c r="L311" s="2">
        <v>0</v>
      </c>
      <c r="M311" s="2">
        <v>0</v>
      </c>
      <c r="N311" s="2">
        <v>0</v>
      </c>
      <c r="O311" s="2">
        <v>0</v>
      </c>
      <c r="P311" s="2">
        <v>0</v>
      </c>
      <c r="Q311" s="2">
        <v>0</v>
      </c>
      <c r="R311" s="2">
        <v>0</v>
      </c>
      <c r="S311" s="2">
        <v>0</v>
      </c>
      <c r="T311" s="2">
        <v>0</v>
      </c>
      <c r="U311" s="2">
        <v>0</v>
      </c>
      <c r="V311" s="2">
        <v>0</v>
      </c>
      <c r="W311" s="2">
        <v>0</v>
      </c>
      <c r="X311" s="2">
        <v>0</v>
      </c>
      <c r="Y311" s="2">
        <v>0</v>
      </c>
      <c r="Z311" s="2">
        <v>0</v>
      </c>
      <c r="AA311" s="2">
        <v>0</v>
      </c>
    </row>
    <row r="312" spans="1:27" x14ac:dyDescent="0.25">
      <c r="A312" s="2">
        <v>18</v>
      </c>
      <c r="B312" s="2">
        <v>3</v>
      </c>
      <c r="C312" s="2">
        <v>63501.892999999996</v>
      </c>
      <c r="D312" s="2">
        <v>63501.892999999996</v>
      </c>
      <c r="E312" s="2">
        <v>0</v>
      </c>
      <c r="F312" s="3">
        <v>14.5303099728512</v>
      </c>
      <c r="G312" s="14"/>
      <c r="H312" s="2">
        <v>0</v>
      </c>
      <c r="I312" s="2">
        <v>0</v>
      </c>
      <c r="J312" s="2">
        <v>0</v>
      </c>
      <c r="K312" s="2">
        <v>0</v>
      </c>
      <c r="L312" s="2">
        <v>0</v>
      </c>
      <c r="M312" s="2">
        <v>0</v>
      </c>
      <c r="N312" s="2">
        <v>0</v>
      </c>
      <c r="O312" s="2">
        <v>0</v>
      </c>
      <c r="P312" s="2">
        <v>0</v>
      </c>
      <c r="Q312" s="2">
        <v>0</v>
      </c>
      <c r="R312" s="2">
        <v>0</v>
      </c>
      <c r="S312" s="2">
        <v>0</v>
      </c>
      <c r="T312" s="2">
        <v>0</v>
      </c>
      <c r="U312" s="2">
        <v>0</v>
      </c>
      <c r="V312" s="2">
        <v>0</v>
      </c>
      <c r="W312" s="2">
        <v>0</v>
      </c>
      <c r="X312" s="2">
        <v>0</v>
      </c>
      <c r="Y312" s="2">
        <v>0</v>
      </c>
      <c r="Z312" s="2">
        <v>0</v>
      </c>
      <c r="AA312" s="2">
        <v>0</v>
      </c>
    </row>
    <row r="313" spans="1:27" x14ac:dyDescent="0.25">
      <c r="A313" s="2">
        <v>1</v>
      </c>
      <c r="B313" s="2">
        <v>13</v>
      </c>
      <c r="C313" s="2">
        <v>86810.692999999999</v>
      </c>
      <c r="D313" s="2">
        <v>86830.53</v>
      </c>
      <c r="E313" s="2">
        <v>19.836999999999499</v>
      </c>
      <c r="F313" s="3">
        <v>14.5271423967102</v>
      </c>
      <c r="G313" s="14" t="s">
        <v>30</v>
      </c>
      <c r="H313" s="2">
        <v>2</v>
      </c>
      <c r="I313" s="2">
        <v>0</v>
      </c>
      <c r="J313" s="2">
        <v>0</v>
      </c>
      <c r="K313" s="2">
        <v>0</v>
      </c>
      <c r="L313" s="2">
        <v>2</v>
      </c>
      <c r="M313" s="2">
        <v>0</v>
      </c>
      <c r="N313" s="2">
        <v>0</v>
      </c>
      <c r="O313" s="2">
        <v>0</v>
      </c>
      <c r="P313" s="2">
        <v>0</v>
      </c>
      <c r="Q313" s="2">
        <v>0</v>
      </c>
      <c r="R313" s="2">
        <v>0</v>
      </c>
      <c r="S313" s="2">
        <v>0</v>
      </c>
      <c r="T313" s="2">
        <v>0</v>
      </c>
      <c r="U313" s="2">
        <v>0</v>
      </c>
      <c r="V313" s="2">
        <v>0</v>
      </c>
      <c r="W313" s="2">
        <v>0</v>
      </c>
      <c r="X313" s="2">
        <v>1</v>
      </c>
      <c r="Y313" s="2">
        <v>1</v>
      </c>
      <c r="Z313" s="2">
        <v>0</v>
      </c>
      <c r="AA313" s="2">
        <v>0</v>
      </c>
    </row>
    <row r="314" spans="1:27" x14ac:dyDescent="0.25">
      <c r="A314" s="2">
        <v>11</v>
      </c>
      <c r="B314" s="2">
        <v>6</v>
      </c>
      <c r="C314" s="2">
        <v>39639.625</v>
      </c>
      <c r="D314" s="2">
        <v>39639.625</v>
      </c>
      <c r="E314" s="2">
        <v>0</v>
      </c>
      <c r="F314" s="3">
        <v>14.49974516834</v>
      </c>
      <c r="G314" s="14"/>
      <c r="H314" s="2">
        <v>0</v>
      </c>
      <c r="I314" s="2">
        <v>0</v>
      </c>
      <c r="J314" s="2">
        <v>0</v>
      </c>
      <c r="K314" s="2">
        <v>0</v>
      </c>
      <c r="L314" s="2">
        <v>0</v>
      </c>
      <c r="M314" s="2">
        <v>0</v>
      </c>
      <c r="N314" s="2">
        <v>0</v>
      </c>
      <c r="O314" s="2">
        <v>0</v>
      </c>
      <c r="P314" s="2">
        <v>0</v>
      </c>
      <c r="Q314" s="2">
        <v>0</v>
      </c>
      <c r="R314" s="2">
        <v>0</v>
      </c>
      <c r="S314" s="2">
        <v>0</v>
      </c>
      <c r="T314" s="2">
        <v>0</v>
      </c>
      <c r="U314" s="2">
        <v>0</v>
      </c>
      <c r="V314" s="2">
        <v>0</v>
      </c>
      <c r="W314" s="2">
        <v>0</v>
      </c>
      <c r="X314" s="2">
        <v>0</v>
      </c>
      <c r="Y314" s="2">
        <v>0</v>
      </c>
      <c r="Z314" s="2">
        <v>0</v>
      </c>
      <c r="AA314" s="2">
        <v>0</v>
      </c>
    </row>
    <row r="315" spans="1:27" x14ac:dyDescent="0.25">
      <c r="A315" s="2">
        <v>7</v>
      </c>
      <c r="B315" s="2">
        <v>6</v>
      </c>
      <c r="C315" s="2">
        <v>31043.516</v>
      </c>
      <c r="D315" s="2">
        <v>31091.235000000001</v>
      </c>
      <c r="E315" s="2">
        <v>47.719000000001003</v>
      </c>
      <c r="F315" s="3">
        <v>14.4928367616005</v>
      </c>
      <c r="G315" s="14" t="s">
        <v>168</v>
      </c>
      <c r="H315" s="2">
        <v>3</v>
      </c>
      <c r="I315" s="2">
        <v>0</v>
      </c>
      <c r="J315" s="2">
        <v>0</v>
      </c>
      <c r="K315" s="2">
        <v>0</v>
      </c>
      <c r="L315" s="2">
        <v>3</v>
      </c>
      <c r="M315" s="2">
        <v>0</v>
      </c>
      <c r="N315" s="2">
        <v>0</v>
      </c>
      <c r="O315" s="2">
        <v>0</v>
      </c>
      <c r="P315" s="2">
        <v>0</v>
      </c>
      <c r="Q315" s="2">
        <v>0</v>
      </c>
      <c r="R315" s="2">
        <v>0</v>
      </c>
      <c r="S315" s="2">
        <v>0</v>
      </c>
      <c r="T315" s="2">
        <v>0</v>
      </c>
      <c r="U315" s="2">
        <v>0</v>
      </c>
      <c r="V315" s="2">
        <v>0</v>
      </c>
      <c r="W315" s="2">
        <v>0</v>
      </c>
      <c r="X315" s="2">
        <v>1</v>
      </c>
      <c r="Y315" s="2">
        <v>1</v>
      </c>
      <c r="Z315" s="2">
        <v>0</v>
      </c>
      <c r="AA315" s="2">
        <v>1</v>
      </c>
    </row>
    <row r="316" spans="1:27" x14ac:dyDescent="0.25">
      <c r="A316" s="2">
        <v>1</v>
      </c>
      <c r="B316" s="2">
        <v>16</v>
      </c>
      <c r="C316" s="2">
        <v>107298.541</v>
      </c>
      <c r="D316" s="2">
        <v>107340.595</v>
      </c>
      <c r="E316" s="2">
        <v>42.054000000003697</v>
      </c>
      <c r="F316" s="3">
        <v>14.4864218764908</v>
      </c>
      <c r="G316" s="14" t="s">
        <v>33</v>
      </c>
      <c r="H316" s="2">
        <v>0</v>
      </c>
      <c r="I316" s="2">
        <v>0</v>
      </c>
      <c r="J316" s="2">
        <v>0</v>
      </c>
      <c r="K316" s="2">
        <v>0</v>
      </c>
      <c r="L316" s="2">
        <v>0</v>
      </c>
      <c r="M316" s="2">
        <v>0</v>
      </c>
      <c r="N316" s="2">
        <v>0</v>
      </c>
      <c r="O316" s="2">
        <v>0</v>
      </c>
      <c r="P316" s="2">
        <v>0</v>
      </c>
      <c r="Q316" s="2">
        <v>0</v>
      </c>
      <c r="R316" s="2">
        <v>0</v>
      </c>
      <c r="S316" s="2">
        <v>0</v>
      </c>
      <c r="T316" s="2">
        <v>0</v>
      </c>
      <c r="U316" s="2">
        <v>0</v>
      </c>
      <c r="V316" s="2">
        <v>0</v>
      </c>
      <c r="W316" s="2">
        <v>0</v>
      </c>
      <c r="X316" s="2">
        <v>0</v>
      </c>
      <c r="Y316" s="2">
        <v>0</v>
      </c>
      <c r="Z316" s="2">
        <v>0</v>
      </c>
      <c r="AA316" s="2">
        <v>0</v>
      </c>
    </row>
    <row r="317" spans="1:27" x14ac:dyDescent="0.25">
      <c r="A317" s="2">
        <v>8</v>
      </c>
      <c r="B317" s="2">
        <v>5</v>
      </c>
      <c r="C317" s="2">
        <v>48186.065999999999</v>
      </c>
      <c r="D317" s="2">
        <v>48186.065999999999</v>
      </c>
      <c r="E317" s="2">
        <v>0</v>
      </c>
      <c r="F317" s="3">
        <v>14.4747285159063</v>
      </c>
      <c r="G317" s="14"/>
      <c r="H317" s="2">
        <v>0</v>
      </c>
      <c r="I317" s="2">
        <v>0</v>
      </c>
      <c r="J317" s="2">
        <v>0</v>
      </c>
      <c r="K317" s="2">
        <v>0</v>
      </c>
      <c r="L317" s="2">
        <v>0</v>
      </c>
      <c r="M317" s="2">
        <v>0</v>
      </c>
      <c r="N317" s="2">
        <v>0</v>
      </c>
      <c r="O317" s="2">
        <v>0</v>
      </c>
      <c r="P317" s="2">
        <v>0</v>
      </c>
      <c r="Q317" s="2">
        <v>0</v>
      </c>
      <c r="R317" s="2">
        <v>0</v>
      </c>
      <c r="S317" s="2">
        <v>0</v>
      </c>
      <c r="T317" s="2">
        <v>0</v>
      </c>
      <c r="U317" s="2">
        <v>0</v>
      </c>
      <c r="V317" s="2">
        <v>0</v>
      </c>
      <c r="W317" s="2">
        <v>0</v>
      </c>
      <c r="X317" s="2">
        <v>0</v>
      </c>
      <c r="Y317" s="2">
        <v>0</v>
      </c>
      <c r="Z317" s="2">
        <v>0</v>
      </c>
      <c r="AA317" s="2">
        <v>0</v>
      </c>
    </row>
    <row r="318" spans="1:27" x14ac:dyDescent="0.25">
      <c r="A318" s="2">
        <v>8</v>
      </c>
      <c r="B318" s="2">
        <v>2</v>
      </c>
      <c r="C318" s="2">
        <v>21051.235000000001</v>
      </c>
      <c r="D318" s="2">
        <v>21051.703000000001</v>
      </c>
      <c r="E318" s="2">
        <v>0.46800000000075698</v>
      </c>
      <c r="F318" s="3">
        <v>14.4552547408408</v>
      </c>
      <c r="G318" s="14"/>
      <c r="H318" s="2">
        <v>0</v>
      </c>
      <c r="I318" s="2">
        <v>0</v>
      </c>
      <c r="J318" s="2">
        <v>0</v>
      </c>
      <c r="K318" s="2">
        <v>0</v>
      </c>
      <c r="L318" s="2">
        <v>0</v>
      </c>
      <c r="M318" s="2">
        <v>0</v>
      </c>
      <c r="N318" s="2">
        <v>0</v>
      </c>
      <c r="O318" s="2">
        <v>0</v>
      </c>
      <c r="P318" s="2">
        <v>0</v>
      </c>
      <c r="Q318" s="2">
        <v>0</v>
      </c>
      <c r="R318" s="2">
        <v>0</v>
      </c>
      <c r="S318" s="2">
        <v>0</v>
      </c>
      <c r="T318" s="2">
        <v>0</v>
      </c>
      <c r="U318" s="2">
        <v>0</v>
      </c>
      <c r="V318" s="2">
        <v>0</v>
      </c>
      <c r="W318" s="2">
        <v>0</v>
      </c>
      <c r="X318" s="2">
        <v>0</v>
      </c>
      <c r="Y318" s="2">
        <v>0</v>
      </c>
      <c r="Z318" s="2">
        <v>0</v>
      </c>
      <c r="AA318" s="2">
        <v>0</v>
      </c>
    </row>
    <row r="319" spans="1:27" x14ac:dyDescent="0.25">
      <c r="A319" s="2">
        <v>3</v>
      </c>
      <c r="B319" s="2">
        <v>11</v>
      </c>
      <c r="C319" s="2">
        <v>61084.976999999999</v>
      </c>
      <c r="D319" s="2">
        <v>61090.497000000003</v>
      </c>
      <c r="E319" s="2">
        <v>5.5200000000040701</v>
      </c>
      <c r="F319" s="3">
        <v>14.453160272491401</v>
      </c>
      <c r="G319" s="14" t="s">
        <v>87</v>
      </c>
      <c r="H319" s="2">
        <v>0</v>
      </c>
      <c r="I319" s="2">
        <v>0</v>
      </c>
      <c r="J319" s="2">
        <v>0</v>
      </c>
      <c r="K319" s="2">
        <v>0</v>
      </c>
      <c r="L319" s="2">
        <v>0</v>
      </c>
      <c r="M319" s="2">
        <v>0</v>
      </c>
      <c r="N319" s="2">
        <v>0</v>
      </c>
      <c r="O319" s="2">
        <v>0</v>
      </c>
      <c r="P319" s="2">
        <v>0</v>
      </c>
      <c r="Q319" s="2">
        <v>0</v>
      </c>
      <c r="R319" s="2">
        <v>0</v>
      </c>
      <c r="S319" s="2">
        <v>0</v>
      </c>
      <c r="T319" s="2">
        <v>0</v>
      </c>
      <c r="U319" s="2">
        <v>0</v>
      </c>
      <c r="V319" s="2">
        <v>0</v>
      </c>
      <c r="W319" s="2">
        <v>0</v>
      </c>
      <c r="X319" s="2">
        <v>0</v>
      </c>
      <c r="Y319" s="2">
        <v>0</v>
      </c>
      <c r="Z319" s="2">
        <v>0</v>
      </c>
      <c r="AA319" s="2">
        <v>0</v>
      </c>
    </row>
    <row r="320" spans="1:27" x14ac:dyDescent="0.25">
      <c r="A320" s="2">
        <v>1</v>
      </c>
      <c r="B320" s="2">
        <v>17</v>
      </c>
      <c r="C320" s="2">
        <v>158517.14199999999</v>
      </c>
      <c r="D320" s="2">
        <v>158537.36799999999</v>
      </c>
      <c r="E320" s="2">
        <v>20.2259999999951</v>
      </c>
      <c r="F320" s="3">
        <v>14.408337974091999</v>
      </c>
      <c r="G320" s="14" t="s">
        <v>34</v>
      </c>
      <c r="H320" s="2">
        <v>0</v>
      </c>
      <c r="I320" s="2">
        <v>0</v>
      </c>
      <c r="J320" s="2">
        <v>0</v>
      </c>
      <c r="K320" s="2">
        <v>0</v>
      </c>
      <c r="L320" s="2">
        <v>0</v>
      </c>
      <c r="M320" s="2">
        <v>0</v>
      </c>
      <c r="N320" s="2">
        <v>0</v>
      </c>
      <c r="O320" s="2">
        <v>0</v>
      </c>
      <c r="P320" s="2">
        <v>0</v>
      </c>
      <c r="Q320" s="2">
        <v>0</v>
      </c>
      <c r="R320" s="2">
        <v>0</v>
      </c>
      <c r="S320" s="2">
        <v>0</v>
      </c>
      <c r="T320" s="2">
        <v>0</v>
      </c>
      <c r="U320" s="2">
        <v>0</v>
      </c>
      <c r="V320" s="2">
        <v>0</v>
      </c>
      <c r="W320" s="2">
        <v>0</v>
      </c>
      <c r="X320" s="2">
        <v>0</v>
      </c>
      <c r="Y320" s="2">
        <v>0</v>
      </c>
      <c r="Z320" s="2">
        <v>0</v>
      </c>
      <c r="AA320" s="2">
        <v>0</v>
      </c>
    </row>
    <row r="321" spans="1:27" x14ac:dyDescent="0.25">
      <c r="A321" s="2">
        <v>4</v>
      </c>
      <c r="B321" s="2">
        <v>14</v>
      </c>
      <c r="C321" s="2">
        <v>116283.01</v>
      </c>
      <c r="D321" s="2">
        <v>116340.26700000001</v>
      </c>
      <c r="E321" s="2">
        <v>57.257000000012297</v>
      </c>
      <c r="F321" s="3">
        <v>14.397135183622201</v>
      </c>
      <c r="G321" s="14"/>
      <c r="H321" s="2">
        <v>1</v>
      </c>
      <c r="I321" s="2">
        <v>0</v>
      </c>
      <c r="J321" s="2">
        <v>0</v>
      </c>
      <c r="K321" s="2">
        <v>0</v>
      </c>
      <c r="L321" s="2">
        <v>1</v>
      </c>
      <c r="M321" s="2">
        <v>0</v>
      </c>
      <c r="N321" s="2">
        <v>0</v>
      </c>
      <c r="O321" s="2">
        <v>0</v>
      </c>
      <c r="P321" s="2">
        <v>0</v>
      </c>
      <c r="Q321" s="2">
        <v>0</v>
      </c>
      <c r="R321" s="2">
        <v>0</v>
      </c>
      <c r="S321" s="2">
        <v>0</v>
      </c>
      <c r="T321" s="2">
        <v>0</v>
      </c>
      <c r="U321" s="2">
        <v>0</v>
      </c>
      <c r="V321" s="2">
        <v>0</v>
      </c>
      <c r="W321" s="2">
        <v>0</v>
      </c>
      <c r="X321" s="2">
        <v>0</v>
      </c>
      <c r="Y321" s="2">
        <v>1</v>
      </c>
      <c r="Z321" s="2">
        <v>0</v>
      </c>
      <c r="AA321" s="2">
        <v>0</v>
      </c>
    </row>
    <row r="322" spans="1:27" x14ac:dyDescent="0.25">
      <c r="A322" s="2">
        <v>3</v>
      </c>
      <c r="B322" s="2">
        <v>9</v>
      </c>
      <c r="C322" s="2">
        <v>50073.046000000002</v>
      </c>
      <c r="D322" s="2">
        <v>50092.226000000002</v>
      </c>
      <c r="E322" s="2">
        <v>19.180000000000302</v>
      </c>
      <c r="F322" s="3">
        <v>14.382523369972001</v>
      </c>
      <c r="G322" s="14" t="s">
        <v>85</v>
      </c>
      <c r="H322" s="2">
        <v>3</v>
      </c>
      <c r="I322" s="2">
        <v>1</v>
      </c>
      <c r="J322" s="2">
        <v>1</v>
      </c>
      <c r="K322" s="2">
        <v>0</v>
      </c>
      <c r="L322" s="2">
        <v>3</v>
      </c>
      <c r="M322" s="2">
        <v>0</v>
      </c>
      <c r="N322" s="2">
        <v>0</v>
      </c>
      <c r="O322" s="2">
        <v>0</v>
      </c>
      <c r="P322" s="2">
        <v>1</v>
      </c>
      <c r="Q322" s="2">
        <v>0</v>
      </c>
      <c r="R322" s="2">
        <v>0</v>
      </c>
      <c r="S322" s="2">
        <v>0</v>
      </c>
      <c r="T322" s="2">
        <v>0</v>
      </c>
      <c r="U322" s="2">
        <v>0</v>
      </c>
      <c r="V322" s="2">
        <v>0</v>
      </c>
      <c r="W322" s="2">
        <v>0</v>
      </c>
      <c r="X322" s="2">
        <v>1</v>
      </c>
      <c r="Y322" s="2">
        <v>1</v>
      </c>
      <c r="Z322" s="2">
        <v>0</v>
      </c>
      <c r="AA322" s="2">
        <v>1</v>
      </c>
    </row>
    <row r="323" spans="1:27" x14ac:dyDescent="0.25">
      <c r="A323" s="2">
        <v>12</v>
      </c>
      <c r="B323" s="2">
        <v>1</v>
      </c>
      <c r="C323" s="2">
        <v>19595.442999999999</v>
      </c>
      <c r="D323" s="2">
        <v>19621.978999999999</v>
      </c>
      <c r="E323" s="2">
        <v>26.536000000000101</v>
      </c>
      <c r="F323" s="3">
        <v>14.3628025049257</v>
      </c>
      <c r="G323" s="14" t="s">
        <v>235</v>
      </c>
      <c r="H323" s="2">
        <v>2</v>
      </c>
      <c r="I323" s="2">
        <v>0</v>
      </c>
      <c r="J323" s="2">
        <v>0</v>
      </c>
      <c r="K323" s="2">
        <v>0</v>
      </c>
      <c r="L323" s="2">
        <v>2</v>
      </c>
      <c r="M323" s="2">
        <v>0</v>
      </c>
      <c r="N323" s="2">
        <v>0</v>
      </c>
      <c r="O323" s="2">
        <v>0</v>
      </c>
      <c r="P323" s="2">
        <v>0</v>
      </c>
      <c r="Q323" s="2">
        <v>0</v>
      </c>
      <c r="R323" s="2">
        <v>0</v>
      </c>
      <c r="S323" s="2">
        <v>0</v>
      </c>
      <c r="T323" s="2">
        <v>0</v>
      </c>
      <c r="U323" s="2">
        <v>0</v>
      </c>
      <c r="V323" s="2">
        <v>0</v>
      </c>
      <c r="W323" s="2">
        <v>0</v>
      </c>
      <c r="X323" s="2">
        <v>1</v>
      </c>
      <c r="Y323" s="2">
        <v>0</v>
      </c>
      <c r="Z323" s="2">
        <v>1</v>
      </c>
      <c r="AA323" s="2">
        <v>0</v>
      </c>
    </row>
    <row r="324" spans="1:27" x14ac:dyDescent="0.25">
      <c r="A324" s="2">
        <v>5</v>
      </c>
      <c r="B324" s="2">
        <v>13</v>
      </c>
      <c r="C324" s="2">
        <v>109790.667</v>
      </c>
      <c r="D324" s="2">
        <v>109800.00199999999</v>
      </c>
      <c r="E324" s="2">
        <v>9.3349999999918492</v>
      </c>
      <c r="F324" s="3">
        <v>14.350900756702501</v>
      </c>
      <c r="G324" s="14" t="s">
        <v>135</v>
      </c>
      <c r="H324" s="2">
        <v>0</v>
      </c>
      <c r="I324" s="2">
        <v>5</v>
      </c>
      <c r="J324" s="2">
        <v>0</v>
      </c>
      <c r="K324" s="2">
        <v>5</v>
      </c>
      <c r="L324" s="2">
        <v>0</v>
      </c>
      <c r="M324" s="2">
        <v>0</v>
      </c>
      <c r="N324" s="2">
        <v>0</v>
      </c>
      <c r="O324" s="2">
        <v>0</v>
      </c>
      <c r="P324" s="2">
        <v>0</v>
      </c>
      <c r="Q324" s="2">
        <v>0</v>
      </c>
      <c r="R324" s="2">
        <v>1</v>
      </c>
      <c r="S324" s="2">
        <v>1</v>
      </c>
      <c r="T324" s="2">
        <v>1</v>
      </c>
      <c r="U324" s="2">
        <v>1</v>
      </c>
      <c r="V324" s="2">
        <v>1</v>
      </c>
      <c r="W324" s="2">
        <v>0</v>
      </c>
      <c r="X324" s="2">
        <v>0</v>
      </c>
      <c r="Y324" s="2">
        <v>0</v>
      </c>
      <c r="Z324" s="2">
        <v>0</v>
      </c>
      <c r="AA324" s="2">
        <v>0</v>
      </c>
    </row>
    <row r="325" spans="1:27" x14ac:dyDescent="0.25">
      <c r="A325" s="2">
        <v>2</v>
      </c>
      <c r="B325" s="2">
        <v>4</v>
      </c>
      <c r="C325" s="2">
        <v>19653.669000000002</v>
      </c>
      <c r="D325" s="2">
        <v>19653.669000000002</v>
      </c>
      <c r="E325" s="2">
        <v>0</v>
      </c>
      <c r="F325" s="3">
        <v>14.3275590662025</v>
      </c>
      <c r="G325" s="14"/>
      <c r="H325" s="2">
        <v>0</v>
      </c>
      <c r="I325" s="2">
        <v>0</v>
      </c>
      <c r="J325" s="2">
        <v>0</v>
      </c>
      <c r="K325" s="2">
        <v>0</v>
      </c>
      <c r="L325" s="2">
        <v>0</v>
      </c>
      <c r="M325" s="2">
        <v>0</v>
      </c>
      <c r="N325" s="2">
        <v>0</v>
      </c>
      <c r="O325" s="2">
        <v>0</v>
      </c>
      <c r="P325" s="2">
        <v>0</v>
      </c>
      <c r="Q325" s="2">
        <v>0</v>
      </c>
      <c r="R325" s="2">
        <v>0</v>
      </c>
      <c r="S325" s="2">
        <v>0</v>
      </c>
      <c r="T325" s="2">
        <v>0</v>
      </c>
      <c r="U325" s="2">
        <v>0</v>
      </c>
      <c r="V325" s="2">
        <v>0</v>
      </c>
      <c r="W325" s="2">
        <v>0</v>
      </c>
      <c r="X325" s="2">
        <v>0</v>
      </c>
      <c r="Y325" s="2">
        <v>0</v>
      </c>
      <c r="Z325" s="2">
        <v>0</v>
      </c>
      <c r="AA325" s="2">
        <v>0</v>
      </c>
    </row>
    <row r="326" spans="1:27" x14ac:dyDescent="0.25">
      <c r="A326" s="2">
        <v>9</v>
      </c>
      <c r="B326" s="2">
        <v>5</v>
      </c>
      <c r="C326" s="2">
        <v>31996.418000000001</v>
      </c>
      <c r="D326" s="2">
        <v>32069.937999999998</v>
      </c>
      <c r="E326" s="2">
        <v>73.519999999996799</v>
      </c>
      <c r="F326" s="3">
        <v>14.325137329473399</v>
      </c>
      <c r="G326" s="14"/>
      <c r="H326" s="2">
        <v>1</v>
      </c>
      <c r="I326" s="2">
        <v>1</v>
      </c>
      <c r="J326" s="2">
        <v>0</v>
      </c>
      <c r="K326" s="2">
        <v>1</v>
      </c>
      <c r="L326" s="2">
        <v>1</v>
      </c>
      <c r="M326" s="2">
        <v>0</v>
      </c>
      <c r="N326" s="2">
        <v>0</v>
      </c>
      <c r="O326" s="2">
        <v>0</v>
      </c>
      <c r="P326" s="2">
        <v>0</v>
      </c>
      <c r="Q326" s="2">
        <v>0</v>
      </c>
      <c r="R326" s="2">
        <v>0</v>
      </c>
      <c r="S326" s="2">
        <v>0</v>
      </c>
      <c r="T326" s="2">
        <v>0</v>
      </c>
      <c r="U326" s="2">
        <v>0</v>
      </c>
      <c r="V326" s="2">
        <v>1</v>
      </c>
      <c r="W326" s="2">
        <v>0</v>
      </c>
      <c r="X326" s="2">
        <v>0</v>
      </c>
      <c r="Y326" s="2">
        <v>0</v>
      </c>
      <c r="Z326" s="2">
        <v>0</v>
      </c>
      <c r="AA326" s="2">
        <v>1</v>
      </c>
    </row>
    <row r="327" spans="1:27" x14ac:dyDescent="0.25">
      <c r="A327" s="2">
        <v>19</v>
      </c>
      <c r="B327" s="2">
        <v>0</v>
      </c>
      <c r="C327" s="2">
        <v>33269.199000000001</v>
      </c>
      <c r="D327" s="2">
        <v>33292.896999999997</v>
      </c>
      <c r="E327" s="2">
        <v>23.6979999999967</v>
      </c>
      <c r="F327" s="3">
        <v>14.286451883029301</v>
      </c>
      <c r="G327" s="14" t="s">
        <v>298</v>
      </c>
      <c r="H327" s="2">
        <v>2</v>
      </c>
      <c r="I327" s="2">
        <v>0</v>
      </c>
      <c r="J327" s="2">
        <v>0</v>
      </c>
      <c r="K327" s="2">
        <v>0</v>
      </c>
      <c r="L327" s="2">
        <v>2</v>
      </c>
      <c r="M327" s="2">
        <v>0</v>
      </c>
      <c r="N327" s="2">
        <v>0</v>
      </c>
      <c r="O327" s="2">
        <v>0</v>
      </c>
      <c r="P327" s="2">
        <v>0</v>
      </c>
      <c r="Q327" s="2">
        <v>0</v>
      </c>
      <c r="R327" s="2">
        <v>0</v>
      </c>
      <c r="S327" s="2">
        <v>0</v>
      </c>
      <c r="T327" s="2">
        <v>0</v>
      </c>
      <c r="U327" s="2">
        <v>0</v>
      </c>
      <c r="V327" s="2">
        <v>0</v>
      </c>
      <c r="W327" s="2">
        <v>0</v>
      </c>
      <c r="X327" s="2">
        <v>0</v>
      </c>
      <c r="Y327" s="2">
        <v>1</v>
      </c>
      <c r="Z327" s="2">
        <v>0</v>
      </c>
      <c r="AA327" s="2">
        <v>1</v>
      </c>
    </row>
    <row r="328" spans="1:27" x14ac:dyDescent="0.25">
      <c r="A328" s="2">
        <v>5</v>
      </c>
      <c r="B328" s="2">
        <v>5</v>
      </c>
      <c r="C328" s="2">
        <v>44362.538</v>
      </c>
      <c r="D328" s="2">
        <v>44377.06</v>
      </c>
      <c r="E328" s="2">
        <v>14.521999999997201</v>
      </c>
      <c r="F328" s="3">
        <v>14.283248344846699</v>
      </c>
      <c r="G328" s="14" t="s">
        <v>127</v>
      </c>
      <c r="H328" s="2">
        <v>0</v>
      </c>
      <c r="I328" s="2">
        <v>0</v>
      </c>
      <c r="J328" s="2">
        <v>0</v>
      </c>
      <c r="K328" s="2">
        <v>0</v>
      </c>
      <c r="L328" s="2">
        <v>0</v>
      </c>
      <c r="M328" s="2">
        <v>0</v>
      </c>
      <c r="N328" s="2">
        <v>0</v>
      </c>
      <c r="O328" s="2">
        <v>0</v>
      </c>
      <c r="P328" s="2">
        <v>0</v>
      </c>
      <c r="Q328" s="2">
        <v>0</v>
      </c>
      <c r="R328" s="2">
        <v>0</v>
      </c>
      <c r="S328" s="2">
        <v>0</v>
      </c>
      <c r="T328" s="2">
        <v>0</v>
      </c>
      <c r="U328" s="2">
        <v>0</v>
      </c>
      <c r="V328" s="2">
        <v>0</v>
      </c>
      <c r="W328" s="2">
        <v>0</v>
      </c>
      <c r="X328" s="2">
        <v>0</v>
      </c>
      <c r="Y328" s="2">
        <v>0</v>
      </c>
      <c r="Z328" s="2">
        <v>0</v>
      </c>
      <c r="AA328" s="2">
        <v>0</v>
      </c>
    </row>
    <row r="329" spans="1:27" x14ac:dyDescent="0.25">
      <c r="A329" s="2">
        <v>11</v>
      </c>
      <c r="B329" s="2">
        <v>11</v>
      </c>
      <c r="C329" s="2">
        <v>55254.87</v>
      </c>
      <c r="D329" s="2">
        <v>55779.06</v>
      </c>
      <c r="E329" s="2">
        <v>524.18999999999505</v>
      </c>
      <c r="F329" s="3">
        <v>14.2720819239732</v>
      </c>
      <c r="G329" s="14" t="s">
        <v>226</v>
      </c>
      <c r="H329" s="2">
        <v>2</v>
      </c>
      <c r="I329" s="2">
        <v>0</v>
      </c>
      <c r="J329" s="2">
        <v>0</v>
      </c>
      <c r="K329" s="2">
        <v>0</v>
      </c>
      <c r="L329" s="2">
        <v>2</v>
      </c>
      <c r="M329" s="2">
        <v>0</v>
      </c>
      <c r="N329" s="2">
        <v>0</v>
      </c>
      <c r="O329" s="2">
        <v>0</v>
      </c>
      <c r="P329" s="2">
        <v>0</v>
      </c>
      <c r="Q329" s="2">
        <v>0</v>
      </c>
      <c r="R329" s="2">
        <v>0</v>
      </c>
      <c r="S329" s="2">
        <v>0</v>
      </c>
      <c r="T329" s="2">
        <v>0</v>
      </c>
      <c r="U329" s="2">
        <v>0</v>
      </c>
      <c r="V329" s="2">
        <v>0</v>
      </c>
      <c r="W329" s="2">
        <v>0</v>
      </c>
      <c r="X329" s="2">
        <v>0</v>
      </c>
      <c r="Y329" s="2">
        <v>1</v>
      </c>
      <c r="Z329" s="2">
        <v>0</v>
      </c>
      <c r="AA329" s="2">
        <v>1</v>
      </c>
    </row>
    <row r="330" spans="1:27" x14ac:dyDescent="0.25">
      <c r="A330" s="2">
        <v>14</v>
      </c>
      <c r="B330" s="2">
        <v>2</v>
      </c>
      <c r="C330" s="2">
        <v>43803.55</v>
      </c>
      <c r="D330" s="2">
        <v>43803.803999999996</v>
      </c>
      <c r="E330" s="2">
        <v>0.25399999999353901</v>
      </c>
      <c r="F330" s="3">
        <v>14.2456852915545</v>
      </c>
      <c r="G330" s="14"/>
      <c r="H330" s="2">
        <v>2</v>
      </c>
      <c r="I330" s="2">
        <v>0</v>
      </c>
      <c r="J330" s="2">
        <v>0</v>
      </c>
      <c r="K330" s="2">
        <v>0</v>
      </c>
      <c r="L330" s="2">
        <v>2</v>
      </c>
      <c r="M330" s="2">
        <v>0</v>
      </c>
      <c r="N330" s="2">
        <v>0</v>
      </c>
      <c r="O330" s="2">
        <v>0</v>
      </c>
      <c r="P330" s="2">
        <v>0</v>
      </c>
      <c r="Q330" s="2">
        <v>0</v>
      </c>
      <c r="R330" s="2">
        <v>0</v>
      </c>
      <c r="S330" s="2">
        <v>0</v>
      </c>
      <c r="T330" s="2">
        <v>0</v>
      </c>
      <c r="U330" s="2">
        <v>0</v>
      </c>
      <c r="V330" s="2">
        <v>0</v>
      </c>
      <c r="W330" s="2">
        <v>0</v>
      </c>
      <c r="X330" s="2">
        <v>0</v>
      </c>
      <c r="Y330" s="2">
        <v>1</v>
      </c>
      <c r="Z330" s="2">
        <v>1</v>
      </c>
      <c r="AA330" s="2">
        <v>0</v>
      </c>
    </row>
    <row r="331" spans="1:27" x14ac:dyDescent="0.25">
      <c r="A331" s="2">
        <v>4</v>
      </c>
      <c r="B331" s="2">
        <v>3</v>
      </c>
      <c r="C331" s="2">
        <v>34955.377999999997</v>
      </c>
      <c r="D331" s="2">
        <v>34972.906999999999</v>
      </c>
      <c r="E331" s="2">
        <v>17.529000000002299</v>
      </c>
      <c r="F331" s="3">
        <v>14.2391679522774</v>
      </c>
      <c r="G331" s="14" t="s">
        <v>108</v>
      </c>
      <c r="H331" s="2">
        <v>0</v>
      </c>
      <c r="I331" s="2">
        <v>0</v>
      </c>
      <c r="J331" s="2">
        <v>0</v>
      </c>
      <c r="K331" s="2">
        <v>0</v>
      </c>
      <c r="L331" s="2">
        <v>0</v>
      </c>
      <c r="M331" s="2">
        <v>0</v>
      </c>
      <c r="N331" s="2">
        <v>0</v>
      </c>
      <c r="O331" s="2">
        <v>0</v>
      </c>
      <c r="P331" s="2">
        <v>0</v>
      </c>
      <c r="Q331" s="2">
        <v>0</v>
      </c>
      <c r="R331" s="2">
        <v>0</v>
      </c>
      <c r="S331" s="2">
        <v>0</v>
      </c>
      <c r="T331" s="2">
        <v>0</v>
      </c>
      <c r="U331" s="2">
        <v>0</v>
      </c>
      <c r="V331" s="2">
        <v>0</v>
      </c>
      <c r="W331" s="2">
        <v>0</v>
      </c>
      <c r="X331" s="2">
        <v>0</v>
      </c>
      <c r="Y331" s="2">
        <v>0</v>
      </c>
      <c r="Z331" s="2">
        <v>0</v>
      </c>
      <c r="AA331" s="2">
        <v>0</v>
      </c>
    </row>
    <row r="332" spans="1:27" x14ac:dyDescent="0.25">
      <c r="A332" s="2">
        <v>1</v>
      </c>
      <c r="B332" s="2">
        <v>9</v>
      </c>
      <c r="C332" s="2">
        <v>65993.347999999998</v>
      </c>
      <c r="D332" s="2">
        <v>65993.347999999998</v>
      </c>
      <c r="E332" s="2">
        <v>0</v>
      </c>
      <c r="F332" s="3">
        <v>14.212707268037899</v>
      </c>
      <c r="G332" s="14"/>
      <c r="H332" s="2">
        <v>2</v>
      </c>
      <c r="I332" s="2">
        <v>0</v>
      </c>
      <c r="J332" s="2">
        <v>0</v>
      </c>
      <c r="K332" s="2">
        <v>0</v>
      </c>
      <c r="L332" s="2">
        <v>2</v>
      </c>
      <c r="M332" s="2">
        <v>0</v>
      </c>
      <c r="N332" s="2">
        <v>0</v>
      </c>
      <c r="O332" s="2">
        <v>0</v>
      </c>
      <c r="P332" s="2">
        <v>0</v>
      </c>
      <c r="Q332" s="2">
        <v>0</v>
      </c>
      <c r="R332" s="2">
        <v>0</v>
      </c>
      <c r="S332" s="2">
        <v>0</v>
      </c>
      <c r="T332" s="2">
        <v>0</v>
      </c>
      <c r="U332" s="2">
        <v>0</v>
      </c>
      <c r="V332" s="2">
        <v>0</v>
      </c>
      <c r="W332" s="2">
        <v>0</v>
      </c>
      <c r="X332" s="2">
        <v>1</v>
      </c>
      <c r="Y332" s="2">
        <v>0</v>
      </c>
      <c r="Z332" s="2">
        <v>1</v>
      </c>
      <c r="AA332" s="2">
        <v>0</v>
      </c>
    </row>
    <row r="333" spans="1:27" x14ac:dyDescent="0.25">
      <c r="A333" s="2">
        <v>13</v>
      </c>
      <c r="B333" s="2">
        <v>8</v>
      </c>
      <c r="C333" s="2">
        <v>99602.501999999993</v>
      </c>
      <c r="D333" s="2">
        <v>99612.974000000002</v>
      </c>
      <c r="E333" s="2">
        <v>10.4720000000088</v>
      </c>
      <c r="F333" s="3">
        <v>14.2043106939106</v>
      </c>
      <c r="G333" s="14" t="s">
        <v>260</v>
      </c>
      <c r="H333" s="2">
        <v>0</v>
      </c>
      <c r="I333" s="2">
        <v>0</v>
      </c>
      <c r="J333" s="2">
        <v>0</v>
      </c>
      <c r="K333" s="2">
        <v>0</v>
      </c>
      <c r="L333" s="2">
        <v>0</v>
      </c>
      <c r="M333" s="2">
        <v>0</v>
      </c>
      <c r="N333" s="2">
        <v>0</v>
      </c>
      <c r="O333" s="2">
        <v>0</v>
      </c>
      <c r="P333" s="2">
        <v>0</v>
      </c>
      <c r="Q333" s="2">
        <v>0</v>
      </c>
      <c r="R333" s="2">
        <v>0</v>
      </c>
      <c r="S333" s="2">
        <v>0</v>
      </c>
      <c r="T333" s="2">
        <v>0</v>
      </c>
      <c r="U333" s="2">
        <v>0</v>
      </c>
      <c r="V333" s="2">
        <v>0</v>
      </c>
      <c r="W333" s="2">
        <v>0</v>
      </c>
      <c r="X333" s="2">
        <v>0</v>
      </c>
      <c r="Y333" s="2">
        <v>0</v>
      </c>
      <c r="Z333" s="2">
        <v>0</v>
      </c>
      <c r="AA333" s="2">
        <v>0</v>
      </c>
    </row>
    <row r="334" spans="1:27" x14ac:dyDescent="0.25">
      <c r="A334" s="2">
        <v>2</v>
      </c>
      <c r="B334" s="2">
        <v>25</v>
      </c>
      <c r="C334" s="2">
        <v>178491.68599999999</v>
      </c>
      <c r="D334" s="2">
        <v>178506.67800000001</v>
      </c>
      <c r="E334" s="2">
        <v>14.992000000027501</v>
      </c>
      <c r="F334" s="3">
        <v>14.203470154989301</v>
      </c>
      <c r="G334" s="14" t="s">
        <v>67</v>
      </c>
      <c r="H334" s="2">
        <v>0</v>
      </c>
      <c r="I334" s="2">
        <v>2</v>
      </c>
      <c r="J334" s="2">
        <v>0</v>
      </c>
      <c r="K334" s="2">
        <v>2</v>
      </c>
      <c r="L334" s="2">
        <v>0</v>
      </c>
      <c r="M334" s="2">
        <v>0</v>
      </c>
      <c r="N334" s="2">
        <v>0</v>
      </c>
      <c r="O334" s="2">
        <v>0</v>
      </c>
      <c r="P334" s="2">
        <v>0</v>
      </c>
      <c r="Q334" s="2">
        <v>0</v>
      </c>
      <c r="R334" s="2">
        <v>0</v>
      </c>
      <c r="S334" s="2">
        <v>1</v>
      </c>
      <c r="T334" s="2">
        <v>0</v>
      </c>
      <c r="U334" s="2">
        <v>0</v>
      </c>
      <c r="V334" s="2">
        <v>1</v>
      </c>
      <c r="W334" s="2">
        <v>0</v>
      </c>
      <c r="X334" s="2">
        <v>0</v>
      </c>
      <c r="Y334" s="2">
        <v>0</v>
      </c>
      <c r="Z334" s="2">
        <v>0</v>
      </c>
      <c r="AA334" s="2">
        <v>0</v>
      </c>
    </row>
    <row r="335" spans="1:27" x14ac:dyDescent="0.25">
      <c r="A335" s="2">
        <v>16</v>
      </c>
      <c r="B335" s="2">
        <v>4</v>
      </c>
      <c r="C335" s="2">
        <v>64536.82</v>
      </c>
      <c r="D335" s="2">
        <v>64538.800999999999</v>
      </c>
      <c r="E335" s="2">
        <v>1.9809999999997701</v>
      </c>
      <c r="F335" s="3">
        <v>14.1887924429607</v>
      </c>
      <c r="G335" s="14" t="s">
        <v>282</v>
      </c>
      <c r="H335" s="2">
        <v>4</v>
      </c>
      <c r="I335" s="2">
        <v>0</v>
      </c>
      <c r="J335" s="2">
        <v>0</v>
      </c>
      <c r="K335" s="2">
        <v>0</v>
      </c>
      <c r="L335" s="2">
        <v>4</v>
      </c>
      <c r="M335" s="2">
        <v>0</v>
      </c>
      <c r="N335" s="2">
        <v>0</v>
      </c>
      <c r="O335" s="2">
        <v>0</v>
      </c>
      <c r="P335" s="2">
        <v>0</v>
      </c>
      <c r="Q335" s="2">
        <v>0</v>
      </c>
      <c r="R335" s="2">
        <v>0</v>
      </c>
      <c r="S335" s="2">
        <v>0</v>
      </c>
      <c r="T335" s="2">
        <v>0</v>
      </c>
      <c r="U335" s="2">
        <v>0</v>
      </c>
      <c r="V335" s="2">
        <v>0</v>
      </c>
      <c r="W335" s="2">
        <v>0</v>
      </c>
      <c r="X335" s="2">
        <v>1</v>
      </c>
      <c r="Y335" s="2">
        <v>1</v>
      </c>
      <c r="Z335" s="2">
        <v>1</v>
      </c>
      <c r="AA335" s="2">
        <v>1</v>
      </c>
    </row>
    <row r="336" spans="1:27" x14ac:dyDescent="0.25">
      <c r="A336" s="2">
        <v>2</v>
      </c>
      <c r="B336" s="2">
        <v>14</v>
      </c>
      <c r="C336" s="2">
        <v>88591.937000000005</v>
      </c>
      <c r="D336" s="2">
        <v>88591.937000000005</v>
      </c>
      <c r="E336" s="2">
        <v>0</v>
      </c>
      <c r="F336" s="3">
        <v>14.1760292070528</v>
      </c>
      <c r="G336" s="14"/>
      <c r="H336" s="2">
        <v>1</v>
      </c>
      <c r="I336" s="2">
        <v>0</v>
      </c>
      <c r="J336" s="2">
        <v>0</v>
      </c>
      <c r="K336" s="2">
        <v>0</v>
      </c>
      <c r="L336" s="2">
        <v>1</v>
      </c>
      <c r="M336" s="2">
        <v>0</v>
      </c>
      <c r="N336" s="2">
        <v>0</v>
      </c>
      <c r="O336" s="2">
        <v>0</v>
      </c>
      <c r="P336" s="2">
        <v>0</v>
      </c>
      <c r="Q336" s="2">
        <v>0</v>
      </c>
      <c r="R336" s="2">
        <v>0</v>
      </c>
      <c r="S336" s="2">
        <v>0</v>
      </c>
      <c r="T336" s="2">
        <v>0</v>
      </c>
      <c r="U336" s="2">
        <v>0</v>
      </c>
      <c r="V336" s="2">
        <v>0</v>
      </c>
      <c r="W336" s="2">
        <v>0</v>
      </c>
      <c r="X336" s="2">
        <v>0</v>
      </c>
      <c r="Y336" s="2">
        <v>0</v>
      </c>
      <c r="Z336" s="2">
        <v>0</v>
      </c>
      <c r="AA336" s="2">
        <v>1</v>
      </c>
    </row>
    <row r="337" spans="1:27" x14ac:dyDescent="0.25">
      <c r="A337" s="2">
        <v>9</v>
      </c>
      <c r="B337" s="2">
        <v>11</v>
      </c>
      <c r="C337" s="2">
        <v>111342.144</v>
      </c>
      <c r="D337" s="2">
        <v>111342.197</v>
      </c>
      <c r="E337" s="2">
        <v>5.2999999999883599E-2</v>
      </c>
      <c r="F337" s="3">
        <v>14.155312059530701</v>
      </c>
      <c r="G337" s="14"/>
      <c r="H337" s="2">
        <v>1</v>
      </c>
      <c r="I337" s="2">
        <v>0</v>
      </c>
      <c r="J337" s="2">
        <v>0</v>
      </c>
      <c r="K337" s="2">
        <v>0</v>
      </c>
      <c r="L337" s="2">
        <v>1</v>
      </c>
      <c r="M337" s="2">
        <v>0</v>
      </c>
      <c r="N337" s="2">
        <v>0</v>
      </c>
      <c r="O337" s="2">
        <v>0</v>
      </c>
      <c r="P337" s="2">
        <v>0</v>
      </c>
      <c r="Q337" s="2">
        <v>0</v>
      </c>
      <c r="R337" s="2">
        <v>0</v>
      </c>
      <c r="S337" s="2">
        <v>0</v>
      </c>
      <c r="T337" s="2">
        <v>0</v>
      </c>
      <c r="U337" s="2">
        <v>0</v>
      </c>
      <c r="V337" s="2">
        <v>0</v>
      </c>
      <c r="W337" s="2">
        <v>0</v>
      </c>
      <c r="X337" s="2">
        <v>1</v>
      </c>
      <c r="Y337" s="2">
        <v>0</v>
      </c>
      <c r="Z337" s="2">
        <v>0</v>
      </c>
      <c r="AA337" s="2">
        <v>0</v>
      </c>
    </row>
    <row r="338" spans="1:27" x14ac:dyDescent="0.25">
      <c r="A338" s="2">
        <v>13</v>
      </c>
      <c r="B338" s="2">
        <v>0</v>
      </c>
      <c r="C338" s="2">
        <v>21873.137999999999</v>
      </c>
      <c r="D338" s="2">
        <v>21876.223999999998</v>
      </c>
      <c r="E338" s="2">
        <v>3.0859999999993302</v>
      </c>
      <c r="F338" s="3">
        <v>14.1500349798026</v>
      </c>
      <c r="G338" s="14" t="s">
        <v>252</v>
      </c>
      <c r="H338" s="2">
        <v>2</v>
      </c>
      <c r="I338" s="2">
        <v>0</v>
      </c>
      <c r="J338" s="2">
        <v>0</v>
      </c>
      <c r="K338" s="2">
        <v>0</v>
      </c>
      <c r="L338" s="2">
        <v>2</v>
      </c>
      <c r="M338" s="2">
        <v>0</v>
      </c>
      <c r="N338" s="2">
        <v>0</v>
      </c>
      <c r="O338" s="2">
        <v>0</v>
      </c>
      <c r="P338" s="2">
        <v>0</v>
      </c>
      <c r="Q338" s="2">
        <v>0</v>
      </c>
      <c r="R338" s="2">
        <v>0</v>
      </c>
      <c r="S338" s="2">
        <v>0</v>
      </c>
      <c r="T338" s="2">
        <v>0</v>
      </c>
      <c r="U338" s="2">
        <v>0</v>
      </c>
      <c r="V338" s="2">
        <v>0</v>
      </c>
      <c r="W338" s="2">
        <v>0</v>
      </c>
      <c r="X338" s="2">
        <v>0</v>
      </c>
      <c r="Y338" s="2">
        <v>1</v>
      </c>
      <c r="Z338" s="2">
        <v>1</v>
      </c>
      <c r="AA338" s="2">
        <v>0</v>
      </c>
    </row>
    <row r="339" spans="1:27" x14ac:dyDescent="0.25">
      <c r="A339" s="2">
        <v>10</v>
      </c>
      <c r="B339" s="2">
        <v>0</v>
      </c>
      <c r="C339" s="2">
        <v>4236.6549999999997</v>
      </c>
      <c r="D339" s="2">
        <v>4242.5770000000002</v>
      </c>
      <c r="E339" s="2">
        <v>5.9220000000004802</v>
      </c>
      <c r="F339" s="3">
        <v>14.132624864284701</v>
      </c>
      <c r="G339" s="14" t="s">
        <v>198</v>
      </c>
      <c r="H339" s="2">
        <v>1</v>
      </c>
      <c r="I339" s="2">
        <v>0</v>
      </c>
      <c r="J339" s="2">
        <v>0</v>
      </c>
      <c r="K339" s="2">
        <v>0</v>
      </c>
      <c r="L339" s="2">
        <v>1</v>
      </c>
      <c r="M339" s="2">
        <v>0</v>
      </c>
      <c r="N339" s="2">
        <v>0</v>
      </c>
      <c r="O339" s="2">
        <v>0</v>
      </c>
      <c r="P339" s="2">
        <v>0</v>
      </c>
      <c r="Q339" s="2">
        <v>0</v>
      </c>
      <c r="R339" s="2">
        <v>0</v>
      </c>
      <c r="S339" s="2">
        <v>0</v>
      </c>
      <c r="T339" s="2">
        <v>0</v>
      </c>
      <c r="U339" s="2">
        <v>0</v>
      </c>
      <c r="V339" s="2">
        <v>0</v>
      </c>
      <c r="W339" s="2">
        <v>0</v>
      </c>
      <c r="X339" s="2">
        <v>0</v>
      </c>
      <c r="Y339" s="2">
        <v>1</v>
      </c>
      <c r="Z339" s="2">
        <v>0</v>
      </c>
      <c r="AA339" s="2">
        <v>0</v>
      </c>
    </row>
    <row r="340" spans="1:27" x14ac:dyDescent="0.25">
      <c r="A340" s="2">
        <v>5</v>
      </c>
      <c r="B340" s="2">
        <v>2</v>
      </c>
      <c r="C340" s="2">
        <v>27476.776999999998</v>
      </c>
      <c r="D340" s="2">
        <v>27480.63</v>
      </c>
      <c r="E340" s="2">
        <v>3.85300000000279</v>
      </c>
      <c r="F340" s="3">
        <v>14.1262647348493</v>
      </c>
      <c r="G340" s="14" t="s">
        <v>124</v>
      </c>
      <c r="H340" s="2">
        <v>0</v>
      </c>
      <c r="I340" s="2">
        <v>0</v>
      </c>
      <c r="J340" s="2">
        <v>0</v>
      </c>
      <c r="K340" s="2">
        <v>0</v>
      </c>
      <c r="L340" s="2">
        <v>0</v>
      </c>
      <c r="M340" s="2">
        <v>0</v>
      </c>
      <c r="N340" s="2">
        <v>0</v>
      </c>
      <c r="O340" s="2">
        <v>0</v>
      </c>
      <c r="P340" s="2">
        <v>0</v>
      </c>
      <c r="Q340" s="2">
        <v>0</v>
      </c>
      <c r="R340" s="2">
        <v>0</v>
      </c>
      <c r="S340" s="2">
        <v>0</v>
      </c>
      <c r="T340" s="2">
        <v>0</v>
      </c>
      <c r="U340" s="2">
        <v>0</v>
      </c>
      <c r="V340" s="2">
        <v>0</v>
      </c>
      <c r="W340" s="2">
        <v>0</v>
      </c>
      <c r="X340" s="2">
        <v>0</v>
      </c>
      <c r="Y340" s="2">
        <v>0</v>
      </c>
      <c r="Z340" s="2">
        <v>0</v>
      </c>
      <c r="AA340" s="2">
        <v>0</v>
      </c>
    </row>
    <row r="341" spans="1:27" x14ac:dyDescent="0.25">
      <c r="A341" s="2">
        <v>12</v>
      </c>
      <c r="B341" s="2">
        <v>18</v>
      </c>
      <c r="C341" s="2">
        <v>112423.28599999999</v>
      </c>
      <c r="D341" s="2">
        <v>112428.171</v>
      </c>
      <c r="E341" s="2">
        <v>4.8850000000093097</v>
      </c>
      <c r="F341" s="3">
        <v>14.113213876427199</v>
      </c>
      <c r="G341" s="14" t="s">
        <v>249</v>
      </c>
      <c r="H341" s="2">
        <v>0</v>
      </c>
      <c r="I341" s="2">
        <v>5</v>
      </c>
      <c r="J341" s="2">
        <v>0</v>
      </c>
      <c r="K341" s="2">
        <v>5</v>
      </c>
      <c r="L341" s="2">
        <v>0</v>
      </c>
      <c r="M341" s="2">
        <v>0</v>
      </c>
      <c r="N341" s="2">
        <v>0</v>
      </c>
      <c r="O341" s="2">
        <v>0</v>
      </c>
      <c r="P341" s="2">
        <v>0</v>
      </c>
      <c r="Q341" s="2">
        <v>0</v>
      </c>
      <c r="R341" s="2">
        <v>1</v>
      </c>
      <c r="S341" s="2">
        <v>1</v>
      </c>
      <c r="T341" s="2">
        <v>1</v>
      </c>
      <c r="U341" s="2">
        <v>1</v>
      </c>
      <c r="V341" s="2">
        <v>1</v>
      </c>
      <c r="W341" s="2">
        <v>0</v>
      </c>
      <c r="X341" s="2">
        <v>0</v>
      </c>
      <c r="Y341" s="2">
        <v>0</v>
      </c>
      <c r="Z341" s="2">
        <v>0</v>
      </c>
      <c r="AA341" s="2">
        <v>0</v>
      </c>
    </row>
    <row r="342" spans="1:27" x14ac:dyDescent="0.25">
      <c r="A342" s="2">
        <v>9</v>
      </c>
      <c r="B342" s="2">
        <v>1</v>
      </c>
      <c r="C342" s="2">
        <v>23156.921999999999</v>
      </c>
      <c r="D342" s="2">
        <v>23156.921999999999</v>
      </c>
      <c r="E342" s="2">
        <v>0</v>
      </c>
      <c r="F342" s="3">
        <v>14.092823055795799</v>
      </c>
      <c r="G342" s="14"/>
      <c r="H342" s="2">
        <v>3</v>
      </c>
      <c r="I342" s="2">
        <v>0</v>
      </c>
      <c r="J342" s="2">
        <v>0</v>
      </c>
      <c r="K342" s="2">
        <v>0</v>
      </c>
      <c r="L342" s="2">
        <v>3</v>
      </c>
      <c r="M342" s="2">
        <v>0</v>
      </c>
      <c r="N342" s="2">
        <v>0</v>
      </c>
      <c r="O342" s="2">
        <v>0</v>
      </c>
      <c r="P342" s="2">
        <v>0</v>
      </c>
      <c r="Q342" s="2">
        <v>0</v>
      </c>
      <c r="R342" s="2">
        <v>0</v>
      </c>
      <c r="S342" s="2">
        <v>0</v>
      </c>
      <c r="T342" s="2">
        <v>0</v>
      </c>
      <c r="U342" s="2">
        <v>0</v>
      </c>
      <c r="V342" s="2">
        <v>0</v>
      </c>
      <c r="W342" s="2">
        <v>0</v>
      </c>
      <c r="X342" s="2">
        <v>1</v>
      </c>
      <c r="Y342" s="2">
        <v>1</v>
      </c>
      <c r="Z342" s="2">
        <v>1</v>
      </c>
      <c r="AA342" s="2">
        <v>0</v>
      </c>
    </row>
    <row r="343" spans="1:27" x14ac:dyDescent="0.25">
      <c r="A343" s="2">
        <v>3</v>
      </c>
      <c r="B343" s="2">
        <v>3</v>
      </c>
      <c r="C343" s="2">
        <v>17378.244999999999</v>
      </c>
      <c r="D343" s="2">
        <v>17392.364000000001</v>
      </c>
      <c r="E343" s="2">
        <v>14.1190000000024</v>
      </c>
      <c r="F343" s="3">
        <v>14.0889149063186</v>
      </c>
      <c r="G343" s="14" t="s">
        <v>79</v>
      </c>
      <c r="H343" s="2">
        <v>2</v>
      </c>
      <c r="I343" s="2">
        <v>0</v>
      </c>
      <c r="J343" s="2">
        <v>0</v>
      </c>
      <c r="K343" s="2">
        <v>0</v>
      </c>
      <c r="L343" s="2">
        <v>2</v>
      </c>
      <c r="M343" s="2">
        <v>0</v>
      </c>
      <c r="N343" s="2">
        <v>0</v>
      </c>
      <c r="O343" s="2">
        <v>0</v>
      </c>
      <c r="P343" s="2">
        <v>0</v>
      </c>
      <c r="Q343" s="2">
        <v>0</v>
      </c>
      <c r="R343" s="2">
        <v>0</v>
      </c>
      <c r="S343" s="2">
        <v>0</v>
      </c>
      <c r="T343" s="2">
        <v>0</v>
      </c>
      <c r="U343" s="2">
        <v>0</v>
      </c>
      <c r="V343" s="2">
        <v>0</v>
      </c>
      <c r="W343" s="2">
        <v>0</v>
      </c>
      <c r="X343" s="2">
        <v>1</v>
      </c>
      <c r="Y343" s="2">
        <v>0</v>
      </c>
      <c r="Z343" s="2">
        <v>0</v>
      </c>
      <c r="AA343" s="2">
        <v>1</v>
      </c>
    </row>
    <row r="344" spans="1:27" x14ac:dyDescent="0.25">
      <c r="A344" s="2">
        <v>6</v>
      </c>
      <c r="B344" s="2">
        <v>1</v>
      </c>
      <c r="C344" s="2">
        <v>7979.3239999999996</v>
      </c>
      <c r="D344" s="2">
        <v>7979.5330000000004</v>
      </c>
      <c r="E344" s="2">
        <v>0.20900000000074201</v>
      </c>
      <c r="F344" s="3">
        <v>14.0811296422703</v>
      </c>
      <c r="G344" s="14" t="s">
        <v>145</v>
      </c>
      <c r="H344" s="2">
        <v>3</v>
      </c>
      <c r="I344" s="2">
        <v>0</v>
      </c>
      <c r="J344" s="2">
        <v>0</v>
      </c>
      <c r="K344" s="2">
        <v>0</v>
      </c>
      <c r="L344" s="2">
        <v>3</v>
      </c>
      <c r="M344" s="2">
        <v>0</v>
      </c>
      <c r="N344" s="2">
        <v>0</v>
      </c>
      <c r="O344" s="2">
        <v>0</v>
      </c>
      <c r="P344" s="2">
        <v>0</v>
      </c>
      <c r="Q344" s="2">
        <v>0</v>
      </c>
      <c r="R344" s="2">
        <v>0</v>
      </c>
      <c r="S344" s="2">
        <v>0</v>
      </c>
      <c r="T344" s="2">
        <v>0</v>
      </c>
      <c r="U344" s="2">
        <v>0</v>
      </c>
      <c r="V344" s="2">
        <v>0</v>
      </c>
      <c r="W344" s="2">
        <v>0</v>
      </c>
      <c r="X344" s="2">
        <v>0</v>
      </c>
      <c r="Y344" s="2">
        <v>1</v>
      </c>
      <c r="Z344" s="2">
        <v>1</v>
      </c>
      <c r="AA344" s="2">
        <v>1</v>
      </c>
    </row>
    <row r="345" spans="1:27" x14ac:dyDescent="0.25">
      <c r="A345" s="2">
        <v>3</v>
      </c>
      <c r="B345" s="2">
        <v>10</v>
      </c>
      <c r="C345" s="2">
        <v>55573.862999999998</v>
      </c>
      <c r="D345" s="2">
        <v>55586.737999999998</v>
      </c>
      <c r="E345" s="2">
        <v>12.875</v>
      </c>
      <c r="F345" s="3">
        <v>14.0535596217044</v>
      </c>
      <c r="G345" s="14" t="s">
        <v>86</v>
      </c>
      <c r="H345" s="2">
        <v>0</v>
      </c>
      <c r="I345" s="2">
        <v>0</v>
      </c>
      <c r="J345" s="2">
        <v>0</v>
      </c>
      <c r="K345" s="2">
        <v>0</v>
      </c>
      <c r="L345" s="2">
        <v>0</v>
      </c>
      <c r="M345" s="2">
        <v>0</v>
      </c>
      <c r="N345" s="2">
        <v>0</v>
      </c>
      <c r="O345" s="2">
        <v>0</v>
      </c>
      <c r="P345" s="2">
        <v>0</v>
      </c>
      <c r="Q345" s="2">
        <v>0</v>
      </c>
      <c r="R345" s="2">
        <v>0</v>
      </c>
      <c r="S345" s="2">
        <v>0</v>
      </c>
      <c r="T345" s="2">
        <v>0</v>
      </c>
      <c r="U345" s="2">
        <v>0</v>
      </c>
      <c r="V345" s="2">
        <v>0</v>
      </c>
      <c r="W345" s="2">
        <v>0</v>
      </c>
      <c r="X345" s="2">
        <v>0</v>
      </c>
      <c r="Y345" s="2">
        <v>0</v>
      </c>
      <c r="Z345" s="2">
        <v>0</v>
      </c>
      <c r="AA345" s="2">
        <v>0</v>
      </c>
    </row>
    <row r="346" spans="1:27" x14ac:dyDescent="0.25">
      <c r="A346" s="2">
        <v>14</v>
      </c>
      <c r="B346" s="2">
        <v>1</v>
      </c>
      <c r="C346" s="2">
        <v>42922.411</v>
      </c>
      <c r="D346" s="2">
        <v>42926.057999999997</v>
      </c>
      <c r="E346" s="2">
        <v>3.64699999999721</v>
      </c>
      <c r="F346" s="3">
        <v>14.0290115706312</v>
      </c>
      <c r="G346" s="14" t="s">
        <v>261</v>
      </c>
      <c r="H346" s="2">
        <v>1</v>
      </c>
      <c r="I346" s="2">
        <v>0</v>
      </c>
      <c r="J346" s="2">
        <v>0</v>
      </c>
      <c r="K346" s="2">
        <v>0</v>
      </c>
      <c r="L346" s="2">
        <v>1</v>
      </c>
      <c r="M346" s="2">
        <v>0</v>
      </c>
      <c r="N346" s="2">
        <v>0</v>
      </c>
      <c r="O346" s="2">
        <v>0</v>
      </c>
      <c r="P346" s="2">
        <v>0</v>
      </c>
      <c r="Q346" s="2">
        <v>0</v>
      </c>
      <c r="R346" s="2">
        <v>0</v>
      </c>
      <c r="S346" s="2">
        <v>0</v>
      </c>
      <c r="T346" s="2">
        <v>0</v>
      </c>
      <c r="U346" s="2">
        <v>0</v>
      </c>
      <c r="V346" s="2">
        <v>0</v>
      </c>
      <c r="W346" s="2">
        <v>0</v>
      </c>
      <c r="X346" s="2">
        <v>0</v>
      </c>
      <c r="Y346" s="2">
        <v>0</v>
      </c>
      <c r="Z346" s="2">
        <v>0</v>
      </c>
      <c r="AA346" s="2">
        <v>1</v>
      </c>
    </row>
    <row r="347" spans="1:27" x14ac:dyDescent="0.25">
      <c r="A347" s="2">
        <v>9</v>
      </c>
      <c r="B347" s="2">
        <v>7</v>
      </c>
      <c r="C347" s="2">
        <v>83610.728000000003</v>
      </c>
      <c r="D347" s="2">
        <v>83610.728000000003</v>
      </c>
      <c r="E347" s="2">
        <v>0</v>
      </c>
      <c r="F347" s="3">
        <v>14.0075525905552</v>
      </c>
      <c r="G347" s="14"/>
      <c r="H347" s="2">
        <v>1</v>
      </c>
      <c r="I347" s="2">
        <v>0</v>
      </c>
      <c r="J347" s="2">
        <v>0</v>
      </c>
      <c r="K347" s="2">
        <v>0</v>
      </c>
      <c r="L347" s="2">
        <v>1</v>
      </c>
      <c r="M347" s="2">
        <v>0</v>
      </c>
      <c r="N347" s="2">
        <v>0</v>
      </c>
      <c r="O347" s="2">
        <v>0</v>
      </c>
      <c r="P347" s="2">
        <v>0</v>
      </c>
      <c r="Q347" s="2">
        <v>0</v>
      </c>
      <c r="R347" s="2">
        <v>0</v>
      </c>
      <c r="S347" s="2">
        <v>0</v>
      </c>
      <c r="T347" s="2">
        <v>0</v>
      </c>
      <c r="U347" s="2">
        <v>0</v>
      </c>
      <c r="V347" s="2">
        <v>0</v>
      </c>
      <c r="W347" s="2">
        <v>0</v>
      </c>
      <c r="X347" s="2">
        <v>0</v>
      </c>
      <c r="Y347" s="2">
        <v>0</v>
      </c>
      <c r="Z347" s="2">
        <v>0</v>
      </c>
      <c r="AA347" s="2">
        <v>1</v>
      </c>
    </row>
    <row r="348" spans="1:27" x14ac:dyDescent="0.25">
      <c r="A348" s="2">
        <v>18</v>
      </c>
      <c r="B348" s="2">
        <v>0</v>
      </c>
      <c r="C348" s="2">
        <v>31210.132000000001</v>
      </c>
      <c r="D348" s="2">
        <v>31210.132000000001</v>
      </c>
      <c r="E348" s="2">
        <v>0</v>
      </c>
      <c r="F348" s="3">
        <v>14.006460465423199</v>
      </c>
      <c r="G348" s="14"/>
      <c r="H348" s="2">
        <v>4</v>
      </c>
      <c r="I348" s="2">
        <v>0</v>
      </c>
      <c r="J348" s="2">
        <v>0</v>
      </c>
      <c r="K348" s="2">
        <v>0</v>
      </c>
      <c r="L348" s="2">
        <v>4</v>
      </c>
      <c r="M348" s="2">
        <v>0</v>
      </c>
      <c r="N348" s="2">
        <v>0</v>
      </c>
      <c r="O348" s="2">
        <v>0</v>
      </c>
      <c r="P348" s="2">
        <v>0</v>
      </c>
      <c r="Q348" s="2">
        <v>0</v>
      </c>
      <c r="R348" s="2">
        <v>0</v>
      </c>
      <c r="S348" s="2">
        <v>0</v>
      </c>
      <c r="T348" s="2">
        <v>0</v>
      </c>
      <c r="U348" s="2">
        <v>0</v>
      </c>
      <c r="V348" s="2">
        <v>0</v>
      </c>
      <c r="W348" s="2">
        <v>0</v>
      </c>
      <c r="X348" s="2">
        <v>1</v>
      </c>
      <c r="Y348" s="2">
        <v>1</v>
      </c>
      <c r="Z348" s="2">
        <v>1</v>
      </c>
      <c r="AA348" s="2">
        <v>1</v>
      </c>
    </row>
    <row r="349" spans="1:27" x14ac:dyDescent="0.25">
      <c r="A349" s="2">
        <v>4</v>
      </c>
      <c r="B349" s="2">
        <v>13</v>
      </c>
      <c r="C349" s="2">
        <v>106337.41099999999</v>
      </c>
      <c r="D349" s="2">
        <v>106358.02800000001</v>
      </c>
      <c r="E349" s="2">
        <v>20.617000000012901</v>
      </c>
      <c r="F349" s="3">
        <v>13.995828822931699</v>
      </c>
      <c r="G349" s="14" t="s">
        <v>117</v>
      </c>
      <c r="H349" s="2">
        <v>1</v>
      </c>
      <c r="I349" s="2">
        <v>0</v>
      </c>
      <c r="J349" s="2">
        <v>0</v>
      </c>
      <c r="K349" s="2">
        <v>0</v>
      </c>
      <c r="L349" s="2">
        <v>1</v>
      </c>
      <c r="M349" s="2">
        <v>0</v>
      </c>
      <c r="N349" s="2">
        <v>0</v>
      </c>
      <c r="O349" s="2">
        <v>0</v>
      </c>
      <c r="P349" s="2">
        <v>0</v>
      </c>
      <c r="Q349" s="2">
        <v>0</v>
      </c>
      <c r="R349" s="2">
        <v>0</v>
      </c>
      <c r="S349" s="2">
        <v>0</v>
      </c>
      <c r="T349" s="2">
        <v>0</v>
      </c>
      <c r="U349" s="2">
        <v>0</v>
      </c>
      <c r="V349" s="2">
        <v>0</v>
      </c>
      <c r="W349" s="2">
        <v>0</v>
      </c>
      <c r="X349" s="2">
        <v>0</v>
      </c>
      <c r="Y349" s="2">
        <v>0</v>
      </c>
      <c r="Z349" s="2">
        <v>0</v>
      </c>
      <c r="AA349" s="2">
        <v>1</v>
      </c>
    </row>
    <row r="350" spans="1:27" x14ac:dyDescent="0.25">
      <c r="A350" s="2">
        <v>11</v>
      </c>
      <c r="B350" s="2">
        <v>17</v>
      </c>
      <c r="C350" s="2">
        <v>101083.486</v>
      </c>
      <c r="D350" s="2">
        <v>101083.486</v>
      </c>
      <c r="E350" s="2">
        <v>0</v>
      </c>
      <c r="F350" s="3">
        <v>13.9827664797479</v>
      </c>
      <c r="G350" s="14"/>
      <c r="H350" s="2">
        <v>0</v>
      </c>
      <c r="I350" s="2">
        <v>0</v>
      </c>
      <c r="J350" s="2">
        <v>0</v>
      </c>
      <c r="K350" s="2">
        <v>0</v>
      </c>
      <c r="L350" s="2">
        <v>0</v>
      </c>
      <c r="M350" s="2">
        <v>0</v>
      </c>
      <c r="N350" s="2">
        <v>0</v>
      </c>
      <c r="O350" s="2">
        <v>0</v>
      </c>
      <c r="P350" s="2">
        <v>0</v>
      </c>
      <c r="Q350" s="2">
        <v>0</v>
      </c>
      <c r="R350" s="2">
        <v>0</v>
      </c>
      <c r="S350" s="2">
        <v>0</v>
      </c>
      <c r="T350" s="2">
        <v>0</v>
      </c>
      <c r="U350" s="2">
        <v>0</v>
      </c>
      <c r="V350" s="2">
        <v>0</v>
      </c>
      <c r="W350" s="2">
        <v>0</v>
      </c>
      <c r="X350" s="2">
        <v>0</v>
      </c>
      <c r="Y350" s="2">
        <v>0</v>
      </c>
      <c r="Z350" s="2">
        <v>0</v>
      </c>
      <c r="AA350" s="2">
        <v>0</v>
      </c>
    </row>
    <row r="351" spans="1:27" x14ac:dyDescent="0.25">
      <c r="A351" s="2">
        <v>8</v>
      </c>
      <c r="B351" s="2">
        <v>16</v>
      </c>
      <c r="C351" s="2">
        <v>135147.29699999999</v>
      </c>
      <c r="D351" s="2">
        <v>135147.391</v>
      </c>
      <c r="E351" s="2">
        <v>9.4000000011874404E-2</v>
      </c>
      <c r="F351" s="3">
        <v>13.982745403998701</v>
      </c>
      <c r="G351" s="14"/>
      <c r="H351" s="2">
        <v>1</v>
      </c>
      <c r="I351" s="2">
        <v>0</v>
      </c>
      <c r="J351" s="2">
        <v>0</v>
      </c>
      <c r="K351" s="2">
        <v>0</v>
      </c>
      <c r="L351" s="2">
        <v>1</v>
      </c>
      <c r="M351" s="2">
        <v>0</v>
      </c>
      <c r="N351" s="2">
        <v>0</v>
      </c>
      <c r="O351" s="2">
        <v>0</v>
      </c>
      <c r="P351" s="2">
        <v>0</v>
      </c>
      <c r="Q351" s="2">
        <v>0</v>
      </c>
      <c r="R351" s="2">
        <v>0</v>
      </c>
      <c r="S351" s="2">
        <v>0</v>
      </c>
      <c r="T351" s="2">
        <v>0</v>
      </c>
      <c r="U351" s="2">
        <v>0</v>
      </c>
      <c r="V351" s="2">
        <v>0</v>
      </c>
      <c r="W351" s="2">
        <v>0</v>
      </c>
      <c r="X351" s="2">
        <v>1</v>
      </c>
      <c r="Y351" s="2">
        <v>0</v>
      </c>
      <c r="Z351" s="2">
        <v>0</v>
      </c>
      <c r="AA351" s="2">
        <v>0</v>
      </c>
    </row>
    <row r="352" spans="1:27" x14ac:dyDescent="0.25">
      <c r="A352" s="2">
        <v>3</v>
      </c>
      <c r="B352" s="2">
        <v>2</v>
      </c>
      <c r="C352" s="2">
        <v>14040.136</v>
      </c>
      <c r="D352" s="2">
        <v>14040.342000000001</v>
      </c>
      <c r="E352" s="2">
        <v>0.20600000000013099</v>
      </c>
      <c r="F352" s="3">
        <v>13.9504653416883</v>
      </c>
      <c r="G352" s="14" t="s">
        <v>78</v>
      </c>
      <c r="H352" s="2">
        <v>1</v>
      </c>
      <c r="I352" s="2">
        <v>0</v>
      </c>
      <c r="J352" s="2">
        <v>0</v>
      </c>
      <c r="K352" s="2">
        <v>0</v>
      </c>
      <c r="L352" s="2">
        <v>1</v>
      </c>
      <c r="M352" s="2">
        <v>0</v>
      </c>
      <c r="N352" s="2">
        <v>0</v>
      </c>
      <c r="O352" s="2">
        <v>0</v>
      </c>
      <c r="P352" s="2">
        <v>0</v>
      </c>
      <c r="Q352" s="2">
        <v>0</v>
      </c>
      <c r="R352" s="2">
        <v>0</v>
      </c>
      <c r="S352" s="2">
        <v>0</v>
      </c>
      <c r="T352" s="2">
        <v>0</v>
      </c>
      <c r="U352" s="2">
        <v>0</v>
      </c>
      <c r="V352" s="2">
        <v>0</v>
      </c>
      <c r="W352" s="2">
        <v>0</v>
      </c>
      <c r="X352" s="2">
        <v>0</v>
      </c>
      <c r="Y352" s="2">
        <v>0</v>
      </c>
      <c r="Z352" s="2">
        <v>1</v>
      </c>
      <c r="AA352" s="2">
        <v>0</v>
      </c>
    </row>
    <row r="353" spans="1:27" x14ac:dyDescent="0.25">
      <c r="A353" s="2">
        <v>12</v>
      </c>
      <c r="B353" s="2">
        <v>7</v>
      </c>
      <c r="C353" s="2">
        <v>50161.993000000002</v>
      </c>
      <c r="D353" s="2">
        <v>50163.074000000001</v>
      </c>
      <c r="E353" s="2">
        <v>1.08099999999831</v>
      </c>
      <c r="F353" s="3">
        <v>13.9391320579913</v>
      </c>
      <c r="G353" s="14" t="s">
        <v>240</v>
      </c>
      <c r="H353" s="2">
        <v>0</v>
      </c>
      <c r="I353" s="2">
        <v>1</v>
      </c>
      <c r="J353" s="2">
        <v>0</v>
      </c>
      <c r="K353" s="2">
        <v>1</v>
      </c>
      <c r="L353" s="2">
        <v>0</v>
      </c>
      <c r="M353" s="2">
        <v>0</v>
      </c>
      <c r="N353" s="2">
        <v>0</v>
      </c>
      <c r="O353" s="2">
        <v>0</v>
      </c>
      <c r="P353" s="2">
        <v>0</v>
      </c>
      <c r="Q353" s="2">
        <v>0</v>
      </c>
      <c r="R353" s="2">
        <v>1</v>
      </c>
      <c r="S353" s="2">
        <v>0</v>
      </c>
      <c r="T353" s="2">
        <v>0</v>
      </c>
      <c r="U353" s="2">
        <v>0</v>
      </c>
      <c r="V353" s="2">
        <v>0</v>
      </c>
      <c r="W353" s="2">
        <v>0</v>
      </c>
      <c r="X353" s="2">
        <v>0</v>
      </c>
      <c r="Y353" s="2">
        <v>0</v>
      </c>
      <c r="Z353" s="2">
        <v>0</v>
      </c>
      <c r="AA353" s="2">
        <v>0</v>
      </c>
    </row>
    <row r="354" spans="1:27" x14ac:dyDescent="0.25">
      <c r="A354" s="2">
        <v>6</v>
      </c>
      <c r="B354" s="2">
        <v>10</v>
      </c>
      <c r="C354" s="2">
        <v>57836.404000000002</v>
      </c>
      <c r="D354" s="2">
        <v>57836.404000000002</v>
      </c>
      <c r="E354" s="2">
        <v>0</v>
      </c>
      <c r="F354" s="3">
        <v>13.9352133280155</v>
      </c>
      <c r="G354" s="14"/>
      <c r="H354" s="2">
        <v>0</v>
      </c>
      <c r="I354" s="2">
        <v>0</v>
      </c>
      <c r="J354" s="2">
        <v>0</v>
      </c>
      <c r="K354" s="2">
        <v>0</v>
      </c>
      <c r="L354" s="2">
        <v>0</v>
      </c>
      <c r="M354" s="2">
        <v>0</v>
      </c>
      <c r="N354" s="2">
        <v>0</v>
      </c>
      <c r="O354" s="2">
        <v>0</v>
      </c>
      <c r="P354" s="2">
        <v>0</v>
      </c>
      <c r="Q354" s="2">
        <v>0</v>
      </c>
      <c r="R354" s="2">
        <v>0</v>
      </c>
      <c r="S354" s="2">
        <v>0</v>
      </c>
      <c r="T354" s="2">
        <v>0</v>
      </c>
      <c r="U354" s="2">
        <v>0</v>
      </c>
      <c r="V354" s="2">
        <v>0</v>
      </c>
      <c r="W354" s="2">
        <v>0</v>
      </c>
      <c r="X354" s="2">
        <v>0</v>
      </c>
      <c r="Y354" s="2">
        <v>0</v>
      </c>
      <c r="Z354" s="2">
        <v>0</v>
      </c>
      <c r="AA354" s="2">
        <v>0</v>
      </c>
    </row>
    <row r="355" spans="1:27" x14ac:dyDescent="0.25">
      <c r="A355" s="2">
        <v>14</v>
      </c>
      <c r="B355" s="2">
        <v>0</v>
      </c>
      <c r="C355" s="2">
        <v>22638.957999999999</v>
      </c>
      <c r="D355" s="2">
        <v>22638.957999999999</v>
      </c>
      <c r="E355" s="2">
        <v>0</v>
      </c>
      <c r="F355" s="3">
        <v>13.933245140433399</v>
      </c>
      <c r="G355" s="14"/>
      <c r="H355" s="2">
        <v>0</v>
      </c>
      <c r="I355" s="2">
        <v>0</v>
      </c>
      <c r="J355" s="2">
        <v>0</v>
      </c>
      <c r="K355" s="2">
        <v>0</v>
      </c>
      <c r="L355" s="2">
        <v>0</v>
      </c>
      <c r="M355" s="2">
        <v>0</v>
      </c>
      <c r="N355" s="2">
        <v>0</v>
      </c>
      <c r="O355" s="2">
        <v>0</v>
      </c>
      <c r="P355" s="2">
        <v>0</v>
      </c>
      <c r="Q355" s="2">
        <v>0</v>
      </c>
      <c r="R355" s="2">
        <v>0</v>
      </c>
      <c r="S355" s="2">
        <v>0</v>
      </c>
      <c r="T355" s="2">
        <v>0</v>
      </c>
      <c r="U355" s="2">
        <v>0</v>
      </c>
      <c r="V355" s="2">
        <v>0</v>
      </c>
      <c r="W355" s="2">
        <v>0</v>
      </c>
      <c r="X355" s="2">
        <v>0</v>
      </c>
      <c r="Y355" s="2">
        <v>0</v>
      </c>
      <c r="Z355" s="2">
        <v>0</v>
      </c>
      <c r="AA355" s="2">
        <v>0</v>
      </c>
    </row>
    <row r="356" spans="1:27" x14ac:dyDescent="0.25">
      <c r="A356" s="2">
        <v>19</v>
      </c>
      <c r="B356" s="2">
        <v>1</v>
      </c>
      <c r="C356" s="2">
        <v>35213.438000000002</v>
      </c>
      <c r="D356" s="2">
        <v>35216.309000000001</v>
      </c>
      <c r="E356" s="2">
        <v>2.87099999999919</v>
      </c>
      <c r="F356" s="3">
        <v>13.929388046710599</v>
      </c>
      <c r="G356" s="14"/>
      <c r="H356" s="2">
        <v>0</v>
      </c>
      <c r="I356" s="2">
        <v>0</v>
      </c>
      <c r="J356" s="2">
        <v>0</v>
      </c>
      <c r="K356" s="2">
        <v>0</v>
      </c>
      <c r="L356" s="2">
        <v>0</v>
      </c>
      <c r="M356" s="2">
        <v>0</v>
      </c>
      <c r="N356" s="2">
        <v>0</v>
      </c>
      <c r="O356" s="2">
        <v>0</v>
      </c>
      <c r="P356" s="2">
        <v>0</v>
      </c>
      <c r="Q356" s="2">
        <v>0</v>
      </c>
      <c r="R356" s="2">
        <v>0</v>
      </c>
      <c r="S356" s="2">
        <v>0</v>
      </c>
      <c r="T356" s="2">
        <v>0</v>
      </c>
      <c r="U356" s="2">
        <v>0</v>
      </c>
      <c r="V356" s="2">
        <v>0</v>
      </c>
      <c r="W356" s="2">
        <v>0</v>
      </c>
      <c r="X356" s="2">
        <v>0</v>
      </c>
      <c r="Y356" s="2">
        <v>0</v>
      </c>
      <c r="Z356" s="2">
        <v>0</v>
      </c>
      <c r="AA356" s="2">
        <v>0</v>
      </c>
    </row>
    <row r="357" spans="1:27" x14ac:dyDescent="0.25">
      <c r="A357" s="2">
        <v>9</v>
      </c>
      <c r="B357" s="2">
        <v>3</v>
      </c>
      <c r="C357" s="2">
        <v>26248.035</v>
      </c>
      <c r="D357" s="2">
        <v>26248.035</v>
      </c>
      <c r="E357" s="2">
        <v>0</v>
      </c>
      <c r="F357" s="3">
        <v>13.9272424853699</v>
      </c>
      <c r="G357" s="14"/>
      <c r="H357" s="2">
        <v>1</v>
      </c>
      <c r="I357" s="2">
        <v>0</v>
      </c>
      <c r="J357" s="2">
        <v>0</v>
      </c>
      <c r="K357" s="2">
        <v>0</v>
      </c>
      <c r="L357" s="2">
        <v>1</v>
      </c>
      <c r="M357" s="2">
        <v>0</v>
      </c>
      <c r="N357" s="2">
        <v>0</v>
      </c>
      <c r="O357" s="2">
        <v>0</v>
      </c>
      <c r="P357" s="2">
        <v>0</v>
      </c>
      <c r="Q357" s="2">
        <v>0</v>
      </c>
      <c r="R357" s="2">
        <v>0</v>
      </c>
      <c r="S357" s="2">
        <v>0</v>
      </c>
      <c r="T357" s="2">
        <v>0</v>
      </c>
      <c r="U357" s="2">
        <v>0</v>
      </c>
      <c r="V357" s="2">
        <v>0</v>
      </c>
      <c r="W357" s="2">
        <v>0</v>
      </c>
      <c r="X357" s="2">
        <v>0</v>
      </c>
      <c r="Y357" s="2">
        <v>0</v>
      </c>
      <c r="Z357" s="2">
        <v>0</v>
      </c>
      <c r="AA357" s="2">
        <v>1</v>
      </c>
    </row>
  </sheetData>
  <sortState ref="A2:AA357">
    <sortCondition descending="1" ref="F2:F357"/>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9"/>
  <sheetViews>
    <sheetView zoomScale="85" zoomScaleNormal="85" workbookViewId="0">
      <selection activeCell="A2" sqref="A2"/>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2</v>
      </c>
      <c r="B2" s="2">
        <v>13</v>
      </c>
      <c r="C2" s="2">
        <v>108716.51300000001</v>
      </c>
      <c r="D2" s="2">
        <v>109636.789</v>
      </c>
      <c r="E2" s="2">
        <v>920.27599999999802</v>
      </c>
      <c r="F2" s="3">
        <v>39.060779753862398</v>
      </c>
      <c r="G2" s="14" t="s">
        <v>2182</v>
      </c>
      <c r="H2" s="2">
        <v>4</v>
      </c>
      <c r="I2" s="2">
        <v>0</v>
      </c>
      <c r="J2" s="2">
        <v>0</v>
      </c>
      <c r="K2" s="2">
        <v>0</v>
      </c>
      <c r="L2" s="2">
        <v>4</v>
      </c>
      <c r="M2" s="2">
        <v>0</v>
      </c>
      <c r="N2" s="2">
        <v>0</v>
      </c>
      <c r="O2" s="2">
        <v>0</v>
      </c>
      <c r="P2" s="2">
        <v>0</v>
      </c>
      <c r="Q2" s="2">
        <v>0</v>
      </c>
      <c r="R2" s="2">
        <v>0</v>
      </c>
      <c r="S2" s="2">
        <v>0</v>
      </c>
      <c r="T2" s="2">
        <v>0</v>
      </c>
      <c r="U2" s="2">
        <v>0</v>
      </c>
      <c r="V2" s="2">
        <v>0</v>
      </c>
      <c r="W2" s="2">
        <v>1</v>
      </c>
      <c r="X2" s="2">
        <v>0</v>
      </c>
      <c r="Y2" s="2">
        <v>1</v>
      </c>
      <c r="Z2" s="2">
        <v>1</v>
      </c>
      <c r="AA2" s="2">
        <v>1</v>
      </c>
    </row>
    <row r="3" spans="1:27" x14ac:dyDescent="0.25">
      <c r="A3" s="2">
        <v>2</v>
      </c>
      <c r="B3" s="2">
        <v>23</v>
      </c>
      <c r="C3" s="2">
        <v>197244.125</v>
      </c>
      <c r="D3" s="2">
        <v>197797.22399999999</v>
      </c>
      <c r="E3" s="2">
        <v>553.09899999998697</v>
      </c>
      <c r="F3" s="3">
        <v>37.454051805259098</v>
      </c>
      <c r="G3" s="14" t="s">
        <v>70</v>
      </c>
      <c r="H3" s="2">
        <v>4</v>
      </c>
      <c r="I3" s="2">
        <v>5</v>
      </c>
      <c r="J3" s="2">
        <v>0</v>
      </c>
      <c r="K3" s="2">
        <v>5</v>
      </c>
      <c r="L3" s="2">
        <v>4</v>
      </c>
      <c r="M3" s="2">
        <v>0</v>
      </c>
      <c r="N3" s="2">
        <v>0</v>
      </c>
      <c r="O3" s="2">
        <v>0</v>
      </c>
      <c r="P3" s="2">
        <v>0</v>
      </c>
      <c r="Q3" s="2">
        <v>0</v>
      </c>
      <c r="R3" s="2">
        <v>1</v>
      </c>
      <c r="S3" s="2">
        <v>1</v>
      </c>
      <c r="T3" s="2">
        <v>1</v>
      </c>
      <c r="U3" s="2">
        <v>1</v>
      </c>
      <c r="V3" s="2">
        <v>1</v>
      </c>
      <c r="W3" s="2">
        <v>1</v>
      </c>
      <c r="X3" s="2">
        <v>0</v>
      </c>
      <c r="Y3" s="2">
        <v>1</v>
      </c>
      <c r="Z3" s="2">
        <v>1</v>
      </c>
      <c r="AA3" s="2">
        <v>1</v>
      </c>
    </row>
    <row r="4" spans="1:27" x14ac:dyDescent="0.25">
      <c r="A4" s="2">
        <v>2</v>
      </c>
      <c r="B4" s="2">
        <v>2</v>
      </c>
      <c r="C4" s="2">
        <v>17389.900000000001</v>
      </c>
      <c r="D4" s="2">
        <v>17984.255000000001</v>
      </c>
      <c r="E4" s="2">
        <v>594.35500000000002</v>
      </c>
      <c r="F4" s="3">
        <v>35.543075994154997</v>
      </c>
      <c r="G4" s="14" t="s">
        <v>2175</v>
      </c>
      <c r="H4" s="2">
        <v>4</v>
      </c>
      <c r="I4" s="2">
        <v>0</v>
      </c>
      <c r="J4" s="2">
        <v>0</v>
      </c>
      <c r="K4" s="2">
        <v>0</v>
      </c>
      <c r="L4" s="2">
        <v>4</v>
      </c>
      <c r="M4" s="2">
        <v>0</v>
      </c>
      <c r="N4" s="2">
        <v>0</v>
      </c>
      <c r="O4" s="2">
        <v>0</v>
      </c>
      <c r="P4" s="2">
        <v>0</v>
      </c>
      <c r="Q4" s="2">
        <v>0</v>
      </c>
      <c r="R4" s="2">
        <v>0</v>
      </c>
      <c r="S4" s="2">
        <v>0</v>
      </c>
      <c r="T4" s="2">
        <v>0</v>
      </c>
      <c r="U4" s="2">
        <v>0</v>
      </c>
      <c r="V4" s="2">
        <v>0</v>
      </c>
      <c r="W4" s="2">
        <v>1</v>
      </c>
      <c r="X4" s="2">
        <v>0</v>
      </c>
      <c r="Y4" s="2">
        <v>1</v>
      </c>
      <c r="Z4" s="2">
        <v>1</v>
      </c>
      <c r="AA4" s="2">
        <v>1</v>
      </c>
    </row>
    <row r="5" spans="1:27" x14ac:dyDescent="0.25">
      <c r="A5" s="2">
        <v>7</v>
      </c>
      <c r="B5" s="2">
        <v>12</v>
      </c>
      <c r="C5" s="2">
        <v>74011.736000000004</v>
      </c>
      <c r="D5" s="2">
        <v>74517.614000000001</v>
      </c>
      <c r="E5" s="2">
        <v>505.87799999999697</v>
      </c>
      <c r="F5" s="3">
        <v>34.206569468479501</v>
      </c>
      <c r="G5" s="14" t="s">
        <v>2271</v>
      </c>
      <c r="H5" s="2">
        <v>4</v>
      </c>
      <c r="I5" s="2">
        <v>5</v>
      </c>
      <c r="J5" s="2">
        <v>4</v>
      </c>
      <c r="K5" s="2">
        <v>1</v>
      </c>
      <c r="L5" s="2">
        <v>4</v>
      </c>
      <c r="M5" s="2">
        <v>1</v>
      </c>
      <c r="N5" s="2">
        <v>1</v>
      </c>
      <c r="O5" s="2">
        <v>0</v>
      </c>
      <c r="P5" s="2">
        <v>1</v>
      </c>
      <c r="Q5" s="2">
        <v>1</v>
      </c>
      <c r="R5" s="2">
        <v>0</v>
      </c>
      <c r="S5" s="2">
        <v>1</v>
      </c>
      <c r="T5" s="2">
        <v>0</v>
      </c>
      <c r="U5" s="2">
        <v>0</v>
      </c>
      <c r="V5" s="2">
        <v>0</v>
      </c>
      <c r="W5" s="2">
        <v>1</v>
      </c>
      <c r="X5" s="2">
        <v>0</v>
      </c>
      <c r="Y5" s="2">
        <v>1</v>
      </c>
      <c r="Z5" s="2">
        <v>1</v>
      </c>
      <c r="AA5" s="2">
        <v>1</v>
      </c>
    </row>
    <row r="6" spans="1:27" x14ac:dyDescent="0.25">
      <c r="A6" s="2">
        <v>20</v>
      </c>
      <c r="B6" s="2">
        <v>1</v>
      </c>
      <c r="C6" s="2">
        <v>34198.334000000003</v>
      </c>
      <c r="D6" s="2">
        <v>34579.396999999997</v>
      </c>
      <c r="E6" s="2">
        <v>381.06299999999499</v>
      </c>
      <c r="F6" s="3">
        <v>33.565267880530897</v>
      </c>
      <c r="G6" s="14" t="s">
        <v>2364</v>
      </c>
      <c r="H6" s="2">
        <v>4</v>
      </c>
      <c r="I6" s="2">
        <v>10</v>
      </c>
      <c r="J6" s="2">
        <v>5</v>
      </c>
      <c r="K6" s="2">
        <v>5</v>
      </c>
      <c r="L6" s="2">
        <v>4</v>
      </c>
      <c r="M6" s="2">
        <v>1</v>
      </c>
      <c r="N6" s="2">
        <v>1</v>
      </c>
      <c r="O6" s="2">
        <v>1</v>
      </c>
      <c r="P6" s="2">
        <v>1</v>
      </c>
      <c r="Q6" s="2">
        <v>1</v>
      </c>
      <c r="R6" s="2">
        <v>1</v>
      </c>
      <c r="S6" s="2">
        <v>1</v>
      </c>
      <c r="T6" s="2">
        <v>1</v>
      </c>
      <c r="U6" s="2">
        <v>1</v>
      </c>
      <c r="V6" s="2">
        <v>1</v>
      </c>
      <c r="W6" s="2">
        <v>1</v>
      </c>
      <c r="X6" s="2">
        <v>0</v>
      </c>
      <c r="Y6" s="2">
        <v>1</v>
      </c>
      <c r="Z6" s="2">
        <v>1</v>
      </c>
      <c r="AA6" s="2">
        <v>1</v>
      </c>
    </row>
    <row r="7" spans="1:27" x14ac:dyDescent="0.25">
      <c r="A7" s="2">
        <v>10</v>
      </c>
      <c r="B7" s="2">
        <v>9</v>
      </c>
      <c r="C7" s="2">
        <v>55906.775999999998</v>
      </c>
      <c r="D7" s="2">
        <v>56428.277000000002</v>
      </c>
      <c r="E7" s="2">
        <v>521.50100000000396</v>
      </c>
      <c r="F7" s="3">
        <v>29.6751397603628</v>
      </c>
      <c r="G7" s="14" t="s">
        <v>2295</v>
      </c>
      <c r="H7" s="2">
        <v>4</v>
      </c>
      <c r="I7" s="2">
        <v>0</v>
      </c>
      <c r="J7" s="2">
        <v>0</v>
      </c>
      <c r="K7" s="2">
        <v>0</v>
      </c>
      <c r="L7" s="2">
        <v>4</v>
      </c>
      <c r="M7" s="2">
        <v>0</v>
      </c>
      <c r="N7" s="2">
        <v>0</v>
      </c>
      <c r="O7" s="2">
        <v>0</v>
      </c>
      <c r="P7" s="2">
        <v>0</v>
      </c>
      <c r="Q7" s="2">
        <v>0</v>
      </c>
      <c r="R7" s="2">
        <v>0</v>
      </c>
      <c r="S7" s="2">
        <v>0</v>
      </c>
      <c r="T7" s="2">
        <v>0</v>
      </c>
      <c r="U7" s="2">
        <v>0</v>
      </c>
      <c r="V7" s="2">
        <v>0</v>
      </c>
      <c r="W7" s="2">
        <v>1</v>
      </c>
      <c r="X7" s="2">
        <v>0</v>
      </c>
      <c r="Y7" s="2">
        <v>1</v>
      </c>
      <c r="Z7" s="2">
        <v>1</v>
      </c>
      <c r="AA7" s="2">
        <v>1</v>
      </c>
    </row>
    <row r="8" spans="1:27" x14ac:dyDescent="0.25">
      <c r="A8" s="2">
        <v>7</v>
      </c>
      <c r="B8" s="2">
        <v>18</v>
      </c>
      <c r="C8" s="2">
        <v>101733.576</v>
      </c>
      <c r="D8" s="2">
        <v>101830.064</v>
      </c>
      <c r="E8" s="2">
        <v>96.487999999997598</v>
      </c>
      <c r="F8" s="3">
        <v>29.652314022379901</v>
      </c>
      <c r="G8" s="14" t="s">
        <v>175</v>
      </c>
      <c r="H8" s="2">
        <v>4</v>
      </c>
      <c r="I8" s="2">
        <v>0</v>
      </c>
      <c r="J8" s="2">
        <v>0</v>
      </c>
      <c r="K8" s="2">
        <v>0</v>
      </c>
      <c r="L8" s="2">
        <v>4</v>
      </c>
      <c r="M8" s="2">
        <v>0</v>
      </c>
      <c r="N8" s="2">
        <v>0</v>
      </c>
      <c r="O8" s="2">
        <v>0</v>
      </c>
      <c r="P8" s="2">
        <v>0</v>
      </c>
      <c r="Q8" s="2">
        <v>0</v>
      </c>
      <c r="R8" s="2">
        <v>0</v>
      </c>
      <c r="S8" s="2">
        <v>0</v>
      </c>
      <c r="T8" s="2">
        <v>0</v>
      </c>
      <c r="U8" s="2">
        <v>0</v>
      </c>
      <c r="V8" s="2">
        <v>0</v>
      </c>
      <c r="W8" s="2">
        <v>1</v>
      </c>
      <c r="X8" s="2">
        <v>0</v>
      </c>
      <c r="Y8" s="2">
        <v>1</v>
      </c>
      <c r="Z8" s="2">
        <v>1</v>
      </c>
      <c r="AA8" s="2">
        <v>1</v>
      </c>
    </row>
    <row r="9" spans="1:27" x14ac:dyDescent="0.25">
      <c r="A9" s="2">
        <v>6</v>
      </c>
      <c r="B9" s="2">
        <v>14</v>
      </c>
      <c r="C9" s="2">
        <v>93433.323999999993</v>
      </c>
      <c r="D9" s="2">
        <v>93602.576000000001</v>
      </c>
      <c r="E9" s="2">
        <v>169.252000000008</v>
      </c>
      <c r="F9" s="3">
        <v>29.5540142724413</v>
      </c>
      <c r="G9" s="14" t="s">
        <v>2257</v>
      </c>
      <c r="H9" s="2">
        <v>4</v>
      </c>
      <c r="I9" s="2">
        <v>1</v>
      </c>
      <c r="J9" s="2">
        <v>1</v>
      </c>
      <c r="K9" s="2">
        <v>0</v>
      </c>
      <c r="L9" s="2">
        <v>4</v>
      </c>
      <c r="M9" s="2">
        <v>0</v>
      </c>
      <c r="N9" s="2">
        <v>0</v>
      </c>
      <c r="O9" s="2">
        <v>0</v>
      </c>
      <c r="P9" s="2">
        <v>1</v>
      </c>
      <c r="Q9" s="2">
        <v>0</v>
      </c>
      <c r="R9" s="2">
        <v>0</v>
      </c>
      <c r="S9" s="2">
        <v>0</v>
      </c>
      <c r="T9" s="2">
        <v>0</v>
      </c>
      <c r="U9" s="2">
        <v>0</v>
      </c>
      <c r="V9" s="2">
        <v>0</v>
      </c>
      <c r="W9" s="2">
        <v>1</v>
      </c>
      <c r="X9" s="2">
        <v>0</v>
      </c>
      <c r="Y9" s="2">
        <v>1</v>
      </c>
      <c r="Z9" s="2">
        <v>1</v>
      </c>
      <c r="AA9" s="2">
        <v>1</v>
      </c>
    </row>
    <row r="10" spans="1:27" x14ac:dyDescent="0.25">
      <c r="A10" s="2">
        <v>2</v>
      </c>
      <c r="B10" s="2">
        <v>11</v>
      </c>
      <c r="C10" s="2">
        <v>86552.577000000005</v>
      </c>
      <c r="D10" s="2">
        <v>86690.54</v>
      </c>
      <c r="E10" s="2">
        <v>137.96299999998899</v>
      </c>
      <c r="F10" s="3">
        <v>29.526455237717201</v>
      </c>
      <c r="G10" s="14" t="s">
        <v>2180</v>
      </c>
      <c r="H10" s="2">
        <v>3</v>
      </c>
      <c r="I10" s="2">
        <v>0</v>
      </c>
      <c r="J10" s="2">
        <v>0</v>
      </c>
      <c r="K10" s="2">
        <v>0</v>
      </c>
      <c r="L10" s="2">
        <v>3</v>
      </c>
      <c r="M10" s="2">
        <v>0</v>
      </c>
      <c r="N10" s="2">
        <v>0</v>
      </c>
      <c r="O10" s="2">
        <v>0</v>
      </c>
      <c r="P10" s="2">
        <v>0</v>
      </c>
      <c r="Q10" s="2">
        <v>0</v>
      </c>
      <c r="R10" s="2">
        <v>0</v>
      </c>
      <c r="S10" s="2">
        <v>0</v>
      </c>
      <c r="T10" s="2">
        <v>0</v>
      </c>
      <c r="U10" s="2">
        <v>0</v>
      </c>
      <c r="V10" s="2">
        <v>0</v>
      </c>
      <c r="W10" s="2">
        <v>1</v>
      </c>
      <c r="X10" s="2">
        <v>0</v>
      </c>
      <c r="Y10" s="2">
        <v>1</v>
      </c>
      <c r="Z10" s="2">
        <v>0</v>
      </c>
      <c r="AA10" s="2">
        <v>1</v>
      </c>
    </row>
    <row r="11" spans="1:27" x14ac:dyDescent="0.25">
      <c r="A11" s="2">
        <v>11</v>
      </c>
      <c r="B11" s="2">
        <v>6</v>
      </c>
      <c r="C11" s="2">
        <v>63648.572999999997</v>
      </c>
      <c r="D11" s="2">
        <v>63801.552000000003</v>
      </c>
      <c r="E11" s="2">
        <v>152.97900000000701</v>
      </c>
      <c r="F11" s="3">
        <v>29.521999553405799</v>
      </c>
      <c r="G11" s="14" t="s">
        <v>2312</v>
      </c>
      <c r="H11" s="2">
        <v>2</v>
      </c>
      <c r="I11" s="2">
        <v>1</v>
      </c>
      <c r="J11" s="2">
        <v>1</v>
      </c>
      <c r="K11" s="2">
        <v>0</v>
      </c>
      <c r="L11" s="2">
        <v>2</v>
      </c>
      <c r="M11" s="2">
        <v>1</v>
      </c>
      <c r="N11" s="2">
        <v>0</v>
      </c>
      <c r="O11" s="2">
        <v>0</v>
      </c>
      <c r="P11" s="2">
        <v>0</v>
      </c>
      <c r="Q11" s="2">
        <v>0</v>
      </c>
      <c r="R11" s="2">
        <v>0</v>
      </c>
      <c r="S11" s="2">
        <v>0</v>
      </c>
      <c r="T11" s="2">
        <v>0</v>
      </c>
      <c r="U11" s="2">
        <v>0</v>
      </c>
      <c r="V11" s="2">
        <v>0</v>
      </c>
      <c r="W11" s="2">
        <v>0</v>
      </c>
      <c r="X11" s="2">
        <v>0</v>
      </c>
      <c r="Y11" s="2">
        <v>1</v>
      </c>
      <c r="Z11" s="2">
        <v>1</v>
      </c>
      <c r="AA11" s="2">
        <v>0</v>
      </c>
    </row>
    <row r="12" spans="1:27" x14ac:dyDescent="0.25">
      <c r="A12" s="2">
        <v>6</v>
      </c>
      <c r="B12" s="2">
        <v>18</v>
      </c>
      <c r="C12" s="2">
        <v>125678.114</v>
      </c>
      <c r="D12" s="2">
        <v>125847.454</v>
      </c>
      <c r="E12" s="2">
        <v>169.33999999999699</v>
      </c>
      <c r="F12" s="3">
        <v>28.369767125395501</v>
      </c>
      <c r="G12" s="14" t="s">
        <v>2259</v>
      </c>
      <c r="H12" s="2">
        <v>3</v>
      </c>
      <c r="I12" s="2">
        <v>0</v>
      </c>
      <c r="J12" s="2">
        <v>0</v>
      </c>
      <c r="K12" s="2">
        <v>0</v>
      </c>
      <c r="L12" s="2">
        <v>3</v>
      </c>
      <c r="M12" s="2">
        <v>0</v>
      </c>
      <c r="N12" s="2">
        <v>0</v>
      </c>
      <c r="O12" s="2">
        <v>0</v>
      </c>
      <c r="P12" s="2">
        <v>0</v>
      </c>
      <c r="Q12" s="2">
        <v>0</v>
      </c>
      <c r="R12" s="2">
        <v>0</v>
      </c>
      <c r="S12" s="2">
        <v>0</v>
      </c>
      <c r="T12" s="2">
        <v>0</v>
      </c>
      <c r="U12" s="2">
        <v>0</v>
      </c>
      <c r="V12" s="2">
        <v>0</v>
      </c>
      <c r="W12" s="2">
        <v>0</v>
      </c>
      <c r="X12" s="2">
        <v>0</v>
      </c>
      <c r="Y12" s="2">
        <v>1</v>
      </c>
      <c r="Z12" s="2">
        <v>1</v>
      </c>
      <c r="AA12" s="2">
        <v>1</v>
      </c>
    </row>
    <row r="13" spans="1:27" x14ac:dyDescent="0.25">
      <c r="A13" s="2">
        <v>5</v>
      </c>
      <c r="B13" s="2">
        <v>4</v>
      </c>
      <c r="C13" s="2">
        <v>64828.512000000002</v>
      </c>
      <c r="D13" s="2">
        <v>65001.646999999997</v>
      </c>
      <c r="E13" s="2">
        <v>173.13499999999499</v>
      </c>
      <c r="F13" s="3">
        <v>28.109143965884499</v>
      </c>
      <c r="G13" s="14" t="s">
        <v>129</v>
      </c>
      <c r="H13" s="2">
        <v>4</v>
      </c>
      <c r="I13" s="2">
        <v>5</v>
      </c>
      <c r="J13" s="2">
        <v>0</v>
      </c>
      <c r="K13" s="2">
        <v>5</v>
      </c>
      <c r="L13" s="2">
        <v>4</v>
      </c>
      <c r="M13" s="2">
        <v>0</v>
      </c>
      <c r="N13" s="2">
        <v>0</v>
      </c>
      <c r="O13" s="2">
        <v>0</v>
      </c>
      <c r="P13" s="2">
        <v>0</v>
      </c>
      <c r="Q13" s="2">
        <v>0</v>
      </c>
      <c r="R13" s="2">
        <v>1</v>
      </c>
      <c r="S13" s="2">
        <v>1</v>
      </c>
      <c r="T13" s="2">
        <v>1</v>
      </c>
      <c r="U13" s="2">
        <v>1</v>
      </c>
      <c r="V13" s="2">
        <v>1</v>
      </c>
      <c r="W13" s="2">
        <v>1</v>
      </c>
      <c r="X13" s="2">
        <v>0</v>
      </c>
      <c r="Y13" s="2">
        <v>1</v>
      </c>
      <c r="Z13" s="2">
        <v>1</v>
      </c>
      <c r="AA13" s="2">
        <v>1</v>
      </c>
    </row>
    <row r="14" spans="1:27" x14ac:dyDescent="0.25">
      <c r="A14" s="2">
        <v>10</v>
      </c>
      <c r="B14" s="2">
        <v>5</v>
      </c>
      <c r="C14" s="2">
        <v>25602.982</v>
      </c>
      <c r="D14" s="2">
        <v>25769.785</v>
      </c>
      <c r="E14" s="2">
        <v>166.803</v>
      </c>
      <c r="F14" s="3">
        <v>28.0607612941524</v>
      </c>
      <c r="G14" s="14" t="s">
        <v>201</v>
      </c>
      <c r="H14" s="2">
        <v>4</v>
      </c>
      <c r="I14" s="2">
        <v>0</v>
      </c>
      <c r="J14" s="2">
        <v>0</v>
      </c>
      <c r="K14" s="2">
        <v>0</v>
      </c>
      <c r="L14" s="2">
        <v>4</v>
      </c>
      <c r="M14" s="2">
        <v>0</v>
      </c>
      <c r="N14" s="2">
        <v>0</v>
      </c>
      <c r="O14" s="2">
        <v>0</v>
      </c>
      <c r="P14" s="2">
        <v>0</v>
      </c>
      <c r="Q14" s="2">
        <v>0</v>
      </c>
      <c r="R14" s="2">
        <v>0</v>
      </c>
      <c r="S14" s="2">
        <v>0</v>
      </c>
      <c r="T14" s="2">
        <v>0</v>
      </c>
      <c r="U14" s="2">
        <v>0</v>
      </c>
      <c r="V14" s="2">
        <v>0</v>
      </c>
      <c r="W14" s="2">
        <v>1</v>
      </c>
      <c r="X14" s="2">
        <v>0</v>
      </c>
      <c r="Y14" s="2">
        <v>1</v>
      </c>
      <c r="Z14" s="2">
        <v>1</v>
      </c>
      <c r="AA14" s="2">
        <v>1</v>
      </c>
    </row>
    <row r="15" spans="1:27" x14ac:dyDescent="0.25">
      <c r="A15" s="2">
        <v>4</v>
      </c>
      <c r="B15" s="2">
        <v>21</v>
      </c>
      <c r="C15" s="2">
        <v>138659.625</v>
      </c>
      <c r="D15" s="2">
        <v>138882.52900000001</v>
      </c>
      <c r="E15" s="2">
        <v>222.90400000001</v>
      </c>
      <c r="F15" s="3">
        <v>28.002811231675199</v>
      </c>
      <c r="G15" s="14" t="s">
        <v>2227</v>
      </c>
      <c r="H15" s="2">
        <v>4</v>
      </c>
      <c r="I15" s="2">
        <v>0</v>
      </c>
      <c r="J15" s="2">
        <v>0</v>
      </c>
      <c r="K15" s="2">
        <v>0</v>
      </c>
      <c r="L15" s="2">
        <v>4</v>
      </c>
      <c r="M15" s="2">
        <v>0</v>
      </c>
      <c r="N15" s="2">
        <v>0</v>
      </c>
      <c r="O15" s="2">
        <v>0</v>
      </c>
      <c r="P15" s="2">
        <v>0</v>
      </c>
      <c r="Q15" s="2">
        <v>0</v>
      </c>
      <c r="R15" s="2">
        <v>0</v>
      </c>
      <c r="S15" s="2">
        <v>0</v>
      </c>
      <c r="T15" s="2">
        <v>0</v>
      </c>
      <c r="U15" s="2">
        <v>0</v>
      </c>
      <c r="V15" s="2">
        <v>0</v>
      </c>
      <c r="W15" s="2">
        <v>1</v>
      </c>
      <c r="X15" s="2">
        <v>0</v>
      </c>
      <c r="Y15" s="2">
        <v>1</v>
      </c>
      <c r="Z15" s="2">
        <v>1</v>
      </c>
      <c r="AA15" s="2">
        <v>1</v>
      </c>
    </row>
    <row r="16" spans="1:27" x14ac:dyDescent="0.25">
      <c r="A16" s="2">
        <v>4</v>
      </c>
      <c r="B16" s="2">
        <v>13</v>
      </c>
      <c r="C16" s="2">
        <v>99771.774000000005</v>
      </c>
      <c r="D16" s="2">
        <v>100529.71400000001</v>
      </c>
      <c r="E16" s="2">
        <v>757.94000000000199</v>
      </c>
      <c r="F16" s="3">
        <v>27.8510292657135</v>
      </c>
      <c r="G16" s="14" t="s">
        <v>2223</v>
      </c>
      <c r="H16" s="2">
        <v>4</v>
      </c>
      <c r="I16" s="2">
        <v>3</v>
      </c>
      <c r="J16" s="2">
        <v>3</v>
      </c>
      <c r="K16" s="2">
        <v>0</v>
      </c>
      <c r="L16" s="2">
        <v>4</v>
      </c>
      <c r="M16" s="2">
        <v>1</v>
      </c>
      <c r="N16" s="2">
        <v>1</v>
      </c>
      <c r="O16" s="2">
        <v>0</v>
      </c>
      <c r="P16" s="2">
        <v>0</v>
      </c>
      <c r="Q16" s="2">
        <v>1</v>
      </c>
      <c r="R16" s="2">
        <v>0</v>
      </c>
      <c r="S16" s="2">
        <v>0</v>
      </c>
      <c r="T16" s="2">
        <v>0</v>
      </c>
      <c r="U16" s="2">
        <v>0</v>
      </c>
      <c r="V16" s="2">
        <v>0</v>
      </c>
      <c r="W16" s="2">
        <v>1</v>
      </c>
      <c r="X16" s="2">
        <v>0</v>
      </c>
      <c r="Y16" s="2">
        <v>1</v>
      </c>
      <c r="Z16" s="2">
        <v>1</v>
      </c>
      <c r="AA16" s="2">
        <v>1</v>
      </c>
    </row>
    <row r="17" spans="1:27" x14ac:dyDescent="0.25">
      <c r="A17" s="2">
        <v>9</v>
      </c>
      <c r="B17" s="2">
        <v>8</v>
      </c>
      <c r="C17" s="2">
        <v>126254.308</v>
      </c>
      <c r="D17" s="2">
        <v>126722.993</v>
      </c>
      <c r="E17" s="2">
        <v>468.68499999999801</v>
      </c>
      <c r="F17" s="3">
        <v>27.716639544808199</v>
      </c>
      <c r="G17" s="14" t="s">
        <v>197</v>
      </c>
      <c r="H17" s="2">
        <v>4</v>
      </c>
      <c r="I17" s="2">
        <v>4</v>
      </c>
      <c r="J17" s="2">
        <v>0</v>
      </c>
      <c r="K17" s="2">
        <v>4</v>
      </c>
      <c r="L17" s="2">
        <v>4</v>
      </c>
      <c r="M17" s="2">
        <v>0</v>
      </c>
      <c r="N17" s="2">
        <v>0</v>
      </c>
      <c r="O17" s="2">
        <v>0</v>
      </c>
      <c r="P17" s="2">
        <v>0</v>
      </c>
      <c r="Q17" s="2">
        <v>0</v>
      </c>
      <c r="R17" s="2">
        <v>1</v>
      </c>
      <c r="S17" s="2">
        <v>0</v>
      </c>
      <c r="T17" s="2">
        <v>1</v>
      </c>
      <c r="U17" s="2">
        <v>1</v>
      </c>
      <c r="V17" s="2">
        <v>1</v>
      </c>
      <c r="W17" s="2">
        <v>1</v>
      </c>
      <c r="X17" s="2">
        <v>0</v>
      </c>
      <c r="Y17" s="2">
        <v>1</v>
      </c>
      <c r="Z17" s="2">
        <v>1</v>
      </c>
      <c r="AA17" s="2">
        <v>1</v>
      </c>
    </row>
    <row r="18" spans="1:27" x14ac:dyDescent="0.25">
      <c r="A18" s="2">
        <v>8</v>
      </c>
      <c r="B18" s="2">
        <v>12</v>
      </c>
      <c r="C18" s="2">
        <v>120840.391</v>
      </c>
      <c r="D18" s="2">
        <v>120969.685</v>
      </c>
      <c r="E18" s="2">
        <v>129.29399999999401</v>
      </c>
      <c r="F18" s="3">
        <v>26.6938888690275</v>
      </c>
      <c r="G18" s="14" t="s">
        <v>2286</v>
      </c>
      <c r="H18" s="2">
        <v>4</v>
      </c>
      <c r="I18" s="2">
        <v>0</v>
      </c>
      <c r="J18" s="2">
        <v>0</v>
      </c>
      <c r="K18" s="2">
        <v>0</v>
      </c>
      <c r="L18" s="2">
        <v>4</v>
      </c>
      <c r="M18" s="2">
        <v>0</v>
      </c>
      <c r="N18" s="2">
        <v>0</v>
      </c>
      <c r="O18" s="2">
        <v>0</v>
      </c>
      <c r="P18" s="2">
        <v>0</v>
      </c>
      <c r="Q18" s="2">
        <v>0</v>
      </c>
      <c r="R18" s="2">
        <v>0</v>
      </c>
      <c r="S18" s="2">
        <v>0</v>
      </c>
      <c r="T18" s="2">
        <v>0</v>
      </c>
      <c r="U18" s="2">
        <v>0</v>
      </c>
      <c r="V18" s="2">
        <v>0</v>
      </c>
      <c r="W18" s="2">
        <v>1</v>
      </c>
      <c r="X18" s="2">
        <v>0</v>
      </c>
      <c r="Y18" s="2">
        <v>1</v>
      </c>
      <c r="Z18" s="2">
        <v>1</v>
      </c>
      <c r="AA18" s="2">
        <v>1</v>
      </c>
    </row>
    <row r="19" spans="1:27" x14ac:dyDescent="0.25">
      <c r="A19" s="2">
        <v>5</v>
      </c>
      <c r="B19" s="2">
        <v>11</v>
      </c>
      <c r="C19" s="2">
        <v>107696.705</v>
      </c>
      <c r="D19" s="2">
        <v>108485.633</v>
      </c>
      <c r="E19" s="2">
        <v>788.928</v>
      </c>
      <c r="F19" s="3">
        <v>26.677240487129801</v>
      </c>
      <c r="G19" s="14" t="s">
        <v>134</v>
      </c>
      <c r="H19" s="2">
        <v>4</v>
      </c>
      <c r="I19" s="2">
        <v>1</v>
      </c>
      <c r="J19" s="2">
        <v>0</v>
      </c>
      <c r="K19" s="2">
        <v>1</v>
      </c>
      <c r="L19" s="2">
        <v>4</v>
      </c>
      <c r="M19" s="2">
        <v>0</v>
      </c>
      <c r="N19" s="2">
        <v>0</v>
      </c>
      <c r="O19" s="2">
        <v>0</v>
      </c>
      <c r="P19" s="2">
        <v>0</v>
      </c>
      <c r="Q19" s="2">
        <v>0</v>
      </c>
      <c r="R19" s="2">
        <v>0</v>
      </c>
      <c r="S19" s="2">
        <v>1</v>
      </c>
      <c r="T19" s="2">
        <v>0</v>
      </c>
      <c r="U19" s="2">
        <v>0</v>
      </c>
      <c r="V19" s="2">
        <v>0</v>
      </c>
      <c r="W19" s="2">
        <v>1</v>
      </c>
      <c r="X19" s="2">
        <v>0</v>
      </c>
      <c r="Y19" s="2">
        <v>1</v>
      </c>
      <c r="Z19" s="2">
        <v>1</v>
      </c>
      <c r="AA19" s="2">
        <v>1</v>
      </c>
    </row>
    <row r="20" spans="1:27" x14ac:dyDescent="0.25">
      <c r="A20" s="2">
        <v>3</v>
      </c>
      <c r="B20" s="2">
        <v>19</v>
      </c>
      <c r="C20" s="2">
        <v>139026.43900000001</v>
      </c>
      <c r="D20" s="2">
        <v>139212.649</v>
      </c>
      <c r="E20" s="2">
        <v>186.20999999999199</v>
      </c>
      <c r="F20" s="3">
        <v>26.552191553693401</v>
      </c>
      <c r="G20" s="14" t="s">
        <v>2206</v>
      </c>
      <c r="H20" s="2">
        <v>4</v>
      </c>
      <c r="I20" s="2">
        <v>1</v>
      </c>
      <c r="J20" s="2">
        <v>0</v>
      </c>
      <c r="K20" s="2">
        <v>1</v>
      </c>
      <c r="L20" s="2">
        <v>4</v>
      </c>
      <c r="M20" s="2">
        <v>0</v>
      </c>
      <c r="N20" s="2">
        <v>0</v>
      </c>
      <c r="O20" s="2">
        <v>0</v>
      </c>
      <c r="P20" s="2">
        <v>0</v>
      </c>
      <c r="Q20" s="2">
        <v>0</v>
      </c>
      <c r="R20" s="2">
        <v>0</v>
      </c>
      <c r="S20" s="2">
        <v>0</v>
      </c>
      <c r="T20" s="2">
        <v>0</v>
      </c>
      <c r="U20" s="2">
        <v>1</v>
      </c>
      <c r="V20" s="2">
        <v>0</v>
      </c>
      <c r="W20" s="2">
        <v>1</v>
      </c>
      <c r="X20" s="2">
        <v>0</v>
      </c>
      <c r="Y20" s="2">
        <v>1</v>
      </c>
      <c r="Z20" s="2">
        <v>1</v>
      </c>
      <c r="AA20" s="2">
        <v>1</v>
      </c>
    </row>
    <row r="21" spans="1:27" x14ac:dyDescent="0.25">
      <c r="A21" s="2">
        <v>17</v>
      </c>
      <c r="B21" s="2">
        <v>4</v>
      </c>
      <c r="C21" s="2">
        <v>48419.66</v>
      </c>
      <c r="D21" s="2">
        <v>48683.199999999997</v>
      </c>
      <c r="E21" s="2">
        <v>263.539999999994</v>
      </c>
      <c r="F21" s="3">
        <v>25.7716127127884</v>
      </c>
      <c r="G21" s="14" t="s">
        <v>2355</v>
      </c>
      <c r="H21" s="2">
        <v>4</v>
      </c>
      <c r="I21" s="2">
        <v>0</v>
      </c>
      <c r="J21" s="2">
        <v>0</v>
      </c>
      <c r="K21" s="2">
        <v>0</v>
      </c>
      <c r="L21" s="2">
        <v>4</v>
      </c>
      <c r="M21" s="2">
        <v>0</v>
      </c>
      <c r="N21" s="2">
        <v>0</v>
      </c>
      <c r="O21" s="2">
        <v>0</v>
      </c>
      <c r="P21" s="2">
        <v>0</v>
      </c>
      <c r="Q21" s="2">
        <v>0</v>
      </c>
      <c r="R21" s="2">
        <v>0</v>
      </c>
      <c r="S21" s="2">
        <v>0</v>
      </c>
      <c r="T21" s="2">
        <v>0</v>
      </c>
      <c r="U21" s="2">
        <v>0</v>
      </c>
      <c r="V21" s="2">
        <v>0</v>
      </c>
      <c r="W21" s="2">
        <v>1</v>
      </c>
      <c r="X21" s="2">
        <v>0</v>
      </c>
      <c r="Y21" s="2">
        <v>1</v>
      </c>
      <c r="Z21" s="2">
        <v>1</v>
      </c>
      <c r="AA21" s="2">
        <v>1</v>
      </c>
    </row>
    <row r="22" spans="1:27" x14ac:dyDescent="0.25">
      <c r="A22" s="2">
        <v>15</v>
      </c>
      <c r="B22" s="2">
        <v>4</v>
      </c>
      <c r="C22" s="2">
        <v>63866.834000000003</v>
      </c>
      <c r="D22" s="2">
        <v>64224.107000000004</v>
      </c>
      <c r="E22" s="2">
        <v>357.27300000000099</v>
      </c>
      <c r="F22" s="3">
        <v>25.736619283138701</v>
      </c>
      <c r="G22" s="14" t="s">
        <v>2346</v>
      </c>
      <c r="H22" s="2">
        <v>4</v>
      </c>
      <c r="I22" s="2">
        <v>0</v>
      </c>
      <c r="J22" s="2">
        <v>0</v>
      </c>
      <c r="K22" s="2">
        <v>0</v>
      </c>
      <c r="L22" s="2">
        <v>4</v>
      </c>
      <c r="M22" s="2">
        <v>0</v>
      </c>
      <c r="N22" s="2">
        <v>0</v>
      </c>
      <c r="O22" s="2">
        <v>0</v>
      </c>
      <c r="P22" s="2">
        <v>0</v>
      </c>
      <c r="Q22" s="2">
        <v>0</v>
      </c>
      <c r="R22" s="2">
        <v>0</v>
      </c>
      <c r="S22" s="2">
        <v>0</v>
      </c>
      <c r="T22" s="2">
        <v>0</v>
      </c>
      <c r="U22" s="2">
        <v>0</v>
      </c>
      <c r="V22" s="2">
        <v>0</v>
      </c>
      <c r="W22" s="2">
        <v>1</v>
      </c>
      <c r="X22" s="2">
        <v>0</v>
      </c>
      <c r="Y22" s="2">
        <v>1</v>
      </c>
      <c r="Z22" s="2">
        <v>1</v>
      </c>
      <c r="AA22" s="2">
        <v>1</v>
      </c>
    </row>
    <row r="23" spans="1:27" x14ac:dyDescent="0.25">
      <c r="A23" s="2">
        <v>3</v>
      </c>
      <c r="B23" s="2">
        <v>14</v>
      </c>
      <c r="C23" s="2">
        <v>107312.98</v>
      </c>
      <c r="D23" s="2">
        <v>107414.524</v>
      </c>
      <c r="E23" s="2">
        <v>101.54400000000901</v>
      </c>
      <c r="F23" s="3">
        <v>25.6049569447955</v>
      </c>
      <c r="G23" s="14" t="s">
        <v>91</v>
      </c>
      <c r="H23" s="2">
        <v>4</v>
      </c>
      <c r="I23" s="2">
        <v>0</v>
      </c>
      <c r="J23" s="2">
        <v>0</v>
      </c>
      <c r="K23" s="2">
        <v>0</v>
      </c>
      <c r="L23" s="2">
        <v>4</v>
      </c>
      <c r="M23" s="2">
        <v>0</v>
      </c>
      <c r="N23" s="2">
        <v>0</v>
      </c>
      <c r="O23" s="2">
        <v>0</v>
      </c>
      <c r="P23" s="2">
        <v>0</v>
      </c>
      <c r="Q23" s="2">
        <v>0</v>
      </c>
      <c r="R23" s="2">
        <v>0</v>
      </c>
      <c r="S23" s="2">
        <v>0</v>
      </c>
      <c r="T23" s="2">
        <v>0</v>
      </c>
      <c r="U23" s="2">
        <v>0</v>
      </c>
      <c r="V23" s="2">
        <v>0</v>
      </c>
      <c r="W23" s="2">
        <v>1</v>
      </c>
      <c r="X23" s="2">
        <v>0</v>
      </c>
      <c r="Y23" s="2">
        <v>1</v>
      </c>
      <c r="Z23" s="2">
        <v>1</v>
      </c>
      <c r="AA23" s="2">
        <v>1</v>
      </c>
    </row>
    <row r="24" spans="1:27" x14ac:dyDescent="0.25">
      <c r="A24" s="2">
        <v>7</v>
      </c>
      <c r="B24" s="2">
        <v>23</v>
      </c>
      <c r="C24" s="2">
        <v>135783.785</v>
      </c>
      <c r="D24" s="2">
        <v>136251.36799999999</v>
      </c>
      <c r="E24" s="2">
        <v>467.582999999984</v>
      </c>
      <c r="F24" s="3">
        <v>25.515644092273298</v>
      </c>
      <c r="G24" s="14" t="s">
        <v>178</v>
      </c>
      <c r="H24" s="2">
        <v>4</v>
      </c>
      <c r="I24" s="2">
        <v>0</v>
      </c>
      <c r="J24" s="2">
        <v>0</v>
      </c>
      <c r="K24" s="2">
        <v>0</v>
      </c>
      <c r="L24" s="2">
        <v>4</v>
      </c>
      <c r="M24" s="2">
        <v>0</v>
      </c>
      <c r="N24" s="2">
        <v>0</v>
      </c>
      <c r="O24" s="2">
        <v>0</v>
      </c>
      <c r="P24" s="2">
        <v>0</v>
      </c>
      <c r="Q24" s="2">
        <v>0</v>
      </c>
      <c r="R24" s="2">
        <v>0</v>
      </c>
      <c r="S24" s="2">
        <v>0</v>
      </c>
      <c r="T24" s="2">
        <v>0</v>
      </c>
      <c r="U24" s="2">
        <v>0</v>
      </c>
      <c r="V24" s="2">
        <v>0</v>
      </c>
      <c r="W24" s="2">
        <v>1</v>
      </c>
      <c r="X24" s="2">
        <v>0</v>
      </c>
      <c r="Y24" s="2">
        <v>1</v>
      </c>
      <c r="Z24" s="2">
        <v>1</v>
      </c>
      <c r="AA24" s="2">
        <v>1</v>
      </c>
    </row>
    <row r="25" spans="1:27" x14ac:dyDescent="0.25">
      <c r="A25" s="2">
        <v>10</v>
      </c>
      <c r="B25" s="2">
        <v>21</v>
      </c>
      <c r="C25" s="2">
        <v>106569.253</v>
      </c>
      <c r="D25" s="2">
        <v>106732.44</v>
      </c>
      <c r="E25" s="2">
        <v>163.18700000000501</v>
      </c>
      <c r="F25" s="3">
        <v>25.514131994828102</v>
      </c>
      <c r="G25" s="14" t="s">
        <v>214</v>
      </c>
      <c r="H25" s="2">
        <v>4</v>
      </c>
      <c r="I25" s="2">
        <v>0</v>
      </c>
      <c r="J25" s="2">
        <v>0</v>
      </c>
      <c r="K25" s="2">
        <v>0</v>
      </c>
      <c r="L25" s="2">
        <v>4</v>
      </c>
      <c r="M25" s="2">
        <v>0</v>
      </c>
      <c r="N25" s="2">
        <v>0</v>
      </c>
      <c r="O25" s="2">
        <v>0</v>
      </c>
      <c r="P25" s="2">
        <v>0</v>
      </c>
      <c r="Q25" s="2">
        <v>0</v>
      </c>
      <c r="R25" s="2">
        <v>0</v>
      </c>
      <c r="S25" s="2">
        <v>0</v>
      </c>
      <c r="T25" s="2">
        <v>0</v>
      </c>
      <c r="U25" s="2">
        <v>0</v>
      </c>
      <c r="V25" s="2">
        <v>0</v>
      </c>
      <c r="W25" s="2">
        <v>1</v>
      </c>
      <c r="X25" s="2">
        <v>0</v>
      </c>
      <c r="Y25" s="2">
        <v>1</v>
      </c>
      <c r="Z25" s="2">
        <v>1</v>
      </c>
      <c r="AA25" s="2">
        <v>1</v>
      </c>
    </row>
    <row r="26" spans="1:27" x14ac:dyDescent="0.25">
      <c r="A26" s="2">
        <v>5</v>
      </c>
      <c r="B26" s="2">
        <v>14</v>
      </c>
      <c r="C26" s="2">
        <v>117654.467</v>
      </c>
      <c r="D26" s="2">
        <v>117892.001</v>
      </c>
      <c r="E26" s="2">
        <v>237.53399999999999</v>
      </c>
      <c r="F26" s="3">
        <v>25.384338972361899</v>
      </c>
      <c r="G26" s="14" t="s">
        <v>136</v>
      </c>
      <c r="H26" s="2">
        <v>4</v>
      </c>
      <c r="I26" s="2">
        <v>0</v>
      </c>
      <c r="J26" s="2">
        <v>0</v>
      </c>
      <c r="K26" s="2">
        <v>0</v>
      </c>
      <c r="L26" s="2">
        <v>4</v>
      </c>
      <c r="M26" s="2">
        <v>0</v>
      </c>
      <c r="N26" s="2">
        <v>0</v>
      </c>
      <c r="O26" s="2">
        <v>0</v>
      </c>
      <c r="P26" s="2">
        <v>0</v>
      </c>
      <c r="Q26" s="2">
        <v>0</v>
      </c>
      <c r="R26" s="2">
        <v>0</v>
      </c>
      <c r="S26" s="2">
        <v>0</v>
      </c>
      <c r="T26" s="2">
        <v>0</v>
      </c>
      <c r="U26" s="2">
        <v>0</v>
      </c>
      <c r="V26" s="2">
        <v>0</v>
      </c>
      <c r="W26" s="2">
        <v>1</v>
      </c>
      <c r="X26" s="2">
        <v>0</v>
      </c>
      <c r="Y26" s="2">
        <v>1</v>
      </c>
      <c r="Z26" s="2">
        <v>1</v>
      </c>
      <c r="AA26" s="2">
        <v>1</v>
      </c>
    </row>
    <row r="27" spans="1:27" x14ac:dyDescent="0.25">
      <c r="A27" s="2">
        <v>2</v>
      </c>
      <c r="B27" s="2">
        <v>25</v>
      </c>
      <c r="C27" s="2">
        <v>212984.45499999999</v>
      </c>
      <c r="D27" s="2">
        <v>213551.09400000001</v>
      </c>
      <c r="E27" s="2">
        <v>566.63900000002502</v>
      </c>
      <c r="F27" s="3">
        <v>25.315967974978701</v>
      </c>
      <c r="G27" s="14" t="s">
        <v>2189</v>
      </c>
      <c r="H27" s="2">
        <v>4</v>
      </c>
      <c r="I27" s="2">
        <v>0</v>
      </c>
      <c r="J27" s="2">
        <v>0</v>
      </c>
      <c r="K27" s="2">
        <v>0</v>
      </c>
      <c r="L27" s="2">
        <v>4</v>
      </c>
      <c r="M27" s="2">
        <v>0</v>
      </c>
      <c r="N27" s="2">
        <v>0</v>
      </c>
      <c r="O27" s="2">
        <v>0</v>
      </c>
      <c r="P27" s="2">
        <v>0</v>
      </c>
      <c r="Q27" s="2">
        <v>0</v>
      </c>
      <c r="R27" s="2">
        <v>0</v>
      </c>
      <c r="S27" s="2">
        <v>0</v>
      </c>
      <c r="T27" s="2">
        <v>0</v>
      </c>
      <c r="U27" s="2">
        <v>0</v>
      </c>
      <c r="V27" s="2">
        <v>0</v>
      </c>
      <c r="W27" s="2">
        <v>1</v>
      </c>
      <c r="X27" s="2">
        <v>0</v>
      </c>
      <c r="Y27" s="2">
        <v>1</v>
      </c>
      <c r="Z27" s="2">
        <v>1</v>
      </c>
      <c r="AA27" s="2">
        <v>1</v>
      </c>
    </row>
    <row r="28" spans="1:27" x14ac:dyDescent="0.25">
      <c r="A28" s="2">
        <v>4</v>
      </c>
      <c r="B28" s="2">
        <v>5</v>
      </c>
      <c r="C28" s="2">
        <v>28352.417000000001</v>
      </c>
      <c r="D28" s="2">
        <v>29020.705999999998</v>
      </c>
      <c r="E28" s="2">
        <v>668.28899999999703</v>
      </c>
      <c r="F28" s="3">
        <v>25.109087709037599</v>
      </c>
      <c r="G28" s="14" t="s">
        <v>2217</v>
      </c>
      <c r="H28" s="2">
        <v>4</v>
      </c>
      <c r="I28" s="2">
        <v>0</v>
      </c>
      <c r="J28" s="2">
        <v>0</v>
      </c>
      <c r="K28" s="2">
        <v>0</v>
      </c>
      <c r="L28" s="2">
        <v>4</v>
      </c>
      <c r="M28" s="2">
        <v>0</v>
      </c>
      <c r="N28" s="2">
        <v>0</v>
      </c>
      <c r="O28" s="2">
        <v>0</v>
      </c>
      <c r="P28" s="2">
        <v>0</v>
      </c>
      <c r="Q28" s="2">
        <v>0</v>
      </c>
      <c r="R28" s="2">
        <v>0</v>
      </c>
      <c r="S28" s="2">
        <v>0</v>
      </c>
      <c r="T28" s="2">
        <v>0</v>
      </c>
      <c r="U28" s="2">
        <v>0</v>
      </c>
      <c r="V28" s="2">
        <v>0</v>
      </c>
      <c r="W28" s="2">
        <v>1</v>
      </c>
      <c r="X28" s="2">
        <v>0</v>
      </c>
      <c r="Y28" s="2">
        <v>1</v>
      </c>
      <c r="Z28" s="2">
        <v>1</v>
      </c>
      <c r="AA28" s="2">
        <v>1</v>
      </c>
    </row>
    <row r="29" spans="1:27" x14ac:dyDescent="0.25">
      <c r="A29" s="2">
        <v>4</v>
      </c>
      <c r="B29" s="2">
        <v>1</v>
      </c>
      <c r="C29" s="2">
        <v>5881.4250000000002</v>
      </c>
      <c r="D29" s="2">
        <v>6000.107</v>
      </c>
      <c r="E29" s="2">
        <v>118.682</v>
      </c>
      <c r="F29" s="3">
        <v>24.699384624290701</v>
      </c>
      <c r="G29" s="14" t="s">
        <v>106</v>
      </c>
      <c r="H29" s="2">
        <v>4</v>
      </c>
      <c r="I29" s="2">
        <v>0</v>
      </c>
      <c r="J29" s="2">
        <v>0</v>
      </c>
      <c r="K29" s="2">
        <v>0</v>
      </c>
      <c r="L29" s="2">
        <v>4</v>
      </c>
      <c r="M29" s="2">
        <v>0</v>
      </c>
      <c r="N29" s="2">
        <v>0</v>
      </c>
      <c r="O29" s="2">
        <v>0</v>
      </c>
      <c r="P29" s="2">
        <v>0</v>
      </c>
      <c r="Q29" s="2">
        <v>0</v>
      </c>
      <c r="R29" s="2">
        <v>0</v>
      </c>
      <c r="S29" s="2">
        <v>0</v>
      </c>
      <c r="T29" s="2">
        <v>0</v>
      </c>
      <c r="U29" s="2">
        <v>0</v>
      </c>
      <c r="V29" s="2">
        <v>0</v>
      </c>
      <c r="W29" s="2">
        <v>1</v>
      </c>
      <c r="X29" s="2">
        <v>0</v>
      </c>
      <c r="Y29" s="2">
        <v>1</v>
      </c>
      <c r="Z29" s="2">
        <v>1</v>
      </c>
      <c r="AA29" s="2">
        <v>1</v>
      </c>
    </row>
    <row r="30" spans="1:27" x14ac:dyDescent="0.25">
      <c r="A30" s="2">
        <v>4</v>
      </c>
      <c r="B30" s="2">
        <v>26</v>
      </c>
      <c r="C30" s="2">
        <v>159308.652</v>
      </c>
      <c r="D30" s="2">
        <v>159476.571</v>
      </c>
      <c r="E30" s="2">
        <v>167.91899999999401</v>
      </c>
      <c r="F30" s="3">
        <v>24.458315825778801</v>
      </c>
      <c r="G30" s="14" t="s">
        <v>2229</v>
      </c>
      <c r="H30" s="2">
        <v>3</v>
      </c>
      <c r="I30" s="2">
        <v>0</v>
      </c>
      <c r="J30" s="2">
        <v>0</v>
      </c>
      <c r="K30" s="2">
        <v>0</v>
      </c>
      <c r="L30" s="2">
        <v>3</v>
      </c>
      <c r="M30" s="2">
        <v>0</v>
      </c>
      <c r="N30" s="2">
        <v>0</v>
      </c>
      <c r="O30" s="2">
        <v>0</v>
      </c>
      <c r="P30" s="2">
        <v>0</v>
      </c>
      <c r="Q30" s="2">
        <v>0</v>
      </c>
      <c r="R30" s="2">
        <v>0</v>
      </c>
      <c r="S30" s="2">
        <v>0</v>
      </c>
      <c r="T30" s="2">
        <v>0</v>
      </c>
      <c r="U30" s="2">
        <v>0</v>
      </c>
      <c r="V30" s="2">
        <v>0</v>
      </c>
      <c r="W30" s="2">
        <v>0</v>
      </c>
      <c r="X30" s="2">
        <v>0</v>
      </c>
      <c r="Y30" s="2">
        <v>1</v>
      </c>
      <c r="Z30" s="2">
        <v>1</v>
      </c>
      <c r="AA30" s="2">
        <v>1</v>
      </c>
    </row>
    <row r="31" spans="1:27" x14ac:dyDescent="0.25">
      <c r="A31" s="2">
        <v>21</v>
      </c>
      <c r="B31" s="2">
        <v>0</v>
      </c>
      <c r="C31" s="2">
        <v>17856.773000000001</v>
      </c>
      <c r="D31" s="2">
        <v>17979.019</v>
      </c>
      <c r="E31" s="2">
        <v>122.245999999999</v>
      </c>
      <c r="F31" s="3">
        <v>24.218435613896101</v>
      </c>
      <c r="G31" s="14" t="s">
        <v>2366</v>
      </c>
      <c r="H31" s="2">
        <v>4</v>
      </c>
      <c r="I31" s="2">
        <v>0</v>
      </c>
      <c r="J31" s="2">
        <v>0</v>
      </c>
      <c r="K31" s="2">
        <v>0</v>
      </c>
      <c r="L31" s="2">
        <v>4</v>
      </c>
      <c r="M31" s="2">
        <v>0</v>
      </c>
      <c r="N31" s="2">
        <v>0</v>
      </c>
      <c r="O31" s="2">
        <v>0</v>
      </c>
      <c r="P31" s="2">
        <v>0</v>
      </c>
      <c r="Q31" s="2">
        <v>0</v>
      </c>
      <c r="R31" s="2">
        <v>0</v>
      </c>
      <c r="S31" s="2">
        <v>0</v>
      </c>
      <c r="T31" s="2">
        <v>0</v>
      </c>
      <c r="U31" s="2">
        <v>0</v>
      </c>
      <c r="V31" s="2">
        <v>0</v>
      </c>
      <c r="W31" s="2">
        <v>1</v>
      </c>
      <c r="X31" s="2">
        <v>0</v>
      </c>
      <c r="Y31" s="2">
        <v>1</v>
      </c>
      <c r="Z31" s="2">
        <v>1</v>
      </c>
      <c r="AA31" s="2">
        <v>1</v>
      </c>
    </row>
    <row r="32" spans="1:27" x14ac:dyDescent="0.25">
      <c r="A32" s="2">
        <v>20</v>
      </c>
      <c r="B32" s="2">
        <v>5</v>
      </c>
      <c r="C32" s="2">
        <v>62829.972999999998</v>
      </c>
      <c r="D32" s="2">
        <v>62906.514000000003</v>
      </c>
      <c r="E32" s="2">
        <v>76.541000000004701</v>
      </c>
      <c r="F32" s="3">
        <v>23.918215752645999</v>
      </c>
      <c r="G32" s="14" t="s">
        <v>303</v>
      </c>
      <c r="H32" s="2">
        <v>4</v>
      </c>
      <c r="I32" s="2">
        <v>0</v>
      </c>
      <c r="J32" s="2">
        <v>0</v>
      </c>
      <c r="K32" s="2">
        <v>0</v>
      </c>
      <c r="L32" s="2">
        <v>4</v>
      </c>
      <c r="M32" s="2">
        <v>0</v>
      </c>
      <c r="N32" s="2">
        <v>0</v>
      </c>
      <c r="O32" s="2">
        <v>0</v>
      </c>
      <c r="P32" s="2">
        <v>0</v>
      </c>
      <c r="Q32" s="2">
        <v>0</v>
      </c>
      <c r="R32" s="2">
        <v>0</v>
      </c>
      <c r="S32" s="2">
        <v>0</v>
      </c>
      <c r="T32" s="2">
        <v>0</v>
      </c>
      <c r="U32" s="2">
        <v>0</v>
      </c>
      <c r="V32" s="2">
        <v>0</v>
      </c>
      <c r="W32" s="2">
        <v>1</v>
      </c>
      <c r="X32" s="2">
        <v>0</v>
      </c>
      <c r="Y32" s="2">
        <v>1</v>
      </c>
      <c r="Z32" s="2">
        <v>1</v>
      </c>
      <c r="AA32" s="2">
        <v>1</v>
      </c>
    </row>
    <row r="33" spans="1:27" x14ac:dyDescent="0.25">
      <c r="A33" s="2">
        <v>19</v>
      </c>
      <c r="B33" s="2">
        <v>0</v>
      </c>
      <c r="C33" s="2">
        <v>31992.136999999999</v>
      </c>
      <c r="D33" s="2">
        <v>32042.33</v>
      </c>
      <c r="E33" s="2">
        <v>50.193000000002897</v>
      </c>
      <c r="F33" s="3">
        <v>23.911840746237601</v>
      </c>
      <c r="G33" s="14" t="s">
        <v>2360</v>
      </c>
      <c r="H33" s="2">
        <v>1</v>
      </c>
      <c r="I33" s="2">
        <v>0</v>
      </c>
      <c r="J33" s="2">
        <v>0</v>
      </c>
      <c r="K33" s="2">
        <v>0</v>
      </c>
      <c r="L33" s="2">
        <v>1</v>
      </c>
      <c r="M33" s="2">
        <v>0</v>
      </c>
      <c r="N33" s="2">
        <v>0</v>
      </c>
      <c r="O33" s="2">
        <v>0</v>
      </c>
      <c r="P33" s="2">
        <v>0</v>
      </c>
      <c r="Q33" s="2">
        <v>0</v>
      </c>
      <c r="R33" s="2">
        <v>0</v>
      </c>
      <c r="S33" s="2">
        <v>0</v>
      </c>
      <c r="T33" s="2">
        <v>0</v>
      </c>
      <c r="U33" s="2">
        <v>0</v>
      </c>
      <c r="V33" s="2">
        <v>0</v>
      </c>
      <c r="W33" s="2">
        <v>0</v>
      </c>
      <c r="X33" s="2">
        <v>0</v>
      </c>
      <c r="Y33" s="2">
        <v>1</v>
      </c>
      <c r="Z33" s="2">
        <v>0</v>
      </c>
      <c r="AA33" s="2">
        <v>0</v>
      </c>
    </row>
    <row r="34" spans="1:27" x14ac:dyDescent="0.25">
      <c r="A34" s="2">
        <v>12</v>
      </c>
      <c r="B34" s="2">
        <v>0</v>
      </c>
      <c r="C34" s="2">
        <v>1248.068</v>
      </c>
      <c r="D34" s="2">
        <v>1537.684</v>
      </c>
      <c r="E34" s="2">
        <v>289.61599999999999</v>
      </c>
      <c r="F34" s="3">
        <v>23.798188832417701</v>
      </c>
      <c r="G34" s="14" t="s">
        <v>234</v>
      </c>
      <c r="H34" s="2">
        <v>4</v>
      </c>
      <c r="I34" s="2">
        <v>0</v>
      </c>
      <c r="J34" s="2">
        <v>0</v>
      </c>
      <c r="K34" s="2">
        <v>0</v>
      </c>
      <c r="L34" s="2">
        <v>4</v>
      </c>
      <c r="M34" s="2">
        <v>0</v>
      </c>
      <c r="N34" s="2">
        <v>0</v>
      </c>
      <c r="O34" s="2">
        <v>0</v>
      </c>
      <c r="P34" s="2">
        <v>0</v>
      </c>
      <c r="Q34" s="2">
        <v>0</v>
      </c>
      <c r="R34" s="2">
        <v>0</v>
      </c>
      <c r="S34" s="2">
        <v>0</v>
      </c>
      <c r="T34" s="2">
        <v>0</v>
      </c>
      <c r="U34" s="2">
        <v>0</v>
      </c>
      <c r="V34" s="2">
        <v>0</v>
      </c>
      <c r="W34" s="2">
        <v>1</v>
      </c>
      <c r="X34" s="2">
        <v>0</v>
      </c>
      <c r="Y34" s="2">
        <v>1</v>
      </c>
      <c r="Z34" s="2">
        <v>1</v>
      </c>
      <c r="AA34" s="2">
        <v>1</v>
      </c>
    </row>
    <row r="35" spans="1:27" x14ac:dyDescent="0.25">
      <c r="A35" s="2">
        <v>13</v>
      </c>
      <c r="B35" s="2">
        <v>10</v>
      </c>
      <c r="C35" s="2">
        <v>105061.102</v>
      </c>
      <c r="D35" s="2">
        <v>105061.102</v>
      </c>
      <c r="E35" s="2">
        <v>0</v>
      </c>
      <c r="F35" s="3">
        <v>23.6504277132772</v>
      </c>
      <c r="G35" s="14"/>
      <c r="H35" s="2">
        <v>4</v>
      </c>
      <c r="I35" s="2">
        <v>0</v>
      </c>
      <c r="J35" s="2">
        <v>0</v>
      </c>
      <c r="K35" s="2">
        <v>0</v>
      </c>
      <c r="L35" s="2">
        <v>4</v>
      </c>
      <c r="M35" s="2">
        <v>0</v>
      </c>
      <c r="N35" s="2">
        <v>0</v>
      </c>
      <c r="O35" s="2">
        <v>0</v>
      </c>
      <c r="P35" s="2">
        <v>0</v>
      </c>
      <c r="Q35" s="2">
        <v>0</v>
      </c>
      <c r="R35" s="2">
        <v>0</v>
      </c>
      <c r="S35" s="2">
        <v>0</v>
      </c>
      <c r="T35" s="2">
        <v>0</v>
      </c>
      <c r="U35" s="2">
        <v>0</v>
      </c>
      <c r="V35" s="2">
        <v>0</v>
      </c>
      <c r="W35" s="2">
        <v>1</v>
      </c>
      <c r="X35" s="2">
        <v>0</v>
      </c>
      <c r="Y35" s="2">
        <v>1</v>
      </c>
      <c r="Z35" s="2">
        <v>1</v>
      </c>
      <c r="AA35" s="2">
        <v>1</v>
      </c>
    </row>
    <row r="36" spans="1:27" x14ac:dyDescent="0.25">
      <c r="A36" s="2">
        <v>1</v>
      </c>
      <c r="B36" s="2">
        <v>11</v>
      </c>
      <c r="C36" s="2">
        <v>76451.888999999996</v>
      </c>
      <c r="D36" s="2">
        <v>76702.043000000005</v>
      </c>
      <c r="E36" s="2">
        <v>250.15400000001</v>
      </c>
      <c r="F36" s="3">
        <v>23.293313906140899</v>
      </c>
      <c r="G36" s="14" t="s">
        <v>2164</v>
      </c>
      <c r="H36" s="2">
        <v>4</v>
      </c>
      <c r="I36" s="2">
        <v>0</v>
      </c>
      <c r="J36" s="2">
        <v>0</v>
      </c>
      <c r="K36" s="2">
        <v>0</v>
      </c>
      <c r="L36" s="2">
        <v>4</v>
      </c>
      <c r="M36" s="2">
        <v>0</v>
      </c>
      <c r="N36" s="2">
        <v>0</v>
      </c>
      <c r="O36" s="2">
        <v>0</v>
      </c>
      <c r="P36" s="2">
        <v>0</v>
      </c>
      <c r="Q36" s="2">
        <v>0</v>
      </c>
      <c r="R36" s="2">
        <v>0</v>
      </c>
      <c r="S36" s="2">
        <v>0</v>
      </c>
      <c r="T36" s="2">
        <v>0</v>
      </c>
      <c r="U36" s="2">
        <v>0</v>
      </c>
      <c r="V36" s="2">
        <v>0</v>
      </c>
      <c r="W36" s="2">
        <v>1</v>
      </c>
      <c r="X36" s="2">
        <v>0</v>
      </c>
      <c r="Y36" s="2">
        <v>1</v>
      </c>
      <c r="Z36" s="2">
        <v>1</v>
      </c>
      <c r="AA36" s="2">
        <v>1</v>
      </c>
    </row>
    <row r="37" spans="1:27" x14ac:dyDescent="0.25">
      <c r="A37" s="2">
        <v>1</v>
      </c>
      <c r="B37" s="2">
        <v>16</v>
      </c>
      <c r="C37" s="2">
        <v>117617.705</v>
      </c>
      <c r="D37" s="2">
        <v>117721.887</v>
      </c>
      <c r="E37" s="2">
        <v>104.182000000001</v>
      </c>
      <c r="F37" s="3">
        <v>23.1889737304958</v>
      </c>
      <c r="G37" s="14" t="s">
        <v>2166</v>
      </c>
      <c r="H37" s="2">
        <v>3</v>
      </c>
      <c r="I37" s="2">
        <v>0</v>
      </c>
      <c r="J37" s="2">
        <v>0</v>
      </c>
      <c r="K37" s="2">
        <v>0</v>
      </c>
      <c r="L37" s="2">
        <v>3</v>
      </c>
      <c r="M37" s="2">
        <v>0</v>
      </c>
      <c r="N37" s="2">
        <v>0</v>
      </c>
      <c r="O37" s="2">
        <v>0</v>
      </c>
      <c r="P37" s="2">
        <v>0</v>
      </c>
      <c r="Q37" s="2">
        <v>0</v>
      </c>
      <c r="R37" s="2">
        <v>0</v>
      </c>
      <c r="S37" s="2">
        <v>0</v>
      </c>
      <c r="T37" s="2">
        <v>0</v>
      </c>
      <c r="U37" s="2">
        <v>0</v>
      </c>
      <c r="V37" s="2">
        <v>0</v>
      </c>
      <c r="W37" s="2">
        <v>0</v>
      </c>
      <c r="X37" s="2">
        <v>0</v>
      </c>
      <c r="Y37" s="2">
        <v>1</v>
      </c>
      <c r="Z37" s="2">
        <v>1</v>
      </c>
      <c r="AA37" s="2">
        <v>1</v>
      </c>
    </row>
    <row r="38" spans="1:27" x14ac:dyDescent="0.25">
      <c r="A38" s="2">
        <v>3</v>
      </c>
      <c r="B38" s="2">
        <v>6</v>
      </c>
      <c r="C38" s="2">
        <v>27186.601999999999</v>
      </c>
      <c r="D38" s="2">
        <v>27532.292000000001</v>
      </c>
      <c r="E38" s="2">
        <v>345.69000000000199</v>
      </c>
      <c r="F38" s="3">
        <v>23.1282940711896</v>
      </c>
      <c r="G38" s="14" t="s">
        <v>84</v>
      </c>
      <c r="H38" s="2">
        <v>4</v>
      </c>
      <c r="I38" s="2">
        <v>3</v>
      </c>
      <c r="J38" s="2">
        <v>3</v>
      </c>
      <c r="K38" s="2">
        <v>0</v>
      </c>
      <c r="L38" s="2">
        <v>4</v>
      </c>
      <c r="M38" s="2">
        <v>1</v>
      </c>
      <c r="N38" s="2">
        <v>1</v>
      </c>
      <c r="O38" s="2">
        <v>0</v>
      </c>
      <c r="P38" s="2">
        <v>0</v>
      </c>
      <c r="Q38" s="2">
        <v>1</v>
      </c>
      <c r="R38" s="2">
        <v>0</v>
      </c>
      <c r="S38" s="2">
        <v>0</v>
      </c>
      <c r="T38" s="2">
        <v>0</v>
      </c>
      <c r="U38" s="2">
        <v>0</v>
      </c>
      <c r="V38" s="2">
        <v>0</v>
      </c>
      <c r="W38" s="2">
        <v>1</v>
      </c>
      <c r="X38" s="2">
        <v>0</v>
      </c>
      <c r="Y38" s="2">
        <v>1</v>
      </c>
      <c r="Z38" s="2">
        <v>1</v>
      </c>
      <c r="AA38" s="2">
        <v>1</v>
      </c>
    </row>
    <row r="39" spans="1:27" x14ac:dyDescent="0.25">
      <c r="A39" s="2">
        <v>16</v>
      </c>
      <c r="B39" s="2">
        <v>1</v>
      </c>
      <c r="C39" s="2">
        <v>17312.026999999998</v>
      </c>
      <c r="D39" s="2">
        <v>17639.098999999998</v>
      </c>
      <c r="E39" s="2">
        <v>327.072</v>
      </c>
      <c r="F39" s="3">
        <v>22.966884240178398</v>
      </c>
      <c r="G39" s="14" t="s">
        <v>278</v>
      </c>
      <c r="H39" s="2">
        <v>4</v>
      </c>
      <c r="I39" s="2">
        <v>0</v>
      </c>
      <c r="J39" s="2">
        <v>0</v>
      </c>
      <c r="K39" s="2">
        <v>0</v>
      </c>
      <c r="L39" s="2">
        <v>4</v>
      </c>
      <c r="M39" s="2">
        <v>0</v>
      </c>
      <c r="N39" s="2">
        <v>0</v>
      </c>
      <c r="O39" s="2">
        <v>0</v>
      </c>
      <c r="P39" s="2">
        <v>0</v>
      </c>
      <c r="Q39" s="2">
        <v>0</v>
      </c>
      <c r="R39" s="2">
        <v>0</v>
      </c>
      <c r="S39" s="2">
        <v>0</v>
      </c>
      <c r="T39" s="2">
        <v>0</v>
      </c>
      <c r="U39" s="2">
        <v>0</v>
      </c>
      <c r="V39" s="2">
        <v>0</v>
      </c>
      <c r="W39" s="2">
        <v>1</v>
      </c>
      <c r="X39" s="2">
        <v>0</v>
      </c>
      <c r="Y39" s="2">
        <v>1</v>
      </c>
      <c r="Z39" s="2">
        <v>1</v>
      </c>
      <c r="AA39" s="2">
        <v>1</v>
      </c>
    </row>
    <row r="40" spans="1:27" x14ac:dyDescent="0.25">
      <c r="A40" s="2">
        <v>14</v>
      </c>
      <c r="B40" s="2">
        <v>3</v>
      </c>
      <c r="C40" s="2">
        <v>68482.312000000005</v>
      </c>
      <c r="D40" s="2">
        <v>68598.164000000004</v>
      </c>
      <c r="E40" s="2">
        <v>115.85199999999899</v>
      </c>
      <c r="F40" s="3">
        <v>22.926299679897301</v>
      </c>
      <c r="G40" s="14" t="s">
        <v>264</v>
      </c>
      <c r="H40" s="2">
        <v>1</v>
      </c>
      <c r="I40" s="2">
        <v>0</v>
      </c>
      <c r="J40" s="2">
        <v>0</v>
      </c>
      <c r="K40" s="2">
        <v>0</v>
      </c>
      <c r="L40" s="2">
        <v>1</v>
      </c>
      <c r="M40" s="2">
        <v>0</v>
      </c>
      <c r="N40" s="2">
        <v>0</v>
      </c>
      <c r="O40" s="2">
        <v>0</v>
      </c>
      <c r="P40" s="2">
        <v>0</v>
      </c>
      <c r="Q40" s="2">
        <v>0</v>
      </c>
      <c r="R40" s="2">
        <v>0</v>
      </c>
      <c r="S40" s="2">
        <v>0</v>
      </c>
      <c r="T40" s="2">
        <v>0</v>
      </c>
      <c r="U40" s="2">
        <v>0</v>
      </c>
      <c r="V40" s="2">
        <v>0</v>
      </c>
      <c r="W40" s="2">
        <v>1</v>
      </c>
      <c r="X40" s="2">
        <v>0</v>
      </c>
      <c r="Y40" s="2">
        <v>0</v>
      </c>
      <c r="Z40" s="2">
        <v>0</v>
      </c>
      <c r="AA40" s="2">
        <v>0</v>
      </c>
    </row>
    <row r="41" spans="1:27" x14ac:dyDescent="0.25">
      <c r="A41" s="2">
        <v>13</v>
      </c>
      <c r="B41" s="2">
        <v>3</v>
      </c>
      <c r="C41" s="2">
        <v>63681.406999999999</v>
      </c>
      <c r="D41" s="2">
        <v>63806.07</v>
      </c>
      <c r="E41" s="2">
        <v>124.663</v>
      </c>
      <c r="F41" s="3">
        <v>22.908438763206298</v>
      </c>
      <c r="G41" s="14" t="s">
        <v>2333</v>
      </c>
      <c r="H41" s="2">
        <v>3</v>
      </c>
      <c r="I41" s="2">
        <v>0</v>
      </c>
      <c r="J41" s="2">
        <v>0</v>
      </c>
      <c r="K41" s="2">
        <v>0</v>
      </c>
      <c r="L41" s="2">
        <v>3</v>
      </c>
      <c r="M41" s="2">
        <v>0</v>
      </c>
      <c r="N41" s="2">
        <v>0</v>
      </c>
      <c r="O41" s="2">
        <v>0</v>
      </c>
      <c r="P41" s="2">
        <v>0</v>
      </c>
      <c r="Q41" s="2">
        <v>0</v>
      </c>
      <c r="R41" s="2">
        <v>0</v>
      </c>
      <c r="S41" s="2">
        <v>0</v>
      </c>
      <c r="T41" s="2">
        <v>0</v>
      </c>
      <c r="U41" s="2">
        <v>0</v>
      </c>
      <c r="V41" s="2">
        <v>0</v>
      </c>
      <c r="W41" s="2">
        <v>0</v>
      </c>
      <c r="X41" s="2">
        <v>0</v>
      </c>
      <c r="Y41" s="2">
        <v>1</v>
      </c>
      <c r="Z41" s="2">
        <v>1</v>
      </c>
      <c r="AA41" s="2">
        <v>1</v>
      </c>
    </row>
    <row r="42" spans="1:27" x14ac:dyDescent="0.25">
      <c r="A42" s="2">
        <v>2</v>
      </c>
      <c r="B42" s="2">
        <v>20</v>
      </c>
      <c r="C42" s="2">
        <v>177615.30799999999</v>
      </c>
      <c r="D42" s="2">
        <v>177688.74900000001</v>
      </c>
      <c r="E42" s="2">
        <v>73.441000000020694</v>
      </c>
      <c r="F42" s="3">
        <v>22.861083170915801</v>
      </c>
      <c r="G42" s="14" t="s">
        <v>2187</v>
      </c>
      <c r="H42" s="2">
        <v>4</v>
      </c>
      <c r="I42" s="2">
        <v>0</v>
      </c>
      <c r="J42" s="2">
        <v>0</v>
      </c>
      <c r="K42" s="2">
        <v>0</v>
      </c>
      <c r="L42" s="2">
        <v>4</v>
      </c>
      <c r="M42" s="2">
        <v>0</v>
      </c>
      <c r="N42" s="2">
        <v>0</v>
      </c>
      <c r="O42" s="2">
        <v>0</v>
      </c>
      <c r="P42" s="2">
        <v>0</v>
      </c>
      <c r="Q42" s="2">
        <v>0</v>
      </c>
      <c r="R42" s="2">
        <v>0</v>
      </c>
      <c r="S42" s="2">
        <v>0</v>
      </c>
      <c r="T42" s="2">
        <v>0</v>
      </c>
      <c r="U42" s="2">
        <v>0</v>
      </c>
      <c r="V42" s="2">
        <v>0</v>
      </c>
      <c r="W42" s="2">
        <v>1</v>
      </c>
      <c r="X42" s="2">
        <v>0</v>
      </c>
      <c r="Y42" s="2">
        <v>1</v>
      </c>
      <c r="Z42" s="2">
        <v>1</v>
      </c>
      <c r="AA42" s="2">
        <v>1</v>
      </c>
    </row>
    <row r="43" spans="1:27" x14ac:dyDescent="0.25">
      <c r="A43" s="2">
        <v>4</v>
      </c>
      <c r="B43" s="2">
        <v>10</v>
      </c>
      <c r="C43" s="2">
        <v>76527.793000000005</v>
      </c>
      <c r="D43" s="2">
        <v>76678.576000000001</v>
      </c>
      <c r="E43" s="2">
        <v>150.78299999999601</v>
      </c>
      <c r="F43" s="3">
        <v>22.792587398524699</v>
      </c>
      <c r="G43" s="14" t="s">
        <v>2221</v>
      </c>
      <c r="H43" s="2">
        <v>3</v>
      </c>
      <c r="I43" s="2">
        <v>0</v>
      </c>
      <c r="J43" s="2">
        <v>0</v>
      </c>
      <c r="K43" s="2">
        <v>0</v>
      </c>
      <c r="L43" s="2">
        <v>3</v>
      </c>
      <c r="M43" s="2">
        <v>0</v>
      </c>
      <c r="N43" s="2">
        <v>0</v>
      </c>
      <c r="O43" s="2">
        <v>0</v>
      </c>
      <c r="P43" s="2">
        <v>0</v>
      </c>
      <c r="Q43" s="2">
        <v>0</v>
      </c>
      <c r="R43" s="2">
        <v>0</v>
      </c>
      <c r="S43" s="2">
        <v>0</v>
      </c>
      <c r="T43" s="2">
        <v>0</v>
      </c>
      <c r="U43" s="2">
        <v>0</v>
      </c>
      <c r="V43" s="2">
        <v>0</v>
      </c>
      <c r="W43" s="2">
        <v>0</v>
      </c>
      <c r="X43" s="2">
        <v>0</v>
      </c>
      <c r="Y43" s="2">
        <v>1</v>
      </c>
      <c r="Z43" s="2">
        <v>1</v>
      </c>
      <c r="AA43" s="2">
        <v>1</v>
      </c>
    </row>
    <row r="44" spans="1:27" x14ac:dyDescent="0.25">
      <c r="A44" s="2">
        <v>7</v>
      </c>
      <c r="B44" s="2">
        <v>22</v>
      </c>
      <c r="C44" s="2">
        <v>126927.463</v>
      </c>
      <c r="D44" s="2">
        <v>127562.736</v>
      </c>
      <c r="E44" s="2">
        <v>635.27300000000105</v>
      </c>
      <c r="F44" s="3">
        <v>22.788509506563301</v>
      </c>
      <c r="G44" s="14" t="s">
        <v>2277</v>
      </c>
      <c r="H44" s="2">
        <v>4</v>
      </c>
      <c r="I44" s="2">
        <v>0</v>
      </c>
      <c r="J44" s="2">
        <v>0</v>
      </c>
      <c r="K44" s="2">
        <v>0</v>
      </c>
      <c r="L44" s="2">
        <v>4</v>
      </c>
      <c r="M44" s="2">
        <v>0</v>
      </c>
      <c r="N44" s="2">
        <v>0</v>
      </c>
      <c r="O44" s="2">
        <v>0</v>
      </c>
      <c r="P44" s="2">
        <v>0</v>
      </c>
      <c r="Q44" s="2">
        <v>0</v>
      </c>
      <c r="R44" s="2">
        <v>0</v>
      </c>
      <c r="S44" s="2">
        <v>0</v>
      </c>
      <c r="T44" s="2">
        <v>0</v>
      </c>
      <c r="U44" s="2">
        <v>0</v>
      </c>
      <c r="V44" s="2">
        <v>0</v>
      </c>
      <c r="W44" s="2">
        <v>1</v>
      </c>
      <c r="X44" s="2">
        <v>0</v>
      </c>
      <c r="Y44" s="2">
        <v>1</v>
      </c>
      <c r="Z44" s="2">
        <v>1</v>
      </c>
      <c r="AA44" s="2">
        <v>1</v>
      </c>
    </row>
    <row r="45" spans="1:27" x14ac:dyDescent="0.25">
      <c r="A45" s="2">
        <v>17</v>
      </c>
      <c r="B45" s="2">
        <v>7</v>
      </c>
      <c r="C45" s="2">
        <v>61040.644</v>
      </c>
      <c r="D45" s="2">
        <v>61257.358999999997</v>
      </c>
      <c r="E45" s="2">
        <v>216.71499999999699</v>
      </c>
      <c r="F45" s="3">
        <v>22.774952167269198</v>
      </c>
      <c r="G45" s="14" t="s">
        <v>538</v>
      </c>
      <c r="H45" s="2">
        <v>3</v>
      </c>
      <c r="I45" s="2">
        <v>1</v>
      </c>
      <c r="J45" s="2">
        <v>1</v>
      </c>
      <c r="K45" s="2">
        <v>0</v>
      </c>
      <c r="L45" s="2">
        <v>3</v>
      </c>
      <c r="M45" s="2">
        <v>1</v>
      </c>
      <c r="N45" s="2">
        <v>0</v>
      </c>
      <c r="O45" s="2">
        <v>0</v>
      </c>
      <c r="P45" s="2">
        <v>0</v>
      </c>
      <c r="Q45" s="2">
        <v>0</v>
      </c>
      <c r="R45" s="2">
        <v>0</v>
      </c>
      <c r="S45" s="2">
        <v>0</v>
      </c>
      <c r="T45" s="2">
        <v>0</v>
      </c>
      <c r="U45" s="2">
        <v>0</v>
      </c>
      <c r="V45" s="2">
        <v>0</v>
      </c>
      <c r="W45" s="2">
        <v>1</v>
      </c>
      <c r="X45" s="2">
        <v>0</v>
      </c>
      <c r="Y45" s="2">
        <v>1</v>
      </c>
      <c r="Z45" s="2">
        <v>0</v>
      </c>
      <c r="AA45" s="2">
        <v>1</v>
      </c>
    </row>
    <row r="46" spans="1:27" x14ac:dyDescent="0.25">
      <c r="A46" s="2">
        <v>7</v>
      </c>
      <c r="B46" s="2">
        <v>17</v>
      </c>
      <c r="C46" s="2">
        <v>101102.22900000001</v>
      </c>
      <c r="D46" s="2">
        <v>101210.11599999999</v>
      </c>
      <c r="E46" s="2">
        <v>107.88699999998801</v>
      </c>
      <c r="F46" s="3">
        <v>22.6568008947119</v>
      </c>
      <c r="G46" s="14" t="s">
        <v>2273</v>
      </c>
      <c r="H46" s="2">
        <v>3</v>
      </c>
      <c r="I46" s="2">
        <v>0</v>
      </c>
      <c r="J46" s="2">
        <v>0</v>
      </c>
      <c r="K46" s="2">
        <v>0</v>
      </c>
      <c r="L46" s="2">
        <v>3</v>
      </c>
      <c r="M46" s="2">
        <v>0</v>
      </c>
      <c r="N46" s="2">
        <v>0</v>
      </c>
      <c r="O46" s="2">
        <v>0</v>
      </c>
      <c r="P46" s="2">
        <v>0</v>
      </c>
      <c r="Q46" s="2">
        <v>0</v>
      </c>
      <c r="R46" s="2">
        <v>0</v>
      </c>
      <c r="S46" s="2">
        <v>0</v>
      </c>
      <c r="T46" s="2">
        <v>0</v>
      </c>
      <c r="U46" s="2">
        <v>0</v>
      </c>
      <c r="V46" s="2">
        <v>0</v>
      </c>
      <c r="W46" s="2">
        <v>0</v>
      </c>
      <c r="X46" s="2">
        <v>0</v>
      </c>
      <c r="Y46" s="2">
        <v>1</v>
      </c>
      <c r="Z46" s="2">
        <v>1</v>
      </c>
      <c r="AA46" s="2">
        <v>1</v>
      </c>
    </row>
    <row r="47" spans="1:27" x14ac:dyDescent="0.25">
      <c r="A47" s="2">
        <v>9</v>
      </c>
      <c r="B47" s="2">
        <v>0</v>
      </c>
      <c r="C47" s="2">
        <v>23156.921999999999</v>
      </c>
      <c r="D47" s="2">
        <v>23156.921999999999</v>
      </c>
      <c r="E47" s="2">
        <v>0</v>
      </c>
      <c r="F47" s="3">
        <v>22.6498902000009</v>
      </c>
      <c r="G47" s="14"/>
      <c r="H47" s="2">
        <v>3</v>
      </c>
      <c r="I47" s="2">
        <v>0</v>
      </c>
      <c r="J47" s="2">
        <v>0</v>
      </c>
      <c r="K47" s="2">
        <v>0</v>
      </c>
      <c r="L47" s="2">
        <v>3</v>
      </c>
      <c r="M47" s="2">
        <v>0</v>
      </c>
      <c r="N47" s="2">
        <v>0</v>
      </c>
      <c r="O47" s="2">
        <v>0</v>
      </c>
      <c r="P47" s="2">
        <v>0</v>
      </c>
      <c r="Q47" s="2">
        <v>0</v>
      </c>
      <c r="R47" s="2">
        <v>0</v>
      </c>
      <c r="S47" s="2">
        <v>0</v>
      </c>
      <c r="T47" s="2">
        <v>0</v>
      </c>
      <c r="U47" s="2">
        <v>0</v>
      </c>
      <c r="V47" s="2">
        <v>0</v>
      </c>
      <c r="W47" s="2">
        <v>1</v>
      </c>
      <c r="X47" s="2">
        <v>0</v>
      </c>
      <c r="Y47" s="2">
        <v>1</v>
      </c>
      <c r="Z47" s="2">
        <v>1</v>
      </c>
      <c r="AA47" s="2">
        <v>0</v>
      </c>
    </row>
    <row r="48" spans="1:27" x14ac:dyDescent="0.25">
      <c r="A48" s="2">
        <v>8</v>
      </c>
      <c r="B48" s="2">
        <v>0</v>
      </c>
      <c r="C48" s="2">
        <v>10906.273999999999</v>
      </c>
      <c r="D48" s="2">
        <v>11459.018</v>
      </c>
      <c r="E48" s="2">
        <v>552.74400000000105</v>
      </c>
      <c r="F48" s="3">
        <v>22.6321701622139</v>
      </c>
      <c r="G48" s="14" t="s">
        <v>2278</v>
      </c>
      <c r="H48" s="2">
        <v>4</v>
      </c>
      <c r="I48" s="2">
        <v>0</v>
      </c>
      <c r="J48" s="2">
        <v>0</v>
      </c>
      <c r="K48" s="2">
        <v>0</v>
      </c>
      <c r="L48" s="2">
        <v>4</v>
      </c>
      <c r="M48" s="2">
        <v>0</v>
      </c>
      <c r="N48" s="2">
        <v>0</v>
      </c>
      <c r="O48" s="2">
        <v>0</v>
      </c>
      <c r="P48" s="2">
        <v>0</v>
      </c>
      <c r="Q48" s="2">
        <v>0</v>
      </c>
      <c r="R48" s="2">
        <v>0</v>
      </c>
      <c r="S48" s="2">
        <v>0</v>
      </c>
      <c r="T48" s="2">
        <v>0</v>
      </c>
      <c r="U48" s="2">
        <v>0</v>
      </c>
      <c r="V48" s="2">
        <v>0</v>
      </c>
      <c r="W48" s="2">
        <v>1</v>
      </c>
      <c r="X48" s="2">
        <v>0</v>
      </c>
      <c r="Y48" s="2">
        <v>1</v>
      </c>
      <c r="Z48" s="2">
        <v>1</v>
      </c>
      <c r="AA48" s="2">
        <v>1</v>
      </c>
    </row>
    <row r="49" spans="1:27" x14ac:dyDescent="0.25">
      <c r="A49" s="2">
        <v>3</v>
      </c>
      <c r="B49" s="2">
        <v>13</v>
      </c>
      <c r="C49" s="2">
        <v>104592.698</v>
      </c>
      <c r="D49" s="2">
        <v>104670.606</v>
      </c>
      <c r="E49" s="2">
        <v>77.907999999995795</v>
      </c>
      <c r="F49" s="3">
        <v>22.527330098347001</v>
      </c>
      <c r="G49" s="14"/>
      <c r="H49" s="2">
        <v>3</v>
      </c>
      <c r="I49" s="2">
        <v>0</v>
      </c>
      <c r="J49" s="2">
        <v>0</v>
      </c>
      <c r="K49" s="2">
        <v>0</v>
      </c>
      <c r="L49" s="2">
        <v>3</v>
      </c>
      <c r="M49" s="2">
        <v>0</v>
      </c>
      <c r="N49" s="2">
        <v>0</v>
      </c>
      <c r="O49" s="2">
        <v>0</v>
      </c>
      <c r="P49" s="2">
        <v>0</v>
      </c>
      <c r="Q49" s="2">
        <v>0</v>
      </c>
      <c r="R49" s="2">
        <v>0</v>
      </c>
      <c r="S49" s="2">
        <v>0</v>
      </c>
      <c r="T49" s="2">
        <v>0</v>
      </c>
      <c r="U49" s="2">
        <v>0</v>
      </c>
      <c r="V49" s="2">
        <v>0</v>
      </c>
      <c r="W49" s="2">
        <v>0</v>
      </c>
      <c r="X49" s="2">
        <v>0</v>
      </c>
      <c r="Y49" s="2">
        <v>1</v>
      </c>
      <c r="Z49" s="2">
        <v>1</v>
      </c>
      <c r="AA49" s="2">
        <v>1</v>
      </c>
    </row>
    <row r="50" spans="1:27" x14ac:dyDescent="0.25">
      <c r="A50" s="2">
        <v>4</v>
      </c>
      <c r="B50" s="2">
        <v>15</v>
      </c>
      <c r="C50" s="2">
        <v>105238.88400000001</v>
      </c>
      <c r="D50" s="2">
        <v>105336.18</v>
      </c>
      <c r="E50" s="2">
        <v>97.295999999987501</v>
      </c>
      <c r="F50" s="3">
        <v>22.373914189762399</v>
      </c>
      <c r="G50" s="14" t="s">
        <v>2225</v>
      </c>
      <c r="H50" s="2">
        <v>1</v>
      </c>
      <c r="I50" s="2">
        <v>0</v>
      </c>
      <c r="J50" s="2">
        <v>0</v>
      </c>
      <c r="K50" s="2">
        <v>0</v>
      </c>
      <c r="L50" s="2">
        <v>1</v>
      </c>
      <c r="M50" s="2">
        <v>0</v>
      </c>
      <c r="N50" s="2">
        <v>0</v>
      </c>
      <c r="O50" s="2">
        <v>0</v>
      </c>
      <c r="P50" s="2">
        <v>0</v>
      </c>
      <c r="Q50" s="2">
        <v>0</v>
      </c>
      <c r="R50" s="2">
        <v>0</v>
      </c>
      <c r="S50" s="2">
        <v>0</v>
      </c>
      <c r="T50" s="2">
        <v>0</v>
      </c>
      <c r="U50" s="2">
        <v>0</v>
      </c>
      <c r="V50" s="2">
        <v>0</v>
      </c>
      <c r="W50" s="2">
        <v>0</v>
      </c>
      <c r="X50" s="2">
        <v>0</v>
      </c>
      <c r="Y50" s="2">
        <v>0</v>
      </c>
      <c r="Z50" s="2">
        <v>0</v>
      </c>
      <c r="AA50" s="2">
        <v>1</v>
      </c>
    </row>
    <row r="51" spans="1:27" x14ac:dyDescent="0.25">
      <c r="A51" s="2">
        <v>3</v>
      </c>
      <c r="B51" s="2">
        <v>10</v>
      </c>
      <c r="C51" s="2">
        <v>49860.853999999999</v>
      </c>
      <c r="D51" s="2">
        <v>50097.319000000003</v>
      </c>
      <c r="E51" s="2">
        <v>236.46500000000401</v>
      </c>
      <c r="F51" s="3">
        <v>22.330875629938699</v>
      </c>
      <c r="G51" s="14" t="s">
        <v>2200</v>
      </c>
      <c r="H51" s="2">
        <v>3</v>
      </c>
      <c r="I51" s="2">
        <v>1</v>
      </c>
      <c r="J51" s="2">
        <v>1</v>
      </c>
      <c r="K51" s="2">
        <v>0</v>
      </c>
      <c r="L51" s="2">
        <v>3</v>
      </c>
      <c r="M51" s="2">
        <v>0</v>
      </c>
      <c r="N51" s="2">
        <v>0</v>
      </c>
      <c r="O51" s="2">
        <v>0</v>
      </c>
      <c r="P51" s="2">
        <v>1</v>
      </c>
      <c r="Q51" s="2">
        <v>0</v>
      </c>
      <c r="R51" s="2">
        <v>0</v>
      </c>
      <c r="S51" s="2">
        <v>0</v>
      </c>
      <c r="T51" s="2">
        <v>0</v>
      </c>
      <c r="U51" s="2">
        <v>0</v>
      </c>
      <c r="V51" s="2">
        <v>0</v>
      </c>
      <c r="W51" s="2">
        <v>1</v>
      </c>
      <c r="X51" s="2">
        <v>0</v>
      </c>
      <c r="Y51" s="2">
        <v>1</v>
      </c>
      <c r="Z51" s="2">
        <v>0</v>
      </c>
      <c r="AA51" s="2">
        <v>1</v>
      </c>
    </row>
    <row r="52" spans="1:27" x14ac:dyDescent="0.25">
      <c r="A52" s="2">
        <v>17</v>
      </c>
      <c r="B52" s="2">
        <v>3</v>
      </c>
      <c r="C52" s="2">
        <v>42726.805</v>
      </c>
      <c r="D52" s="2">
        <v>42805.154000000002</v>
      </c>
      <c r="E52" s="2">
        <v>78.349000000001993</v>
      </c>
      <c r="F52" s="3">
        <v>22.277058285947199</v>
      </c>
      <c r="G52" s="14" t="s">
        <v>2354</v>
      </c>
      <c r="H52" s="2">
        <v>4</v>
      </c>
      <c r="I52" s="2">
        <v>0</v>
      </c>
      <c r="J52" s="2">
        <v>0</v>
      </c>
      <c r="K52" s="2">
        <v>0</v>
      </c>
      <c r="L52" s="2">
        <v>4</v>
      </c>
      <c r="M52" s="2">
        <v>0</v>
      </c>
      <c r="N52" s="2">
        <v>0</v>
      </c>
      <c r="O52" s="2">
        <v>0</v>
      </c>
      <c r="P52" s="2">
        <v>0</v>
      </c>
      <c r="Q52" s="2">
        <v>0</v>
      </c>
      <c r="R52" s="2">
        <v>0</v>
      </c>
      <c r="S52" s="2">
        <v>0</v>
      </c>
      <c r="T52" s="2">
        <v>0</v>
      </c>
      <c r="U52" s="2">
        <v>0</v>
      </c>
      <c r="V52" s="2">
        <v>0</v>
      </c>
      <c r="W52" s="2">
        <v>1</v>
      </c>
      <c r="X52" s="2">
        <v>0</v>
      </c>
      <c r="Y52" s="2">
        <v>1</v>
      </c>
      <c r="Z52" s="2">
        <v>1</v>
      </c>
      <c r="AA52" s="2">
        <v>1</v>
      </c>
    </row>
    <row r="53" spans="1:27" x14ac:dyDescent="0.25">
      <c r="A53" s="2">
        <v>8</v>
      </c>
      <c r="B53" s="2">
        <v>13</v>
      </c>
      <c r="C53" s="2">
        <v>129746.678</v>
      </c>
      <c r="D53" s="2">
        <v>129948.10799999999</v>
      </c>
      <c r="E53" s="2">
        <v>201.42999999999299</v>
      </c>
      <c r="F53" s="3">
        <v>22.107182912011801</v>
      </c>
      <c r="G53" s="14"/>
      <c r="H53" s="2">
        <v>3</v>
      </c>
      <c r="I53" s="2">
        <v>0</v>
      </c>
      <c r="J53" s="2">
        <v>0</v>
      </c>
      <c r="K53" s="2">
        <v>0</v>
      </c>
      <c r="L53" s="2">
        <v>3</v>
      </c>
      <c r="M53" s="2">
        <v>0</v>
      </c>
      <c r="N53" s="2">
        <v>0</v>
      </c>
      <c r="O53" s="2">
        <v>0</v>
      </c>
      <c r="P53" s="2">
        <v>0</v>
      </c>
      <c r="Q53" s="2">
        <v>0</v>
      </c>
      <c r="R53" s="2">
        <v>0</v>
      </c>
      <c r="S53" s="2">
        <v>0</v>
      </c>
      <c r="T53" s="2">
        <v>0</v>
      </c>
      <c r="U53" s="2">
        <v>0</v>
      </c>
      <c r="V53" s="2">
        <v>0</v>
      </c>
      <c r="W53" s="2">
        <v>1</v>
      </c>
      <c r="X53" s="2">
        <v>0</v>
      </c>
      <c r="Y53" s="2">
        <v>1</v>
      </c>
      <c r="Z53" s="2">
        <v>0</v>
      </c>
      <c r="AA53" s="2">
        <v>1</v>
      </c>
    </row>
    <row r="54" spans="1:27" x14ac:dyDescent="0.25">
      <c r="A54" s="2">
        <v>8</v>
      </c>
      <c r="B54" s="2">
        <v>7</v>
      </c>
      <c r="C54" s="2">
        <v>89371.593999999997</v>
      </c>
      <c r="D54" s="2">
        <v>89510.705000000002</v>
      </c>
      <c r="E54" s="2">
        <v>139.111000000004</v>
      </c>
      <c r="F54" s="3">
        <v>22.065038539213901</v>
      </c>
      <c r="G54" s="14" t="s">
        <v>188</v>
      </c>
      <c r="H54" s="2">
        <v>3</v>
      </c>
      <c r="I54" s="2">
        <v>0</v>
      </c>
      <c r="J54" s="2">
        <v>0</v>
      </c>
      <c r="K54" s="2">
        <v>0</v>
      </c>
      <c r="L54" s="2">
        <v>3</v>
      </c>
      <c r="M54" s="2">
        <v>0</v>
      </c>
      <c r="N54" s="2">
        <v>0</v>
      </c>
      <c r="O54" s="2">
        <v>0</v>
      </c>
      <c r="P54" s="2">
        <v>0</v>
      </c>
      <c r="Q54" s="2">
        <v>0</v>
      </c>
      <c r="R54" s="2">
        <v>0</v>
      </c>
      <c r="S54" s="2">
        <v>0</v>
      </c>
      <c r="T54" s="2">
        <v>0</v>
      </c>
      <c r="U54" s="2">
        <v>0</v>
      </c>
      <c r="V54" s="2">
        <v>0</v>
      </c>
      <c r="W54" s="2">
        <v>1</v>
      </c>
      <c r="X54" s="2">
        <v>0</v>
      </c>
      <c r="Y54" s="2">
        <v>1</v>
      </c>
      <c r="Z54" s="2">
        <v>1</v>
      </c>
      <c r="AA54" s="2">
        <v>0</v>
      </c>
    </row>
    <row r="55" spans="1:27" x14ac:dyDescent="0.25">
      <c r="A55" s="2">
        <v>7</v>
      </c>
      <c r="B55" s="2">
        <v>14</v>
      </c>
      <c r="C55" s="2">
        <v>86393.535999999993</v>
      </c>
      <c r="D55" s="2">
        <v>86483.578999999998</v>
      </c>
      <c r="E55" s="2">
        <v>90.043000000005094</v>
      </c>
      <c r="F55" s="3">
        <v>21.806916715596099</v>
      </c>
      <c r="G55" s="14" t="s">
        <v>174</v>
      </c>
      <c r="H55" s="2">
        <v>4</v>
      </c>
      <c r="I55" s="2">
        <v>0</v>
      </c>
      <c r="J55" s="2">
        <v>0</v>
      </c>
      <c r="K55" s="2">
        <v>0</v>
      </c>
      <c r="L55" s="2">
        <v>4</v>
      </c>
      <c r="M55" s="2">
        <v>0</v>
      </c>
      <c r="N55" s="2">
        <v>0</v>
      </c>
      <c r="O55" s="2">
        <v>0</v>
      </c>
      <c r="P55" s="2">
        <v>0</v>
      </c>
      <c r="Q55" s="2">
        <v>0</v>
      </c>
      <c r="R55" s="2">
        <v>0</v>
      </c>
      <c r="S55" s="2">
        <v>0</v>
      </c>
      <c r="T55" s="2">
        <v>0</v>
      </c>
      <c r="U55" s="2">
        <v>0</v>
      </c>
      <c r="V55" s="2">
        <v>0</v>
      </c>
      <c r="W55" s="2">
        <v>1</v>
      </c>
      <c r="X55" s="2">
        <v>0</v>
      </c>
      <c r="Y55" s="2">
        <v>1</v>
      </c>
      <c r="Z55" s="2">
        <v>1</v>
      </c>
      <c r="AA55" s="2">
        <v>1</v>
      </c>
    </row>
    <row r="56" spans="1:27" x14ac:dyDescent="0.25">
      <c r="A56" s="2">
        <v>12</v>
      </c>
      <c r="B56" s="2">
        <v>25</v>
      </c>
      <c r="C56" s="2">
        <v>126972.53599999999</v>
      </c>
      <c r="D56" s="2">
        <v>127054.41</v>
      </c>
      <c r="E56" s="2">
        <v>81.874000000010696</v>
      </c>
      <c r="F56" s="3">
        <v>21.805284728472301</v>
      </c>
      <c r="G56" s="14" t="s">
        <v>2331</v>
      </c>
      <c r="H56" s="2">
        <v>3</v>
      </c>
      <c r="I56" s="2">
        <v>0</v>
      </c>
      <c r="J56" s="2">
        <v>0</v>
      </c>
      <c r="K56" s="2">
        <v>0</v>
      </c>
      <c r="L56" s="2">
        <v>3</v>
      </c>
      <c r="M56" s="2">
        <v>0</v>
      </c>
      <c r="N56" s="2">
        <v>0</v>
      </c>
      <c r="O56" s="2">
        <v>0</v>
      </c>
      <c r="P56" s="2">
        <v>0</v>
      </c>
      <c r="Q56" s="2">
        <v>0</v>
      </c>
      <c r="R56" s="2">
        <v>0</v>
      </c>
      <c r="S56" s="2">
        <v>0</v>
      </c>
      <c r="T56" s="2">
        <v>0</v>
      </c>
      <c r="U56" s="2">
        <v>0</v>
      </c>
      <c r="V56" s="2">
        <v>0</v>
      </c>
      <c r="W56" s="2">
        <v>1</v>
      </c>
      <c r="X56" s="2">
        <v>0</v>
      </c>
      <c r="Y56" s="2">
        <v>1</v>
      </c>
      <c r="Z56" s="2">
        <v>0</v>
      </c>
      <c r="AA56" s="2">
        <v>1</v>
      </c>
    </row>
    <row r="57" spans="1:27" x14ac:dyDescent="0.25">
      <c r="A57" s="2">
        <v>11</v>
      </c>
      <c r="B57" s="2">
        <v>0</v>
      </c>
      <c r="C57" s="2">
        <v>10452.119000000001</v>
      </c>
      <c r="D57" s="2">
        <v>10717.146000000001</v>
      </c>
      <c r="E57" s="2">
        <v>265.02699999999999</v>
      </c>
      <c r="F57" s="3">
        <v>21.748958122312398</v>
      </c>
      <c r="G57" s="14" t="s">
        <v>2306</v>
      </c>
      <c r="H57" s="2">
        <v>2</v>
      </c>
      <c r="I57" s="2">
        <v>0</v>
      </c>
      <c r="J57" s="2">
        <v>0</v>
      </c>
      <c r="K57" s="2">
        <v>0</v>
      </c>
      <c r="L57" s="2">
        <v>2</v>
      </c>
      <c r="M57" s="2">
        <v>0</v>
      </c>
      <c r="N57" s="2">
        <v>0</v>
      </c>
      <c r="O57" s="2">
        <v>0</v>
      </c>
      <c r="P57" s="2">
        <v>0</v>
      </c>
      <c r="Q57" s="2">
        <v>0</v>
      </c>
      <c r="R57" s="2">
        <v>0</v>
      </c>
      <c r="S57" s="2">
        <v>0</v>
      </c>
      <c r="T57" s="2">
        <v>0</v>
      </c>
      <c r="U57" s="2">
        <v>0</v>
      </c>
      <c r="V57" s="2">
        <v>0</v>
      </c>
      <c r="W57" s="2">
        <v>1</v>
      </c>
      <c r="X57" s="2">
        <v>0</v>
      </c>
      <c r="Y57" s="2">
        <v>1</v>
      </c>
      <c r="Z57" s="2">
        <v>0</v>
      </c>
      <c r="AA57" s="2">
        <v>0</v>
      </c>
    </row>
    <row r="58" spans="1:27" x14ac:dyDescent="0.25">
      <c r="A58" s="2">
        <v>2</v>
      </c>
      <c r="B58" s="2">
        <v>1</v>
      </c>
      <c r="C58" s="2">
        <v>9352.5840000000007</v>
      </c>
      <c r="D58" s="2">
        <v>9755.366</v>
      </c>
      <c r="E58" s="2">
        <v>402.78199999999902</v>
      </c>
      <c r="F58" s="3">
        <v>21.691142098534399</v>
      </c>
      <c r="G58" s="14" t="s">
        <v>2174</v>
      </c>
      <c r="H58" s="2">
        <v>4</v>
      </c>
      <c r="I58" s="2">
        <v>0</v>
      </c>
      <c r="J58" s="2">
        <v>0</v>
      </c>
      <c r="K58" s="2">
        <v>0</v>
      </c>
      <c r="L58" s="2">
        <v>4</v>
      </c>
      <c r="M58" s="2">
        <v>0</v>
      </c>
      <c r="N58" s="2">
        <v>0</v>
      </c>
      <c r="O58" s="2">
        <v>0</v>
      </c>
      <c r="P58" s="2">
        <v>0</v>
      </c>
      <c r="Q58" s="2">
        <v>0</v>
      </c>
      <c r="R58" s="2">
        <v>0</v>
      </c>
      <c r="S58" s="2">
        <v>0</v>
      </c>
      <c r="T58" s="2">
        <v>0</v>
      </c>
      <c r="U58" s="2">
        <v>0</v>
      </c>
      <c r="V58" s="2">
        <v>0</v>
      </c>
      <c r="W58" s="2">
        <v>1</v>
      </c>
      <c r="X58" s="2">
        <v>0</v>
      </c>
      <c r="Y58" s="2">
        <v>1</v>
      </c>
      <c r="Z58" s="2">
        <v>1</v>
      </c>
      <c r="AA58" s="2">
        <v>1</v>
      </c>
    </row>
    <row r="59" spans="1:27" x14ac:dyDescent="0.25">
      <c r="A59" s="2">
        <v>3</v>
      </c>
      <c r="B59" s="2">
        <v>2</v>
      </c>
      <c r="C59" s="2">
        <v>17317.243999999999</v>
      </c>
      <c r="D59" s="2">
        <v>17803.995999999999</v>
      </c>
      <c r="E59" s="2">
        <v>486.75200000000001</v>
      </c>
      <c r="F59" s="3">
        <v>21.610557853936101</v>
      </c>
      <c r="G59" s="14" t="s">
        <v>79</v>
      </c>
      <c r="H59" s="2">
        <v>2</v>
      </c>
      <c r="I59" s="2">
        <v>0</v>
      </c>
      <c r="J59" s="2">
        <v>0</v>
      </c>
      <c r="K59" s="2">
        <v>0</v>
      </c>
      <c r="L59" s="2">
        <v>2</v>
      </c>
      <c r="M59" s="2">
        <v>0</v>
      </c>
      <c r="N59" s="2">
        <v>0</v>
      </c>
      <c r="O59" s="2">
        <v>0</v>
      </c>
      <c r="P59" s="2">
        <v>0</v>
      </c>
      <c r="Q59" s="2">
        <v>0</v>
      </c>
      <c r="R59" s="2">
        <v>0</v>
      </c>
      <c r="S59" s="2">
        <v>0</v>
      </c>
      <c r="T59" s="2">
        <v>0</v>
      </c>
      <c r="U59" s="2">
        <v>0</v>
      </c>
      <c r="V59" s="2">
        <v>0</v>
      </c>
      <c r="W59" s="2">
        <v>1</v>
      </c>
      <c r="X59" s="2">
        <v>0</v>
      </c>
      <c r="Y59" s="2">
        <v>0</v>
      </c>
      <c r="Z59" s="2">
        <v>0</v>
      </c>
      <c r="AA59" s="2">
        <v>1</v>
      </c>
    </row>
    <row r="60" spans="1:27" x14ac:dyDescent="0.25">
      <c r="A60" s="2">
        <v>11</v>
      </c>
      <c r="B60" s="2">
        <v>4</v>
      </c>
      <c r="C60" s="2">
        <v>60549.966</v>
      </c>
      <c r="D60" s="2">
        <v>60654.203999999998</v>
      </c>
      <c r="E60" s="2">
        <v>104.237999999998</v>
      </c>
      <c r="F60" s="3">
        <v>21.581124600517999</v>
      </c>
      <c r="G60" s="14" t="s">
        <v>2310</v>
      </c>
      <c r="H60" s="2">
        <v>3</v>
      </c>
      <c r="I60" s="2">
        <v>0</v>
      </c>
      <c r="J60" s="2">
        <v>0</v>
      </c>
      <c r="K60" s="2">
        <v>0</v>
      </c>
      <c r="L60" s="2">
        <v>3</v>
      </c>
      <c r="M60" s="2">
        <v>0</v>
      </c>
      <c r="N60" s="2">
        <v>0</v>
      </c>
      <c r="O60" s="2">
        <v>0</v>
      </c>
      <c r="P60" s="2">
        <v>0</v>
      </c>
      <c r="Q60" s="2">
        <v>0</v>
      </c>
      <c r="R60" s="2">
        <v>0</v>
      </c>
      <c r="S60" s="2">
        <v>0</v>
      </c>
      <c r="T60" s="2">
        <v>0</v>
      </c>
      <c r="U60" s="2">
        <v>0</v>
      </c>
      <c r="V60" s="2">
        <v>0</v>
      </c>
      <c r="W60" s="2">
        <v>0</v>
      </c>
      <c r="X60" s="2">
        <v>0</v>
      </c>
      <c r="Y60" s="2">
        <v>1</v>
      </c>
      <c r="Z60" s="2">
        <v>1</v>
      </c>
      <c r="AA60" s="2">
        <v>1</v>
      </c>
    </row>
    <row r="61" spans="1:27" x14ac:dyDescent="0.25">
      <c r="A61" s="2">
        <v>3</v>
      </c>
      <c r="B61" s="2">
        <v>1</v>
      </c>
      <c r="C61" s="2">
        <v>12559.386</v>
      </c>
      <c r="D61" s="2">
        <v>12711.973</v>
      </c>
      <c r="E61" s="2">
        <v>152.58699999999999</v>
      </c>
      <c r="F61" s="3">
        <v>21.457002718085299</v>
      </c>
      <c r="G61" s="14" t="s">
        <v>2193</v>
      </c>
      <c r="H61" s="2">
        <v>3</v>
      </c>
      <c r="I61" s="2">
        <v>0</v>
      </c>
      <c r="J61" s="2">
        <v>0</v>
      </c>
      <c r="K61" s="2">
        <v>0</v>
      </c>
      <c r="L61" s="2">
        <v>3</v>
      </c>
      <c r="M61" s="2">
        <v>0</v>
      </c>
      <c r="N61" s="2">
        <v>0</v>
      </c>
      <c r="O61" s="2">
        <v>0</v>
      </c>
      <c r="P61" s="2">
        <v>0</v>
      </c>
      <c r="Q61" s="2">
        <v>0</v>
      </c>
      <c r="R61" s="2">
        <v>0</v>
      </c>
      <c r="S61" s="2">
        <v>0</v>
      </c>
      <c r="T61" s="2">
        <v>0</v>
      </c>
      <c r="U61" s="2">
        <v>0</v>
      </c>
      <c r="V61" s="2">
        <v>0</v>
      </c>
      <c r="W61" s="2">
        <v>1</v>
      </c>
      <c r="X61" s="2">
        <v>0</v>
      </c>
      <c r="Y61" s="2">
        <v>1</v>
      </c>
      <c r="Z61" s="2">
        <v>0</v>
      </c>
      <c r="AA61" s="2">
        <v>1</v>
      </c>
    </row>
    <row r="62" spans="1:27" x14ac:dyDescent="0.25">
      <c r="A62" s="2">
        <v>15</v>
      </c>
      <c r="B62" s="2">
        <v>3</v>
      </c>
      <c r="C62" s="2">
        <v>36426.379999999997</v>
      </c>
      <c r="D62" s="2">
        <v>36541.586000000003</v>
      </c>
      <c r="E62" s="2">
        <v>115.206000000006</v>
      </c>
      <c r="F62" s="3">
        <v>21.406197381259801</v>
      </c>
      <c r="G62" s="14" t="s">
        <v>270</v>
      </c>
      <c r="H62" s="2">
        <v>4</v>
      </c>
      <c r="I62" s="2">
        <v>0</v>
      </c>
      <c r="J62" s="2">
        <v>0</v>
      </c>
      <c r="K62" s="2">
        <v>0</v>
      </c>
      <c r="L62" s="2">
        <v>4</v>
      </c>
      <c r="M62" s="2">
        <v>0</v>
      </c>
      <c r="N62" s="2">
        <v>0</v>
      </c>
      <c r="O62" s="2">
        <v>0</v>
      </c>
      <c r="P62" s="2">
        <v>0</v>
      </c>
      <c r="Q62" s="2">
        <v>0</v>
      </c>
      <c r="R62" s="2">
        <v>0</v>
      </c>
      <c r="S62" s="2">
        <v>0</v>
      </c>
      <c r="T62" s="2">
        <v>0</v>
      </c>
      <c r="U62" s="2">
        <v>0</v>
      </c>
      <c r="V62" s="2">
        <v>0</v>
      </c>
      <c r="W62" s="2">
        <v>1</v>
      </c>
      <c r="X62" s="2">
        <v>0</v>
      </c>
      <c r="Y62" s="2">
        <v>1</v>
      </c>
      <c r="Z62" s="2">
        <v>1</v>
      </c>
      <c r="AA62" s="2">
        <v>1</v>
      </c>
    </row>
    <row r="63" spans="1:27" x14ac:dyDescent="0.25">
      <c r="A63" s="2">
        <v>7</v>
      </c>
      <c r="B63" s="2">
        <v>6</v>
      </c>
      <c r="C63" s="2">
        <v>42835.506000000001</v>
      </c>
      <c r="D63" s="2">
        <v>42882.125999999997</v>
      </c>
      <c r="E63" s="2">
        <v>46.619999999995301</v>
      </c>
      <c r="F63" s="3">
        <v>21.3613902025503</v>
      </c>
      <c r="G63" s="14" t="s">
        <v>2268</v>
      </c>
      <c r="H63" s="2">
        <v>2</v>
      </c>
      <c r="I63" s="2">
        <v>0</v>
      </c>
      <c r="J63" s="2">
        <v>0</v>
      </c>
      <c r="K63" s="2">
        <v>0</v>
      </c>
      <c r="L63" s="2">
        <v>2</v>
      </c>
      <c r="M63" s="2">
        <v>0</v>
      </c>
      <c r="N63" s="2">
        <v>0</v>
      </c>
      <c r="O63" s="2">
        <v>0</v>
      </c>
      <c r="P63" s="2">
        <v>0</v>
      </c>
      <c r="Q63" s="2">
        <v>0</v>
      </c>
      <c r="R63" s="2">
        <v>0</v>
      </c>
      <c r="S63" s="2">
        <v>0</v>
      </c>
      <c r="T63" s="2">
        <v>0</v>
      </c>
      <c r="U63" s="2">
        <v>0</v>
      </c>
      <c r="V63" s="2">
        <v>0</v>
      </c>
      <c r="W63" s="2">
        <v>0</v>
      </c>
      <c r="X63" s="2">
        <v>0</v>
      </c>
      <c r="Y63" s="2">
        <v>1</v>
      </c>
      <c r="Z63" s="2">
        <v>0</v>
      </c>
      <c r="AA63" s="2">
        <v>1</v>
      </c>
    </row>
    <row r="64" spans="1:27" x14ac:dyDescent="0.25">
      <c r="A64" s="2">
        <v>10</v>
      </c>
      <c r="B64" s="2">
        <v>22</v>
      </c>
      <c r="C64" s="2">
        <v>107292.33100000001</v>
      </c>
      <c r="D64" s="2">
        <v>107451.00199999999</v>
      </c>
      <c r="E64" s="2">
        <v>158.670999999988</v>
      </c>
      <c r="F64" s="3">
        <v>21.333881097063301</v>
      </c>
      <c r="G64" s="14" t="s">
        <v>2303</v>
      </c>
      <c r="H64" s="2">
        <v>4</v>
      </c>
      <c r="I64" s="2">
        <v>0</v>
      </c>
      <c r="J64" s="2">
        <v>0</v>
      </c>
      <c r="K64" s="2">
        <v>0</v>
      </c>
      <c r="L64" s="2">
        <v>4</v>
      </c>
      <c r="M64" s="2">
        <v>0</v>
      </c>
      <c r="N64" s="2">
        <v>0</v>
      </c>
      <c r="O64" s="2">
        <v>0</v>
      </c>
      <c r="P64" s="2">
        <v>0</v>
      </c>
      <c r="Q64" s="2">
        <v>0</v>
      </c>
      <c r="R64" s="2">
        <v>0</v>
      </c>
      <c r="S64" s="2">
        <v>0</v>
      </c>
      <c r="T64" s="2">
        <v>0</v>
      </c>
      <c r="U64" s="2">
        <v>0</v>
      </c>
      <c r="V64" s="2">
        <v>0</v>
      </c>
      <c r="W64" s="2">
        <v>1</v>
      </c>
      <c r="X64" s="2">
        <v>0</v>
      </c>
      <c r="Y64" s="2">
        <v>1</v>
      </c>
      <c r="Z64" s="2">
        <v>1</v>
      </c>
      <c r="AA64" s="2">
        <v>1</v>
      </c>
    </row>
    <row r="65" spans="1:27" x14ac:dyDescent="0.25">
      <c r="A65" s="2">
        <v>3</v>
      </c>
      <c r="B65" s="2">
        <v>0</v>
      </c>
      <c r="C65" s="2">
        <v>4164.8980000000001</v>
      </c>
      <c r="D65" s="2">
        <v>4287.2370000000001</v>
      </c>
      <c r="E65" s="2">
        <v>122.339</v>
      </c>
      <c r="F65" s="3">
        <v>21.268784764779902</v>
      </c>
      <c r="G65" s="14" t="s">
        <v>76</v>
      </c>
      <c r="H65" s="2">
        <v>4</v>
      </c>
      <c r="I65" s="2">
        <v>0</v>
      </c>
      <c r="J65" s="2">
        <v>0</v>
      </c>
      <c r="K65" s="2">
        <v>0</v>
      </c>
      <c r="L65" s="2">
        <v>4</v>
      </c>
      <c r="M65" s="2">
        <v>0</v>
      </c>
      <c r="N65" s="2">
        <v>0</v>
      </c>
      <c r="O65" s="2">
        <v>0</v>
      </c>
      <c r="P65" s="2">
        <v>0</v>
      </c>
      <c r="Q65" s="2">
        <v>0</v>
      </c>
      <c r="R65" s="2">
        <v>0</v>
      </c>
      <c r="S65" s="2">
        <v>0</v>
      </c>
      <c r="T65" s="2">
        <v>0</v>
      </c>
      <c r="U65" s="2">
        <v>0</v>
      </c>
      <c r="V65" s="2">
        <v>0</v>
      </c>
      <c r="W65" s="2">
        <v>1</v>
      </c>
      <c r="X65" s="2">
        <v>0</v>
      </c>
      <c r="Y65" s="2">
        <v>1</v>
      </c>
      <c r="Z65" s="2">
        <v>1</v>
      </c>
      <c r="AA65" s="2">
        <v>1</v>
      </c>
    </row>
    <row r="66" spans="1:27" x14ac:dyDescent="0.25">
      <c r="A66" s="2">
        <v>10</v>
      </c>
      <c r="B66" s="2">
        <v>20</v>
      </c>
      <c r="C66" s="2">
        <v>94726.872000000003</v>
      </c>
      <c r="D66" s="2">
        <v>94974.082999999999</v>
      </c>
      <c r="E66" s="2">
        <v>247.21099999999601</v>
      </c>
      <c r="F66" s="3">
        <v>21.254418839404199</v>
      </c>
      <c r="G66" s="14" t="s">
        <v>2302</v>
      </c>
      <c r="H66" s="2">
        <v>3</v>
      </c>
      <c r="I66" s="2">
        <v>0</v>
      </c>
      <c r="J66" s="2">
        <v>0</v>
      </c>
      <c r="K66" s="2">
        <v>0</v>
      </c>
      <c r="L66" s="2">
        <v>3</v>
      </c>
      <c r="M66" s="2">
        <v>0</v>
      </c>
      <c r="N66" s="2">
        <v>0</v>
      </c>
      <c r="O66" s="2">
        <v>0</v>
      </c>
      <c r="P66" s="2">
        <v>0</v>
      </c>
      <c r="Q66" s="2">
        <v>0</v>
      </c>
      <c r="R66" s="2">
        <v>0</v>
      </c>
      <c r="S66" s="2">
        <v>0</v>
      </c>
      <c r="T66" s="2">
        <v>0</v>
      </c>
      <c r="U66" s="2">
        <v>0</v>
      </c>
      <c r="V66" s="2">
        <v>0</v>
      </c>
      <c r="W66" s="2">
        <v>1</v>
      </c>
      <c r="X66" s="2">
        <v>0</v>
      </c>
      <c r="Y66" s="2">
        <v>1</v>
      </c>
      <c r="Z66" s="2">
        <v>0</v>
      </c>
      <c r="AA66" s="2">
        <v>1</v>
      </c>
    </row>
    <row r="67" spans="1:27" x14ac:dyDescent="0.25">
      <c r="A67" s="2">
        <v>15</v>
      </c>
      <c r="B67" s="2">
        <v>2</v>
      </c>
      <c r="C67" s="2">
        <v>35752.637999999999</v>
      </c>
      <c r="D67" s="2">
        <v>35847.347000000002</v>
      </c>
      <c r="E67" s="2">
        <v>94.709000000002604</v>
      </c>
      <c r="F67" s="3">
        <v>21.196365801676698</v>
      </c>
      <c r="G67" s="14" t="s">
        <v>2345</v>
      </c>
      <c r="H67" s="2">
        <v>3</v>
      </c>
      <c r="I67" s="2">
        <v>1</v>
      </c>
      <c r="J67" s="2">
        <v>0</v>
      </c>
      <c r="K67" s="2">
        <v>1</v>
      </c>
      <c r="L67" s="2">
        <v>3</v>
      </c>
      <c r="M67" s="2">
        <v>0</v>
      </c>
      <c r="N67" s="2">
        <v>0</v>
      </c>
      <c r="O67" s="2">
        <v>0</v>
      </c>
      <c r="P67" s="2">
        <v>0</v>
      </c>
      <c r="Q67" s="2">
        <v>0</v>
      </c>
      <c r="R67" s="2">
        <v>0</v>
      </c>
      <c r="S67" s="2">
        <v>0</v>
      </c>
      <c r="T67" s="2">
        <v>0</v>
      </c>
      <c r="U67" s="2">
        <v>0</v>
      </c>
      <c r="V67" s="2">
        <v>1</v>
      </c>
      <c r="W67" s="2">
        <v>0</v>
      </c>
      <c r="X67" s="2">
        <v>0</v>
      </c>
      <c r="Y67" s="2">
        <v>1</v>
      </c>
      <c r="Z67" s="2">
        <v>1</v>
      </c>
      <c r="AA67" s="2">
        <v>1</v>
      </c>
    </row>
    <row r="68" spans="1:27" x14ac:dyDescent="0.25">
      <c r="A68" s="2">
        <v>10</v>
      </c>
      <c r="B68" s="2">
        <v>3</v>
      </c>
      <c r="C68" s="2">
        <v>21532.262999999999</v>
      </c>
      <c r="D68" s="2">
        <v>21639.837</v>
      </c>
      <c r="E68" s="2">
        <v>107.57400000000101</v>
      </c>
      <c r="F68" s="3">
        <v>21.1574854694565</v>
      </c>
      <c r="G68" s="14" t="s">
        <v>200</v>
      </c>
      <c r="H68" s="2">
        <v>4</v>
      </c>
      <c r="I68" s="2">
        <v>0</v>
      </c>
      <c r="J68" s="2">
        <v>0</v>
      </c>
      <c r="K68" s="2">
        <v>0</v>
      </c>
      <c r="L68" s="2">
        <v>4</v>
      </c>
      <c r="M68" s="2">
        <v>0</v>
      </c>
      <c r="N68" s="2">
        <v>0</v>
      </c>
      <c r="O68" s="2">
        <v>0</v>
      </c>
      <c r="P68" s="2">
        <v>0</v>
      </c>
      <c r="Q68" s="2">
        <v>0</v>
      </c>
      <c r="R68" s="2">
        <v>0</v>
      </c>
      <c r="S68" s="2">
        <v>0</v>
      </c>
      <c r="T68" s="2">
        <v>0</v>
      </c>
      <c r="U68" s="2">
        <v>0</v>
      </c>
      <c r="V68" s="2">
        <v>0</v>
      </c>
      <c r="W68" s="2">
        <v>1</v>
      </c>
      <c r="X68" s="2">
        <v>0</v>
      </c>
      <c r="Y68" s="2">
        <v>1</v>
      </c>
      <c r="Z68" s="2">
        <v>1</v>
      </c>
      <c r="AA68" s="2">
        <v>1</v>
      </c>
    </row>
    <row r="69" spans="1:27" x14ac:dyDescent="0.25">
      <c r="A69" s="2">
        <v>2</v>
      </c>
      <c r="B69" s="2">
        <v>24</v>
      </c>
      <c r="C69" s="2">
        <v>199159.97500000001</v>
      </c>
      <c r="D69" s="2">
        <v>199218.14799999999</v>
      </c>
      <c r="E69" s="2">
        <v>58.172999999980703</v>
      </c>
      <c r="F69" s="3">
        <v>21.100730917819</v>
      </c>
      <c r="G69" s="14" t="s">
        <v>71</v>
      </c>
      <c r="H69" s="2">
        <v>3</v>
      </c>
      <c r="I69" s="2">
        <v>0</v>
      </c>
      <c r="J69" s="2">
        <v>0</v>
      </c>
      <c r="K69" s="2">
        <v>0</v>
      </c>
      <c r="L69" s="2">
        <v>3</v>
      </c>
      <c r="M69" s="2">
        <v>0</v>
      </c>
      <c r="N69" s="2">
        <v>0</v>
      </c>
      <c r="O69" s="2">
        <v>0</v>
      </c>
      <c r="P69" s="2">
        <v>0</v>
      </c>
      <c r="Q69" s="2">
        <v>0</v>
      </c>
      <c r="R69" s="2">
        <v>0</v>
      </c>
      <c r="S69" s="2">
        <v>0</v>
      </c>
      <c r="T69" s="2">
        <v>0</v>
      </c>
      <c r="U69" s="2">
        <v>0</v>
      </c>
      <c r="V69" s="2">
        <v>0</v>
      </c>
      <c r="W69" s="2">
        <v>1</v>
      </c>
      <c r="X69" s="2">
        <v>0</v>
      </c>
      <c r="Y69" s="2">
        <v>1</v>
      </c>
      <c r="Z69" s="2">
        <v>0</v>
      </c>
      <c r="AA69" s="2">
        <v>1</v>
      </c>
    </row>
    <row r="70" spans="1:27" x14ac:dyDescent="0.25">
      <c r="A70" s="2">
        <v>3</v>
      </c>
      <c r="B70" s="2">
        <v>21</v>
      </c>
      <c r="C70" s="2">
        <v>157698.174</v>
      </c>
      <c r="D70" s="2">
        <v>158124.94399999999</v>
      </c>
      <c r="E70" s="2">
        <v>426.76999999998998</v>
      </c>
      <c r="F70" s="3">
        <v>20.960737189294498</v>
      </c>
      <c r="G70" s="14" t="s">
        <v>2208</v>
      </c>
      <c r="H70" s="2">
        <v>4</v>
      </c>
      <c r="I70" s="2">
        <v>0</v>
      </c>
      <c r="J70" s="2">
        <v>0</v>
      </c>
      <c r="K70" s="2">
        <v>0</v>
      </c>
      <c r="L70" s="2">
        <v>4</v>
      </c>
      <c r="M70" s="2">
        <v>0</v>
      </c>
      <c r="N70" s="2">
        <v>0</v>
      </c>
      <c r="O70" s="2">
        <v>0</v>
      </c>
      <c r="P70" s="2">
        <v>0</v>
      </c>
      <c r="Q70" s="2">
        <v>0</v>
      </c>
      <c r="R70" s="2">
        <v>0</v>
      </c>
      <c r="S70" s="2">
        <v>0</v>
      </c>
      <c r="T70" s="2">
        <v>0</v>
      </c>
      <c r="U70" s="2">
        <v>0</v>
      </c>
      <c r="V70" s="2">
        <v>0</v>
      </c>
      <c r="W70" s="2">
        <v>1</v>
      </c>
      <c r="X70" s="2">
        <v>0</v>
      </c>
      <c r="Y70" s="2">
        <v>1</v>
      </c>
      <c r="Z70" s="2">
        <v>1</v>
      </c>
      <c r="AA70" s="2">
        <v>1</v>
      </c>
    </row>
    <row r="71" spans="1:27" x14ac:dyDescent="0.25">
      <c r="A71" s="2">
        <v>2</v>
      </c>
      <c r="B71" s="2">
        <v>18</v>
      </c>
      <c r="C71" s="2">
        <v>153577.01300000001</v>
      </c>
      <c r="D71" s="2">
        <v>154964.99799999999</v>
      </c>
      <c r="E71" s="2">
        <v>1387.9849999999899</v>
      </c>
      <c r="F71" s="3">
        <v>20.869848828628498</v>
      </c>
      <c r="G71" s="14" t="s">
        <v>2186</v>
      </c>
      <c r="H71" s="2">
        <v>4</v>
      </c>
      <c r="I71" s="2">
        <v>2</v>
      </c>
      <c r="J71" s="2">
        <v>0</v>
      </c>
      <c r="K71" s="2">
        <v>2</v>
      </c>
      <c r="L71" s="2">
        <v>4</v>
      </c>
      <c r="M71" s="2">
        <v>0</v>
      </c>
      <c r="N71" s="2">
        <v>0</v>
      </c>
      <c r="O71" s="2">
        <v>0</v>
      </c>
      <c r="P71" s="2">
        <v>0</v>
      </c>
      <c r="Q71" s="2">
        <v>0</v>
      </c>
      <c r="R71" s="2">
        <v>0</v>
      </c>
      <c r="S71" s="2">
        <v>1</v>
      </c>
      <c r="T71" s="2">
        <v>0</v>
      </c>
      <c r="U71" s="2">
        <v>1</v>
      </c>
      <c r="V71" s="2">
        <v>0</v>
      </c>
      <c r="W71" s="2">
        <v>1</v>
      </c>
      <c r="X71" s="2">
        <v>0</v>
      </c>
      <c r="Y71" s="2">
        <v>1</v>
      </c>
      <c r="Z71" s="2">
        <v>1</v>
      </c>
      <c r="AA71" s="2">
        <v>1</v>
      </c>
    </row>
    <row r="72" spans="1:27" x14ac:dyDescent="0.25">
      <c r="A72" s="2">
        <v>8</v>
      </c>
      <c r="B72" s="2">
        <v>3</v>
      </c>
      <c r="C72" s="2">
        <v>31730.235000000001</v>
      </c>
      <c r="D72" s="2">
        <v>32480.649000000001</v>
      </c>
      <c r="E72" s="2">
        <v>750.41400000000101</v>
      </c>
      <c r="F72" s="3">
        <v>20.7992545495092</v>
      </c>
      <c r="G72" s="14" t="s">
        <v>2280</v>
      </c>
      <c r="H72" s="2">
        <v>3</v>
      </c>
      <c r="I72" s="2">
        <v>0</v>
      </c>
      <c r="J72" s="2">
        <v>0</v>
      </c>
      <c r="K72" s="2">
        <v>0</v>
      </c>
      <c r="L72" s="2">
        <v>3</v>
      </c>
      <c r="M72" s="2">
        <v>0</v>
      </c>
      <c r="N72" s="2">
        <v>0</v>
      </c>
      <c r="O72" s="2">
        <v>0</v>
      </c>
      <c r="P72" s="2">
        <v>0</v>
      </c>
      <c r="Q72" s="2">
        <v>0</v>
      </c>
      <c r="R72" s="2">
        <v>0</v>
      </c>
      <c r="S72" s="2">
        <v>0</v>
      </c>
      <c r="T72" s="2">
        <v>0</v>
      </c>
      <c r="U72" s="2">
        <v>0</v>
      </c>
      <c r="V72" s="2">
        <v>0</v>
      </c>
      <c r="W72" s="2">
        <v>0</v>
      </c>
      <c r="X72" s="2">
        <v>0</v>
      </c>
      <c r="Y72" s="2">
        <v>1</v>
      </c>
      <c r="Z72" s="2">
        <v>1</v>
      </c>
      <c r="AA72" s="2">
        <v>1</v>
      </c>
    </row>
    <row r="73" spans="1:27" x14ac:dyDescent="0.25">
      <c r="A73" s="2">
        <v>6</v>
      </c>
      <c r="B73" s="2">
        <v>12</v>
      </c>
      <c r="C73" s="2">
        <v>83673.289999999994</v>
      </c>
      <c r="D73" s="2">
        <v>83784.805999999997</v>
      </c>
      <c r="E73" s="2">
        <v>111.516000000003</v>
      </c>
      <c r="F73" s="3">
        <v>20.784789311333199</v>
      </c>
      <c r="G73" s="14" t="s">
        <v>677</v>
      </c>
      <c r="H73" s="2">
        <v>4</v>
      </c>
      <c r="I73" s="2">
        <v>3</v>
      </c>
      <c r="J73" s="2">
        <v>3</v>
      </c>
      <c r="K73" s="2">
        <v>0</v>
      </c>
      <c r="L73" s="2">
        <v>4</v>
      </c>
      <c r="M73" s="2">
        <v>1</v>
      </c>
      <c r="N73" s="2">
        <v>1</v>
      </c>
      <c r="O73" s="2">
        <v>0</v>
      </c>
      <c r="P73" s="2">
        <v>0</v>
      </c>
      <c r="Q73" s="2">
        <v>1</v>
      </c>
      <c r="R73" s="2">
        <v>0</v>
      </c>
      <c r="S73" s="2">
        <v>0</v>
      </c>
      <c r="T73" s="2">
        <v>0</v>
      </c>
      <c r="U73" s="2">
        <v>0</v>
      </c>
      <c r="V73" s="2">
        <v>0</v>
      </c>
      <c r="W73" s="2">
        <v>1</v>
      </c>
      <c r="X73" s="2">
        <v>0</v>
      </c>
      <c r="Y73" s="2">
        <v>1</v>
      </c>
      <c r="Z73" s="2">
        <v>1</v>
      </c>
      <c r="AA73" s="2">
        <v>1</v>
      </c>
    </row>
    <row r="74" spans="1:27" x14ac:dyDescent="0.25">
      <c r="A74" s="2">
        <v>5</v>
      </c>
      <c r="B74" s="2">
        <v>1</v>
      </c>
      <c r="C74" s="2">
        <v>29218.485000000001</v>
      </c>
      <c r="D74" s="2">
        <v>29390.304</v>
      </c>
      <c r="E74" s="2">
        <v>171.81899999999999</v>
      </c>
      <c r="F74" s="3">
        <v>20.7816882362721</v>
      </c>
      <c r="G74" s="14" t="s">
        <v>125</v>
      </c>
      <c r="H74" s="2">
        <v>3</v>
      </c>
      <c r="I74" s="2">
        <v>0</v>
      </c>
      <c r="J74" s="2">
        <v>0</v>
      </c>
      <c r="K74" s="2">
        <v>0</v>
      </c>
      <c r="L74" s="2">
        <v>3</v>
      </c>
      <c r="M74" s="2">
        <v>0</v>
      </c>
      <c r="N74" s="2">
        <v>0</v>
      </c>
      <c r="O74" s="2">
        <v>0</v>
      </c>
      <c r="P74" s="2">
        <v>0</v>
      </c>
      <c r="Q74" s="2">
        <v>0</v>
      </c>
      <c r="R74" s="2">
        <v>0</v>
      </c>
      <c r="S74" s="2">
        <v>0</v>
      </c>
      <c r="T74" s="2">
        <v>0</v>
      </c>
      <c r="U74" s="2">
        <v>0</v>
      </c>
      <c r="V74" s="2">
        <v>0</v>
      </c>
      <c r="W74" s="2">
        <v>1</v>
      </c>
      <c r="X74" s="2">
        <v>0</v>
      </c>
      <c r="Y74" s="2">
        <v>1</v>
      </c>
      <c r="Z74" s="2">
        <v>0</v>
      </c>
      <c r="AA74" s="2">
        <v>1</v>
      </c>
    </row>
    <row r="75" spans="1:27" x14ac:dyDescent="0.25">
      <c r="A75" s="2">
        <v>12</v>
      </c>
      <c r="B75" s="2">
        <v>7</v>
      </c>
      <c r="C75" s="2">
        <v>33740.605000000003</v>
      </c>
      <c r="D75" s="2">
        <v>33953.576999999997</v>
      </c>
      <c r="E75" s="2">
        <v>212.97199999999401</v>
      </c>
      <c r="F75" s="3">
        <v>20.757019505422601</v>
      </c>
      <c r="G75" s="14"/>
      <c r="H75" s="2">
        <v>4</v>
      </c>
      <c r="I75" s="2">
        <v>0</v>
      </c>
      <c r="J75" s="2">
        <v>0</v>
      </c>
      <c r="K75" s="2">
        <v>0</v>
      </c>
      <c r="L75" s="2">
        <v>4</v>
      </c>
      <c r="M75" s="2">
        <v>0</v>
      </c>
      <c r="N75" s="2">
        <v>0</v>
      </c>
      <c r="O75" s="2">
        <v>0</v>
      </c>
      <c r="P75" s="2">
        <v>0</v>
      </c>
      <c r="Q75" s="2">
        <v>0</v>
      </c>
      <c r="R75" s="2">
        <v>0</v>
      </c>
      <c r="S75" s="2">
        <v>0</v>
      </c>
      <c r="T75" s="2">
        <v>0</v>
      </c>
      <c r="U75" s="2">
        <v>0</v>
      </c>
      <c r="V75" s="2">
        <v>0</v>
      </c>
      <c r="W75" s="2">
        <v>1</v>
      </c>
      <c r="X75" s="2">
        <v>0</v>
      </c>
      <c r="Y75" s="2">
        <v>1</v>
      </c>
      <c r="Z75" s="2">
        <v>1</v>
      </c>
      <c r="AA75" s="2">
        <v>1</v>
      </c>
    </row>
    <row r="76" spans="1:27" x14ac:dyDescent="0.25">
      <c r="A76" s="2">
        <v>5</v>
      </c>
      <c r="B76" s="2">
        <v>15</v>
      </c>
      <c r="C76" s="2">
        <v>121182.996</v>
      </c>
      <c r="D76" s="2">
        <v>121383.974</v>
      </c>
      <c r="E76" s="2">
        <v>200.97800000000299</v>
      </c>
      <c r="F76" s="3">
        <v>20.5686653907512</v>
      </c>
      <c r="G76" s="14" t="s">
        <v>2241</v>
      </c>
      <c r="H76" s="2">
        <v>3</v>
      </c>
      <c r="I76" s="2">
        <v>0</v>
      </c>
      <c r="J76" s="2">
        <v>0</v>
      </c>
      <c r="K76" s="2">
        <v>0</v>
      </c>
      <c r="L76" s="2">
        <v>3</v>
      </c>
      <c r="M76" s="2">
        <v>0</v>
      </c>
      <c r="N76" s="2">
        <v>0</v>
      </c>
      <c r="O76" s="2">
        <v>0</v>
      </c>
      <c r="P76" s="2">
        <v>0</v>
      </c>
      <c r="Q76" s="2">
        <v>0</v>
      </c>
      <c r="R76" s="2">
        <v>0</v>
      </c>
      <c r="S76" s="2">
        <v>0</v>
      </c>
      <c r="T76" s="2">
        <v>0</v>
      </c>
      <c r="U76" s="2">
        <v>0</v>
      </c>
      <c r="V76" s="2">
        <v>0</v>
      </c>
      <c r="W76" s="2">
        <v>1</v>
      </c>
      <c r="X76" s="2">
        <v>0</v>
      </c>
      <c r="Y76" s="2">
        <v>1</v>
      </c>
      <c r="Z76" s="2">
        <v>0</v>
      </c>
      <c r="AA76" s="2">
        <v>1</v>
      </c>
    </row>
    <row r="77" spans="1:27" x14ac:dyDescent="0.25">
      <c r="A77" s="2">
        <v>10</v>
      </c>
      <c r="B77" s="2">
        <v>19</v>
      </c>
      <c r="C77" s="2">
        <v>90825.717999999993</v>
      </c>
      <c r="D77" s="2">
        <v>90923.524000000005</v>
      </c>
      <c r="E77" s="2">
        <v>97.806000000011394</v>
      </c>
      <c r="F77" s="3">
        <v>20.407527205012698</v>
      </c>
      <c r="G77" s="14" t="s">
        <v>2301</v>
      </c>
      <c r="H77" s="2">
        <v>3</v>
      </c>
      <c r="I77" s="2">
        <v>0</v>
      </c>
      <c r="J77" s="2">
        <v>0</v>
      </c>
      <c r="K77" s="2">
        <v>0</v>
      </c>
      <c r="L77" s="2">
        <v>3</v>
      </c>
      <c r="M77" s="2">
        <v>0</v>
      </c>
      <c r="N77" s="2">
        <v>0</v>
      </c>
      <c r="O77" s="2">
        <v>0</v>
      </c>
      <c r="P77" s="2">
        <v>0</v>
      </c>
      <c r="Q77" s="2">
        <v>0</v>
      </c>
      <c r="R77" s="2">
        <v>0</v>
      </c>
      <c r="S77" s="2">
        <v>0</v>
      </c>
      <c r="T77" s="2">
        <v>0</v>
      </c>
      <c r="U77" s="2">
        <v>0</v>
      </c>
      <c r="V77" s="2">
        <v>0</v>
      </c>
      <c r="W77" s="2">
        <v>1</v>
      </c>
      <c r="X77" s="2">
        <v>0</v>
      </c>
      <c r="Y77" s="2">
        <v>1</v>
      </c>
      <c r="Z77" s="2">
        <v>1</v>
      </c>
      <c r="AA77" s="2">
        <v>0</v>
      </c>
    </row>
    <row r="78" spans="1:27" x14ac:dyDescent="0.25">
      <c r="A78" s="2">
        <v>16</v>
      </c>
      <c r="B78" s="2">
        <v>7</v>
      </c>
      <c r="C78" s="2">
        <v>79753.519</v>
      </c>
      <c r="D78" s="2">
        <v>79862.804999999993</v>
      </c>
      <c r="E78" s="2">
        <v>109.285999999993</v>
      </c>
      <c r="F78" s="3">
        <v>20.399278548006802</v>
      </c>
      <c r="G78" s="14" t="s">
        <v>1518</v>
      </c>
      <c r="H78" s="2">
        <v>2</v>
      </c>
      <c r="I78" s="2">
        <v>4</v>
      </c>
      <c r="J78" s="2">
        <v>0</v>
      </c>
      <c r="K78" s="2">
        <v>4</v>
      </c>
      <c r="L78" s="2">
        <v>2</v>
      </c>
      <c r="M78" s="2">
        <v>0</v>
      </c>
      <c r="N78" s="2">
        <v>0</v>
      </c>
      <c r="O78" s="2">
        <v>0</v>
      </c>
      <c r="P78" s="2">
        <v>0</v>
      </c>
      <c r="Q78" s="2">
        <v>0</v>
      </c>
      <c r="R78" s="2">
        <v>1</v>
      </c>
      <c r="S78" s="2">
        <v>0</v>
      </c>
      <c r="T78" s="2">
        <v>1</v>
      </c>
      <c r="U78" s="2">
        <v>1</v>
      </c>
      <c r="V78" s="2">
        <v>1</v>
      </c>
      <c r="W78" s="2">
        <v>0</v>
      </c>
      <c r="X78" s="2">
        <v>0</v>
      </c>
      <c r="Y78" s="2">
        <v>1</v>
      </c>
      <c r="Z78" s="2">
        <v>0</v>
      </c>
      <c r="AA78" s="2">
        <v>1</v>
      </c>
    </row>
    <row r="79" spans="1:27" x14ac:dyDescent="0.25">
      <c r="A79" s="2">
        <v>5</v>
      </c>
      <c r="B79" s="2">
        <v>6</v>
      </c>
      <c r="C79" s="2">
        <v>82350.81</v>
      </c>
      <c r="D79" s="2">
        <v>82607.123000000007</v>
      </c>
      <c r="E79" s="2">
        <v>256.31300000000903</v>
      </c>
      <c r="F79" s="3">
        <v>20.3603865274968</v>
      </c>
      <c r="G79" s="14" t="s">
        <v>2238</v>
      </c>
      <c r="H79" s="2">
        <v>4</v>
      </c>
      <c r="I79" s="2">
        <v>5</v>
      </c>
      <c r="J79" s="2">
        <v>0</v>
      </c>
      <c r="K79" s="2">
        <v>5</v>
      </c>
      <c r="L79" s="2">
        <v>4</v>
      </c>
      <c r="M79" s="2">
        <v>0</v>
      </c>
      <c r="N79" s="2">
        <v>0</v>
      </c>
      <c r="O79" s="2">
        <v>0</v>
      </c>
      <c r="P79" s="2">
        <v>0</v>
      </c>
      <c r="Q79" s="2">
        <v>0</v>
      </c>
      <c r="R79" s="2">
        <v>1</v>
      </c>
      <c r="S79" s="2">
        <v>1</v>
      </c>
      <c r="T79" s="2">
        <v>1</v>
      </c>
      <c r="U79" s="2">
        <v>1</v>
      </c>
      <c r="V79" s="2">
        <v>1</v>
      </c>
      <c r="W79" s="2">
        <v>1</v>
      </c>
      <c r="X79" s="2">
        <v>0</v>
      </c>
      <c r="Y79" s="2">
        <v>1</v>
      </c>
      <c r="Z79" s="2">
        <v>1</v>
      </c>
      <c r="AA79" s="2">
        <v>1</v>
      </c>
    </row>
    <row r="80" spans="1:27" x14ac:dyDescent="0.25">
      <c r="A80" s="2">
        <v>10</v>
      </c>
      <c r="B80" s="2">
        <v>1</v>
      </c>
      <c r="C80" s="2">
        <v>15843.331</v>
      </c>
      <c r="D80" s="2">
        <v>15854.752</v>
      </c>
      <c r="E80" s="2">
        <v>11.4210000000003</v>
      </c>
      <c r="F80" s="3">
        <v>20.2467516911621</v>
      </c>
      <c r="G80" s="14" t="s">
        <v>199</v>
      </c>
      <c r="H80" s="2">
        <v>2</v>
      </c>
      <c r="I80" s="2">
        <v>0</v>
      </c>
      <c r="J80" s="2">
        <v>0</v>
      </c>
      <c r="K80" s="2">
        <v>0</v>
      </c>
      <c r="L80" s="2">
        <v>2</v>
      </c>
      <c r="M80" s="2">
        <v>0</v>
      </c>
      <c r="N80" s="2">
        <v>0</v>
      </c>
      <c r="O80" s="2">
        <v>0</v>
      </c>
      <c r="P80" s="2">
        <v>0</v>
      </c>
      <c r="Q80" s="2">
        <v>0</v>
      </c>
      <c r="R80" s="2">
        <v>0</v>
      </c>
      <c r="S80" s="2">
        <v>0</v>
      </c>
      <c r="T80" s="2">
        <v>0</v>
      </c>
      <c r="U80" s="2">
        <v>0</v>
      </c>
      <c r="V80" s="2">
        <v>0</v>
      </c>
      <c r="W80" s="2">
        <v>1</v>
      </c>
      <c r="X80" s="2">
        <v>0</v>
      </c>
      <c r="Y80" s="2">
        <v>0</v>
      </c>
      <c r="Z80" s="2">
        <v>0</v>
      </c>
      <c r="AA80" s="2">
        <v>1</v>
      </c>
    </row>
    <row r="81" spans="1:27" x14ac:dyDescent="0.25">
      <c r="A81" s="2">
        <v>8</v>
      </c>
      <c r="B81" s="2">
        <v>10</v>
      </c>
      <c r="C81" s="2">
        <v>104627.042</v>
      </c>
      <c r="D81" s="2">
        <v>105136.269</v>
      </c>
      <c r="E81" s="2">
        <v>509.22699999999901</v>
      </c>
      <c r="F81" s="3">
        <v>20.1367220247357</v>
      </c>
      <c r="G81" s="14" t="s">
        <v>189</v>
      </c>
      <c r="H81" s="2">
        <v>4</v>
      </c>
      <c r="I81" s="2">
        <v>1</v>
      </c>
      <c r="J81" s="2">
        <v>0</v>
      </c>
      <c r="K81" s="2">
        <v>1</v>
      </c>
      <c r="L81" s="2">
        <v>4</v>
      </c>
      <c r="M81" s="2">
        <v>0</v>
      </c>
      <c r="N81" s="2">
        <v>0</v>
      </c>
      <c r="O81" s="2">
        <v>0</v>
      </c>
      <c r="P81" s="2">
        <v>0</v>
      </c>
      <c r="Q81" s="2">
        <v>0</v>
      </c>
      <c r="R81" s="2">
        <v>0</v>
      </c>
      <c r="S81" s="2">
        <v>1</v>
      </c>
      <c r="T81" s="2">
        <v>0</v>
      </c>
      <c r="U81" s="2">
        <v>0</v>
      </c>
      <c r="V81" s="2">
        <v>0</v>
      </c>
      <c r="W81" s="2">
        <v>1</v>
      </c>
      <c r="X81" s="2">
        <v>0</v>
      </c>
      <c r="Y81" s="2">
        <v>1</v>
      </c>
      <c r="Z81" s="2">
        <v>1</v>
      </c>
      <c r="AA81" s="2">
        <v>1</v>
      </c>
    </row>
    <row r="82" spans="1:27" x14ac:dyDescent="0.25">
      <c r="A82" s="2">
        <v>1</v>
      </c>
      <c r="B82" s="2">
        <v>4</v>
      </c>
      <c r="C82" s="2">
        <v>27020.011999999999</v>
      </c>
      <c r="D82" s="2">
        <v>27094.155999999999</v>
      </c>
      <c r="E82" s="2">
        <v>74.144000000000204</v>
      </c>
      <c r="F82" s="3">
        <v>20.0484085479047</v>
      </c>
      <c r="G82" s="14" t="s">
        <v>2160</v>
      </c>
      <c r="H82" s="2">
        <v>3</v>
      </c>
      <c r="I82" s="2">
        <v>0</v>
      </c>
      <c r="J82" s="2">
        <v>0</v>
      </c>
      <c r="K82" s="2">
        <v>0</v>
      </c>
      <c r="L82" s="2">
        <v>3</v>
      </c>
      <c r="M82" s="2">
        <v>0</v>
      </c>
      <c r="N82" s="2">
        <v>0</v>
      </c>
      <c r="O82" s="2">
        <v>0</v>
      </c>
      <c r="P82" s="2">
        <v>0</v>
      </c>
      <c r="Q82" s="2">
        <v>0</v>
      </c>
      <c r="R82" s="2">
        <v>0</v>
      </c>
      <c r="S82" s="2">
        <v>0</v>
      </c>
      <c r="T82" s="2">
        <v>0</v>
      </c>
      <c r="U82" s="2">
        <v>0</v>
      </c>
      <c r="V82" s="2">
        <v>0</v>
      </c>
      <c r="W82" s="2">
        <v>1</v>
      </c>
      <c r="X82" s="2">
        <v>0</v>
      </c>
      <c r="Y82" s="2">
        <v>1</v>
      </c>
      <c r="Z82" s="2">
        <v>0</v>
      </c>
      <c r="AA82" s="2">
        <v>1</v>
      </c>
    </row>
    <row r="83" spans="1:27" x14ac:dyDescent="0.25">
      <c r="A83" s="2">
        <v>17</v>
      </c>
      <c r="B83" s="2">
        <v>1</v>
      </c>
      <c r="C83" s="2">
        <v>20018.841</v>
      </c>
      <c r="D83" s="2">
        <v>20320.617999999999</v>
      </c>
      <c r="E83" s="2">
        <v>301.776999999998</v>
      </c>
      <c r="F83" s="3">
        <v>20.027033718895002</v>
      </c>
      <c r="G83" s="14" t="s">
        <v>2352</v>
      </c>
      <c r="H83" s="2">
        <v>4</v>
      </c>
      <c r="I83" s="2">
        <v>1</v>
      </c>
      <c r="J83" s="2">
        <v>1</v>
      </c>
      <c r="K83" s="2">
        <v>0</v>
      </c>
      <c r="L83" s="2">
        <v>4</v>
      </c>
      <c r="M83" s="2">
        <v>0</v>
      </c>
      <c r="N83" s="2">
        <v>1</v>
      </c>
      <c r="O83" s="2">
        <v>0</v>
      </c>
      <c r="P83" s="2">
        <v>0</v>
      </c>
      <c r="Q83" s="2">
        <v>0</v>
      </c>
      <c r="R83" s="2">
        <v>0</v>
      </c>
      <c r="S83" s="2">
        <v>0</v>
      </c>
      <c r="T83" s="2">
        <v>0</v>
      </c>
      <c r="U83" s="2">
        <v>0</v>
      </c>
      <c r="V83" s="2">
        <v>0</v>
      </c>
      <c r="W83" s="2">
        <v>1</v>
      </c>
      <c r="X83" s="2">
        <v>0</v>
      </c>
      <c r="Y83" s="2">
        <v>1</v>
      </c>
      <c r="Z83" s="2">
        <v>1</v>
      </c>
      <c r="AA83" s="2">
        <v>1</v>
      </c>
    </row>
    <row r="84" spans="1:27" x14ac:dyDescent="0.25">
      <c r="A84" s="2">
        <v>9</v>
      </c>
      <c r="B84" s="2">
        <v>7</v>
      </c>
      <c r="C84" s="2">
        <v>124763.995</v>
      </c>
      <c r="D84" s="2">
        <v>124840.09299999999</v>
      </c>
      <c r="E84" s="2">
        <v>76.097999999998095</v>
      </c>
      <c r="F84" s="3">
        <v>19.834682697228502</v>
      </c>
      <c r="G84" s="14" t="s">
        <v>2289</v>
      </c>
      <c r="H84" s="2">
        <v>3</v>
      </c>
      <c r="I84" s="2">
        <v>0</v>
      </c>
      <c r="J84" s="2">
        <v>0</v>
      </c>
      <c r="K84" s="2">
        <v>0</v>
      </c>
      <c r="L84" s="2">
        <v>3</v>
      </c>
      <c r="M84" s="2">
        <v>0</v>
      </c>
      <c r="N84" s="2">
        <v>0</v>
      </c>
      <c r="O84" s="2">
        <v>0</v>
      </c>
      <c r="P84" s="2">
        <v>0</v>
      </c>
      <c r="Q84" s="2">
        <v>0</v>
      </c>
      <c r="R84" s="2">
        <v>0</v>
      </c>
      <c r="S84" s="2">
        <v>0</v>
      </c>
      <c r="T84" s="2">
        <v>0</v>
      </c>
      <c r="U84" s="2">
        <v>0</v>
      </c>
      <c r="V84" s="2">
        <v>0</v>
      </c>
      <c r="W84" s="2">
        <v>0</v>
      </c>
      <c r="X84" s="2">
        <v>0</v>
      </c>
      <c r="Y84" s="2">
        <v>1</v>
      </c>
      <c r="Z84" s="2">
        <v>1</v>
      </c>
      <c r="AA84" s="2">
        <v>1</v>
      </c>
    </row>
    <row r="85" spans="1:27" x14ac:dyDescent="0.25">
      <c r="A85" s="2">
        <v>4</v>
      </c>
      <c r="B85" s="2">
        <v>9</v>
      </c>
      <c r="C85" s="2">
        <v>69415.554999999993</v>
      </c>
      <c r="D85" s="2">
        <v>69492.418999999994</v>
      </c>
      <c r="E85" s="2">
        <v>76.864000000001397</v>
      </c>
      <c r="F85" s="3">
        <v>19.8226028551341</v>
      </c>
      <c r="G85" s="14" t="s">
        <v>2220</v>
      </c>
      <c r="H85" s="2">
        <v>4</v>
      </c>
      <c r="I85" s="2">
        <v>1</v>
      </c>
      <c r="J85" s="2">
        <v>1</v>
      </c>
      <c r="K85" s="2">
        <v>0</v>
      </c>
      <c r="L85" s="2">
        <v>4</v>
      </c>
      <c r="M85" s="2">
        <v>0</v>
      </c>
      <c r="N85" s="2">
        <v>0</v>
      </c>
      <c r="O85" s="2">
        <v>1</v>
      </c>
      <c r="P85" s="2">
        <v>0</v>
      </c>
      <c r="Q85" s="2">
        <v>0</v>
      </c>
      <c r="R85" s="2">
        <v>0</v>
      </c>
      <c r="S85" s="2">
        <v>0</v>
      </c>
      <c r="T85" s="2">
        <v>0</v>
      </c>
      <c r="U85" s="2">
        <v>0</v>
      </c>
      <c r="V85" s="2">
        <v>0</v>
      </c>
      <c r="W85" s="2">
        <v>1</v>
      </c>
      <c r="X85" s="2">
        <v>0</v>
      </c>
      <c r="Y85" s="2">
        <v>1</v>
      </c>
      <c r="Z85" s="2">
        <v>1</v>
      </c>
      <c r="AA85" s="2">
        <v>1</v>
      </c>
    </row>
    <row r="86" spans="1:27" x14ac:dyDescent="0.25">
      <c r="A86" s="2">
        <v>4</v>
      </c>
      <c r="B86" s="2">
        <v>24</v>
      </c>
      <c r="C86" s="2">
        <v>156826.83600000001</v>
      </c>
      <c r="D86" s="2">
        <v>156941.22099999999</v>
      </c>
      <c r="E86" s="2">
        <v>114.38499999998</v>
      </c>
      <c r="F86" s="3">
        <v>19.822467356459999</v>
      </c>
      <c r="G86" s="14" t="s">
        <v>2228</v>
      </c>
      <c r="H86" s="2">
        <v>2</v>
      </c>
      <c r="I86" s="2">
        <v>0</v>
      </c>
      <c r="J86" s="2">
        <v>0</v>
      </c>
      <c r="K86" s="2">
        <v>0</v>
      </c>
      <c r="L86" s="2">
        <v>2</v>
      </c>
      <c r="M86" s="2">
        <v>0</v>
      </c>
      <c r="N86" s="2">
        <v>0</v>
      </c>
      <c r="O86" s="2">
        <v>0</v>
      </c>
      <c r="P86" s="2">
        <v>0</v>
      </c>
      <c r="Q86" s="2">
        <v>0</v>
      </c>
      <c r="R86" s="2">
        <v>0</v>
      </c>
      <c r="S86" s="2">
        <v>0</v>
      </c>
      <c r="T86" s="2">
        <v>0</v>
      </c>
      <c r="U86" s="2">
        <v>0</v>
      </c>
      <c r="V86" s="2">
        <v>0</v>
      </c>
      <c r="W86" s="2">
        <v>0</v>
      </c>
      <c r="X86" s="2">
        <v>0</v>
      </c>
      <c r="Y86" s="2">
        <v>1</v>
      </c>
      <c r="Z86" s="2">
        <v>1</v>
      </c>
      <c r="AA86" s="2">
        <v>0</v>
      </c>
    </row>
    <row r="87" spans="1:27" x14ac:dyDescent="0.25">
      <c r="A87" s="2">
        <v>1</v>
      </c>
      <c r="B87" s="2">
        <v>7</v>
      </c>
      <c r="C87" s="2">
        <v>60280.42</v>
      </c>
      <c r="D87" s="2">
        <v>60361.108999999997</v>
      </c>
      <c r="E87" s="2">
        <v>80.688999999998501</v>
      </c>
      <c r="F87" s="3">
        <v>19.818918725544702</v>
      </c>
      <c r="G87" s="14" t="s">
        <v>2162</v>
      </c>
      <c r="H87" s="2">
        <v>3</v>
      </c>
      <c r="I87" s="2">
        <v>3</v>
      </c>
      <c r="J87" s="2">
        <v>3</v>
      </c>
      <c r="K87" s="2">
        <v>0</v>
      </c>
      <c r="L87" s="2">
        <v>3</v>
      </c>
      <c r="M87" s="2">
        <v>0</v>
      </c>
      <c r="N87" s="2">
        <v>1</v>
      </c>
      <c r="O87" s="2">
        <v>0</v>
      </c>
      <c r="P87" s="2">
        <v>1</v>
      </c>
      <c r="Q87" s="2">
        <v>1</v>
      </c>
      <c r="R87" s="2">
        <v>0</v>
      </c>
      <c r="S87" s="2">
        <v>0</v>
      </c>
      <c r="T87" s="2">
        <v>0</v>
      </c>
      <c r="U87" s="2">
        <v>0</v>
      </c>
      <c r="V87" s="2">
        <v>0</v>
      </c>
      <c r="W87" s="2">
        <v>1</v>
      </c>
      <c r="X87" s="2">
        <v>0</v>
      </c>
      <c r="Y87" s="2">
        <v>1</v>
      </c>
      <c r="Z87" s="2">
        <v>0</v>
      </c>
      <c r="AA87" s="2">
        <v>1</v>
      </c>
    </row>
    <row r="88" spans="1:27" x14ac:dyDescent="0.25">
      <c r="A88" s="2">
        <v>18</v>
      </c>
      <c r="B88" s="2">
        <v>2</v>
      </c>
      <c r="C88" s="2">
        <v>31173.187000000002</v>
      </c>
      <c r="D88" s="2">
        <v>31283.428</v>
      </c>
      <c r="E88" s="2">
        <v>110.240999999998</v>
      </c>
      <c r="F88" s="3">
        <v>19.616176401540599</v>
      </c>
      <c r="G88" s="14" t="s">
        <v>2358</v>
      </c>
      <c r="H88" s="2">
        <v>4</v>
      </c>
      <c r="I88" s="2">
        <v>0</v>
      </c>
      <c r="J88" s="2">
        <v>0</v>
      </c>
      <c r="K88" s="2">
        <v>0</v>
      </c>
      <c r="L88" s="2">
        <v>4</v>
      </c>
      <c r="M88" s="2">
        <v>0</v>
      </c>
      <c r="N88" s="2">
        <v>0</v>
      </c>
      <c r="O88" s="2">
        <v>0</v>
      </c>
      <c r="P88" s="2">
        <v>0</v>
      </c>
      <c r="Q88" s="2">
        <v>0</v>
      </c>
      <c r="R88" s="2">
        <v>0</v>
      </c>
      <c r="S88" s="2">
        <v>0</v>
      </c>
      <c r="T88" s="2">
        <v>0</v>
      </c>
      <c r="U88" s="2">
        <v>0</v>
      </c>
      <c r="V88" s="2">
        <v>0</v>
      </c>
      <c r="W88" s="2">
        <v>1</v>
      </c>
      <c r="X88" s="2">
        <v>0</v>
      </c>
      <c r="Y88" s="2">
        <v>1</v>
      </c>
      <c r="Z88" s="2">
        <v>1</v>
      </c>
      <c r="AA88" s="2">
        <v>1</v>
      </c>
    </row>
    <row r="89" spans="1:27" x14ac:dyDescent="0.25">
      <c r="A89" s="2">
        <v>3</v>
      </c>
      <c r="B89" s="2">
        <v>31</v>
      </c>
      <c r="C89" s="2">
        <v>196109.64600000001</v>
      </c>
      <c r="D89" s="2">
        <v>196286.655</v>
      </c>
      <c r="E89" s="2">
        <v>177.008999999991</v>
      </c>
      <c r="F89" s="3">
        <v>19.609838972291001</v>
      </c>
      <c r="G89" s="14" t="s">
        <v>2215</v>
      </c>
      <c r="H89" s="2">
        <v>3</v>
      </c>
      <c r="I89" s="2">
        <v>0</v>
      </c>
      <c r="J89" s="2">
        <v>0</v>
      </c>
      <c r="K89" s="2">
        <v>0</v>
      </c>
      <c r="L89" s="2">
        <v>3</v>
      </c>
      <c r="M89" s="2">
        <v>0</v>
      </c>
      <c r="N89" s="2">
        <v>0</v>
      </c>
      <c r="O89" s="2">
        <v>0</v>
      </c>
      <c r="P89" s="2">
        <v>0</v>
      </c>
      <c r="Q89" s="2">
        <v>0</v>
      </c>
      <c r="R89" s="2">
        <v>0</v>
      </c>
      <c r="S89" s="2">
        <v>0</v>
      </c>
      <c r="T89" s="2">
        <v>0</v>
      </c>
      <c r="U89" s="2">
        <v>0</v>
      </c>
      <c r="V89" s="2">
        <v>0</v>
      </c>
      <c r="W89" s="2">
        <v>1</v>
      </c>
      <c r="X89" s="2">
        <v>0</v>
      </c>
      <c r="Y89" s="2">
        <v>1</v>
      </c>
      <c r="Z89" s="2">
        <v>1</v>
      </c>
      <c r="AA89" s="2">
        <v>0</v>
      </c>
    </row>
    <row r="90" spans="1:27" x14ac:dyDescent="0.25">
      <c r="A90" s="2">
        <v>1</v>
      </c>
      <c r="B90" s="2">
        <v>2</v>
      </c>
      <c r="C90" s="2">
        <v>11222.491</v>
      </c>
      <c r="D90" s="2">
        <v>11355.449000000001</v>
      </c>
      <c r="E90" s="2">
        <v>132.95800000000099</v>
      </c>
      <c r="F90" s="3">
        <v>19.533290741556701</v>
      </c>
      <c r="G90" s="14" t="s">
        <v>21</v>
      </c>
      <c r="H90" s="2">
        <v>4</v>
      </c>
      <c r="I90" s="2">
        <v>0</v>
      </c>
      <c r="J90" s="2">
        <v>0</v>
      </c>
      <c r="K90" s="2">
        <v>0</v>
      </c>
      <c r="L90" s="2">
        <v>4</v>
      </c>
      <c r="M90" s="2">
        <v>0</v>
      </c>
      <c r="N90" s="2">
        <v>0</v>
      </c>
      <c r="O90" s="2">
        <v>0</v>
      </c>
      <c r="P90" s="2">
        <v>0</v>
      </c>
      <c r="Q90" s="2">
        <v>0</v>
      </c>
      <c r="R90" s="2">
        <v>0</v>
      </c>
      <c r="S90" s="2">
        <v>0</v>
      </c>
      <c r="T90" s="2">
        <v>0</v>
      </c>
      <c r="U90" s="2">
        <v>0</v>
      </c>
      <c r="V90" s="2">
        <v>0</v>
      </c>
      <c r="W90" s="2">
        <v>1</v>
      </c>
      <c r="X90" s="2">
        <v>0</v>
      </c>
      <c r="Y90" s="2">
        <v>1</v>
      </c>
      <c r="Z90" s="2">
        <v>1</v>
      </c>
      <c r="AA90" s="2">
        <v>1</v>
      </c>
    </row>
    <row r="91" spans="1:27" x14ac:dyDescent="0.25">
      <c r="A91" s="2">
        <v>1</v>
      </c>
      <c r="B91" s="2">
        <v>26</v>
      </c>
      <c r="C91" s="2">
        <v>225308.81099999999</v>
      </c>
      <c r="D91" s="2">
        <v>225410.87700000001</v>
      </c>
      <c r="E91" s="2">
        <v>102.06600000002101</v>
      </c>
      <c r="F91" s="3">
        <v>19.5202838667809</v>
      </c>
      <c r="G91" s="14" t="s">
        <v>43</v>
      </c>
      <c r="H91" s="2">
        <v>4</v>
      </c>
      <c r="I91" s="2">
        <v>0</v>
      </c>
      <c r="J91" s="2">
        <v>0</v>
      </c>
      <c r="K91" s="2">
        <v>0</v>
      </c>
      <c r="L91" s="2">
        <v>4</v>
      </c>
      <c r="M91" s="2">
        <v>0</v>
      </c>
      <c r="N91" s="2">
        <v>0</v>
      </c>
      <c r="O91" s="2">
        <v>0</v>
      </c>
      <c r="P91" s="2">
        <v>0</v>
      </c>
      <c r="Q91" s="2">
        <v>0</v>
      </c>
      <c r="R91" s="2">
        <v>0</v>
      </c>
      <c r="S91" s="2">
        <v>0</v>
      </c>
      <c r="T91" s="2">
        <v>0</v>
      </c>
      <c r="U91" s="2">
        <v>0</v>
      </c>
      <c r="V91" s="2">
        <v>0</v>
      </c>
      <c r="W91" s="2">
        <v>1</v>
      </c>
      <c r="X91" s="2">
        <v>0</v>
      </c>
      <c r="Y91" s="2">
        <v>1</v>
      </c>
      <c r="Z91" s="2">
        <v>1</v>
      </c>
      <c r="AA91" s="2">
        <v>1</v>
      </c>
    </row>
    <row r="92" spans="1:27" x14ac:dyDescent="0.25">
      <c r="A92" s="2">
        <v>12</v>
      </c>
      <c r="B92" s="2">
        <v>9</v>
      </c>
      <c r="C92" s="2">
        <v>44468.877</v>
      </c>
      <c r="D92" s="2">
        <v>44672.385999999999</v>
      </c>
      <c r="E92" s="2">
        <v>203.508999999998</v>
      </c>
      <c r="F92" s="3">
        <v>19.497595624385902</v>
      </c>
      <c r="G92" s="14" t="s">
        <v>239</v>
      </c>
      <c r="H92" s="2">
        <v>4</v>
      </c>
      <c r="I92" s="2">
        <v>3</v>
      </c>
      <c r="J92" s="2">
        <v>0</v>
      </c>
      <c r="K92" s="2">
        <v>3</v>
      </c>
      <c r="L92" s="2">
        <v>4</v>
      </c>
      <c r="M92" s="2">
        <v>0</v>
      </c>
      <c r="N92" s="2">
        <v>0</v>
      </c>
      <c r="O92" s="2">
        <v>0</v>
      </c>
      <c r="P92" s="2">
        <v>0</v>
      </c>
      <c r="Q92" s="2">
        <v>0</v>
      </c>
      <c r="R92" s="2">
        <v>1</v>
      </c>
      <c r="S92" s="2">
        <v>0</v>
      </c>
      <c r="T92" s="2">
        <v>1</v>
      </c>
      <c r="U92" s="2">
        <v>1</v>
      </c>
      <c r="V92" s="2">
        <v>0</v>
      </c>
      <c r="W92" s="2">
        <v>1</v>
      </c>
      <c r="X92" s="2">
        <v>0</v>
      </c>
      <c r="Y92" s="2">
        <v>1</v>
      </c>
      <c r="Z92" s="2">
        <v>1</v>
      </c>
      <c r="AA92" s="2">
        <v>1</v>
      </c>
    </row>
    <row r="93" spans="1:27" x14ac:dyDescent="0.25">
      <c r="A93" s="2">
        <v>5</v>
      </c>
      <c r="B93" s="2">
        <v>20</v>
      </c>
      <c r="C93" s="2">
        <v>152887.56700000001</v>
      </c>
      <c r="D93" s="2">
        <v>153003.764</v>
      </c>
      <c r="E93" s="2">
        <v>116.19699999998601</v>
      </c>
      <c r="F93" s="3">
        <v>19.483949298082599</v>
      </c>
      <c r="G93" s="14" t="s">
        <v>2245</v>
      </c>
      <c r="H93" s="2">
        <v>1</v>
      </c>
      <c r="I93" s="2">
        <v>0</v>
      </c>
      <c r="J93" s="2">
        <v>0</v>
      </c>
      <c r="K93" s="2">
        <v>0</v>
      </c>
      <c r="L93" s="2">
        <v>1</v>
      </c>
      <c r="M93" s="2">
        <v>0</v>
      </c>
      <c r="N93" s="2">
        <v>0</v>
      </c>
      <c r="O93" s="2">
        <v>0</v>
      </c>
      <c r="P93" s="2">
        <v>0</v>
      </c>
      <c r="Q93" s="2">
        <v>0</v>
      </c>
      <c r="R93" s="2">
        <v>0</v>
      </c>
      <c r="S93" s="2">
        <v>0</v>
      </c>
      <c r="T93" s="2">
        <v>0</v>
      </c>
      <c r="U93" s="2">
        <v>0</v>
      </c>
      <c r="V93" s="2">
        <v>0</v>
      </c>
      <c r="W93" s="2">
        <v>0</v>
      </c>
      <c r="X93" s="2">
        <v>0</v>
      </c>
      <c r="Y93" s="2">
        <v>1</v>
      </c>
      <c r="Z93" s="2">
        <v>0</v>
      </c>
      <c r="AA93" s="2">
        <v>0</v>
      </c>
    </row>
    <row r="94" spans="1:27" x14ac:dyDescent="0.25">
      <c r="A94" s="2">
        <v>1</v>
      </c>
      <c r="B94" s="2">
        <v>23</v>
      </c>
      <c r="C94" s="2">
        <v>187594.34299999999</v>
      </c>
      <c r="D94" s="2">
        <v>187688.54500000001</v>
      </c>
      <c r="E94" s="2">
        <v>94.202000000019297</v>
      </c>
      <c r="F94" s="3">
        <v>19.402926676244299</v>
      </c>
      <c r="G94" s="14" t="s">
        <v>37</v>
      </c>
      <c r="H94" s="2">
        <v>3</v>
      </c>
      <c r="I94" s="2">
        <v>0</v>
      </c>
      <c r="J94" s="2">
        <v>0</v>
      </c>
      <c r="K94" s="2">
        <v>0</v>
      </c>
      <c r="L94" s="2">
        <v>3</v>
      </c>
      <c r="M94" s="2">
        <v>0</v>
      </c>
      <c r="N94" s="2">
        <v>0</v>
      </c>
      <c r="O94" s="2">
        <v>0</v>
      </c>
      <c r="P94" s="2">
        <v>0</v>
      </c>
      <c r="Q94" s="2">
        <v>0</v>
      </c>
      <c r="R94" s="2">
        <v>0</v>
      </c>
      <c r="S94" s="2">
        <v>0</v>
      </c>
      <c r="T94" s="2">
        <v>0</v>
      </c>
      <c r="U94" s="2">
        <v>0</v>
      </c>
      <c r="V94" s="2">
        <v>0</v>
      </c>
      <c r="W94" s="2">
        <v>1</v>
      </c>
      <c r="X94" s="2">
        <v>0</v>
      </c>
      <c r="Y94" s="2">
        <v>1</v>
      </c>
      <c r="Z94" s="2">
        <v>0</v>
      </c>
      <c r="AA94" s="2">
        <v>1</v>
      </c>
    </row>
    <row r="95" spans="1:27" x14ac:dyDescent="0.25">
      <c r="A95" s="2">
        <v>19</v>
      </c>
      <c r="B95" s="2">
        <v>1</v>
      </c>
      <c r="C95" s="2">
        <v>38118.680999999997</v>
      </c>
      <c r="D95" s="2">
        <v>38243.722999999998</v>
      </c>
      <c r="E95" s="2">
        <v>125.042000000001</v>
      </c>
      <c r="F95" s="3">
        <v>19.250354446284401</v>
      </c>
      <c r="G95" s="14" t="s">
        <v>2361</v>
      </c>
      <c r="H95" s="2">
        <v>4</v>
      </c>
      <c r="I95" s="2">
        <v>5</v>
      </c>
      <c r="J95" s="2">
        <v>5</v>
      </c>
      <c r="K95" s="2">
        <v>0</v>
      </c>
      <c r="L95" s="2">
        <v>4</v>
      </c>
      <c r="M95" s="2">
        <v>1</v>
      </c>
      <c r="N95" s="2">
        <v>1</v>
      </c>
      <c r="O95" s="2">
        <v>1</v>
      </c>
      <c r="P95" s="2">
        <v>1</v>
      </c>
      <c r="Q95" s="2">
        <v>1</v>
      </c>
      <c r="R95" s="2">
        <v>0</v>
      </c>
      <c r="S95" s="2">
        <v>0</v>
      </c>
      <c r="T95" s="2">
        <v>0</v>
      </c>
      <c r="U95" s="2">
        <v>0</v>
      </c>
      <c r="V95" s="2">
        <v>0</v>
      </c>
      <c r="W95" s="2">
        <v>1</v>
      </c>
      <c r="X95" s="2">
        <v>0</v>
      </c>
      <c r="Y95" s="2">
        <v>1</v>
      </c>
      <c r="Z95" s="2">
        <v>1</v>
      </c>
      <c r="AA95" s="2">
        <v>1</v>
      </c>
    </row>
    <row r="96" spans="1:27" x14ac:dyDescent="0.25">
      <c r="A96" s="2">
        <v>3</v>
      </c>
      <c r="B96" s="2">
        <v>11</v>
      </c>
      <c r="C96" s="2">
        <v>65458.906000000003</v>
      </c>
      <c r="D96" s="2">
        <v>65560.167000000001</v>
      </c>
      <c r="E96" s="2">
        <v>101.260999999999</v>
      </c>
      <c r="F96" s="3">
        <v>19.2255754275992</v>
      </c>
      <c r="G96" s="14" t="s">
        <v>2201</v>
      </c>
      <c r="H96" s="2">
        <v>3</v>
      </c>
      <c r="I96" s="2">
        <v>0</v>
      </c>
      <c r="J96" s="2">
        <v>0</v>
      </c>
      <c r="K96" s="2">
        <v>0</v>
      </c>
      <c r="L96" s="2">
        <v>3</v>
      </c>
      <c r="M96" s="2">
        <v>0</v>
      </c>
      <c r="N96" s="2">
        <v>0</v>
      </c>
      <c r="O96" s="2">
        <v>0</v>
      </c>
      <c r="P96" s="2">
        <v>0</v>
      </c>
      <c r="Q96" s="2">
        <v>0</v>
      </c>
      <c r="R96" s="2">
        <v>0</v>
      </c>
      <c r="S96" s="2">
        <v>0</v>
      </c>
      <c r="T96" s="2">
        <v>0</v>
      </c>
      <c r="U96" s="2">
        <v>0</v>
      </c>
      <c r="V96" s="2">
        <v>0</v>
      </c>
      <c r="W96" s="2">
        <v>0</v>
      </c>
      <c r="X96" s="2">
        <v>0</v>
      </c>
      <c r="Y96" s="2">
        <v>1</v>
      </c>
      <c r="Z96" s="2">
        <v>1</v>
      </c>
      <c r="AA96" s="2">
        <v>1</v>
      </c>
    </row>
    <row r="97" spans="1:27" x14ac:dyDescent="0.25">
      <c r="A97" s="2">
        <v>5</v>
      </c>
      <c r="B97" s="2">
        <v>22</v>
      </c>
      <c r="C97" s="2">
        <v>157372.427</v>
      </c>
      <c r="D97" s="2">
        <v>157425.264</v>
      </c>
      <c r="E97" s="2">
        <v>52.836999999999499</v>
      </c>
      <c r="F97" s="3">
        <v>19.1899574605042</v>
      </c>
      <c r="G97" s="14" t="s">
        <v>2246</v>
      </c>
      <c r="H97" s="2">
        <v>1</v>
      </c>
      <c r="I97" s="2">
        <v>0</v>
      </c>
      <c r="J97" s="2">
        <v>0</v>
      </c>
      <c r="K97" s="2">
        <v>0</v>
      </c>
      <c r="L97" s="2">
        <v>1</v>
      </c>
      <c r="M97" s="2">
        <v>0</v>
      </c>
      <c r="N97" s="2">
        <v>0</v>
      </c>
      <c r="O97" s="2">
        <v>0</v>
      </c>
      <c r="P97" s="2">
        <v>0</v>
      </c>
      <c r="Q97" s="2">
        <v>0</v>
      </c>
      <c r="R97" s="2">
        <v>0</v>
      </c>
      <c r="S97" s="2">
        <v>0</v>
      </c>
      <c r="T97" s="2">
        <v>0</v>
      </c>
      <c r="U97" s="2">
        <v>0</v>
      </c>
      <c r="V97" s="2">
        <v>0</v>
      </c>
      <c r="W97" s="2">
        <v>0</v>
      </c>
      <c r="X97" s="2">
        <v>0</v>
      </c>
      <c r="Y97" s="2">
        <v>1</v>
      </c>
      <c r="Z97" s="2">
        <v>0</v>
      </c>
      <c r="AA97" s="2">
        <v>0</v>
      </c>
    </row>
    <row r="98" spans="1:27" x14ac:dyDescent="0.25">
      <c r="A98" s="2">
        <v>14</v>
      </c>
      <c r="B98" s="2">
        <v>4</v>
      </c>
      <c r="C98" s="2">
        <v>72933.442999999999</v>
      </c>
      <c r="D98" s="2">
        <v>73042.69</v>
      </c>
      <c r="E98" s="2">
        <v>109.247000000003</v>
      </c>
      <c r="F98" s="3">
        <v>19.1794630950724</v>
      </c>
      <c r="G98" s="14" t="s">
        <v>2339</v>
      </c>
      <c r="H98" s="2">
        <v>2</v>
      </c>
      <c r="I98" s="2">
        <v>0</v>
      </c>
      <c r="J98" s="2">
        <v>0</v>
      </c>
      <c r="K98" s="2">
        <v>0</v>
      </c>
      <c r="L98" s="2">
        <v>2</v>
      </c>
      <c r="M98" s="2">
        <v>0</v>
      </c>
      <c r="N98" s="2">
        <v>0</v>
      </c>
      <c r="O98" s="2">
        <v>0</v>
      </c>
      <c r="P98" s="2">
        <v>0</v>
      </c>
      <c r="Q98" s="2">
        <v>0</v>
      </c>
      <c r="R98" s="2">
        <v>0</v>
      </c>
      <c r="S98" s="2">
        <v>0</v>
      </c>
      <c r="T98" s="2">
        <v>0</v>
      </c>
      <c r="U98" s="2">
        <v>0</v>
      </c>
      <c r="V98" s="2">
        <v>0</v>
      </c>
      <c r="W98" s="2">
        <v>1</v>
      </c>
      <c r="X98" s="2">
        <v>0</v>
      </c>
      <c r="Y98" s="2">
        <v>1</v>
      </c>
      <c r="Z98" s="2">
        <v>0</v>
      </c>
      <c r="AA98" s="2">
        <v>0</v>
      </c>
    </row>
    <row r="99" spans="1:27" x14ac:dyDescent="0.25">
      <c r="A99" s="2">
        <v>13</v>
      </c>
      <c r="B99" s="2">
        <v>1</v>
      </c>
      <c r="C99" s="2">
        <v>50777.294000000002</v>
      </c>
      <c r="D99" s="2">
        <v>50988.819000000003</v>
      </c>
      <c r="E99" s="2">
        <v>211.525000000001</v>
      </c>
      <c r="F99" s="3">
        <v>19.138332248976099</v>
      </c>
      <c r="G99" s="14" t="s">
        <v>1248</v>
      </c>
      <c r="H99" s="2">
        <v>3</v>
      </c>
      <c r="I99" s="2">
        <v>1</v>
      </c>
      <c r="J99" s="2">
        <v>1</v>
      </c>
      <c r="K99" s="2">
        <v>0</v>
      </c>
      <c r="L99" s="2">
        <v>3</v>
      </c>
      <c r="M99" s="2">
        <v>0</v>
      </c>
      <c r="N99" s="2">
        <v>0</v>
      </c>
      <c r="O99" s="2">
        <v>0</v>
      </c>
      <c r="P99" s="2">
        <v>0</v>
      </c>
      <c r="Q99" s="2">
        <v>1</v>
      </c>
      <c r="R99" s="2">
        <v>0</v>
      </c>
      <c r="S99" s="2">
        <v>0</v>
      </c>
      <c r="T99" s="2">
        <v>0</v>
      </c>
      <c r="U99" s="2">
        <v>0</v>
      </c>
      <c r="V99" s="2">
        <v>0</v>
      </c>
      <c r="W99" s="2">
        <v>1</v>
      </c>
      <c r="X99" s="2">
        <v>0</v>
      </c>
      <c r="Y99" s="2">
        <v>1</v>
      </c>
      <c r="Z99" s="2">
        <v>0</v>
      </c>
      <c r="AA99" s="2">
        <v>1</v>
      </c>
    </row>
    <row r="100" spans="1:27" x14ac:dyDescent="0.25">
      <c r="A100" s="2">
        <v>3</v>
      </c>
      <c r="B100" s="2">
        <v>7</v>
      </c>
      <c r="C100" s="2">
        <v>43808.851000000002</v>
      </c>
      <c r="D100" s="2">
        <v>43911.578000000001</v>
      </c>
      <c r="E100" s="2">
        <v>102.72699999999899</v>
      </c>
      <c r="F100" s="3">
        <v>19.1140411441406</v>
      </c>
      <c r="G100" s="14" t="s">
        <v>2197</v>
      </c>
      <c r="H100" s="2">
        <v>1</v>
      </c>
      <c r="I100" s="2">
        <v>0</v>
      </c>
      <c r="J100" s="2">
        <v>0</v>
      </c>
      <c r="K100" s="2">
        <v>0</v>
      </c>
      <c r="L100" s="2">
        <v>1</v>
      </c>
      <c r="M100" s="2">
        <v>0</v>
      </c>
      <c r="N100" s="2">
        <v>0</v>
      </c>
      <c r="O100" s="2">
        <v>0</v>
      </c>
      <c r="P100" s="2">
        <v>0</v>
      </c>
      <c r="Q100" s="2">
        <v>0</v>
      </c>
      <c r="R100" s="2">
        <v>0</v>
      </c>
      <c r="S100" s="2">
        <v>0</v>
      </c>
      <c r="T100" s="2">
        <v>0</v>
      </c>
      <c r="U100" s="2">
        <v>0</v>
      </c>
      <c r="V100" s="2">
        <v>0</v>
      </c>
      <c r="W100" s="2">
        <v>0</v>
      </c>
      <c r="X100" s="2">
        <v>0</v>
      </c>
      <c r="Y100" s="2">
        <v>1</v>
      </c>
      <c r="Z100" s="2">
        <v>0</v>
      </c>
      <c r="AA100" s="2">
        <v>0</v>
      </c>
    </row>
    <row r="101" spans="1:27" x14ac:dyDescent="0.25">
      <c r="A101" s="2">
        <v>1</v>
      </c>
      <c r="B101" s="2">
        <v>15</v>
      </c>
      <c r="C101" s="2">
        <v>103540.489</v>
      </c>
      <c r="D101" s="2">
        <v>103636.389</v>
      </c>
      <c r="E101" s="2">
        <v>95.899999999994193</v>
      </c>
      <c r="F101" s="3">
        <v>19.063774249048802</v>
      </c>
      <c r="G101" s="14" t="s">
        <v>32</v>
      </c>
      <c r="H101" s="2">
        <v>3</v>
      </c>
      <c r="I101" s="2">
        <v>0</v>
      </c>
      <c r="J101" s="2">
        <v>0</v>
      </c>
      <c r="K101" s="2">
        <v>0</v>
      </c>
      <c r="L101" s="2">
        <v>3</v>
      </c>
      <c r="M101" s="2">
        <v>0</v>
      </c>
      <c r="N101" s="2">
        <v>0</v>
      </c>
      <c r="O101" s="2">
        <v>0</v>
      </c>
      <c r="P101" s="2">
        <v>0</v>
      </c>
      <c r="Q101" s="2">
        <v>0</v>
      </c>
      <c r="R101" s="2">
        <v>0</v>
      </c>
      <c r="S101" s="2">
        <v>0</v>
      </c>
      <c r="T101" s="2">
        <v>0</v>
      </c>
      <c r="U101" s="2">
        <v>0</v>
      </c>
      <c r="V101" s="2">
        <v>0</v>
      </c>
      <c r="W101" s="2">
        <v>1</v>
      </c>
      <c r="X101" s="2">
        <v>0</v>
      </c>
      <c r="Y101" s="2">
        <v>0</v>
      </c>
      <c r="Z101" s="2">
        <v>1</v>
      </c>
      <c r="AA101" s="2">
        <v>1</v>
      </c>
    </row>
    <row r="102" spans="1:27" x14ac:dyDescent="0.25">
      <c r="A102" s="2">
        <v>3</v>
      </c>
      <c r="B102" s="2">
        <v>25</v>
      </c>
      <c r="C102" s="2">
        <v>166503.845</v>
      </c>
      <c r="D102" s="2">
        <v>166581.84899999999</v>
      </c>
      <c r="E102" s="2">
        <v>78.003999999986306</v>
      </c>
      <c r="F102" s="3">
        <v>18.993742377450701</v>
      </c>
      <c r="G102" s="14" t="s">
        <v>2210</v>
      </c>
      <c r="H102" s="2">
        <v>4</v>
      </c>
      <c r="I102" s="2">
        <v>0</v>
      </c>
      <c r="J102" s="2">
        <v>0</v>
      </c>
      <c r="K102" s="2">
        <v>0</v>
      </c>
      <c r="L102" s="2">
        <v>4</v>
      </c>
      <c r="M102" s="2">
        <v>0</v>
      </c>
      <c r="N102" s="2">
        <v>0</v>
      </c>
      <c r="O102" s="2">
        <v>0</v>
      </c>
      <c r="P102" s="2">
        <v>0</v>
      </c>
      <c r="Q102" s="2">
        <v>0</v>
      </c>
      <c r="R102" s="2">
        <v>0</v>
      </c>
      <c r="S102" s="2">
        <v>0</v>
      </c>
      <c r="T102" s="2">
        <v>0</v>
      </c>
      <c r="U102" s="2">
        <v>0</v>
      </c>
      <c r="V102" s="2">
        <v>0</v>
      </c>
      <c r="W102" s="2">
        <v>1</v>
      </c>
      <c r="X102" s="2">
        <v>0</v>
      </c>
      <c r="Y102" s="2">
        <v>1</v>
      </c>
      <c r="Z102" s="2">
        <v>1</v>
      </c>
      <c r="AA102" s="2">
        <v>1</v>
      </c>
    </row>
    <row r="103" spans="1:27" x14ac:dyDescent="0.25">
      <c r="A103" s="2">
        <v>7</v>
      </c>
      <c r="B103" s="2">
        <v>15</v>
      </c>
      <c r="C103" s="2">
        <v>88812.394</v>
      </c>
      <c r="D103" s="2">
        <v>88906.574999999997</v>
      </c>
      <c r="E103" s="2">
        <v>94.180999999996899</v>
      </c>
      <c r="F103" s="3">
        <v>18.9740845238357</v>
      </c>
      <c r="G103" s="14" t="s">
        <v>1795</v>
      </c>
      <c r="H103" s="2">
        <v>3</v>
      </c>
      <c r="I103" s="2">
        <v>2</v>
      </c>
      <c r="J103" s="2">
        <v>0</v>
      </c>
      <c r="K103" s="2">
        <v>2</v>
      </c>
      <c r="L103" s="2">
        <v>3</v>
      </c>
      <c r="M103" s="2">
        <v>0</v>
      </c>
      <c r="N103" s="2">
        <v>0</v>
      </c>
      <c r="O103" s="2">
        <v>0</v>
      </c>
      <c r="P103" s="2">
        <v>0</v>
      </c>
      <c r="Q103" s="2">
        <v>0</v>
      </c>
      <c r="R103" s="2">
        <v>1</v>
      </c>
      <c r="S103" s="2">
        <v>0</v>
      </c>
      <c r="T103" s="2">
        <v>1</v>
      </c>
      <c r="U103" s="2">
        <v>0</v>
      </c>
      <c r="V103" s="2">
        <v>0</v>
      </c>
      <c r="W103" s="2">
        <v>0</v>
      </c>
      <c r="X103" s="2">
        <v>0</v>
      </c>
      <c r="Y103" s="2">
        <v>1</v>
      </c>
      <c r="Z103" s="2">
        <v>1</v>
      </c>
      <c r="AA103" s="2">
        <v>1</v>
      </c>
    </row>
    <row r="104" spans="1:27" x14ac:dyDescent="0.25">
      <c r="A104" s="2">
        <v>4</v>
      </c>
      <c r="B104" s="2">
        <v>0</v>
      </c>
      <c r="C104" s="2">
        <v>5246.442</v>
      </c>
      <c r="D104" s="2">
        <v>5353.8159999999998</v>
      </c>
      <c r="E104" s="2">
        <v>107.374</v>
      </c>
      <c r="F104" s="3">
        <v>18.964810195784501</v>
      </c>
      <c r="G104" s="14" t="s">
        <v>105</v>
      </c>
      <c r="H104" s="2">
        <v>2</v>
      </c>
      <c r="I104" s="2">
        <v>4</v>
      </c>
      <c r="J104" s="2">
        <v>0</v>
      </c>
      <c r="K104" s="2">
        <v>4</v>
      </c>
      <c r="L104" s="2">
        <v>2</v>
      </c>
      <c r="M104" s="2">
        <v>0</v>
      </c>
      <c r="N104" s="2">
        <v>0</v>
      </c>
      <c r="O104" s="2">
        <v>0</v>
      </c>
      <c r="P104" s="2">
        <v>0</v>
      </c>
      <c r="Q104" s="2">
        <v>0</v>
      </c>
      <c r="R104" s="2">
        <v>1</v>
      </c>
      <c r="S104" s="2">
        <v>0</v>
      </c>
      <c r="T104" s="2">
        <v>1</v>
      </c>
      <c r="U104" s="2">
        <v>1</v>
      </c>
      <c r="V104" s="2">
        <v>1</v>
      </c>
      <c r="W104" s="2">
        <v>1</v>
      </c>
      <c r="X104" s="2">
        <v>0</v>
      </c>
      <c r="Y104" s="2">
        <v>0</v>
      </c>
      <c r="Z104" s="2">
        <v>0</v>
      </c>
      <c r="AA104" s="2">
        <v>1</v>
      </c>
    </row>
    <row r="105" spans="1:27" x14ac:dyDescent="0.25">
      <c r="A105" s="2">
        <v>9</v>
      </c>
      <c r="B105" s="2">
        <v>1</v>
      </c>
      <c r="C105" s="2">
        <v>25026.848000000002</v>
      </c>
      <c r="D105" s="2">
        <v>25093.183000000001</v>
      </c>
      <c r="E105" s="2">
        <v>66.334999999999098</v>
      </c>
      <c r="F105" s="3">
        <v>18.961502932254</v>
      </c>
      <c r="G105" s="14" t="s">
        <v>193</v>
      </c>
      <c r="H105" s="2">
        <v>4</v>
      </c>
      <c r="I105" s="2">
        <v>0</v>
      </c>
      <c r="J105" s="2">
        <v>0</v>
      </c>
      <c r="K105" s="2">
        <v>0</v>
      </c>
      <c r="L105" s="2">
        <v>4</v>
      </c>
      <c r="M105" s="2">
        <v>0</v>
      </c>
      <c r="N105" s="2">
        <v>0</v>
      </c>
      <c r="O105" s="2">
        <v>0</v>
      </c>
      <c r="P105" s="2">
        <v>0</v>
      </c>
      <c r="Q105" s="2">
        <v>0</v>
      </c>
      <c r="R105" s="2">
        <v>0</v>
      </c>
      <c r="S105" s="2">
        <v>0</v>
      </c>
      <c r="T105" s="2">
        <v>0</v>
      </c>
      <c r="U105" s="2">
        <v>0</v>
      </c>
      <c r="V105" s="2">
        <v>0</v>
      </c>
      <c r="W105" s="2">
        <v>1</v>
      </c>
      <c r="X105" s="2">
        <v>0</v>
      </c>
      <c r="Y105" s="2">
        <v>1</v>
      </c>
      <c r="Z105" s="2">
        <v>1</v>
      </c>
      <c r="AA105" s="2">
        <v>1</v>
      </c>
    </row>
    <row r="106" spans="1:27" x14ac:dyDescent="0.25">
      <c r="A106" s="2">
        <v>1</v>
      </c>
      <c r="B106" s="2">
        <v>29</v>
      </c>
      <c r="C106" s="2">
        <v>238993.46400000001</v>
      </c>
      <c r="D106" s="2">
        <v>238993.46400000001</v>
      </c>
      <c r="E106" s="2">
        <v>0</v>
      </c>
      <c r="F106" s="3">
        <v>18.937145768627602</v>
      </c>
      <c r="G106" s="14"/>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0</v>
      </c>
      <c r="Y106" s="2">
        <v>0</v>
      </c>
      <c r="Z106" s="2">
        <v>0</v>
      </c>
      <c r="AA106" s="2">
        <v>0</v>
      </c>
    </row>
    <row r="107" spans="1:27" x14ac:dyDescent="0.25">
      <c r="A107" s="2">
        <v>3</v>
      </c>
      <c r="B107" s="2">
        <v>9</v>
      </c>
      <c r="C107" s="2">
        <v>49181.218000000001</v>
      </c>
      <c r="D107" s="2">
        <v>49275.964</v>
      </c>
      <c r="E107" s="2">
        <v>94.745999999999199</v>
      </c>
      <c r="F107" s="3">
        <v>18.9307282268927</v>
      </c>
      <c r="G107" s="14" t="s">
        <v>2199</v>
      </c>
      <c r="H107" s="2">
        <v>0</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2">
        <v>0</v>
      </c>
      <c r="AA107" s="2">
        <v>0</v>
      </c>
    </row>
    <row r="108" spans="1:27" x14ac:dyDescent="0.25">
      <c r="A108" s="2">
        <v>1</v>
      </c>
      <c r="B108" s="2">
        <v>8</v>
      </c>
      <c r="C108" s="2">
        <v>65930.134000000005</v>
      </c>
      <c r="D108" s="2">
        <v>66023.716</v>
      </c>
      <c r="E108" s="2">
        <v>93.581999999994906</v>
      </c>
      <c r="F108" s="3">
        <v>18.8912074411041</v>
      </c>
      <c r="G108" s="14" t="s">
        <v>829</v>
      </c>
      <c r="H108" s="2">
        <v>3</v>
      </c>
      <c r="I108" s="2">
        <v>0</v>
      </c>
      <c r="J108" s="2">
        <v>0</v>
      </c>
      <c r="K108" s="2">
        <v>0</v>
      </c>
      <c r="L108" s="2">
        <v>3</v>
      </c>
      <c r="M108" s="2">
        <v>0</v>
      </c>
      <c r="N108" s="2">
        <v>0</v>
      </c>
      <c r="O108" s="2">
        <v>0</v>
      </c>
      <c r="P108" s="2">
        <v>0</v>
      </c>
      <c r="Q108" s="2">
        <v>0</v>
      </c>
      <c r="R108" s="2">
        <v>0</v>
      </c>
      <c r="S108" s="2">
        <v>0</v>
      </c>
      <c r="T108" s="2">
        <v>0</v>
      </c>
      <c r="U108" s="2">
        <v>0</v>
      </c>
      <c r="V108" s="2">
        <v>0</v>
      </c>
      <c r="W108" s="2">
        <v>1</v>
      </c>
      <c r="X108" s="2">
        <v>0</v>
      </c>
      <c r="Y108" s="2">
        <v>1</v>
      </c>
      <c r="Z108" s="2">
        <v>1</v>
      </c>
      <c r="AA108" s="2">
        <v>0</v>
      </c>
    </row>
    <row r="109" spans="1:27" x14ac:dyDescent="0.25">
      <c r="A109" s="2">
        <v>4</v>
      </c>
      <c r="B109" s="2">
        <v>22</v>
      </c>
      <c r="C109" s="2">
        <v>143721.03599999999</v>
      </c>
      <c r="D109" s="2">
        <v>143822.50200000001</v>
      </c>
      <c r="E109" s="2">
        <v>101.466000000015</v>
      </c>
      <c r="F109" s="3">
        <v>18.875627944362702</v>
      </c>
      <c r="G109" s="14" t="s">
        <v>1350</v>
      </c>
      <c r="H109" s="2">
        <v>3</v>
      </c>
      <c r="I109" s="2">
        <v>0</v>
      </c>
      <c r="J109" s="2">
        <v>0</v>
      </c>
      <c r="K109" s="2">
        <v>0</v>
      </c>
      <c r="L109" s="2">
        <v>3</v>
      </c>
      <c r="M109" s="2">
        <v>0</v>
      </c>
      <c r="N109" s="2">
        <v>0</v>
      </c>
      <c r="O109" s="2">
        <v>0</v>
      </c>
      <c r="P109" s="2">
        <v>0</v>
      </c>
      <c r="Q109" s="2">
        <v>0</v>
      </c>
      <c r="R109" s="2">
        <v>0</v>
      </c>
      <c r="S109" s="2">
        <v>0</v>
      </c>
      <c r="T109" s="2">
        <v>0</v>
      </c>
      <c r="U109" s="2">
        <v>0</v>
      </c>
      <c r="V109" s="2">
        <v>0</v>
      </c>
      <c r="W109" s="2">
        <v>0</v>
      </c>
      <c r="X109" s="2">
        <v>0</v>
      </c>
      <c r="Y109" s="2">
        <v>1</v>
      </c>
      <c r="Z109" s="2">
        <v>1</v>
      </c>
      <c r="AA109" s="2">
        <v>1</v>
      </c>
    </row>
    <row r="110" spans="1:27" x14ac:dyDescent="0.25">
      <c r="A110" s="2">
        <v>10</v>
      </c>
      <c r="B110" s="2">
        <v>25</v>
      </c>
      <c r="C110" s="2">
        <v>125290.022</v>
      </c>
      <c r="D110" s="2">
        <v>125367.198</v>
      </c>
      <c r="E110" s="2">
        <v>77.176000000006795</v>
      </c>
      <c r="F110" s="3">
        <v>18.841373539607702</v>
      </c>
      <c r="G110" s="14" t="s">
        <v>2304</v>
      </c>
      <c r="H110" s="2">
        <v>2</v>
      </c>
      <c r="I110" s="2">
        <v>0</v>
      </c>
      <c r="J110" s="2">
        <v>0</v>
      </c>
      <c r="K110" s="2">
        <v>0</v>
      </c>
      <c r="L110" s="2">
        <v>2</v>
      </c>
      <c r="M110" s="2">
        <v>0</v>
      </c>
      <c r="N110" s="2">
        <v>0</v>
      </c>
      <c r="O110" s="2">
        <v>0</v>
      </c>
      <c r="P110" s="2">
        <v>0</v>
      </c>
      <c r="Q110" s="2">
        <v>0</v>
      </c>
      <c r="R110" s="2">
        <v>0</v>
      </c>
      <c r="S110" s="2">
        <v>0</v>
      </c>
      <c r="T110" s="2">
        <v>0</v>
      </c>
      <c r="U110" s="2">
        <v>0</v>
      </c>
      <c r="V110" s="2">
        <v>0</v>
      </c>
      <c r="W110" s="2">
        <v>0</v>
      </c>
      <c r="X110" s="2">
        <v>0</v>
      </c>
      <c r="Y110" s="2">
        <v>1</v>
      </c>
      <c r="Z110" s="2">
        <v>1</v>
      </c>
      <c r="AA110" s="2">
        <v>0</v>
      </c>
    </row>
    <row r="111" spans="1:27" x14ac:dyDescent="0.25">
      <c r="A111" s="2">
        <v>7</v>
      </c>
      <c r="B111" s="2">
        <v>10</v>
      </c>
      <c r="C111" s="2">
        <v>64311.351999999999</v>
      </c>
      <c r="D111" s="2">
        <v>64407.142999999996</v>
      </c>
      <c r="E111" s="2">
        <v>95.790999999997396</v>
      </c>
      <c r="F111" s="3">
        <v>18.7068406857829</v>
      </c>
      <c r="G111" s="14" t="s">
        <v>2270</v>
      </c>
      <c r="H111" s="2">
        <v>3</v>
      </c>
      <c r="I111" s="2">
        <v>0</v>
      </c>
      <c r="J111" s="2">
        <v>0</v>
      </c>
      <c r="K111" s="2">
        <v>0</v>
      </c>
      <c r="L111" s="2">
        <v>3</v>
      </c>
      <c r="M111" s="2">
        <v>0</v>
      </c>
      <c r="N111" s="2">
        <v>0</v>
      </c>
      <c r="O111" s="2">
        <v>0</v>
      </c>
      <c r="P111" s="2">
        <v>0</v>
      </c>
      <c r="Q111" s="2">
        <v>0</v>
      </c>
      <c r="R111" s="2">
        <v>0</v>
      </c>
      <c r="S111" s="2">
        <v>0</v>
      </c>
      <c r="T111" s="2">
        <v>0</v>
      </c>
      <c r="U111" s="2">
        <v>0</v>
      </c>
      <c r="V111" s="2">
        <v>0</v>
      </c>
      <c r="W111" s="2">
        <v>0</v>
      </c>
      <c r="X111" s="2">
        <v>0</v>
      </c>
      <c r="Y111" s="2">
        <v>1</v>
      </c>
      <c r="Z111" s="2">
        <v>1</v>
      </c>
      <c r="AA111" s="2">
        <v>1</v>
      </c>
    </row>
    <row r="112" spans="1:27" x14ac:dyDescent="0.25">
      <c r="A112" s="2">
        <v>11</v>
      </c>
      <c r="B112" s="2">
        <v>2</v>
      </c>
      <c r="C112" s="2">
        <v>25150.023000000001</v>
      </c>
      <c r="D112" s="2">
        <v>25220.446</v>
      </c>
      <c r="E112" s="2">
        <v>70.422999999998893</v>
      </c>
      <c r="F112" s="3">
        <v>18.651713981993701</v>
      </c>
      <c r="G112" s="14" t="s">
        <v>2308</v>
      </c>
      <c r="H112" s="2">
        <v>4</v>
      </c>
      <c r="I112" s="2">
        <v>0</v>
      </c>
      <c r="J112" s="2">
        <v>0</v>
      </c>
      <c r="K112" s="2">
        <v>0</v>
      </c>
      <c r="L112" s="2">
        <v>4</v>
      </c>
      <c r="M112" s="2">
        <v>0</v>
      </c>
      <c r="N112" s="2">
        <v>0</v>
      </c>
      <c r="O112" s="2">
        <v>0</v>
      </c>
      <c r="P112" s="2">
        <v>0</v>
      </c>
      <c r="Q112" s="2">
        <v>0</v>
      </c>
      <c r="R112" s="2">
        <v>0</v>
      </c>
      <c r="S112" s="2">
        <v>0</v>
      </c>
      <c r="T112" s="2">
        <v>0</v>
      </c>
      <c r="U112" s="2">
        <v>0</v>
      </c>
      <c r="V112" s="2">
        <v>0</v>
      </c>
      <c r="W112" s="2">
        <v>1</v>
      </c>
      <c r="X112" s="2">
        <v>0</v>
      </c>
      <c r="Y112" s="2">
        <v>1</v>
      </c>
      <c r="Z112" s="2">
        <v>1</v>
      </c>
      <c r="AA112" s="2">
        <v>1</v>
      </c>
    </row>
    <row r="113" spans="1:27" x14ac:dyDescent="0.25">
      <c r="A113" s="2">
        <v>1</v>
      </c>
      <c r="B113" s="2">
        <v>10</v>
      </c>
      <c r="C113" s="2">
        <v>75425.129000000001</v>
      </c>
      <c r="D113" s="2">
        <v>75500.259000000005</v>
      </c>
      <c r="E113" s="2">
        <v>75.130000000004699</v>
      </c>
      <c r="F113" s="3">
        <v>18.6020457214902</v>
      </c>
      <c r="G113" s="14" t="s">
        <v>1290</v>
      </c>
      <c r="H113" s="2">
        <v>3</v>
      </c>
      <c r="I113" s="2">
        <v>5</v>
      </c>
      <c r="J113" s="2">
        <v>0</v>
      </c>
      <c r="K113" s="2">
        <v>5</v>
      </c>
      <c r="L113" s="2">
        <v>3</v>
      </c>
      <c r="M113" s="2">
        <v>0</v>
      </c>
      <c r="N113" s="2">
        <v>0</v>
      </c>
      <c r="O113" s="2">
        <v>0</v>
      </c>
      <c r="P113" s="2">
        <v>0</v>
      </c>
      <c r="Q113" s="2">
        <v>0</v>
      </c>
      <c r="R113" s="2">
        <v>1</v>
      </c>
      <c r="S113" s="2">
        <v>1</v>
      </c>
      <c r="T113" s="2">
        <v>1</v>
      </c>
      <c r="U113" s="2">
        <v>1</v>
      </c>
      <c r="V113" s="2">
        <v>1</v>
      </c>
      <c r="W113" s="2">
        <v>0</v>
      </c>
      <c r="X113" s="2">
        <v>0</v>
      </c>
      <c r="Y113" s="2">
        <v>1</v>
      </c>
      <c r="Z113" s="2">
        <v>1</v>
      </c>
      <c r="AA113" s="2">
        <v>1</v>
      </c>
    </row>
    <row r="114" spans="1:27" x14ac:dyDescent="0.25">
      <c r="A114" s="2">
        <v>9</v>
      </c>
      <c r="B114" s="2">
        <v>2</v>
      </c>
      <c r="C114" s="2">
        <v>26715.516</v>
      </c>
      <c r="D114" s="2">
        <v>26800.359</v>
      </c>
      <c r="E114" s="2">
        <v>84.843000000000799</v>
      </c>
      <c r="F114" s="3">
        <v>18.555264498607102</v>
      </c>
      <c r="G114" s="14" t="s">
        <v>2287</v>
      </c>
      <c r="H114" s="2">
        <v>2</v>
      </c>
      <c r="I114" s="2">
        <v>0</v>
      </c>
      <c r="J114" s="2">
        <v>0</v>
      </c>
      <c r="K114" s="2">
        <v>0</v>
      </c>
      <c r="L114" s="2">
        <v>2</v>
      </c>
      <c r="M114" s="2">
        <v>0</v>
      </c>
      <c r="N114" s="2">
        <v>0</v>
      </c>
      <c r="O114" s="2">
        <v>0</v>
      </c>
      <c r="P114" s="2">
        <v>0</v>
      </c>
      <c r="Q114" s="2">
        <v>0</v>
      </c>
      <c r="R114" s="2">
        <v>0</v>
      </c>
      <c r="S114" s="2">
        <v>0</v>
      </c>
      <c r="T114" s="2">
        <v>0</v>
      </c>
      <c r="U114" s="2">
        <v>0</v>
      </c>
      <c r="V114" s="2">
        <v>0</v>
      </c>
      <c r="W114" s="2">
        <v>0</v>
      </c>
      <c r="X114" s="2">
        <v>0</v>
      </c>
      <c r="Y114" s="2">
        <v>1</v>
      </c>
      <c r="Z114" s="2">
        <v>0</v>
      </c>
      <c r="AA114" s="2">
        <v>1</v>
      </c>
    </row>
    <row r="115" spans="1:27" x14ac:dyDescent="0.25">
      <c r="A115" s="2">
        <v>8</v>
      </c>
      <c r="B115" s="2">
        <v>9</v>
      </c>
      <c r="C115" s="2">
        <v>97381.327000000005</v>
      </c>
      <c r="D115" s="2">
        <v>97447.423999999999</v>
      </c>
      <c r="E115" s="2">
        <v>66.096999999994296</v>
      </c>
      <c r="F115" s="3">
        <v>18.469791988191002</v>
      </c>
      <c r="G115" s="14" t="s">
        <v>2284</v>
      </c>
      <c r="H115" s="2">
        <v>3</v>
      </c>
      <c r="I115" s="2">
        <v>0</v>
      </c>
      <c r="J115" s="2">
        <v>0</v>
      </c>
      <c r="K115" s="2">
        <v>0</v>
      </c>
      <c r="L115" s="2">
        <v>3</v>
      </c>
      <c r="M115" s="2">
        <v>0</v>
      </c>
      <c r="N115" s="2">
        <v>0</v>
      </c>
      <c r="O115" s="2">
        <v>0</v>
      </c>
      <c r="P115" s="2">
        <v>0</v>
      </c>
      <c r="Q115" s="2">
        <v>0</v>
      </c>
      <c r="R115" s="2">
        <v>0</v>
      </c>
      <c r="S115" s="2">
        <v>0</v>
      </c>
      <c r="T115" s="2">
        <v>0</v>
      </c>
      <c r="U115" s="2">
        <v>0</v>
      </c>
      <c r="V115" s="2">
        <v>0</v>
      </c>
      <c r="W115" s="2">
        <v>0</v>
      </c>
      <c r="X115" s="2">
        <v>0</v>
      </c>
      <c r="Y115" s="2">
        <v>1</v>
      </c>
      <c r="Z115" s="2">
        <v>1</v>
      </c>
      <c r="AA115" s="2">
        <v>1</v>
      </c>
    </row>
    <row r="116" spans="1:27" x14ac:dyDescent="0.25">
      <c r="A116" s="2">
        <v>2</v>
      </c>
      <c r="B116" s="2">
        <v>15</v>
      </c>
      <c r="C116" s="2">
        <v>136047.38699999999</v>
      </c>
      <c r="D116" s="2">
        <v>136674.02799999999</v>
      </c>
      <c r="E116" s="2">
        <v>626.64100000000303</v>
      </c>
      <c r="F116" s="3">
        <v>18.4273839087132</v>
      </c>
      <c r="G116" s="14" t="s">
        <v>2183</v>
      </c>
      <c r="H116" s="2">
        <v>2</v>
      </c>
      <c r="I116" s="2">
        <v>4</v>
      </c>
      <c r="J116" s="2">
        <v>0</v>
      </c>
      <c r="K116" s="2">
        <v>4</v>
      </c>
      <c r="L116" s="2">
        <v>2</v>
      </c>
      <c r="M116" s="2">
        <v>0</v>
      </c>
      <c r="N116" s="2">
        <v>0</v>
      </c>
      <c r="O116" s="2">
        <v>0</v>
      </c>
      <c r="P116" s="2">
        <v>0</v>
      </c>
      <c r="Q116" s="2">
        <v>0</v>
      </c>
      <c r="R116" s="2">
        <v>1</v>
      </c>
      <c r="S116" s="2">
        <v>1</v>
      </c>
      <c r="T116" s="2">
        <v>1</v>
      </c>
      <c r="U116" s="2">
        <v>1</v>
      </c>
      <c r="V116" s="2">
        <v>0</v>
      </c>
      <c r="W116" s="2">
        <v>0</v>
      </c>
      <c r="X116" s="2">
        <v>0</v>
      </c>
      <c r="Y116" s="2">
        <v>1</v>
      </c>
      <c r="Z116" s="2">
        <v>1</v>
      </c>
      <c r="AA116" s="2">
        <v>0</v>
      </c>
    </row>
    <row r="117" spans="1:27" x14ac:dyDescent="0.25">
      <c r="A117" s="2">
        <v>1</v>
      </c>
      <c r="B117" s="2">
        <v>28</v>
      </c>
      <c r="C117" s="2">
        <v>234728.198</v>
      </c>
      <c r="D117" s="2">
        <v>234834.28099999999</v>
      </c>
      <c r="E117" s="2">
        <v>106.082999999984</v>
      </c>
      <c r="F117" s="3">
        <v>18.390058945786802</v>
      </c>
      <c r="G117" s="14" t="s">
        <v>44</v>
      </c>
      <c r="H117" s="2">
        <v>3</v>
      </c>
      <c r="I117" s="2">
        <v>0</v>
      </c>
      <c r="J117" s="2">
        <v>0</v>
      </c>
      <c r="K117" s="2">
        <v>0</v>
      </c>
      <c r="L117" s="2">
        <v>3</v>
      </c>
      <c r="M117" s="2">
        <v>0</v>
      </c>
      <c r="N117" s="2">
        <v>0</v>
      </c>
      <c r="O117" s="2">
        <v>0</v>
      </c>
      <c r="P117" s="2">
        <v>0</v>
      </c>
      <c r="Q117" s="2">
        <v>0</v>
      </c>
      <c r="R117" s="2">
        <v>0</v>
      </c>
      <c r="S117" s="2">
        <v>0</v>
      </c>
      <c r="T117" s="2">
        <v>0</v>
      </c>
      <c r="U117" s="2">
        <v>0</v>
      </c>
      <c r="V117" s="2">
        <v>0</v>
      </c>
      <c r="W117" s="2">
        <v>1</v>
      </c>
      <c r="X117" s="2">
        <v>0</v>
      </c>
      <c r="Y117" s="2">
        <v>1</v>
      </c>
      <c r="Z117" s="2">
        <v>1</v>
      </c>
      <c r="AA117" s="2">
        <v>0</v>
      </c>
    </row>
    <row r="118" spans="1:27" x14ac:dyDescent="0.25">
      <c r="A118" s="2">
        <v>2</v>
      </c>
      <c r="B118" s="2">
        <v>6</v>
      </c>
      <c r="C118" s="2">
        <v>43506.258999999998</v>
      </c>
      <c r="D118" s="2">
        <v>44053.09</v>
      </c>
      <c r="E118" s="2">
        <v>546.83099999999797</v>
      </c>
      <c r="F118" s="3">
        <v>18.380578491853299</v>
      </c>
      <c r="G118" s="14" t="s">
        <v>2179</v>
      </c>
      <c r="H118" s="2">
        <v>4</v>
      </c>
      <c r="I118" s="2">
        <v>0</v>
      </c>
      <c r="J118" s="2">
        <v>0</v>
      </c>
      <c r="K118" s="2">
        <v>0</v>
      </c>
      <c r="L118" s="2">
        <v>4</v>
      </c>
      <c r="M118" s="2">
        <v>0</v>
      </c>
      <c r="N118" s="2">
        <v>0</v>
      </c>
      <c r="O118" s="2">
        <v>0</v>
      </c>
      <c r="P118" s="2">
        <v>0</v>
      </c>
      <c r="Q118" s="2">
        <v>0</v>
      </c>
      <c r="R118" s="2">
        <v>0</v>
      </c>
      <c r="S118" s="2">
        <v>0</v>
      </c>
      <c r="T118" s="2">
        <v>0</v>
      </c>
      <c r="U118" s="2">
        <v>0</v>
      </c>
      <c r="V118" s="2">
        <v>0</v>
      </c>
      <c r="W118" s="2">
        <v>1</v>
      </c>
      <c r="X118" s="2">
        <v>0</v>
      </c>
      <c r="Y118" s="2">
        <v>1</v>
      </c>
      <c r="Z118" s="2">
        <v>1</v>
      </c>
      <c r="AA118" s="2">
        <v>1</v>
      </c>
    </row>
    <row r="119" spans="1:27" x14ac:dyDescent="0.25">
      <c r="A119" s="2">
        <v>5</v>
      </c>
      <c r="B119" s="2">
        <v>23</v>
      </c>
      <c r="C119" s="2">
        <v>162909.315</v>
      </c>
      <c r="D119" s="2">
        <v>162999.05799999999</v>
      </c>
      <c r="E119" s="2">
        <v>89.742999999987703</v>
      </c>
      <c r="F119" s="3">
        <v>18.295889401402</v>
      </c>
      <c r="G119" s="14" t="s">
        <v>2247</v>
      </c>
      <c r="H119" s="2">
        <v>2</v>
      </c>
      <c r="I119" s="2">
        <v>0</v>
      </c>
      <c r="J119" s="2">
        <v>0</v>
      </c>
      <c r="K119" s="2">
        <v>0</v>
      </c>
      <c r="L119" s="2">
        <v>2</v>
      </c>
      <c r="M119" s="2">
        <v>0</v>
      </c>
      <c r="N119" s="2">
        <v>0</v>
      </c>
      <c r="O119" s="2">
        <v>0</v>
      </c>
      <c r="P119" s="2">
        <v>0</v>
      </c>
      <c r="Q119" s="2">
        <v>0</v>
      </c>
      <c r="R119" s="2">
        <v>0</v>
      </c>
      <c r="S119" s="2">
        <v>0</v>
      </c>
      <c r="T119" s="2">
        <v>0</v>
      </c>
      <c r="U119" s="2">
        <v>0</v>
      </c>
      <c r="V119" s="2">
        <v>0</v>
      </c>
      <c r="W119" s="2">
        <v>1</v>
      </c>
      <c r="X119" s="2">
        <v>0</v>
      </c>
      <c r="Y119" s="2">
        <v>0</v>
      </c>
      <c r="Z119" s="2">
        <v>1</v>
      </c>
      <c r="AA119" s="2">
        <v>0</v>
      </c>
    </row>
    <row r="120" spans="1:27" x14ac:dyDescent="0.25">
      <c r="A120" s="2">
        <v>4</v>
      </c>
      <c r="B120" s="2">
        <v>18</v>
      </c>
      <c r="C120" s="2">
        <v>118235.444</v>
      </c>
      <c r="D120" s="2">
        <v>118390.678</v>
      </c>
      <c r="E120" s="2">
        <v>155.233999999997</v>
      </c>
      <c r="F120" s="3">
        <v>18.243054729259502</v>
      </c>
      <c r="G120" s="14" t="s">
        <v>118</v>
      </c>
      <c r="H120" s="2">
        <v>4</v>
      </c>
      <c r="I120" s="2">
        <v>0</v>
      </c>
      <c r="J120" s="2">
        <v>0</v>
      </c>
      <c r="K120" s="2">
        <v>0</v>
      </c>
      <c r="L120" s="2">
        <v>4</v>
      </c>
      <c r="M120" s="2">
        <v>0</v>
      </c>
      <c r="N120" s="2">
        <v>0</v>
      </c>
      <c r="O120" s="2">
        <v>0</v>
      </c>
      <c r="P120" s="2">
        <v>0</v>
      </c>
      <c r="Q120" s="2">
        <v>0</v>
      </c>
      <c r="R120" s="2">
        <v>0</v>
      </c>
      <c r="S120" s="2">
        <v>0</v>
      </c>
      <c r="T120" s="2">
        <v>0</v>
      </c>
      <c r="U120" s="2">
        <v>0</v>
      </c>
      <c r="V120" s="2">
        <v>0</v>
      </c>
      <c r="W120" s="2">
        <v>1</v>
      </c>
      <c r="X120" s="2">
        <v>0</v>
      </c>
      <c r="Y120" s="2">
        <v>1</v>
      </c>
      <c r="Z120" s="2">
        <v>1</v>
      </c>
      <c r="AA120" s="2">
        <v>1</v>
      </c>
    </row>
    <row r="121" spans="1:27" x14ac:dyDescent="0.25">
      <c r="A121" s="2">
        <v>3</v>
      </c>
      <c r="B121" s="2">
        <v>17</v>
      </c>
      <c r="C121" s="2">
        <v>132702.21100000001</v>
      </c>
      <c r="D121" s="2">
        <v>132845.42600000001</v>
      </c>
      <c r="E121" s="2">
        <v>143.21499999999699</v>
      </c>
      <c r="F121" s="3">
        <v>18.1556361372275</v>
      </c>
      <c r="G121" s="14" t="s">
        <v>2204</v>
      </c>
      <c r="H121" s="2">
        <v>3</v>
      </c>
      <c r="I121" s="2">
        <v>0</v>
      </c>
      <c r="J121" s="2">
        <v>0</v>
      </c>
      <c r="K121" s="2">
        <v>0</v>
      </c>
      <c r="L121" s="2">
        <v>3</v>
      </c>
      <c r="M121" s="2">
        <v>0</v>
      </c>
      <c r="N121" s="2">
        <v>0</v>
      </c>
      <c r="O121" s="2">
        <v>0</v>
      </c>
      <c r="P121" s="2">
        <v>0</v>
      </c>
      <c r="Q121" s="2">
        <v>0</v>
      </c>
      <c r="R121" s="2">
        <v>0</v>
      </c>
      <c r="S121" s="2">
        <v>0</v>
      </c>
      <c r="T121" s="2">
        <v>0</v>
      </c>
      <c r="U121" s="2">
        <v>0</v>
      </c>
      <c r="V121" s="2">
        <v>0</v>
      </c>
      <c r="W121" s="2">
        <v>0</v>
      </c>
      <c r="X121" s="2">
        <v>0</v>
      </c>
      <c r="Y121" s="2">
        <v>1</v>
      </c>
      <c r="Z121" s="2">
        <v>1</v>
      </c>
      <c r="AA121" s="2">
        <v>1</v>
      </c>
    </row>
    <row r="122" spans="1:27" x14ac:dyDescent="0.25">
      <c r="A122" s="2">
        <v>16</v>
      </c>
      <c r="B122" s="2">
        <v>3</v>
      </c>
      <c r="C122" s="2">
        <v>65649.604000000007</v>
      </c>
      <c r="D122" s="2">
        <v>65804.051999999996</v>
      </c>
      <c r="E122" s="2">
        <v>154.44799999998901</v>
      </c>
      <c r="F122" s="3">
        <v>18.125209770413498</v>
      </c>
      <c r="G122" s="14"/>
      <c r="H122" s="2">
        <v>2</v>
      </c>
      <c r="I122" s="2">
        <v>0</v>
      </c>
      <c r="J122" s="2">
        <v>0</v>
      </c>
      <c r="K122" s="2">
        <v>0</v>
      </c>
      <c r="L122" s="2">
        <v>2</v>
      </c>
      <c r="M122" s="2">
        <v>0</v>
      </c>
      <c r="N122" s="2">
        <v>0</v>
      </c>
      <c r="O122" s="2">
        <v>0</v>
      </c>
      <c r="P122" s="2">
        <v>0</v>
      </c>
      <c r="Q122" s="2">
        <v>0</v>
      </c>
      <c r="R122" s="2">
        <v>0</v>
      </c>
      <c r="S122" s="2">
        <v>0</v>
      </c>
      <c r="T122" s="2">
        <v>0</v>
      </c>
      <c r="U122" s="2">
        <v>0</v>
      </c>
      <c r="V122" s="2">
        <v>0</v>
      </c>
      <c r="W122" s="2">
        <v>0</v>
      </c>
      <c r="X122" s="2">
        <v>0</v>
      </c>
      <c r="Y122" s="2">
        <v>1</v>
      </c>
      <c r="Z122" s="2">
        <v>1</v>
      </c>
      <c r="AA122" s="2">
        <v>0</v>
      </c>
    </row>
    <row r="123" spans="1:27" x14ac:dyDescent="0.25">
      <c r="A123" s="2">
        <v>16</v>
      </c>
      <c r="B123" s="2">
        <v>0</v>
      </c>
      <c r="C123" s="2">
        <v>1429.383</v>
      </c>
      <c r="D123" s="2">
        <v>1458.847</v>
      </c>
      <c r="E123" s="2">
        <v>29.463999999999899</v>
      </c>
      <c r="F123" s="3">
        <v>18.106765313234401</v>
      </c>
      <c r="G123" s="14" t="s">
        <v>2349</v>
      </c>
      <c r="H123" s="2">
        <v>2</v>
      </c>
      <c r="I123" s="2">
        <v>0</v>
      </c>
      <c r="J123" s="2">
        <v>0</v>
      </c>
      <c r="K123" s="2">
        <v>0</v>
      </c>
      <c r="L123" s="2">
        <v>2</v>
      </c>
      <c r="M123" s="2">
        <v>0</v>
      </c>
      <c r="N123" s="2">
        <v>0</v>
      </c>
      <c r="O123" s="2">
        <v>0</v>
      </c>
      <c r="P123" s="2">
        <v>0</v>
      </c>
      <c r="Q123" s="2">
        <v>0</v>
      </c>
      <c r="R123" s="2">
        <v>0</v>
      </c>
      <c r="S123" s="2">
        <v>0</v>
      </c>
      <c r="T123" s="2">
        <v>0</v>
      </c>
      <c r="U123" s="2">
        <v>0</v>
      </c>
      <c r="V123" s="2">
        <v>0</v>
      </c>
      <c r="W123" s="2">
        <v>0</v>
      </c>
      <c r="X123" s="2">
        <v>0</v>
      </c>
      <c r="Y123" s="2">
        <v>1</v>
      </c>
      <c r="Z123" s="2">
        <v>1</v>
      </c>
      <c r="AA123" s="2">
        <v>0</v>
      </c>
    </row>
    <row r="124" spans="1:27" x14ac:dyDescent="0.25">
      <c r="A124" s="2">
        <v>8</v>
      </c>
      <c r="B124" s="2">
        <v>5</v>
      </c>
      <c r="C124" s="2">
        <v>61407.796000000002</v>
      </c>
      <c r="D124" s="2">
        <v>61512.07</v>
      </c>
      <c r="E124" s="2">
        <v>104.273999999998</v>
      </c>
      <c r="F124" s="3">
        <v>18.030300989525799</v>
      </c>
      <c r="G124" s="14" t="s">
        <v>2282</v>
      </c>
      <c r="H124" s="2">
        <v>2</v>
      </c>
      <c r="I124" s="2">
        <v>0</v>
      </c>
      <c r="J124" s="2">
        <v>0</v>
      </c>
      <c r="K124" s="2">
        <v>0</v>
      </c>
      <c r="L124" s="2">
        <v>2</v>
      </c>
      <c r="M124" s="2">
        <v>0</v>
      </c>
      <c r="N124" s="2">
        <v>0</v>
      </c>
      <c r="O124" s="2">
        <v>0</v>
      </c>
      <c r="P124" s="2">
        <v>0</v>
      </c>
      <c r="Q124" s="2">
        <v>0</v>
      </c>
      <c r="R124" s="2">
        <v>0</v>
      </c>
      <c r="S124" s="2">
        <v>0</v>
      </c>
      <c r="T124" s="2">
        <v>0</v>
      </c>
      <c r="U124" s="2">
        <v>0</v>
      </c>
      <c r="V124" s="2">
        <v>0</v>
      </c>
      <c r="W124" s="2">
        <v>0</v>
      </c>
      <c r="X124" s="2">
        <v>0</v>
      </c>
      <c r="Y124" s="2">
        <v>1</v>
      </c>
      <c r="Z124" s="2">
        <v>1</v>
      </c>
      <c r="AA124" s="2">
        <v>0</v>
      </c>
    </row>
    <row r="125" spans="1:27" x14ac:dyDescent="0.25">
      <c r="A125" s="2">
        <v>8</v>
      </c>
      <c r="B125" s="2">
        <v>2</v>
      </c>
      <c r="C125" s="2">
        <v>30627.813999999998</v>
      </c>
      <c r="D125" s="2">
        <v>30707.420999999998</v>
      </c>
      <c r="E125" s="2">
        <v>79.606999999999999</v>
      </c>
      <c r="F125" s="3">
        <v>18.022093473360901</v>
      </c>
      <c r="G125" s="14" t="s">
        <v>2279</v>
      </c>
      <c r="H125" s="2">
        <v>4</v>
      </c>
      <c r="I125" s="2">
        <v>0</v>
      </c>
      <c r="J125" s="2">
        <v>0</v>
      </c>
      <c r="K125" s="2">
        <v>0</v>
      </c>
      <c r="L125" s="2">
        <v>4</v>
      </c>
      <c r="M125" s="2">
        <v>0</v>
      </c>
      <c r="N125" s="2">
        <v>0</v>
      </c>
      <c r="O125" s="2">
        <v>0</v>
      </c>
      <c r="P125" s="2">
        <v>0</v>
      </c>
      <c r="Q125" s="2">
        <v>0</v>
      </c>
      <c r="R125" s="2">
        <v>0</v>
      </c>
      <c r="S125" s="2">
        <v>0</v>
      </c>
      <c r="T125" s="2">
        <v>0</v>
      </c>
      <c r="U125" s="2">
        <v>0</v>
      </c>
      <c r="V125" s="2">
        <v>0</v>
      </c>
      <c r="W125" s="2">
        <v>1</v>
      </c>
      <c r="X125" s="2">
        <v>0</v>
      </c>
      <c r="Y125" s="2">
        <v>1</v>
      </c>
      <c r="Z125" s="2">
        <v>1</v>
      </c>
      <c r="AA125" s="2">
        <v>1</v>
      </c>
    </row>
    <row r="126" spans="1:27" x14ac:dyDescent="0.25">
      <c r="A126" s="2">
        <v>1</v>
      </c>
      <c r="B126" s="2">
        <v>6</v>
      </c>
      <c r="C126" s="2">
        <v>55509.938999999998</v>
      </c>
      <c r="D126" s="2">
        <v>56076.714999999997</v>
      </c>
      <c r="E126" s="2">
        <v>566.77599999999802</v>
      </c>
      <c r="F126" s="3">
        <v>17.9428500994911</v>
      </c>
      <c r="G126" s="14" t="s">
        <v>2161</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row>
    <row r="127" spans="1:27" x14ac:dyDescent="0.25">
      <c r="A127" s="2">
        <v>3</v>
      </c>
      <c r="B127" s="2">
        <v>3</v>
      </c>
      <c r="C127" s="2">
        <v>18670.177</v>
      </c>
      <c r="D127" s="2">
        <v>18767.275000000001</v>
      </c>
      <c r="E127" s="2">
        <v>97.098000000001804</v>
      </c>
      <c r="F127" s="3">
        <v>17.934346346856401</v>
      </c>
      <c r="G127" s="14" t="s">
        <v>2194</v>
      </c>
      <c r="H127" s="2">
        <v>2</v>
      </c>
      <c r="I127" s="2">
        <v>0</v>
      </c>
      <c r="J127" s="2">
        <v>0</v>
      </c>
      <c r="K127" s="2">
        <v>0</v>
      </c>
      <c r="L127" s="2">
        <v>2</v>
      </c>
      <c r="M127" s="2">
        <v>0</v>
      </c>
      <c r="N127" s="2">
        <v>0</v>
      </c>
      <c r="O127" s="2">
        <v>0</v>
      </c>
      <c r="P127" s="2">
        <v>0</v>
      </c>
      <c r="Q127" s="2">
        <v>0</v>
      </c>
      <c r="R127" s="2">
        <v>0</v>
      </c>
      <c r="S127" s="2">
        <v>0</v>
      </c>
      <c r="T127" s="2">
        <v>0</v>
      </c>
      <c r="U127" s="2">
        <v>0</v>
      </c>
      <c r="V127" s="2">
        <v>0</v>
      </c>
      <c r="W127" s="2">
        <v>1</v>
      </c>
      <c r="X127" s="2">
        <v>0</v>
      </c>
      <c r="Y127" s="2">
        <v>0</v>
      </c>
      <c r="Z127" s="2">
        <v>0</v>
      </c>
      <c r="AA127" s="2">
        <v>1</v>
      </c>
    </row>
    <row r="128" spans="1:27" x14ac:dyDescent="0.25">
      <c r="A128" s="2">
        <v>1</v>
      </c>
      <c r="B128" s="2">
        <v>9</v>
      </c>
      <c r="C128" s="2">
        <v>73495.385999999999</v>
      </c>
      <c r="D128" s="2">
        <v>73595.561000000002</v>
      </c>
      <c r="E128" s="2">
        <v>100.175000000003</v>
      </c>
      <c r="F128" s="3">
        <v>17.916398552994401</v>
      </c>
      <c r="G128" s="14" t="s">
        <v>2163</v>
      </c>
      <c r="H128" s="2">
        <v>1</v>
      </c>
      <c r="I128" s="2">
        <v>0</v>
      </c>
      <c r="J128" s="2">
        <v>0</v>
      </c>
      <c r="K128" s="2">
        <v>0</v>
      </c>
      <c r="L128" s="2">
        <v>1</v>
      </c>
      <c r="M128" s="2">
        <v>0</v>
      </c>
      <c r="N128" s="2">
        <v>0</v>
      </c>
      <c r="O128" s="2">
        <v>0</v>
      </c>
      <c r="P128" s="2">
        <v>0</v>
      </c>
      <c r="Q128" s="2">
        <v>0</v>
      </c>
      <c r="R128" s="2">
        <v>0</v>
      </c>
      <c r="S128" s="2">
        <v>0</v>
      </c>
      <c r="T128" s="2">
        <v>0</v>
      </c>
      <c r="U128" s="2">
        <v>0</v>
      </c>
      <c r="V128" s="2">
        <v>0</v>
      </c>
      <c r="W128" s="2">
        <v>0</v>
      </c>
      <c r="X128" s="2">
        <v>0</v>
      </c>
      <c r="Y128" s="2">
        <v>1</v>
      </c>
      <c r="Z128" s="2">
        <v>0</v>
      </c>
      <c r="AA128" s="2">
        <v>0</v>
      </c>
    </row>
    <row r="129" spans="1:27" x14ac:dyDescent="0.25">
      <c r="A129" s="2">
        <v>1</v>
      </c>
      <c r="B129" s="2">
        <v>21</v>
      </c>
      <c r="C129" s="2">
        <v>179745.37599999999</v>
      </c>
      <c r="D129" s="2">
        <v>179885.93900000001</v>
      </c>
      <c r="E129" s="2">
        <v>140.563000000024</v>
      </c>
      <c r="F129" s="3">
        <v>17.899079510605901</v>
      </c>
      <c r="G129" s="14" t="s">
        <v>2171</v>
      </c>
      <c r="H129" s="2">
        <v>1</v>
      </c>
      <c r="I129" s="2">
        <v>0</v>
      </c>
      <c r="J129" s="2">
        <v>0</v>
      </c>
      <c r="K129" s="2">
        <v>0</v>
      </c>
      <c r="L129" s="2">
        <v>1</v>
      </c>
      <c r="M129" s="2">
        <v>0</v>
      </c>
      <c r="N129" s="2">
        <v>0</v>
      </c>
      <c r="O129" s="2">
        <v>0</v>
      </c>
      <c r="P129" s="2">
        <v>0</v>
      </c>
      <c r="Q129" s="2">
        <v>0</v>
      </c>
      <c r="R129" s="2">
        <v>0</v>
      </c>
      <c r="S129" s="2">
        <v>0</v>
      </c>
      <c r="T129" s="2">
        <v>0</v>
      </c>
      <c r="U129" s="2">
        <v>0</v>
      </c>
      <c r="V129" s="2">
        <v>0</v>
      </c>
      <c r="W129" s="2">
        <v>1</v>
      </c>
      <c r="X129" s="2">
        <v>0</v>
      </c>
      <c r="Y129" s="2">
        <v>0</v>
      </c>
      <c r="Z129" s="2">
        <v>0</v>
      </c>
      <c r="AA129" s="2">
        <v>0</v>
      </c>
    </row>
    <row r="130" spans="1:27" x14ac:dyDescent="0.25">
      <c r="A130" s="2">
        <v>3</v>
      </c>
      <c r="B130" s="2">
        <v>18</v>
      </c>
      <c r="C130" s="2">
        <v>134493.06599999999</v>
      </c>
      <c r="D130" s="2">
        <v>134741.73800000001</v>
      </c>
      <c r="E130" s="2">
        <v>248.67200000002001</v>
      </c>
      <c r="F130" s="3">
        <v>17.814475023435499</v>
      </c>
      <c r="G130" s="14" t="s">
        <v>2205</v>
      </c>
      <c r="H130" s="2">
        <v>3</v>
      </c>
      <c r="I130" s="2">
        <v>1</v>
      </c>
      <c r="J130" s="2">
        <v>0</v>
      </c>
      <c r="K130" s="2">
        <v>1</v>
      </c>
      <c r="L130" s="2">
        <v>3</v>
      </c>
      <c r="M130" s="2">
        <v>0</v>
      </c>
      <c r="N130" s="2">
        <v>0</v>
      </c>
      <c r="O130" s="2">
        <v>0</v>
      </c>
      <c r="P130" s="2">
        <v>0</v>
      </c>
      <c r="Q130" s="2">
        <v>0</v>
      </c>
      <c r="R130" s="2">
        <v>0</v>
      </c>
      <c r="S130" s="2">
        <v>0</v>
      </c>
      <c r="T130" s="2">
        <v>0</v>
      </c>
      <c r="U130" s="2">
        <v>1</v>
      </c>
      <c r="V130" s="2">
        <v>0</v>
      </c>
      <c r="W130" s="2">
        <v>1</v>
      </c>
      <c r="X130" s="2">
        <v>0</v>
      </c>
      <c r="Y130" s="2">
        <v>1</v>
      </c>
      <c r="Z130" s="2">
        <v>0</v>
      </c>
      <c r="AA130" s="2">
        <v>1</v>
      </c>
    </row>
    <row r="131" spans="1:27" x14ac:dyDescent="0.25">
      <c r="A131" s="2">
        <v>1</v>
      </c>
      <c r="B131" s="2">
        <v>14</v>
      </c>
      <c r="C131" s="2">
        <v>92982.404999999999</v>
      </c>
      <c r="D131" s="2">
        <v>93175.813999999998</v>
      </c>
      <c r="E131" s="2">
        <v>193.40899999999999</v>
      </c>
      <c r="F131" s="3">
        <v>17.770758069613802</v>
      </c>
      <c r="G131" s="14" t="s">
        <v>31</v>
      </c>
      <c r="H131" s="2">
        <v>4</v>
      </c>
      <c r="I131" s="2">
        <v>0</v>
      </c>
      <c r="J131" s="2">
        <v>0</v>
      </c>
      <c r="K131" s="2">
        <v>0</v>
      </c>
      <c r="L131" s="2">
        <v>4</v>
      </c>
      <c r="M131" s="2">
        <v>0</v>
      </c>
      <c r="N131" s="2">
        <v>0</v>
      </c>
      <c r="O131" s="2">
        <v>0</v>
      </c>
      <c r="P131" s="2">
        <v>0</v>
      </c>
      <c r="Q131" s="2">
        <v>0</v>
      </c>
      <c r="R131" s="2">
        <v>0</v>
      </c>
      <c r="S131" s="2">
        <v>0</v>
      </c>
      <c r="T131" s="2">
        <v>0</v>
      </c>
      <c r="U131" s="2">
        <v>0</v>
      </c>
      <c r="V131" s="2">
        <v>0</v>
      </c>
      <c r="W131" s="2">
        <v>1</v>
      </c>
      <c r="X131" s="2">
        <v>0</v>
      </c>
      <c r="Y131" s="2">
        <v>1</v>
      </c>
      <c r="Z131" s="2">
        <v>1</v>
      </c>
      <c r="AA131" s="2">
        <v>1</v>
      </c>
    </row>
    <row r="132" spans="1:27" x14ac:dyDescent="0.25">
      <c r="A132" s="2">
        <v>1</v>
      </c>
      <c r="B132" s="2">
        <v>20</v>
      </c>
      <c r="C132" s="2">
        <v>169287.726</v>
      </c>
      <c r="D132" s="2">
        <v>169486.76699999999</v>
      </c>
      <c r="E132" s="2">
        <v>199.04099999999701</v>
      </c>
      <c r="F132" s="3">
        <v>17.7513553873886</v>
      </c>
      <c r="G132" s="14" t="s">
        <v>2170</v>
      </c>
      <c r="H132" s="2">
        <v>2</v>
      </c>
      <c r="I132" s="2">
        <v>0</v>
      </c>
      <c r="J132" s="2">
        <v>0</v>
      </c>
      <c r="K132" s="2">
        <v>0</v>
      </c>
      <c r="L132" s="2">
        <v>2</v>
      </c>
      <c r="M132" s="2">
        <v>0</v>
      </c>
      <c r="N132" s="2">
        <v>0</v>
      </c>
      <c r="O132" s="2">
        <v>0</v>
      </c>
      <c r="P132" s="2">
        <v>0</v>
      </c>
      <c r="Q132" s="2">
        <v>0</v>
      </c>
      <c r="R132" s="2">
        <v>0</v>
      </c>
      <c r="S132" s="2">
        <v>0</v>
      </c>
      <c r="T132" s="2">
        <v>0</v>
      </c>
      <c r="U132" s="2">
        <v>0</v>
      </c>
      <c r="V132" s="2">
        <v>0</v>
      </c>
      <c r="W132" s="2">
        <v>1</v>
      </c>
      <c r="X132" s="2">
        <v>0</v>
      </c>
      <c r="Y132" s="2">
        <v>0</v>
      </c>
      <c r="Z132" s="2">
        <v>1</v>
      </c>
      <c r="AA132" s="2">
        <v>0</v>
      </c>
    </row>
    <row r="133" spans="1:27" x14ac:dyDescent="0.25">
      <c r="A133" s="2">
        <v>2</v>
      </c>
      <c r="B133" s="2">
        <v>27</v>
      </c>
      <c r="C133" s="2">
        <v>216262.12599999999</v>
      </c>
      <c r="D133" s="2">
        <v>216297.65599999999</v>
      </c>
      <c r="E133" s="2">
        <v>35.5299999999988</v>
      </c>
      <c r="F133" s="3">
        <v>17.726893578242301</v>
      </c>
      <c r="G133" s="14" t="s">
        <v>2190</v>
      </c>
      <c r="H133" s="2">
        <v>0</v>
      </c>
      <c r="I133" s="2">
        <v>0</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2">
        <v>0</v>
      </c>
      <c r="AA133" s="2">
        <v>0</v>
      </c>
    </row>
    <row r="134" spans="1:27" x14ac:dyDescent="0.25">
      <c r="A134" s="2">
        <v>7</v>
      </c>
      <c r="B134" s="2">
        <v>19</v>
      </c>
      <c r="C134" s="2">
        <v>112196.77499999999</v>
      </c>
      <c r="D134" s="2">
        <v>112293.235</v>
      </c>
      <c r="E134" s="2">
        <v>96.460000000006403</v>
      </c>
      <c r="F134" s="3">
        <v>17.691869718366998</v>
      </c>
      <c r="G134" s="14" t="s">
        <v>2274</v>
      </c>
      <c r="H134" s="2">
        <v>2</v>
      </c>
      <c r="I134" s="2">
        <v>0</v>
      </c>
      <c r="J134" s="2">
        <v>0</v>
      </c>
      <c r="K134" s="2">
        <v>0</v>
      </c>
      <c r="L134" s="2">
        <v>2</v>
      </c>
      <c r="M134" s="2">
        <v>0</v>
      </c>
      <c r="N134" s="2">
        <v>0</v>
      </c>
      <c r="O134" s="2">
        <v>0</v>
      </c>
      <c r="P134" s="2">
        <v>0</v>
      </c>
      <c r="Q134" s="2">
        <v>0</v>
      </c>
      <c r="R134" s="2">
        <v>0</v>
      </c>
      <c r="S134" s="2">
        <v>0</v>
      </c>
      <c r="T134" s="2">
        <v>0</v>
      </c>
      <c r="U134" s="2">
        <v>0</v>
      </c>
      <c r="V134" s="2">
        <v>0</v>
      </c>
      <c r="W134" s="2">
        <v>0</v>
      </c>
      <c r="X134" s="2">
        <v>0</v>
      </c>
      <c r="Y134" s="2">
        <v>1</v>
      </c>
      <c r="Z134" s="2">
        <v>1</v>
      </c>
      <c r="AA134" s="2">
        <v>0</v>
      </c>
    </row>
    <row r="135" spans="1:27" x14ac:dyDescent="0.25">
      <c r="A135" s="2">
        <v>2</v>
      </c>
      <c r="B135" s="2">
        <v>28</v>
      </c>
      <c r="C135" s="2">
        <v>219297.91800000001</v>
      </c>
      <c r="D135" s="2">
        <v>219458.65599999999</v>
      </c>
      <c r="E135" s="2">
        <v>160.737999999983</v>
      </c>
      <c r="F135" s="3">
        <v>17.6859554807778</v>
      </c>
      <c r="G135" s="14" t="s">
        <v>2191</v>
      </c>
      <c r="H135" s="2">
        <v>4</v>
      </c>
      <c r="I135" s="2">
        <v>4</v>
      </c>
      <c r="J135" s="2">
        <v>0</v>
      </c>
      <c r="K135" s="2">
        <v>4</v>
      </c>
      <c r="L135" s="2">
        <v>4</v>
      </c>
      <c r="M135" s="2">
        <v>0</v>
      </c>
      <c r="N135" s="2">
        <v>0</v>
      </c>
      <c r="O135" s="2">
        <v>0</v>
      </c>
      <c r="P135" s="2">
        <v>0</v>
      </c>
      <c r="Q135" s="2">
        <v>0</v>
      </c>
      <c r="R135" s="2">
        <v>1</v>
      </c>
      <c r="S135" s="2">
        <v>1</v>
      </c>
      <c r="T135" s="2">
        <v>0</v>
      </c>
      <c r="U135" s="2">
        <v>1</v>
      </c>
      <c r="V135" s="2">
        <v>1</v>
      </c>
      <c r="W135" s="2">
        <v>1</v>
      </c>
      <c r="X135" s="2">
        <v>0</v>
      </c>
      <c r="Y135" s="2">
        <v>1</v>
      </c>
      <c r="Z135" s="2">
        <v>1</v>
      </c>
      <c r="AA135" s="2">
        <v>1</v>
      </c>
    </row>
    <row r="136" spans="1:27" x14ac:dyDescent="0.25">
      <c r="A136" s="2">
        <v>8</v>
      </c>
      <c r="B136" s="2">
        <v>6</v>
      </c>
      <c r="C136" s="2">
        <v>76695.866999999998</v>
      </c>
      <c r="D136" s="2">
        <v>76700.618000000002</v>
      </c>
      <c r="E136" s="2">
        <v>4.7510000000038399</v>
      </c>
      <c r="F136" s="3">
        <v>17.656249919498901</v>
      </c>
      <c r="G136" s="14"/>
      <c r="H136" s="2">
        <v>4</v>
      </c>
      <c r="I136" s="2">
        <v>5</v>
      </c>
      <c r="J136" s="2">
        <v>5</v>
      </c>
      <c r="K136" s="2">
        <v>0</v>
      </c>
      <c r="L136" s="2">
        <v>4</v>
      </c>
      <c r="M136" s="2">
        <v>1</v>
      </c>
      <c r="N136" s="2">
        <v>1</v>
      </c>
      <c r="O136" s="2">
        <v>1</v>
      </c>
      <c r="P136" s="2">
        <v>1</v>
      </c>
      <c r="Q136" s="2">
        <v>1</v>
      </c>
      <c r="R136" s="2">
        <v>0</v>
      </c>
      <c r="S136" s="2">
        <v>0</v>
      </c>
      <c r="T136" s="2">
        <v>0</v>
      </c>
      <c r="U136" s="2">
        <v>0</v>
      </c>
      <c r="V136" s="2">
        <v>0</v>
      </c>
      <c r="W136" s="2">
        <v>1</v>
      </c>
      <c r="X136" s="2">
        <v>0</v>
      </c>
      <c r="Y136" s="2">
        <v>1</v>
      </c>
      <c r="Z136" s="2">
        <v>1</v>
      </c>
      <c r="AA136" s="2">
        <v>1</v>
      </c>
    </row>
    <row r="137" spans="1:27" x14ac:dyDescent="0.25">
      <c r="A137" s="2">
        <v>9</v>
      </c>
      <c r="B137" s="2">
        <v>4</v>
      </c>
      <c r="C137" s="2">
        <v>91664.816000000006</v>
      </c>
      <c r="D137" s="2">
        <v>91664.816000000006</v>
      </c>
      <c r="E137" s="2">
        <v>0</v>
      </c>
      <c r="F137" s="3">
        <v>17.631703964375198</v>
      </c>
      <c r="G137" s="14"/>
      <c r="H137" s="2">
        <v>3</v>
      </c>
      <c r="I137" s="2">
        <v>0</v>
      </c>
      <c r="J137" s="2">
        <v>0</v>
      </c>
      <c r="K137" s="2">
        <v>0</v>
      </c>
      <c r="L137" s="2">
        <v>3</v>
      </c>
      <c r="M137" s="2">
        <v>0</v>
      </c>
      <c r="N137" s="2">
        <v>0</v>
      </c>
      <c r="O137" s="2">
        <v>0</v>
      </c>
      <c r="P137" s="2">
        <v>0</v>
      </c>
      <c r="Q137" s="2">
        <v>0</v>
      </c>
      <c r="R137" s="2">
        <v>0</v>
      </c>
      <c r="S137" s="2">
        <v>0</v>
      </c>
      <c r="T137" s="2">
        <v>0</v>
      </c>
      <c r="U137" s="2">
        <v>0</v>
      </c>
      <c r="V137" s="2">
        <v>0</v>
      </c>
      <c r="W137" s="2">
        <v>1</v>
      </c>
      <c r="X137" s="2">
        <v>0</v>
      </c>
      <c r="Y137" s="2">
        <v>1</v>
      </c>
      <c r="Z137" s="2">
        <v>0</v>
      </c>
      <c r="AA137" s="2">
        <v>1</v>
      </c>
    </row>
    <row r="138" spans="1:27" x14ac:dyDescent="0.25">
      <c r="A138" s="2">
        <v>3</v>
      </c>
      <c r="B138" s="2">
        <v>27</v>
      </c>
      <c r="C138" s="2">
        <v>177455.277</v>
      </c>
      <c r="D138" s="2">
        <v>177469.76199999999</v>
      </c>
      <c r="E138" s="2">
        <v>14.484999999986</v>
      </c>
      <c r="F138" s="3">
        <v>17.627574530971401</v>
      </c>
      <c r="G138" s="14" t="s">
        <v>2212</v>
      </c>
      <c r="H138" s="2">
        <v>3</v>
      </c>
      <c r="I138" s="2">
        <v>0</v>
      </c>
      <c r="J138" s="2">
        <v>0</v>
      </c>
      <c r="K138" s="2">
        <v>0</v>
      </c>
      <c r="L138" s="2">
        <v>3</v>
      </c>
      <c r="M138" s="2">
        <v>0</v>
      </c>
      <c r="N138" s="2">
        <v>0</v>
      </c>
      <c r="O138" s="2">
        <v>0</v>
      </c>
      <c r="P138" s="2">
        <v>0</v>
      </c>
      <c r="Q138" s="2">
        <v>0</v>
      </c>
      <c r="R138" s="2">
        <v>0</v>
      </c>
      <c r="S138" s="2">
        <v>0</v>
      </c>
      <c r="T138" s="2">
        <v>0</v>
      </c>
      <c r="U138" s="2">
        <v>0</v>
      </c>
      <c r="V138" s="2">
        <v>0</v>
      </c>
      <c r="W138" s="2">
        <v>0</v>
      </c>
      <c r="X138" s="2">
        <v>0</v>
      </c>
      <c r="Y138" s="2">
        <v>1</v>
      </c>
      <c r="Z138" s="2">
        <v>1</v>
      </c>
      <c r="AA138" s="2">
        <v>1</v>
      </c>
    </row>
    <row r="139" spans="1:27" x14ac:dyDescent="0.25">
      <c r="A139" s="2">
        <v>12</v>
      </c>
      <c r="B139" s="2">
        <v>4</v>
      </c>
      <c r="C139" s="2">
        <v>24653.671999999999</v>
      </c>
      <c r="D139" s="2">
        <v>24744.105</v>
      </c>
      <c r="E139" s="2">
        <v>90.433000000000902</v>
      </c>
      <c r="F139" s="3">
        <v>17.5975052279857</v>
      </c>
      <c r="G139" s="14" t="s">
        <v>2319</v>
      </c>
      <c r="H139" s="2">
        <v>3</v>
      </c>
      <c r="I139" s="2">
        <v>1</v>
      </c>
      <c r="J139" s="2">
        <v>0</v>
      </c>
      <c r="K139" s="2">
        <v>1</v>
      </c>
      <c r="L139" s="2">
        <v>3</v>
      </c>
      <c r="M139" s="2">
        <v>0</v>
      </c>
      <c r="N139" s="2">
        <v>0</v>
      </c>
      <c r="O139" s="2">
        <v>0</v>
      </c>
      <c r="P139" s="2">
        <v>0</v>
      </c>
      <c r="Q139" s="2">
        <v>0</v>
      </c>
      <c r="R139" s="2">
        <v>0</v>
      </c>
      <c r="S139" s="2">
        <v>0</v>
      </c>
      <c r="T139" s="2">
        <v>1</v>
      </c>
      <c r="U139" s="2">
        <v>0</v>
      </c>
      <c r="V139" s="2">
        <v>0</v>
      </c>
      <c r="W139" s="2">
        <v>0</v>
      </c>
      <c r="X139" s="2">
        <v>0</v>
      </c>
      <c r="Y139" s="2">
        <v>1</v>
      </c>
      <c r="Z139" s="2">
        <v>1</v>
      </c>
      <c r="AA139" s="2">
        <v>1</v>
      </c>
    </row>
    <row r="140" spans="1:27" x14ac:dyDescent="0.25">
      <c r="A140" s="2">
        <v>10</v>
      </c>
      <c r="B140" s="2">
        <v>7</v>
      </c>
      <c r="C140" s="2">
        <v>32773.118999999999</v>
      </c>
      <c r="D140" s="2">
        <v>33164.803</v>
      </c>
      <c r="E140" s="2">
        <v>391.68400000000099</v>
      </c>
      <c r="F140" s="3">
        <v>17.5871721735056</v>
      </c>
      <c r="G140" s="14" t="s">
        <v>203</v>
      </c>
      <c r="H140" s="2">
        <v>4</v>
      </c>
      <c r="I140" s="2">
        <v>4</v>
      </c>
      <c r="J140" s="2">
        <v>2</v>
      </c>
      <c r="K140" s="2">
        <v>2</v>
      </c>
      <c r="L140" s="2">
        <v>4</v>
      </c>
      <c r="M140" s="2">
        <v>0</v>
      </c>
      <c r="N140" s="2">
        <v>1</v>
      </c>
      <c r="O140" s="2">
        <v>0</v>
      </c>
      <c r="P140" s="2">
        <v>1</v>
      </c>
      <c r="Q140" s="2">
        <v>0</v>
      </c>
      <c r="R140" s="2">
        <v>0</v>
      </c>
      <c r="S140" s="2">
        <v>1</v>
      </c>
      <c r="T140" s="2">
        <v>1</v>
      </c>
      <c r="U140" s="2">
        <v>0</v>
      </c>
      <c r="V140" s="2">
        <v>0</v>
      </c>
      <c r="W140" s="2">
        <v>1</v>
      </c>
      <c r="X140" s="2">
        <v>0</v>
      </c>
      <c r="Y140" s="2">
        <v>1</v>
      </c>
      <c r="Z140" s="2">
        <v>1</v>
      </c>
      <c r="AA140" s="2">
        <v>1</v>
      </c>
    </row>
    <row r="141" spans="1:27" x14ac:dyDescent="0.25">
      <c r="A141" s="2">
        <v>13</v>
      </c>
      <c r="B141" s="2">
        <v>7</v>
      </c>
      <c r="C141" s="2">
        <v>86470.956999999995</v>
      </c>
      <c r="D141" s="2">
        <v>86542.082999999999</v>
      </c>
      <c r="E141" s="2">
        <v>71.126000000003799</v>
      </c>
      <c r="F141" s="3">
        <v>17.531665522550199</v>
      </c>
      <c r="G141" s="14" t="s">
        <v>2334</v>
      </c>
      <c r="H141" s="2">
        <v>1</v>
      </c>
      <c r="I141" s="2">
        <v>0</v>
      </c>
      <c r="J141" s="2">
        <v>0</v>
      </c>
      <c r="K141" s="2">
        <v>0</v>
      </c>
      <c r="L141" s="2">
        <v>1</v>
      </c>
      <c r="M141" s="2">
        <v>0</v>
      </c>
      <c r="N141" s="2">
        <v>0</v>
      </c>
      <c r="O141" s="2">
        <v>0</v>
      </c>
      <c r="P141" s="2">
        <v>0</v>
      </c>
      <c r="Q141" s="2">
        <v>0</v>
      </c>
      <c r="R141" s="2">
        <v>0</v>
      </c>
      <c r="S141" s="2">
        <v>0</v>
      </c>
      <c r="T141" s="2">
        <v>0</v>
      </c>
      <c r="U141" s="2">
        <v>0</v>
      </c>
      <c r="V141" s="2">
        <v>0</v>
      </c>
      <c r="W141" s="2">
        <v>0</v>
      </c>
      <c r="X141" s="2">
        <v>0</v>
      </c>
      <c r="Y141" s="2">
        <v>0</v>
      </c>
      <c r="Z141" s="2">
        <v>0</v>
      </c>
      <c r="AA141" s="2">
        <v>1</v>
      </c>
    </row>
    <row r="142" spans="1:27" x14ac:dyDescent="0.25">
      <c r="A142" s="2">
        <v>2</v>
      </c>
      <c r="B142" s="2">
        <v>10</v>
      </c>
      <c r="C142" s="2">
        <v>82711.28</v>
      </c>
      <c r="D142" s="2">
        <v>82769.403999999995</v>
      </c>
      <c r="E142" s="2">
        <v>58.123999999996201</v>
      </c>
      <c r="F142" s="3">
        <v>17.5287687247592</v>
      </c>
      <c r="G142" s="14" t="s">
        <v>55</v>
      </c>
      <c r="H142" s="2">
        <v>1</v>
      </c>
      <c r="I142" s="2">
        <v>0</v>
      </c>
      <c r="J142" s="2">
        <v>0</v>
      </c>
      <c r="K142" s="2">
        <v>0</v>
      </c>
      <c r="L142" s="2">
        <v>1</v>
      </c>
      <c r="M142" s="2">
        <v>0</v>
      </c>
      <c r="N142" s="2">
        <v>0</v>
      </c>
      <c r="O142" s="2">
        <v>0</v>
      </c>
      <c r="P142" s="2">
        <v>0</v>
      </c>
      <c r="Q142" s="2">
        <v>0</v>
      </c>
      <c r="R142" s="2">
        <v>0</v>
      </c>
      <c r="S142" s="2">
        <v>0</v>
      </c>
      <c r="T142" s="2">
        <v>0</v>
      </c>
      <c r="U142" s="2">
        <v>0</v>
      </c>
      <c r="V142" s="2">
        <v>0</v>
      </c>
      <c r="W142" s="2">
        <v>1</v>
      </c>
      <c r="X142" s="2">
        <v>0</v>
      </c>
      <c r="Y142" s="2">
        <v>0</v>
      </c>
      <c r="Z142" s="2">
        <v>0</v>
      </c>
      <c r="AA142" s="2">
        <v>0</v>
      </c>
    </row>
    <row r="143" spans="1:27" x14ac:dyDescent="0.25">
      <c r="A143" s="2">
        <v>4</v>
      </c>
      <c r="B143" s="2">
        <v>27</v>
      </c>
      <c r="C143" s="2">
        <v>160181.37400000001</v>
      </c>
      <c r="D143" s="2">
        <v>160582.777</v>
      </c>
      <c r="E143" s="2">
        <v>401.40299999999098</v>
      </c>
      <c r="F143" s="3">
        <v>17.489398814873901</v>
      </c>
      <c r="G143" s="14" t="s">
        <v>2230</v>
      </c>
      <c r="H143" s="2">
        <v>2</v>
      </c>
      <c r="I143" s="2">
        <v>0</v>
      </c>
      <c r="J143" s="2">
        <v>0</v>
      </c>
      <c r="K143" s="2">
        <v>0</v>
      </c>
      <c r="L143" s="2">
        <v>2</v>
      </c>
      <c r="M143" s="2">
        <v>0</v>
      </c>
      <c r="N143" s="2">
        <v>0</v>
      </c>
      <c r="O143" s="2">
        <v>0</v>
      </c>
      <c r="P143" s="2">
        <v>0</v>
      </c>
      <c r="Q143" s="2">
        <v>0</v>
      </c>
      <c r="R143" s="2">
        <v>0</v>
      </c>
      <c r="S143" s="2">
        <v>0</v>
      </c>
      <c r="T143" s="2">
        <v>0</v>
      </c>
      <c r="U143" s="2">
        <v>0</v>
      </c>
      <c r="V143" s="2">
        <v>0</v>
      </c>
      <c r="W143" s="2">
        <v>0</v>
      </c>
      <c r="X143" s="2">
        <v>0</v>
      </c>
      <c r="Y143" s="2">
        <v>1</v>
      </c>
      <c r="Z143" s="2">
        <v>1</v>
      </c>
      <c r="AA143" s="2">
        <v>0</v>
      </c>
    </row>
    <row r="144" spans="1:27" x14ac:dyDescent="0.25">
      <c r="A144" s="2">
        <v>2</v>
      </c>
      <c r="B144" s="2">
        <v>22</v>
      </c>
      <c r="C144" s="2">
        <v>189895.59099999999</v>
      </c>
      <c r="D144" s="2">
        <v>189990.69099999999</v>
      </c>
      <c r="E144" s="2">
        <v>95.100000000005807</v>
      </c>
      <c r="F144" s="3">
        <v>17.4879296500817</v>
      </c>
      <c r="G144" s="14" t="s">
        <v>69</v>
      </c>
      <c r="H144" s="2">
        <v>3</v>
      </c>
      <c r="I144" s="2">
        <v>4</v>
      </c>
      <c r="J144" s="2">
        <v>0</v>
      </c>
      <c r="K144" s="2">
        <v>4</v>
      </c>
      <c r="L144" s="2">
        <v>3</v>
      </c>
      <c r="M144" s="2">
        <v>0</v>
      </c>
      <c r="N144" s="2">
        <v>0</v>
      </c>
      <c r="O144" s="2">
        <v>0</v>
      </c>
      <c r="P144" s="2">
        <v>0</v>
      </c>
      <c r="Q144" s="2">
        <v>0</v>
      </c>
      <c r="R144" s="2">
        <v>1</v>
      </c>
      <c r="S144" s="2">
        <v>1</v>
      </c>
      <c r="T144" s="2">
        <v>1</v>
      </c>
      <c r="U144" s="2">
        <v>0</v>
      </c>
      <c r="V144" s="2">
        <v>1</v>
      </c>
      <c r="W144" s="2">
        <v>1</v>
      </c>
      <c r="X144" s="2">
        <v>0</v>
      </c>
      <c r="Y144" s="2">
        <v>1</v>
      </c>
      <c r="Z144" s="2">
        <v>1</v>
      </c>
      <c r="AA144" s="2">
        <v>0</v>
      </c>
    </row>
    <row r="145" spans="1:27" x14ac:dyDescent="0.25">
      <c r="A145" s="2">
        <v>2</v>
      </c>
      <c r="B145" s="2">
        <v>7</v>
      </c>
      <c r="C145" s="2">
        <v>64511.017999999996</v>
      </c>
      <c r="D145" s="2">
        <v>64586.858</v>
      </c>
      <c r="E145" s="2">
        <v>75.840000000003798</v>
      </c>
      <c r="F145" s="3">
        <v>17.462556232738802</v>
      </c>
      <c r="G145" s="14" t="s">
        <v>54</v>
      </c>
      <c r="H145" s="2">
        <v>3</v>
      </c>
      <c r="I145" s="2">
        <v>0</v>
      </c>
      <c r="J145" s="2">
        <v>0</v>
      </c>
      <c r="K145" s="2">
        <v>0</v>
      </c>
      <c r="L145" s="2">
        <v>3</v>
      </c>
      <c r="M145" s="2">
        <v>0</v>
      </c>
      <c r="N145" s="2">
        <v>0</v>
      </c>
      <c r="O145" s="2">
        <v>0</v>
      </c>
      <c r="P145" s="2">
        <v>0</v>
      </c>
      <c r="Q145" s="2">
        <v>0</v>
      </c>
      <c r="R145" s="2">
        <v>0</v>
      </c>
      <c r="S145" s="2">
        <v>0</v>
      </c>
      <c r="T145" s="2">
        <v>0</v>
      </c>
      <c r="U145" s="2">
        <v>0</v>
      </c>
      <c r="V145" s="2">
        <v>0</v>
      </c>
      <c r="W145" s="2">
        <v>1</v>
      </c>
      <c r="X145" s="2">
        <v>0</v>
      </c>
      <c r="Y145" s="2">
        <v>1</v>
      </c>
      <c r="Z145" s="2">
        <v>0</v>
      </c>
      <c r="AA145" s="2">
        <v>1</v>
      </c>
    </row>
    <row r="146" spans="1:27" x14ac:dyDescent="0.25">
      <c r="A146" s="2">
        <v>1</v>
      </c>
      <c r="B146" s="2">
        <v>25</v>
      </c>
      <c r="C146" s="2">
        <v>212984.47500000001</v>
      </c>
      <c r="D146" s="2">
        <v>213046.52499999999</v>
      </c>
      <c r="E146" s="2">
        <v>62.049999999988401</v>
      </c>
      <c r="F146" s="3">
        <v>17.4437160690002</v>
      </c>
      <c r="G146" s="14" t="s">
        <v>2173</v>
      </c>
      <c r="H146" s="2">
        <v>3</v>
      </c>
      <c r="I146" s="2">
        <v>0</v>
      </c>
      <c r="J146" s="2">
        <v>0</v>
      </c>
      <c r="K146" s="2">
        <v>0</v>
      </c>
      <c r="L146" s="2">
        <v>3</v>
      </c>
      <c r="M146" s="2">
        <v>0</v>
      </c>
      <c r="N146" s="2">
        <v>0</v>
      </c>
      <c r="O146" s="2">
        <v>0</v>
      </c>
      <c r="P146" s="2">
        <v>0</v>
      </c>
      <c r="Q146" s="2">
        <v>0</v>
      </c>
      <c r="R146" s="2">
        <v>0</v>
      </c>
      <c r="S146" s="2">
        <v>0</v>
      </c>
      <c r="T146" s="2">
        <v>0</v>
      </c>
      <c r="U146" s="2">
        <v>0</v>
      </c>
      <c r="V146" s="2">
        <v>0</v>
      </c>
      <c r="W146" s="2">
        <v>1</v>
      </c>
      <c r="X146" s="2">
        <v>0</v>
      </c>
      <c r="Y146" s="2">
        <v>1</v>
      </c>
      <c r="Z146" s="2">
        <v>0</v>
      </c>
      <c r="AA146" s="2">
        <v>1</v>
      </c>
    </row>
    <row r="147" spans="1:27" x14ac:dyDescent="0.25">
      <c r="A147" s="2">
        <v>6</v>
      </c>
      <c r="B147" s="2">
        <v>6</v>
      </c>
      <c r="C147" s="2">
        <v>52267.180999999997</v>
      </c>
      <c r="D147" s="2">
        <v>52320.699000000001</v>
      </c>
      <c r="E147" s="2">
        <v>53.518000000003703</v>
      </c>
      <c r="F147" s="3">
        <v>17.439760183762999</v>
      </c>
      <c r="G147" s="14" t="s">
        <v>2251</v>
      </c>
      <c r="H147" s="2">
        <v>2</v>
      </c>
      <c r="I147" s="2">
        <v>0</v>
      </c>
      <c r="J147" s="2">
        <v>0</v>
      </c>
      <c r="K147" s="2">
        <v>0</v>
      </c>
      <c r="L147" s="2">
        <v>2</v>
      </c>
      <c r="M147" s="2">
        <v>0</v>
      </c>
      <c r="N147" s="2">
        <v>0</v>
      </c>
      <c r="O147" s="2">
        <v>0</v>
      </c>
      <c r="P147" s="2">
        <v>0</v>
      </c>
      <c r="Q147" s="2">
        <v>0</v>
      </c>
      <c r="R147" s="2">
        <v>0</v>
      </c>
      <c r="S147" s="2">
        <v>0</v>
      </c>
      <c r="T147" s="2">
        <v>0</v>
      </c>
      <c r="U147" s="2">
        <v>0</v>
      </c>
      <c r="V147" s="2">
        <v>0</v>
      </c>
      <c r="W147" s="2">
        <v>0</v>
      </c>
      <c r="X147" s="2">
        <v>0</v>
      </c>
      <c r="Y147" s="2">
        <v>0</v>
      </c>
      <c r="Z147" s="2">
        <v>1</v>
      </c>
      <c r="AA147" s="2">
        <v>1</v>
      </c>
    </row>
    <row r="148" spans="1:27" x14ac:dyDescent="0.25">
      <c r="A148" s="2">
        <v>2</v>
      </c>
      <c r="B148" s="2">
        <v>29</v>
      </c>
      <c r="C148" s="2">
        <v>231234.64600000001</v>
      </c>
      <c r="D148" s="2">
        <v>231333.416</v>
      </c>
      <c r="E148" s="2">
        <v>98.769999999989494</v>
      </c>
      <c r="F148" s="3">
        <v>17.425179657903801</v>
      </c>
      <c r="G148" s="14" t="s">
        <v>75</v>
      </c>
      <c r="H148" s="2">
        <v>4</v>
      </c>
      <c r="I148" s="2">
        <v>0</v>
      </c>
      <c r="J148" s="2">
        <v>0</v>
      </c>
      <c r="K148" s="2">
        <v>0</v>
      </c>
      <c r="L148" s="2">
        <v>4</v>
      </c>
      <c r="M148" s="2">
        <v>0</v>
      </c>
      <c r="N148" s="2">
        <v>0</v>
      </c>
      <c r="O148" s="2">
        <v>0</v>
      </c>
      <c r="P148" s="2">
        <v>0</v>
      </c>
      <c r="Q148" s="2">
        <v>0</v>
      </c>
      <c r="R148" s="2">
        <v>0</v>
      </c>
      <c r="S148" s="2">
        <v>0</v>
      </c>
      <c r="T148" s="2">
        <v>0</v>
      </c>
      <c r="U148" s="2">
        <v>0</v>
      </c>
      <c r="V148" s="2">
        <v>0</v>
      </c>
      <c r="W148" s="2">
        <v>1</v>
      </c>
      <c r="X148" s="2">
        <v>0</v>
      </c>
      <c r="Y148" s="2">
        <v>1</v>
      </c>
      <c r="Z148" s="2">
        <v>1</v>
      </c>
      <c r="AA148" s="2">
        <v>1</v>
      </c>
    </row>
    <row r="149" spans="1:27" x14ac:dyDescent="0.25">
      <c r="A149" s="2">
        <v>5</v>
      </c>
      <c r="B149" s="2">
        <v>3</v>
      </c>
      <c r="C149" s="2">
        <v>43374.932999999997</v>
      </c>
      <c r="D149" s="2">
        <v>43600.087</v>
      </c>
      <c r="E149" s="2">
        <v>225.15400000000199</v>
      </c>
      <c r="F149" s="3">
        <v>17.409518489620499</v>
      </c>
      <c r="G149" s="14" t="s">
        <v>2236</v>
      </c>
      <c r="H149" s="2">
        <v>3</v>
      </c>
      <c r="I149" s="2">
        <v>4</v>
      </c>
      <c r="J149" s="2">
        <v>4</v>
      </c>
      <c r="K149" s="2">
        <v>0</v>
      </c>
      <c r="L149" s="2">
        <v>3</v>
      </c>
      <c r="M149" s="2">
        <v>0</v>
      </c>
      <c r="N149" s="2">
        <v>1</v>
      </c>
      <c r="O149" s="2">
        <v>1</v>
      </c>
      <c r="P149" s="2">
        <v>1</v>
      </c>
      <c r="Q149" s="2">
        <v>1</v>
      </c>
      <c r="R149" s="2">
        <v>0</v>
      </c>
      <c r="S149" s="2">
        <v>0</v>
      </c>
      <c r="T149" s="2">
        <v>0</v>
      </c>
      <c r="U149" s="2">
        <v>0</v>
      </c>
      <c r="V149" s="2">
        <v>0</v>
      </c>
      <c r="W149" s="2">
        <v>1</v>
      </c>
      <c r="X149" s="2">
        <v>0</v>
      </c>
      <c r="Y149" s="2">
        <v>1</v>
      </c>
      <c r="Z149" s="2">
        <v>0</v>
      </c>
      <c r="AA149" s="2">
        <v>1</v>
      </c>
    </row>
    <row r="150" spans="1:27" x14ac:dyDescent="0.25">
      <c r="A150" s="2">
        <v>14</v>
      </c>
      <c r="B150" s="2">
        <v>6</v>
      </c>
      <c r="C150" s="2">
        <v>77885.663</v>
      </c>
      <c r="D150" s="2">
        <v>77959.047999999995</v>
      </c>
      <c r="E150" s="2">
        <v>73.384999999994804</v>
      </c>
      <c r="F150" s="3">
        <v>17.408914121280599</v>
      </c>
      <c r="G150" s="14" t="s">
        <v>2341</v>
      </c>
      <c r="H150" s="2">
        <v>2</v>
      </c>
      <c r="I150" s="2">
        <v>0</v>
      </c>
      <c r="J150" s="2">
        <v>0</v>
      </c>
      <c r="K150" s="2">
        <v>0</v>
      </c>
      <c r="L150" s="2">
        <v>2</v>
      </c>
      <c r="M150" s="2">
        <v>0</v>
      </c>
      <c r="N150" s="2">
        <v>0</v>
      </c>
      <c r="O150" s="2">
        <v>0</v>
      </c>
      <c r="P150" s="2">
        <v>0</v>
      </c>
      <c r="Q150" s="2">
        <v>0</v>
      </c>
      <c r="R150" s="2">
        <v>0</v>
      </c>
      <c r="S150" s="2">
        <v>0</v>
      </c>
      <c r="T150" s="2">
        <v>0</v>
      </c>
      <c r="U150" s="2">
        <v>0</v>
      </c>
      <c r="V150" s="2">
        <v>0</v>
      </c>
      <c r="W150" s="2">
        <v>0</v>
      </c>
      <c r="X150" s="2">
        <v>0</v>
      </c>
      <c r="Y150" s="2">
        <v>1</v>
      </c>
      <c r="Z150" s="2">
        <v>1</v>
      </c>
      <c r="AA150" s="2">
        <v>0</v>
      </c>
    </row>
    <row r="151" spans="1:27" x14ac:dyDescent="0.25">
      <c r="A151" s="2">
        <v>16</v>
      </c>
      <c r="B151" s="2">
        <v>2</v>
      </c>
      <c r="C151" s="2">
        <v>64500.154000000002</v>
      </c>
      <c r="D151" s="2">
        <v>64567.468999999997</v>
      </c>
      <c r="E151" s="2">
        <v>67.314999999995095</v>
      </c>
      <c r="F151" s="3">
        <v>17.394999669246602</v>
      </c>
      <c r="G151" s="14" t="s">
        <v>282</v>
      </c>
      <c r="H151" s="2">
        <v>4</v>
      </c>
      <c r="I151" s="2">
        <v>0</v>
      </c>
      <c r="J151" s="2">
        <v>0</v>
      </c>
      <c r="K151" s="2">
        <v>0</v>
      </c>
      <c r="L151" s="2">
        <v>4</v>
      </c>
      <c r="M151" s="2">
        <v>0</v>
      </c>
      <c r="N151" s="2">
        <v>0</v>
      </c>
      <c r="O151" s="2">
        <v>0</v>
      </c>
      <c r="P151" s="2">
        <v>0</v>
      </c>
      <c r="Q151" s="2">
        <v>0</v>
      </c>
      <c r="R151" s="2">
        <v>0</v>
      </c>
      <c r="S151" s="2">
        <v>0</v>
      </c>
      <c r="T151" s="2">
        <v>0</v>
      </c>
      <c r="U151" s="2">
        <v>0</v>
      </c>
      <c r="V151" s="2">
        <v>0</v>
      </c>
      <c r="W151" s="2">
        <v>1</v>
      </c>
      <c r="X151" s="2">
        <v>0</v>
      </c>
      <c r="Y151" s="2">
        <v>1</v>
      </c>
      <c r="Z151" s="2">
        <v>1</v>
      </c>
      <c r="AA151" s="2">
        <v>1</v>
      </c>
    </row>
    <row r="152" spans="1:27" x14ac:dyDescent="0.25">
      <c r="A152" s="2">
        <v>6</v>
      </c>
      <c r="B152" s="2">
        <v>2</v>
      </c>
      <c r="C152" s="2">
        <v>27155.296999999999</v>
      </c>
      <c r="D152" s="2">
        <v>27248.773000000001</v>
      </c>
      <c r="E152" s="2">
        <v>93.476000000002401</v>
      </c>
      <c r="F152" s="3">
        <v>17.303734745625398</v>
      </c>
      <c r="G152" s="14" t="s">
        <v>2249</v>
      </c>
      <c r="H152" s="2">
        <v>3</v>
      </c>
      <c r="I152" s="2">
        <v>0</v>
      </c>
      <c r="J152" s="2">
        <v>0</v>
      </c>
      <c r="K152" s="2">
        <v>0</v>
      </c>
      <c r="L152" s="2">
        <v>3</v>
      </c>
      <c r="M152" s="2">
        <v>0</v>
      </c>
      <c r="N152" s="2">
        <v>0</v>
      </c>
      <c r="O152" s="2">
        <v>0</v>
      </c>
      <c r="P152" s="2">
        <v>0</v>
      </c>
      <c r="Q152" s="2">
        <v>0</v>
      </c>
      <c r="R152" s="2">
        <v>0</v>
      </c>
      <c r="S152" s="2">
        <v>0</v>
      </c>
      <c r="T152" s="2">
        <v>0</v>
      </c>
      <c r="U152" s="2">
        <v>0</v>
      </c>
      <c r="V152" s="2">
        <v>0</v>
      </c>
      <c r="W152" s="2">
        <v>1</v>
      </c>
      <c r="X152" s="2">
        <v>0</v>
      </c>
      <c r="Y152" s="2">
        <v>1</v>
      </c>
      <c r="Z152" s="2">
        <v>0</v>
      </c>
      <c r="AA152" s="2">
        <v>1</v>
      </c>
    </row>
    <row r="153" spans="1:27" x14ac:dyDescent="0.25">
      <c r="A153" s="2">
        <v>22</v>
      </c>
      <c r="B153" s="2">
        <v>0</v>
      </c>
      <c r="C153" s="2">
        <v>18109.13</v>
      </c>
      <c r="D153" s="2">
        <v>18171.650000000001</v>
      </c>
      <c r="E153" s="2">
        <v>62.520000000000401</v>
      </c>
      <c r="F153" s="3">
        <v>17.2883924713921</v>
      </c>
      <c r="G153" s="14" t="s">
        <v>306</v>
      </c>
      <c r="H153" s="2">
        <v>3</v>
      </c>
      <c r="I153" s="2">
        <v>0</v>
      </c>
      <c r="J153" s="2">
        <v>0</v>
      </c>
      <c r="K153" s="2">
        <v>0</v>
      </c>
      <c r="L153" s="2">
        <v>3</v>
      </c>
      <c r="M153" s="2">
        <v>0</v>
      </c>
      <c r="N153" s="2">
        <v>0</v>
      </c>
      <c r="O153" s="2">
        <v>0</v>
      </c>
      <c r="P153" s="2">
        <v>0</v>
      </c>
      <c r="Q153" s="2">
        <v>0</v>
      </c>
      <c r="R153" s="2">
        <v>0</v>
      </c>
      <c r="S153" s="2">
        <v>0</v>
      </c>
      <c r="T153" s="2">
        <v>0</v>
      </c>
      <c r="U153" s="2">
        <v>0</v>
      </c>
      <c r="V153" s="2">
        <v>0</v>
      </c>
      <c r="W153" s="2">
        <v>1</v>
      </c>
      <c r="X153" s="2">
        <v>0</v>
      </c>
      <c r="Y153" s="2">
        <v>1</v>
      </c>
      <c r="Z153" s="2">
        <v>0</v>
      </c>
      <c r="AA153" s="2">
        <v>1</v>
      </c>
    </row>
    <row r="154" spans="1:27" x14ac:dyDescent="0.25">
      <c r="A154" s="2">
        <v>12</v>
      </c>
      <c r="B154" s="2">
        <v>2</v>
      </c>
      <c r="C154" s="2">
        <v>19573.650000000001</v>
      </c>
      <c r="D154" s="2">
        <v>19648.145</v>
      </c>
      <c r="E154" s="2">
        <v>74.494999999998996</v>
      </c>
      <c r="F154" s="3">
        <v>17.2856021101632</v>
      </c>
      <c r="G154" s="14" t="s">
        <v>2317</v>
      </c>
      <c r="H154" s="2">
        <v>2</v>
      </c>
      <c r="I154" s="2">
        <v>0</v>
      </c>
      <c r="J154" s="2">
        <v>0</v>
      </c>
      <c r="K154" s="2">
        <v>0</v>
      </c>
      <c r="L154" s="2">
        <v>2</v>
      </c>
      <c r="M154" s="2">
        <v>0</v>
      </c>
      <c r="N154" s="2">
        <v>0</v>
      </c>
      <c r="O154" s="2">
        <v>0</v>
      </c>
      <c r="P154" s="2">
        <v>0</v>
      </c>
      <c r="Q154" s="2">
        <v>0</v>
      </c>
      <c r="R154" s="2">
        <v>0</v>
      </c>
      <c r="S154" s="2">
        <v>0</v>
      </c>
      <c r="T154" s="2">
        <v>0</v>
      </c>
      <c r="U154" s="2">
        <v>0</v>
      </c>
      <c r="V154" s="2">
        <v>0</v>
      </c>
      <c r="W154" s="2">
        <v>1</v>
      </c>
      <c r="X154" s="2">
        <v>0</v>
      </c>
      <c r="Y154" s="2">
        <v>0</v>
      </c>
      <c r="Z154" s="2">
        <v>1</v>
      </c>
      <c r="AA154" s="2">
        <v>0</v>
      </c>
    </row>
    <row r="155" spans="1:27" x14ac:dyDescent="0.25">
      <c r="A155" s="2">
        <v>19</v>
      </c>
      <c r="B155" s="2">
        <v>2</v>
      </c>
      <c r="C155" s="2">
        <v>55865.35</v>
      </c>
      <c r="D155" s="2">
        <v>55957.875</v>
      </c>
      <c r="E155" s="2">
        <v>92.525000000001498</v>
      </c>
      <c r="F155" s="3">
        <v>17.240215238772201</v>
      </c>
      <c r="G155" s="14" t="s">
        <v>2362</v>
      </c>
      <c r="H155" s="2">
        <v>3</v>
      </c>
      <c r="I155" s="2">
        <v>0</v>
      </c>
      <c r="J155" s="2">
        <v>0</v>
      </c>
      <c r="K155" s="2">
        <v>0</v>
      </c>
      <c r="L155" s="2">
        <v>3</v>
      </c>
      <c r="M155" s="2">
        <v>0</v>
      </c>
      <c r="N155" s="2">
        <v>0</v>
      </c>
      <c r="O155" s="2">
        <v>0</v>
      </c>
      <c r="P155" s="2">
        <v>0</v>
      </c>
      <c r="Q155" s="2">
        <v>0</v>
      </c>
      <c r="R155" s="2">
        <v>0</v>
      </c>
      <c r="S155" s="2">
        <v>0</v>
      </c>
      <c r="T155" s="2">
        <v>0</v>
      </c>
      <c r="U155" s="2">
        <v>0</v>
      </c>
      <c r="V155" s="2">
        <v>0</v>
      </c>
      <c r="W155" s="2">
        <v>0</v>
      </c>
      <c r="X155" s="2">
        <v>0</v>
      </c>
      <c r="Y155" s="2">
        <v>1</v>
      </c>
      <c r="Z155" s="2">
        <v>1</v>
      </c>
      <c r="AA155" s="2">
        <v>1</v>
      </c>
    </row>
    <row r="156" spans="1:27" x14ac:dyDescent="0.25">
      <c r="A156" s="2">
        <v>4</v>
      </c>
      <c r="B156" s="2">
        <v>28</v>
      </c>
      <c r="C156" s="2">
        <v>166109.696</v>
      </c>
      <c r="D156" s="2">
        <v>166204.31200000001</v>
      </c>
      <c r="E156" s="2">
        <v>94.616000000009095</v>
      </c>
      <c r="F156" s="3">
        <v>17.2247029554166</v>
      </c>
      <c r="G156" s="14" t="s">
        <v>2231</v>
      </c>
      <c r="H156" s="2">
        <v>0</v>
      </c>
      <c r="I156" s="2">
        <v>1</v>
      </c>
      <c r="J156" s="2">
        <v>1</v>
      </c>
      <c r="K156" s="2">
        <v>0</v>
      </c>
      <c r="L156" s="2">
        <v>0</v>
      </c>
      <c r="M156" s="2">
        <v>0</v>
      </c>
      <c r="N156" s="2">
        <v>0</v>
      </c>
      <c r="O156" s="2">
        <v>1</v>
      </c>
      <c r="P156" s="2">
        <v>0</v>
      </c>
      <c r="Q156" s="2">
        <v>0</v>
      </c>
      <c r="R156" s="2">
        <v>0</v>
      </c>
      <c r="S156" s="2">
        <v>0</v>
      </c>
      <c r="T156" s="2">
        <v>0</v>
      </c>
      <c r="U156" s="2">
        <v>0</v>
      </c>
      <c r="V156" s="2">
        <v>0</v>
      </c>
      <c r="W156" s="2">
        <v>0</v>
      </c>
      <c r="X156" s="2">
        <v>0</v>
      </c>
      <c r="Y156" s="2">
        <v>0</v>
      </c>
      <c r="Z156" s="2">
        <v>0</v>
      </c>
      <c r="AA156" s="2">
        <v>0</v>
      </c>
    </row>
    <row r="157" spans="1:27" x14ac:dyDescent="0.25">
      <c r="A157" s="2">
        <v>6</v>
      </c>
      <c r="B157" s="2">
        <v>17</v>
      </c>
      <c r="C157" s="2">
        <v>123773.531</v>
      </c>
      <c r="D157" s="2">
        <v>123872.541</v>
      </c>
      <c r="E157" s="2">
        <v>99.009999999994804</v>
      </c>
      <c r="F157" s="3">
        <v>17.1697271286349</v>
      </c>
      <c r="G157" s="14" t="s">
        <v>2258</v>
      </c>
      <c r="H157" s="2">
        <v>3</v>
      </c>
      <c r="I157" s="2">
        <v>0</v>
      </c>
      <c r="J157" s="2">
        <v>0</v>
      </c>
      <c r="K157" s="2">
        <v>0</v>
      </c>
      <c r="L157" s="2">
        <v>3</v>
      </c>
      <c r="M157" s="2">
        <v>0</v>
      </c>
      <c r="N157" s="2">
        <v>0</v>
      </c>
      <c r="O157" s="2">
        <v>0</v>
      </c>
      <c r="P157" s="2">
        <v>0</v>
      </c>
      <c r="Q157" s="2">
        <v>0</v>
      </c>
      <c r="R157" s="2">
        <v>0</v>
      </c>
      <c r="S157" s="2">
        <v>0</v>
      </c>
      <c r="T157" s="2">
        <v>0</v>
      </c>
      <c r="U157" s="2">
        <v>0</v>
      </c>
      <c r="V157" s="2">
        <v>0</v>
      </c>
      <c r="W157" s="2">
        <v>0</v>
      </c>
      <c r="X157" s="2">
        <v>0</v>
      </c>
      <c r="Y157" s="2">
        <v>1</v>
      </c>
      <c r="Z157" s="2">
        <v>1</v>
      </c>
      <c r="AA157" s="2">
        <v>1</v>
      </c>
    </row>
    <row r="158" spans="1:27" x14ac:dyDescent="0.25">
      <c r="A158" s="2">
        <v>6</v>
      </c>
      <c r="B158" s="2">
        <v>25</v>
      </c>
      <c r="C158" s="2">
        <v>161807.85500000001</v>
      </c>
      <c r="D158" s="2">
        <v>161860.636</v>
      </c>
      <c r="E158" s="2">
        <v>52.780999999988097</v>
      </c>
      <c r="F158" s="3">
        <v>17.160145116905198</v>
      </c>
      <c r="G158" s="14" t="s">
        <v>2266</v>
      </c>
      <c r="H158" s="2">
        <v>2</v>
      </c>
      <c r="I158" s="2">
        <v>0</v>
      </c>
      <c r="J158" s="2">
        <v>0</v>
      </c>
      <c r="K158" s="2">
        <v>0</v>
      </c>
      <c r="L158" s="2">
        <v>2</v>
      </c>
      <c r="M158" s="2">
        <v>0</v>
      </c>
      <c r="N158" s="2">
        <v>0</v>
      </c>
      <c r="O158" s="2">
        <v>0</v>
      </c>
      <c r="P158" s="2">
        <v>0</v>
      </c>
      <c r="Q158" s="2">
        <v>0</v>
      </c>
      <c r="R158" s="2">
        <v>0</v>
      </c>
      <c r="S158" s="2">
        <v>0</v>
      </c>
      <c r="T158" s="2">
        <v>0</v>
      </c>
      <c r="U158" s="2">
        <v>0</v>
      </c>
      <c r="V158" s="2">
        <v>0</v>
      </c>
      <c r="W158" s="2">
        <v>0</v>
      </c>
      <c r="X158" s="2">
        <v>0</v>
      </c>
      <c r="Y158" s="2">
        <v>1</v>
      </c>
      <c r="Z158" s="2">
        <v>0</v>
      </c>
      <c r="AA158" s="2">
        <v>1</v>
      </c>
    </row>
    <row r="159" spans="1:27" x14ac:dyDescent="0.25">
      <c r="A159" s="2">
        <v>2</v>
      </c>
      <c r="B159" s="2">
        <v>12</v>
      </c>
      <c r="C159" s="2">
        <v>103015.91800000001</v>
      </c>
      <c r="D159" s="2">
        <v>103101.10799999999</v>
      </c>
      <c r="E159" s="2">
        <v>85.189999999987805</v>
      </c>
      <c r="F159" s="3">
        <v>17.157000281510999</v>
      </c>
      <c r="G159" s="14" t="s">
        <v>2181</v>
      </c>
      <c r="H159" s="2">
        <v>0</v>
      </c>
      <c r="I159" s="2">
        <v>2</v>
      </c>
      <c r="J159" s="2">
        <v>1</v>
      </c>
      <c r="K159" s="2">
        <v>1</v>
      </c>
      <c r="L159" s="2">
        <v>0</v>
      </c>
      <c r="M159" s="2">
        <v>1</v>
      </c>
      <c r="N159" s="2">
        <v>0</v>
      </c>
      <c r="O159" s="2">
        <v>0</v>
      </c>
      <c r="P159" s="2">
        <v>0</v>
      </c>
      <c r="Q159" s="2">
        <v>0</v>
      </c>
      <c r="R159" s="2">
        <v>1</v>
      </c>
      <c r="S159" s="2">
        <v>0</v>
      </c>
      <c r="T159" s="2">
        <v>0</v>
      </c>
      <c r="U159" s="2">
        <v>0</v>
      </c>
      <c r="V159" s="2">
        <v>0</v>
      </c>
      <c r="W159" s="2">
        <v>0</v>
      </c>
      <c r="X159" s="2">
        <v>0</v>
      </c>
      <c r="Y159" s="2">
        <v>0</v>
      </c>
      <c r="Z159" s="2">
        <v>0</v>
      </c>
      <c r="AA159" s="2">
        <v>0</v>
      </c>
    </row>
    <row r="160" spans="1:27" x14ac:dyDescent="0.25">
      <c r="A160" s="2">
        <v>11</v>
      </c>
      <c r="B160" s="2">
        <v>7</v>
      </c>
      <c r="C160" s="2">
        <v>67118.512000000002</v>
      </c>
      <c r="D160" s="2">
        <v>67174.596999999994</v>
      </c>
      <c r="E160" s="2">
        <v>56.084999999991901</v>
      </c>
      <c r="F160" s="3">
        <v>17.1358330742992</v>
      </c>
      <c r="G160" s="14" t="s">
        <v>2313</v>
      </c>
      <c r="H160" s="2">
        <v>1</v>
      </c>
      <c r="I160" s="2">
        <v>3</v>
      </c>
      <c r="J160" s="2">
        <v>0</v>
      </c>
      <c r="K160" s="2">
        <v>3</v>
      </c>
      <c r="L160" s="2">
        <v>1</v>
      </c>
      <c r="M160" s="2">
        <v>0</v>
      </c>
      <c r="N160" s="2">
        <v>0</v>
      </c>
      <c r="O160" s="2">
        <v>0</v>
      </c>
      <c r="P160" s="2">
        <v>0</v>
      </c>
      <c r="Q160" s="2">
        <v>0</v>
      </c>
      <c r="R160" s="2">
        <v>1</v>
      </c>
      <c r="S160" s="2">
        <v>0</v>
      </c>
      <c r="T160" s="2">
        <v>1</v>
      </c>
      <c r="U160" s="2">
        <v>1</v>
      </c>
      <c r="V160" s="2">
        <v>0</v>
      </c>
      <c r="W160" s="2">
        <v>0</v>
      </c>
      <c r="X160" s="2">
        <v>0</v>
      </c>
      <c r="Y160" s="2">
        <v>1</v>
      </c>
      <c r="Z160" s="2">
        <v>0</v>
      </c>
      <c r="AA160" s="2">
        <v>0</v>
      </c>
    </row>
    <row r="161" spans="1:27" x14ac:dyDescent="0.25">
      <c r="A161" s="2">
        <v>7</v>
      </c>
      <c r="B161" s="2">
        <v>5</v>
      </c>
      <c r="C161" s="2">
        <v>33234.673999999999</v>
      </c>
      <c r="D161" s="2">
        <v>33349.224999999999</v>
      </c>
      <c r="E161" s="2">
        <v>114.55099999999899</v>
      </c>
      <c r="F161" s="3">
        <v>17.119842353148901</v>
      </c>
      <c r="G161" s="14" t="s">
        <v>1626</v>
      </c>
      <c r="H161" s="2">
        <v>3</v>
      </c>
      <c r="I161" s="2">
        <v>0</v>
      </c>
      <c r="J161" s="2">
        <v>0</v>
      </c>
      <c r="K161" s="2">
        <v>0</v>
      </c>
      <c r="L161" s="2">
        <v>3</v>
      </c>
      <c r="M161" s="2">
        <v>0</v>
      </c>
      <c r="N161" s="2">
        <v>0</v>
      </c>
      <c r="O161" s="2">
        <v>0</v>
      </c>
      <c r="P161" s="2">
        <v>0</v>
      </c>
      <c r="Q161" s="2">
        <v>0</v>
      </c>
      <c r="R161" s="2">
        <v>0</v>
      </c>
      <c r="S161" s="2">
        <v>0</v>
      </c>
      <c r="T161" s="2">
        <v>0</v>
      </c>
      <c r="U161" s="2">
        <v>0</v>
      </c>
      <c r="V161" s="2">
        <v>0</v>
      </c>
      <c r="W161" s="2">
        <v>0</v>
      </c>
      <c r="X161" s="2">
        <v>0</v>
      </c>
      <c r="Y161" s="2">
        <v>1</v>
      </c>
      <c r="Z161" s="2">
        <v>1</v>
      </c>
      <c r="AA161" s="2">
        <v>1</v>
      </c>
    </row>
    <row r="162" spans="1:27" x14ac:dyDescent="0.25">
      <c r="A162" s="2">
        <v>21</v>
      </c>
      <c r="B162" s="2">
        <v>1</v>
      </c>
      <c r="C162" s="2">
        <v>30535.087</v>
      </c>
      <c r="D162" s="2">
        <v>30606.567999999999</v>
      </c>
      <c r="E162" s="2">
        <v>71.480999999999796</v>
      </c>
      <c r="F162" s="3">
        <v>17.0955711897764</v>
      </c>
      <c r="G162" s="14" t="s">
        <v>2367</v>
      </c>
      <c r="H162" s="2">
        <v>0</v>
      </c>
      <c r="I162" s="2">
        <v>0</v>
      </c>
      <c r="J162" s="2">
        <v>0</v>
      </c>
      <c r="K162" s="2">
        <v>0</v>
      </c>
      <c r="L162" s="2">
        <v>0</v>
      </c>
      <c r="M162" s="2">
        <v>0</v>
      </c>
      <c r="N162" s="2">
        <v>0</v>
      </c>
      <c r="O162" s="2">
        <v>0</v>
      </c>
      <c r="P162" s="2">
        <v>0</v>
      </c>
      <c r="Q162" s="2">
        <v>0</v>
      </c>
      <c r="R162" s="2">
        <v>0</v>
      </c>
      <c r="S162" s="2">
        <v>0</v>
      </c>
      <c r="T162" s="2">
        <v>0</v>
      </c>
      <c r="U162" s="2">
        <v>0</v>
      </c>
      <c r="V162" s="2">
        <v>0</v>
      </c>
      <c r="W162" s="2">
        <v>0</v>
      </c>
      <c r="X162" s="2">
        <v>0</v>
      </c>
      <c r="Y162" s="2">
        <v>0</v>
      </c>
      <c r="Z162" s="2">
        <v>0</v>
      </c>
      <c r="AA162" s="2">
        <v>0</v>
      </c>
    </row>
    <row r="163" spans="1:27" x14ac:dyDescent="0.25">
      <c r="A163" s="2">
        <v>5</v>
      </c>
      <c r="B163" s="2">
        <v>9</v>
      </c>
      <c r="C163" s="2">
        <v>103416.18399999999</v>
      </c>
      <c r="D163" s="2">
        <v>103443.879</v>
      </c>
      <c r="E163" s="2">
        <v>27.695000000006999</v>
      </c>
      <c r="F163" s="3">
        <v>17.014744070611599</v>
      </c>
      <c r="G163" s="14" t="s">
        <v>132</v>
      </c>
      <c r="H163" s="2">
        <v>4</v>
      </c>
      <c r="I163" s="2">
        <v>0</v>
      </c>
      <c r="J163" s="2">
        <v>0</v>
      </c>
      <c r="K163" s="2">
        <v>0</v>
      </c>
      <c r="L163" s="2">
        <v>4</v>
      </c>
      <c r="M163" s="2">
        <v>0</v>
      </c>
      <c r="N163" s="2">
        <v>0</v>
      </c>
      <c r="O163" s="2">
        <v>0</v>
      </c>
      <c r="P163" s="2">
        <v>0</v>
      </c>
      <c r="Q163" s="2">
        <v>0</v>
      </c>
      <c r="R163" s="2">
        <v>0</v>
      </c>
      <c r="S163" s="2">
        <v>0</v>
      </c>
      <c r="T163" s="2">
        <v>0</v>
      </c>
      <c r="U163" s="2">
        <v>0</v>
      </c>
      <c r="V163" s="2">
        <v>0</v>
      </c>
      <c r="W163" s="2">
        <v>1</v>
      </c>
      <c r="X163" s="2">
        <v>0</v>
      </c>
      <c r="Y163" s="2">
        <v>1</v>
      </c>
      <c r="Z163" s="2">
        <v>1</v>
      </c>
      <c r="AA163" s="2">
        <v>1</v>
      </c>
    </row>
    <row r="164" spans="1:27" x14ac:dyDescent="0.25">
      <c r="A164" s="2">
        <v>16</v>
      </c>
      <c r="B164" s="2">
        <v>5</v>
      </c>
      <c r="C164" s="2">
        <v>76862.100999999995</v>
      </c>
      <c r="D164" s="2">
        <v>76954.804000000004</v>
      </c>
      <c r="E164" s="2">
        <v>92.703000000008601</v>
      </c>
      <c r="F164" s="3">
        <v>16.958182305403199</v>
      </c>
      <c r="G164" s="14" t="s">
        <v>284</v>
      </c>
      <c r="H164" s="2">
        <v>2</v>
      </c>
      <c r="I164" s="2">
        <v>0</v>
      </c>
      <c r="J164" s="2">
        <v>0</v>
      </c>
      <c r="K164" s="2">
        <v>0</v>
      </c>
      <c r="L164" s="2">
        <v>2</v>
      </c>
      <c r="M164" s="2">
        <v>0</v>
      </c>
      <c r="N164" s="2">
        <v>0</v>
      </c>
      <c r="O164" s="2">
        <v>0</v>
      </c>
      <c r="P164" s="2">
        <v>0</v>
      </c>
      <c r="Q164" s="2">
        <v>0</v>
      </c>
      <c r="R164" s="2">
        <v>0</v>
      </c>
      <c r="S164" s="2">
        <v>0</v>
      </c>
      <c r="T164" s="2">
        <v>0</v>
      </c>
      <c r="U164" s="2">
        <v>0</v>
      </c>
      <c r="V164" s="2">
        <v>0</v>
      </c>
      <c r="W164" s="2">
        <v>1</v>
      </c>
      <c r="X164" s="2">
        <v>0</v>
      </c>
      <c r="Y164" s="2">
        <v>0</v>
      </c>
      <c r="Z164" s="2">
        <v>0</v>
      </c>
      <c r="AA164" s="2">
        <v>1</v>
      </c>
    </row>
    <row r="165" spans="1:27" x14ac:dyDescent="0.25">
      <c r="A165" s="2">
        <v>12</v>
      </c>
      <c r="B165" s="2">
        <v>14</v>
      </c>
      <c r="C165" s="2">
        <v>59922.627999999997</v>
      </c>
      <c r="D165" s="2">
        <v>60013.002999999997</v>
      </c>
      <c r="E165" s="2">
        <v>90.375</v>
      </c>
      <c r="F165" s="3">
        <v>16.944276891450201</v>
      </c>
      <c r="G165" s="14" t="s">
        <v>2325</v>
      </c>
      <c r="H165" s="2">
        <v>0</v>
      </c>
      <c r="I165" s="2">
        <v>0</v>
      </c>
      <c r="J165" s="2">
        <v>0</v>
      </c>
      <c r="K165" s="2">
        <v>0</v>
      </c>
      <c r="L165" s="2">
        <v>0</v>
      </c>
      <c r="M165" s="2">
        <v>0</v>
      </c>
      <c r="N165" s="2">
        <v>0</v>
      </c>
      <c r="O165" s="2">
        <v>0</v>
      </c>
      <c r="P165" s="2">
        <v>0</v>
      </c>
      <c r="Q165" s="2">
        <v>0</v>
      </c>
      <c r="R165" s="2">
        <v>0</v>
      </c>
      <c r="S165" s="2">
        <v>0</v>
      </c>
      <c r="T165" s="2">
        <v>0</v>
      </c>
      <c r="U165" s="2">
        <v>0</v>
      </c>
      <c r="V165" s="2">
        <v>0</v>
      </c>
      <c r="W165" s="2">
        <v>0</v>
      </c>
      <c r="X165" s="2">
        <v>0</v>
      </c>
      <c r="Y165" s="2">
        <v>0</v>
      </c>
      <c r="Z165" s="2">
        <v>0</v>
      </c>
      <c r="AA165" s="2">
        <v>0</v>
      </c>
    </row>
    <row r="166" spans="1:27" x14ac:dyDescent="0.25">
      <c r="A166" s="2">
        <v>13</v>
      </c>
      <c r="B166" s="2">
        <v>0</v>
      </c>
      <c r="C166" s="2">
        <v>20351.547999999999</v>
      </c>
      <c r="D166" s="2">
        <v>20454.005000000001</v>
      </c>
      <c r="E166" s="2">
        <v>102.457000000002</v>
      </c>
      <c r="F166" s="3">
        <v>16.848855404095399</v>
      </c>
      <c r="G166" s="14" t="s">
        <v>2332</v>
      </c>
      <c r="H166" s="2">
        <v>2</v>
      </c>
      <c r="I166" s="2">
        <v>0</v>
      </c>
      <c r="J166" s="2">
        <v>0</v>
      </c>
      <c r="K166" s="2">
        <v>0</v>
      </c>
      <c r="L166" s="2">
        <v>2</v>
      </c>
      <c r="M166" s="2">
        <v>0</v>
      </c>
      <c r="N166" s="2">
        <v>0</v>
      </c>
      <c r="O166" s="2">
        <v>0</v>
      </c>
      <c r="P166" s="2">
        <v>0</v>
      </c>
      <c r="Q166" s="2">
        <v>0</v>
      </c>
      <c r="R166" s="2">
        <v>0</v>
      </c>
      <c r="S166" s="2">
        <v>0</v>
      </c>
      <c r="T166" s="2">
        <v>0</v>
      </c>
      <c r="U166" s="2">
        <v>0</v>
      </c>
      <c r="V166" s="2">
        <v>0</v>
      </c>
      <c r="W166" s="2">
        <v>0</v>
      </c>
      <c r="X166" s="2">
        <v>0</v>
      </c>
      <c r="Y166" s="2">
        <v>0</v>
      </c>
      <c r="Z166" s="2">
        <v>1</v>
      </c>
      <c r="AA166" s="2">
        <v>1</v>
      </c>
    </row>
    <row r="167" spans="1:27" x14ac:dyDescent="0.25">
      <c r="A167" s="2">
        <v>22</v>
      </c>
      <c r="B167" s="2">
        <v>3</v>
      </c>
      <c r="C167" s="2">
        <v>44006.593999999997</v>
      </c>
      <c r="D167" s="2">
        <v>44106.461000000003</v>
      </c>
      <c r="E167" s="2">
        <v>99.867000000005604</v>
      </c>
      <c r="F167" s="3">
        <v>16.789189797164202</v>
      </c>
      <c r="G167" s="14" t="s">
        <v>2371</v>
      </c>
      <c r="H167" s="2">
        <v>1</v>
      </c>
      <c r="I167" s="2">
        <v>0</v>
      </c>
      <c r="J167" s="2">
        <v>0</v>
      </c>
      <c r="K167" s="2">
        <v>0</v>
      </c>
      <c r="L167" s="2">
        <v>1</v>
      </c>
      <c r="M167" s="2">
        <v>0</v>
      </c>
      <c r="N167" s="2">
        <v>0</v>
      </c>
      <c r="O167" s="2">
        <v>0</v>
      </c>
      <c r="P167" s="2">
        <v>0</v>
      </c>
      <c r="Q167" s="2">
        <v>0</v>
      </c>
      <c r="R167" s="2">
        <v>0</v>
      </c>
      <c r="S167" s="2">
        <v>0</v>
      </c>
      <c r="T167" s="2">
        <v>0</v>
      </c>
      <c r="U167" s="2">
        <v>0</v>
      </c>
      <c r="V167" s="2">
        <v>0</v>
      </c>
      <c r="W167" s="2">
        <v>0</v>
      </c>
      <c r="X167" s="2">
        <v>0</v>
      </c>
      <c r="Y167" s="2">
        <v>0</v>
      </c>
      <c r="Z167" s="2">
        <v>1</v>
      </c>
      <c r="AA167" s="2">
        <v>0</v>
      </c>
    </row>
    <row r="168" spans="1:27" x14ac:dyDescent="0.25">
      <c r="A168" s="2">
        <v>15</v>
      </c>
      <c r="B168" s="2">
        <v>6</v>
      </c>
      <c r="C168" s="2">
        <v>93543.956000000006</v>
      </c>
      <c r="D168" s="2">
        <v>93587.101999999999</v>
      </c>
      <c r="E168" s="2">
        <v>43.1459999999934</v>
      </c>
      <c r="F168" s="3">
        <v>16.7475010404217</v>
      </c>
      <c r="G168" s="14" t="s">
        <v>2348</v>
      </c>
      <c r="H168" s="2">
        <v>2</v>
      </c>
      <c r="I168" s="2">
        <v>2</v>
      </c>
      <c r="J168" s="2">
        <v>2</v>
      </c>
      <c r="K168" s="2">
        <v>0</v>
      </c>
      <c r="L168" s="2">
        <v>2</v>
      </c>
      <c r="M168" s="2">
        <v>0</v>
      </c>
      <c r="N168" s="2">
        <v>1</v>
      </c>
      <c r="O168" s="2">
        <v>0</v>
      </c>
      <c r="P168" s="2">
        <v>1</v>
      </c>
      <c r="Q168" s="2">
        <v>0</v>
      </c>
      <c r="R168" s="2">
        <v>0</v>
      </c>
      <c r="S168" s="2">
        <v>0</v>
      </c>
      <c r="T168" s="2">
        <v>0</v>
      </c>
      <c r="U168" s="2">
        <v>0</v>
      </c>
      <c r="V168" s="2">
        <v>0</v>
      </c>
      <c r="W168" s="2">
        <v>0</v>
      </c>
      <c r="X168" s="2">
        <v>0</v>
      </c>
      <c r="Y168" s="2">
        <v>0</v>
      </c>
      <c r="Z168" s="2">
        <v>1</v>
      </c>
      <c r="AA168" s="2">
        <v>1</v>
      </c>
    </row>
    <row r="169" spans="1:27" x14ac:dyDescent="0.25">
      <c r="A169" s="2">
        <v>1</v>
      </c>
      <c r="B169" s="2">
        <v>1</v>
      </c>
      <c r="C169" s="2">
        <v>5812.7039999999997</v>
      </c>
      <c r="D169" s="2">
        <v>6054.2659999999996</v>
      </c>
      <c r="E169" s="2">
        <v>241.56200000000001</v>
      </c>
      <c r="F169" s="3">
        <v>16.713972057480099</v>
      </c>
      <c r="G169" s="14" t="s">
        <v>2158</v>
      </c>
      <c r="H169" s="2">
        <v>1</v>
      </c>
      <c r="I169" s="2">
        <v>0</v>
      </c>
      <c r="J169" s="2">
        <v>0</v>
      </c>
      <c r="K169" s="2">
        <v>0</v>
      </c>
      <c r="L169" s="2">
        <v>1</v>
      </c>
      <c r="M169" s="2">
        <v>0</v>
      </c>
      <c r="N169" s="2">
        <v>0</v>
      </c>
      <c r="O169" s="2">
        <v>0</v>
      </c>
      <c r="P169" s="2">
        <v>0</v>
      </c>
      <c r="Q169" s="2">
        <v>0</v>
      </c>
      <c r="R169" s="2">
        <v>0</v>
      </c>
      <c r="S169" s="2">
        <v>0</v>
      </c>
      <c r="T169" s="2">
        <v>0</v>
      </c>
      <c r="U169" s="2">
        <v>0</v>
      </c>
      <c r="V169" s="2">
        <v>0</v>
      </c>
      <c r="W169" s="2">
        <v>1</v>
      </c>
      <c r="X169" s="2">
        <v>0</v>
      </c>
      <c r="Y169" s="2">
        <v>0</v>
      </c>
      <c r="Z169" s="2">
        <v>0</v>
      </c>
      <c r="AA169" s="2">
        <v>0</v>
      </c>
    </row>
    <row r="170" spans="1:27" x14ac:dyDescent="0.25">
      <c r="A170" s="2">
        <v>6</v>
      </c>
      <c r="B170" s="2">
        <v>13</v>
      </c>
      <c r="C170" s="2">
        <v>91050.55</v>
      </c>
      <c r="D170" s="2">
        <v>91065.03</v>
      </c>
      <c r="E170" s="2">
        <v>14.479999999995901</v>
      </c>
      <c r="F170" s="3">
        <v>16.6997665145038</v>
      </c>
      <c r="G170" s="14" t="s">
        <v>2256</v>
      </c>
      <c r="H170" s="2">
        <v>2</v>
      </c>
      <c r="I170" s="2">
        <v>0</v>
      </c>
      <c r="J170" s="2">
        <v>0</v>
      </c>
      <c r="K170" s="2">
        <v>0</v>
      </c>
      <c r="L170" s="2">
        <v>2</v>
      </c>
      <c r="M170" s="2">
        <v>0</v>
      </c>
      <c r="N170" s="2">
        <v>0</v>
      </c>
      <c r="O170" s="2">
        <v>0</v>
      </c>
      <c r="P170" s="2">
        <v>0</v>
      </c>
      <c r="Q170" s="2">
        <v>0</v>
      </c>
      <c r="R170" s="2">
        <v>0</v>
      </c>
      <c r="S170" s="2">
        <v>0</v>
      </c>
      <c r="T170" s="2">
        <v>0</v>
      </c>
      <c r="U170" s="2">
        <v>0</v>
      </c>
      <c r="V170" s="2">
        <v>0</v>
      </c>
      <c r="W170" s="2">
        <v>0</v>
      </c>
      <c r="X170" s="2">
        <v>0</v>
      </c>
      <c r="Y170" s="2">
        <v>1</v>
      </c>
      <c r="Z170" s="2">
        <v>0</v>
      </c>
      <c r="AA170" s="2">
        <v>1</v>
      </c>
    </row>
    <row r="171" spans="1:27" x14ac:dyDescent="0.25">
      <c r="A171" s="2">
        <v>4</v>
      </c>
      <c r="B171" s="2">
        <v>30</v>
      </c>
      <c r="C171" s="2">
        <v>171399.976</v>
      </c>
      <c r="D171" s="2">
        <v>171406.799</v>
      </c>
      <c r="E171" s="2">
        <v>6.8230000000039599</v>
      </c>
      <c r="F171" s="3">
        <v>16.689877158823101</v>
      </c>
      <c r="G171" s="14" t="s">
        <v>2233</v>
      </c>
      <c r="H171" s="2">
        <v>2</v>
      </c>
      <c r="I171" s="2">
        <v>0</v>
      </c>
      <c r="J171" s="2">
        <v>0</v>
      </c>
      <c r="K171" s="2">
        <v>0</v>
      </c>
      <c r="L171" s="2">
        <v>2</v>
      </c>
      <c r="M171" s="2">
        <v>0</v>
      </c>
      <c r="N171" s="2">
        <v>0</v>
      </c>
      <c r="O171" s="2">
        <v>0</v>
      </c>
      <c r="P171" s="2">
        <v>0</v>
      </c>
      <c r="Q171" s="2">
        <v>0</v>
      </c>
      <c r="R171" s="2">
        <v>0</v>
      </c>
      <c r="S171" s="2">
        <v>0</v>
      </c>
      <c r="T171" s="2">
        <v>0</v>
      </c>
      <c r="U171" s="2">
        <v>0</v>
      </c>
      <c r="V171" s="2">
        <v>0</v>
      </c>
      <c r="W171" s="2">
        <v>0</v>
      </c>
      <c r="X171" s="2">
        <v>0</v>
      </c>
      <c r="Y171" s="2">
        <v>1</v>
      </c>
      <c r="Z171" s="2">
        <v>1</v>
      </c>
      <c r="AA171" s="2">
        <v>0</v>
      </c>
    </row>
    <row r="172" spans="1:27" x14ac:dyDescent="0.25">
      <c r="A172" s="2">
        <v>6</v>
      </c>
      <c r="B172" s="2">
        <v>24</v>
      </c>
      <c r="C172" s="2">
        <v>159142.87700000001</v>
      </c>
      <c r="D172" s="2">
        <v>159231.48699999999</v>
      </c>
      <c r="E172" s="2">
        <v>88.609999999986002</v>
      </c>
      <c r="F172" s="3">
        <v>16.6689476752993</v>
      </c>
      <c r="G172" s="14" t="s">
        <v>2265</v>
      </c>
      <c r="H172" s="2">
        <v>2</v>
      </c>
      <c r="I172" s="2">
        <v>0</v>
      </c>
      <c r="J172" s="2">
        <v>0</v>
      </c>
      <c r="K172" s="2">
        <v>0</v>
      </c>
      <c r="L172" s="2">
        <v>2</v>
      </c>
      <c r="M172" s="2">
        <v>0</v>
      </c>
      <c r="N172" s="2">
        <v>0</v>
      </c>
      <c r="O172" s="2">
        <v>0</v>
      </c>
      <c r="P172" s="2">
        <v>0</v>
      </c>
      <c r="Q172" s="2">
        <v>0</v>
      </c>
      <c r="R172" s="2">
        <v>0</v>
      </c>
      <c r="S172" s="2">
        <v>0</v>
      </c>
      <c r="T172" s="2">
        <v>0</v>
      </c>
      <c r="U172" s="2">
        <v>0</v>
      </c>
      <c r="V172" s="2">
        <v>0</v>
      </c>
      <c r="W172" s="2">
        <v>0</v>
      </c>
      <c r="X172" s="2">
        <v>0</v>
      </c>
      <c r="Y172" s="2">
        <v>1</v>
      </c>
      <c r="Z172" s="2">
        <v>1</v>
      </c>
      <c r="AA172" s="2">
        <v>0</v>
      </c>
    </row>
    <row r="173" spans="1:27" x14ac:dyDescent="0.25">
      <c r="A173" s="2">
        <v>2</v>
      </c>
      <c r="B173" s="2">
        <v>9</v>
      </c>
      <c r="C173" s="2">
        <v>82062.62</v>
      </c>
      <c r="D173" s="2">
        <v>82062.62</v>
      </c>
      <c r="E173" s="2">
        <v>0</v>
      </c>
      <c r="F173" s="3">
        <v>16.636169580969899</v>
      </c>
      <c r="G173" s="14"/>
      <c r="H173" s="2">
        <v>1</v>
      </c>
      <c r="I173" s="2">
        <v>0</v>
      </c>
      <c r="J173" s="2">
        <v>0</v>
      </c>
      <c r="K173" s="2">
        <v>0</v>
      </c>
      <c r="L173" s="2">
        <v>1</v>
      </c>
      <c r="M173" s="2">
        <v>0</v>
      </c>
      <c r="N173" s="2">
        <v>0</v>
      </c>
      <c r="O173" s="2">
        <v>0</v>
      </c>
      <c r="P173" s="2">
        <v>0</v>
      </c>
      <c r="Q173" s="2">
        <v>0</v>
      </c>
      <c r="R173" s="2">
        <v>0</v>
      </c>
      <c r="S173" s="2">
        <v>0</v>
      </c>
      <c r="T173" s="2">
        <v>0</v>
      </c>
      <c r="U173" s="2">
        <v>0</v>
      </c>
      <c r="V173" s="2">
        <v>0</v>
      </c>
      <c r="W173" s="2">
        <v>0</v>
      </c>
      <c r="X173" s="2">
        <v>0</v>
      </c>
      <c r="Y173" s="2">
        <v>0</v>
      </c>
      <c r="Z173" s="2">
        <v>1</v>
      </c>
      <c r="AA173" s="2">
        <v>0</v>
      </c>
    </row>
    <row r="174" spans="1:27" x14ac:dyDescent="0.25">
      <c r="A174" s="2">
        <v>11</v>
      </c>
      <c r="B174" s="2">
        <v>5</v>
      </c>
      <c r="C174" s="2">
        <v>61489.932999999997</v>
      </c>
      <c r="D174" s="2">
        <v>61680.87</v>
      </c>
      <c r="E174" s="2">
        <v>190.93700000000501</v>
      </c>
      <c r="F174" s="3">
        <v>16.611079975667199</v>
      </c>
      <c r="G174" s="14" t="s">
        <v>2311</v>
      </c>
      <c r="H174" s="2">
        <v>1</v>
      </c>
      <c r="I174" s="2">
        <v>3</v>
      </c>
      <c r="J174" s="2">
        <v>1</v>
      </c>
      <c r="K174" s="2">
        <v>2</v>
      </c>
      <c r="L174" s="2">
        <v>1</v>
      </c>
      <c r="M174" s="2">
        <v>0</v>
      </c>
      <c r="N174" s="2">
        <v>0</v>
      </c>
      <c r="O174" s="2">
        <v>1</v>
      </c>
      <c r="P174" s="2">
        <v>0</v>
      </c>
      <c r="Q174" s="2">
        <v>0</v>
      </c>
      <c r="R174" s="2">
        <v>0</v>
      </c>
      <c r="S174" s="2">
        <v>0</v>
      </c>
      <c r="T174" s="2">
        <v>0</v>
      </c>
      <c r="U174" s="2">
        <v>1</v>
      </c>
      <c r="V174" s="2">
        <v>1</v>
      </c>
      <c r="W174" s="2">
        <v>0</v>
      </c>
      <c r="X174" s="2">
        <v>0</v>
      </c>
      <c r="Y174" s="2">
        <v>0</v>
      </c>
      <c r="Z174" s="2">
        <v>1</v>
      </c>
      <c r="AA174" s="2">
        <v>0</v>
      </c>
    </row>
    <row r="175" spans="1:27" x14ac:dyDescent="0.25">
      <c r="A175" s="2">
        <v>17</v>
      </c>
      <c r="B175" s="2">
        <v>0</v>
      </c>
      <c r="C175" s="2">
        <v>15871.195</v>
      </c>
      <c r="D175" s="2">
        <v>16094.155000000001</v>
      </c>
      <c r="E175" s="2">
        <v>222.960000000001</v>
      </c>
      <c r="F175" s="3">
        <v>16.477828980501101</v>
      </c>
      <c r="G175" s="14" t="s">
        <v>2351</v>
      </c>
      <c r="H175" s="2">
        <v>1</v>
      </c>
      <c r="I175" s="2">
        <v>0</v>
      </c>
      <c r="J175" s="2">
        <v>0</v>
      </c>
      <c r="K175" s="2">
        <v>0</v>
      </c>
      <c r="L175" s="2">
        <v>1</v>
      </c>
      <c r="M175" s="2">
        <v>0</v>
      </c>
      <c r="N175" s="2">
        <v>0</v>
      </c>
      <c r="O175" s="2">
        <v>0</v>
      </c>
      <c r="P175" s="2">
        <v>0</v>
      </c>
      <c r="Q175" s="2">
        <v>0</v>
      </c>
      <c r="R175" s="2">
        <v>0</v>
      </c>
      <c r="S175" s="2">
        <v>0</v>
      </c>
      <c r="T175" s="2">
        <v>0</v>
      </c>
      <c r="U175" s="2">
        <v>0</v>
      </c>
      <c r="V175" s="2">
        <v>0</v>
      </c>
      <c r="W175" s="2">
        <v>1</v>
      </c>
      <c r="X175" s="2">
        <v>0</v>
      </c>
      <c r="Y175" s="2">
        <v>0</v>
      </c>
      <c r="Z175" s="2">
        <v>0</v>
      </c>
      <c r="AA175" s="2">
        <v>0</v>
      </c>
    </row>
    <row r="176" spans="1:27" x14ac:dyDescent="0.25">
      <c r="A176" s="2">
        <v>7</v>
      </c>
      <c r="B176" s="2">
        <v>16</v>
      </c>
      <c r="C176" s="2">
        <v>90238.173999999999</v>
      </c>
      <c r="D176" s="2">
        <v>90336.498999999996</v>
      </c>
      <c r="E176" s="2">
        <v>98.324999999997104</v>
      </c>
      <c r="F176" s="3">
        <v>16.421929649657802</v>
      </c>
      <c r="G176" s="14" t="s">
        <v>2272</v>
      </c>
      <c r="H176" s="2">
        <v>1</v>
      </c>
      <c r="I176" s="2">
        <v>0</v>
      </c>
      <c r="J176" s="2">
        <v>0</v>
      </c>
      <c r="K176" s="2">
        <v>0</v>
      </c>
      <c r="L176" s="2">
        <v>1</v>
      </c>
      <c r="M176" s="2">
        <v>0</v>
      </c>
      <c r="N176" s="2">
        <v>0</v>
      </c>
      <c r="O176" s="2">
        <v>0</v>
      </c>
      <c r="P176" s="2">
        <v>0</v>
      </c>
      <c r="Q176" s="2">
        <v>0</v>
      </c>
      <c r="R176" s="2">
        <v>0</v>
      </c>
      <c r="S176" s="2">
        <v>0</v>
      </c>
      <c r="T176" s="2">
        <v>0</v>
      </c>
      <c r="U176" s="2">
        <v>0</v>
      </c>
      <c r="V176" s="2">
        <v>0</v>
      </c>
      <c r="W176" s="2">
        <v>0</v>
      </c>
      <c r="X176" s="2">
        <v>0</v>
      </c>
      <c r="Y176" s="2">
        <v>0</v>
      </c>
      <c r="Z176" s="2">
        <v>0</v>
      </c>
      <c r="AA176" s="2">
        <v>1</v>
      </c>
    </row>
    <row r="177" spans="1:27" x14ac:dyDescent="0.25">
      <c r="A177" s="2">
        <v>2</v>
      </c>
      <c r="B177" s="2">
        <v>3</v>
      </c>
      <c r="C177" s="2">
        <v>18681.809000000001</v>
      </c>
      <c r="D177" s="2">
        <v>18759.685000000001</v>
      </c>
      <c r="E177" s="2">
        <v>77.876000000000204</v>
      </c>
      <c r="F177" s="3">
        <v>16.403205153666601</v>
      </c>
      <c r="G177" s="14" t="s">
        <v>2176</v>
      </c>
      <c r="H177" s="2">
        <v>1</v>
      </c>
      <c r="I177" s="2">
        <v>0</v>
      </c>
      <c r="J177" s="2">
        <v>0</v>
      </c>
      <c r="K177" s="2">
        <v>0</v>
      </c>
      <c r="L177" s="2">
        <v>1</v>
      </c>
      <c r="M177" s="2">
        <v>0</v>
      </c>
      <c r="N177" s="2">
        <v>0</v>
      </c>
      <c r="O177" s="2">
        <v>0</v>
      </c>
      <c r="P177" s="2">
        <v>0</v>
      </c>
      <c r="Q177" s="2">
        <v>0</v>
      </c>
      <c r="R177" s="2">
        <v>0</v>
      </c>
      <c r="S177" s="2">
        <v>0</v>
      </c>
      <c r="T177" s="2">
        <v>0</v>
      </c>
      <c r="U177" s="2">
        <v>0</v>
      </c>
      <c r="V177" s="2">
        <v>0</v>
      </c>
      <c r="W177" s="2">
        <v>0</v>
      </c>
      <c r="X177" s="2">
        <v>0</v>
      </c>
      <c r="Y177" s="2">
        <v>0</v>
      </c>
      <c r="Z177" s="2">
        <v>0</v>
      </c>
      <c r="AA177" s="2">
        <v>1</v>
      </c>
    </row>
    <row r="178" spans="1:27" x14ac:dyDescent="0.25">
      <c r="A178" s="2">
        <v>5</v>
      </c>
      <c r="B178" s="2">
        <v>13</v>
      </c>
      <c r="C178" s="2">
        <v>113557.74400000001</v>
      </c>
      <c r="D178" s="2">
        <v>113668.94500000001</v>
      </c>
      <c r="E178" s="2">
        <v>111.201000000001</v>
      </c>
      <c r="F178" s="3">
        <v>16.362108926177601</v>
      </c>
      <c r="G178" s="14" t="s">
        <v>2240</v>
      </c>
      <c r="H178" s="2">
        <v>2</v>
      </c>
      <c r="I178" s="2">
        <v>0</v>
      </c>
      <c r="J178" s="2">
        <v>0</v>
      </c>
      <c r="K178" s="2">
        <v>0</v>
      </c>
      <c r="L178" s="2">
        <v>2</v>
      </c>
      <c r="M178" s="2">
        <v>0</v>
      </c>
      <c r="N178" s="2">
        <v>0</v>
      </c>
      <c r="O178" s="2">
        <v>0</v>
      </c>
      <c r="P178" s="2">
        <v>0</v>
      </c>
      <c r="Q178" s="2">
        <v>0</v>
      </c>
      <c r="R178" s="2">
        <v>0</v>
      </c>
      <c r="S178" s="2">
        <v>0</v>
      </c>
      <c r="T178" s="2">
        <v>0</v>
      </c>
      <c r="U178" s="2">
        <v>0</v>
      </c>
      <c r="V178" s="2">
        <v>0</v>
      </c>
      <c r="W178" s="2">
        <v>0</v>
      </c>
      <c r="X178" s="2">
        <v>0</v>
      </c>
      <c r="Y178" s="2">
        <v>1</v>
      </c>
      <c r="Z178" s="2">
        <v>1</v>
      </c>
      <c r="AA178" s="2">
        <v>0</v>
      </c>
    </row>
    <row r="179" spans="1:27" x14ac:dyDescent="0.25">
      <c r="A179" s="2">
        <v>9</v>
      </c>
      <c r="B179" s="2">
        <v>9</v>
      </c>
      <c r="C179" s="2">
        <v>140564.18400000001</v>
      </c>
      <c r="D179" s="2">
        <v>140587.15599999999</v>
      </c>
      <c r="E179" s="2">
        <v>22.971999999979701</v>
      </c>
      <c r="F179" s="3">
        <v>16.3603627780296</v>
      </c>
      <c r="G179" s="14" t="s">
        <v>2290</v>
      </c>
      <c r="H179" s="2">
        <v>2</v>
      </c>
      <c r="I179" s="2">
        <v>0</v>
      </c>
      <c r="J179" s="2">
        <v>0</v>
      </c>
      <c r="K179" s="2">
        <v>0</v>
      </c>
      <c r="L179" s="2">
        <v>2</v>
      </c>
      <c r="M179" s="2">
        <v>0</v>
      </c>
      <c r="N179" s="2">
        <v>0</v>
      </c>
      <c r="O179" s="2">
        <v>0</v>
      </c>
      <c r="P179" s="2">
        <v>0</v>
      </c>
      <c r="Q179" s="2">
        <v>0</v>
      </c>
      <c r="R179" s="2">
        <v>0</v>
      </c>
      <c r="S179" s="2">
        <v>0</v>
      </c>
      <c r="T179" s="2">
        <v>0</v>
      </c>
      <c r="U179" s="2">
        <v>0</v>
      </c>
      <c r="V179" s="2">
        <v>0</v>
      </c>
      <c r="W179" s="2">
        <v>0</v>
      </c>
      <c r="X179" s="2">
        <v>0</v>
      </c>
      <c r="Y179" s="2">
        <v>1</v>
      </c>
      <c r="Z179" s="2">
        <v>1</v>
      </c>
      <c r="AA179" s="2">
        <v>0</v>
      </c>
    </row>
    <row r="180" spans="1:27" x14ac:dyDescent="0.25">
      <c r="A180" s="2">
        <v>1</v>
      </c>
      <c r="B180" s="2">
        <v>24</v>
      </c>
      <c r="C180" s="2">
        <v>197214.08799999999</v>
      </c>
      <c r="D180" s="2">
        <v>197247.81400000001</v>
      </c>
      <c r="E180" s="2">
        <v>33.7260000000242</v>
      </c>
      <c r="F180" s="3">
        <v>16.359125536921599</v>
      </c>
      <c r="G180" s="14" t="s">
        <v>39</v>
      </c>
      <c r="H180" s="2">
        <v>3</v>
      </c>
      <c r="I180" s="2">
        <v>1</v>
      </c>
      <c r="J180" s="2">
        <v>1</v>
      </c>
      <c r="K180" s="2">
        <v>0</v>
      </c>
      <c r="L180" s="2">
        <v>3</v>
      </c>
      <c r="M180" s="2">
        <v>0</v>
      </c>
      <c r="N180" s="2">
        <v>1</v>
      </c>
      <c r="O180" s="2">
        <v>0</v>
      </c>
      <c r="P180" s="2">
        <v>0</v>
      </c>
      <c r="Q180" s="2">
        <v>0</v>
      </c>
      <c r="R180" s="2">
        <v>0</v>
      </c>
      <c r="S180" s="2">
        <v>0</v>
      </c>
      <c r="T180" s="2">
        <v>0</v>
      </c>
      <c r="U180" s="2">
        <v>0</v>
      </c>
      <c r="V180" s="2">
        <v>0</v>
      </c>
      <c r="W180" s="2">
        <v>1</v>
      </c>
      <c r="X180" s="2">
        <v>0</v>
      </c>
      <c r="Y180" s="2">
        <v>1</v>
      </c>
      <c r="Z180" s="2">
        <v>0</v>
      </c>
      <c r="AA180" s="2">
        <v>1</v>
      </c>
    </row>
    <row r="181" spans="1:27" x14ac:dyDescent="0.25">
      <c r="A181" s="2">
        <v>10</v>
      </c>
      <c r="B181" s="2">
        <v>12</v>
      </c>
      <c r="C181" s="2">
        <v>67099.831000000006</v>
      </c>
      <c r="D181" s="2">
        <v>67169.714999999997</v>
      </c>
      <c r="E181" s="2">
        <v>69.883999999990905</v>
      </c>
      <c r="F181" s="3">
        <v>16.328316091598701</v>
      </c>
      <c r="G181" s="14"/>
      <c r="H181" s="2">
        <v>2</v>
      </c>
      <c r="I181" s="2">
        <v>0</v>
      </c>
      <c r="J181" s="2">
        <v>0</v>
      </c>
      <c r="K181" s="2">
        <v>0</v>
      </c>
      <c r="L181" s="2">
        <v>2</v>
      </c>
      <c r="M181" s="2">
        <v>0</v>
      </c>
      <c r="N181" s="2">
        <v>0</v>
      </c>
      <c r="O181" s="2">
        <v>0</v>
      </c>
      <c r="P181" s="2">
        <v>0</v>
      </c>
      <c r="Q181" s="2">
        <v>0</v>
      </c>
      <c r="R181" s="2">
        <v>0</v>
      </c>
      <c r="S181" s="2">
        <v>0</v>
      </c>
      <c r="T181" s="2">
        <v>0</v>
      </c>
      <c r="U181" s="2">
        <v>0</v>
      </c>
      <c r="V181" s="2">
        <v>0</v>
      </c>
      <c r="W181" s="2">
        <v>0</v>
      </c>
      <c r="X181" s="2">
        <v>0</v>
      </c>
      <c r="Y181" s="2">
        <v>1</v>
      </c>
      <c r="Z181" s="2">
        <v>0</v>
      </c>
      <c r="AA181" s="2">
        <v>1</v>
      </c>
    </row>
    <row r="182" spans="1:27" x14ac:dyDescent="0.25">
      <c r="A182" s="2">
        <v>3</v>
      </c>
      <c r="B182" s="2">
        <v>23</v>
      </c>
      <c r="C182" s="2">
        <v>161399.764</v>
      </c>
      <c r="D182" s="2">
        <v>161814.90100000001</v>
      </c>
      <c r="E182" s="2">
        <v>415.137000000017</v>
      </c>
      <c r="F182" s="3">
        <v>16.308817090888301</v>
      </c>
      <c r="G182" s="14"/>
      <c r="H182" s="2">
        <v>4</v>
      </c>
      <c r="I182" s="2">
        <v>0</v>
      </c>
      <c r="J182" s="2">
        <v>0</v>
      </c>
      <c r="K182" s="2">
        <v>0</v>
      </c>
      <c r="L182" s="2">
        <v>4</v>
      </c>
      <c r="M182" s="2">
        <v>0</v>
      </c>
      <c r="N182" s="2">
        <v>0</v>
      </c>
      <c r="O182" s="2">
        <v>0</v>
      </c>
      <c r="P182" s="2">
        <v>0</v>
      </c>
      <c r="Q182" s="2">
        <v>0</v>
      </c>
      <c r="R182" s="2">
        <v>0</v>
      </c>
      <c r="S182" s="2">
        <v>0</v>
      </c>
      <c r="T182" s="2">
        <v>0</v>
      </c>
      <c r="U182" s="2">
        <v>0</v>
      </c>
      <c r="V182" s="2">
        <v>0</v>
      </c>
      <c r="W182" s="2">
        <v>1</v>
      </c>
      <c r="X182" s="2">
        <v>0</v>
      </c>
      <c r="Y182" s="2">
        <v>1</v>
      </c>
      <c r="Z182" s="2">
        <v>1</v>
      </c>
      <c r="AA182" s="2">
        <v>1</v>
      </c>
    </row>
    <row r="183" spans="1:27" x14ac:dyDescent="0.25">
      <c r="A183" s="2">
        <v>5</v>
      </c>
      <c r="B183" s="2">
        <v>12</v>
      </c>
      <c r="C183" s="2">
        <v>109367.16899999999</v>
      </c>
      <c r="D183" s="2">
        <v>109435.588</v>
      </c>
      <c r="E183" s="2">
        <v>68.419000000009007</v>
      </c>
      <c r="F183" s="3">
        <v>16.2963487820751</v>
      </c>
      <c r="G183" s="14"/>
      <c r="H183" s="2">
        <v>2</v>
      </c>
      <c r="I183" s="2">
        <v>0</v>
      </c>
      <c r="J183" s="2">
        <v>0</v>
      </c>
      <c r="K183" s="2">
        <v>0</v>
      </c>
      <c r="L183" s="2">
        <v>2</v>
      </c>
      <c r="M183" s="2">
        <v>0</v>
      </c>
      <c r="N183" s="2">
        <v>0</v>
      </c>
      <c r="O183" s="2">
        <v>0</v>
      </c>
      <c r="P183" s="2">
        <v>0</v>
      </c>
      <c r="Q183" s="2">
        <v>0</v>
      </c>
      <c r="R183" s="2">
        <v>0</v>
      </c>
      <c r="S183" s="2">
        <v>0</v>
      </c>
      <c r="T183" s="2">
        <v>0</v>
      </c>
      <c r="U183" s="2">
        <v>0</v>
      </c>
      <c r="V183" s="2">
        <v>0</v>
      </c>
      <c r="W183" s="2">
        <v>0</v>
      </c>
      <c r="X183" s="2">
        <v>0</v>
      </c>
      <c r="Y183" s="2">
        <v>1</v>
      </c>
      <c r="Z183" s="2">
        <v>1</v>
      </c>
      <c r="AA183" s="2">
        <v>0</v>
      </c>
    </row>
    <row r="184" spans="1:27" x14ac:dyDescent="0.25">
      <c r="A184" s="2">
        <v>10</v>
      </c>
      <c r="B184" s="2">
        <v>16</v>
      </c>
      <c r="C184" s="2">
        <v>79311.228000000003</v>
      </c>
      <c r="D184" s="2">
        <v>79366.706000000006</v>
      </c>
      <c r="E184" s="2">
        <v>55.478000000002801</v>
      </c>
      <c r="F184" s="3">
        <v>16.2579535168238</v>
      </c>
      <c r="G184" s="14" t="s">
        <v>2299</v>
      </c>
      <c r="H184" s="2">
        <v>3</v>
      </c>
      <c r="I184" s="2">
        <v>0</v>
      </c>
      <c r="J184" s="2">
        <v>0</v>
      </c>
      <c r="K184" s="2">
        <v>0</v>
      </c>
      <c r="L184" s="2">
        <v>3</v>
      </c>
      <c r="M184" s="2">
        <v>0</v>
      </c>
      <c r="N184" s="2">
        <v>0</v>
      </c>
      <c r="O184" s="2">
        <v>0</v>
      </c>
      <c r="P184" s="2">
        <v>0</v>
      </c>
      <c r="Q184" s="2">
        <v>0</v>
      </c>
      <c r="R184" s="2">
        <v>0</v>
      </c>
      <c r="S184" s="2">
        <v>0</v>
      </c>
      <c r="T184" s="2">
        <v>0</v>
      </c>
      <c r="U184" s="2">
        <v>0</v>
      </c>
      <c r="V184" s="2">
        <v>0</v>
      </c>
      <c r="W184" s="2">
        <v>0</v>
      </c>
      <c r="X184" s="2">
        <v>0</v>
      </c>
      <c r="Y184" s="2">
        <v>1</v>
      </c>
      <c r="Z184" s="2">
        <v>1</v>
      </c>
      <c r="AA184" s="2">
        <v>1</v>
      </c>
    </row>
    <row r="185" spans="1:27" x14ac:dyDescent="0.25">
      <c r="A185" s="2">
        <v>6</v>
      </c>
      <c r="B185" s="2">
        <v>4</v>
      </c>
      <c r="C185" s="2">
        <v>44548.875</v>
      </c>
      <c r="D185" s="2">
        <v>44604.610999999997</v>
      </c>
      <c r="E185" s="2">
        <v>55.735999999997098</v>
      </c>
      <c r="F185" s="3">
        <v>16.225810618916402</v>
      </c>
      <c r="G185" s="14"/>
      <c r="H185" s="2">
        <v>1</v>
      </c>
      <c r="I185" s="2">
        <v>0</v>
      </c>
      <c r="J185" s="2">
        <v>0</v>
      </c>
      <c r="K185" s="2">
        <v>0</v>
      </c>
      <c r="L185" s="2">
        <v>1</v>
      </c>
      <c r="M185" s="2">
        <v>0</v>
      </c>
      <c r="N185" s="2">
        <v>0</v>
      </c>
      <c r="O185" s="2">
        <v>0</v>
      </c>
      <c r="P185" s="2">
        <v>0</v>
      </c>
      <c r="Q185" s="2">
        <v>0</v>
      </c>
      <c r="R185" s="2">
        <v>0</v>
      </c>
      <c r="S185" s="2">
        <v>0</v>
      </c>
      <c r="T185" s="2">
        <v>0</v>
      </c>
      <c r="U185" s="2">
        <v>0</v>
      </c>
      <c r="V185" s="2">
        <v>0</v>
      </c>
      <c r="W185" s="2">
        <v>0</v>
      </c>
      <c r="X185" s="2">
        <v>0</v>
      </c>
      <c r="Y185" s="2">
        <v>0</v>
      </c>
      <c r="Z185" s="2">
        <v>1</v>
      </c>
      <c r="AA185" s="2">
        <v>0</v>
      </c>
    </row>
    <row r="186" spans="1:27" x14ac:dyDescent="0.25">
      <c r="A186" s="2">
        <v>3</v>
      </c>
      <c r="B186" s="2">
        <v>26</v>
      </c>
      <c r="C186" s="2">
        <v>173161.91200000001</v>
      </c>
      <c r="D186" s="2">
        <v>173257.45800000001</v>
      </c>
      <c r="E186" s="2">
        <v>95.546000000002095</v>
      </c>
      <c r="F186" s="3">
        <v>16.2255161506321</v>
      </c>
      <c r="G186" s="14" t="s">
        <v>2211</v>
      </c>
      <c r="H186" s="2">
        <v>2</v>
      </c>
      <c r="I186" s="2">
        <v>0</v>
      </c>
      <c r="J186" s="2">
        <v>0</v>
      </c>
      <c r="K186" s="2">
        <v>0</v>
      </c>
      <c r="L186" s="2">
        <v>2</v>
      </c>
      <c r="M186" s="2">
        <v>0</v>
      </c>
      <c r="N186" s="2">
        <v>0</v>
      </c>
      <c r="O186" s="2">
        <v>0</v>
      </c>
      <c r="P186" s="2">
        <v>0</v>
      </c>
      <c r="Q186" s="2">
        <v>0</v>
      </c>
      <c r="R186" s="2">
        <v>0</v>
      </c>
      <c r="S186" s="2">
        <v>0</v>
      </c>
      <c r="T186" s="2">
        <v>0</v>
      </c>
      <c r="U186" s="2">
        <v>0</v>
      </c>
      <c r="V186" s="2">
        <v>0</v>
      </c>
      <c r="W186" s="2">
        <v>0</v>
      </c>
      <c r="X186" s="2">
        <v>0</v>
      </c>
      <c r="Y186" s="2">
        <v>1</v>
      </c>
      <c r="Z186" s="2">
        <v>0</v>
      </c>
      <c r="AA186" s="2">
        <v>1</v>
      </c>
    </row>
    <row r="187" spans="1:27" x14ac:dyDescent="0.25">
      <c r="A187" s="2">
        <v>3</v>
      </c>
      <c r="B187" s="2">
        <v>28</v>
      </c>
      <c r="C187" s="2">
        <v>180304.277</v>
      </c>
      <c r="D187" s="2">
        <v>180304.277</v>
      </c>
      <c r="E187" s="2">
        <v>0</v>
      </c>
      <c r="F187" s="3">
        <v>16.222276203384801</v>
      </c>
      <c r="G187" s="14"/>
      <c r="H187" s="2">
        <v>2</v>
      </c>
      <c r="I187" s="2">
        <v>0</v>
      </c>
      <c r="J187" s="2">
        <v>0</v>
      </c>
      <c r="K187" s="2">
        <v>0</v>
      </c>
      <c r="L187" s="2">
        <v>2</v>
      </c>
      <c r="M187" s="2">
        <v>0</v>
      </c>
      <c r="N187" s="2">
        <v>0</v>
      </c>
      <c r="O187" s="2">
        <v>0</v>
      </c>
      <c r="P187" s="2">
        <v>0</v>
      </c>
      <c r="Q187" s="2">
        <v>0</v>
      </c>
      <c r="R187" s="2">
        <v>0</v>
      </c>
      <c r="S187" s="2">
        <v>0</v>
      </c>
      <c r="T187" s="2">
        <v>0</v>
      </c>
      <c r="U187" s="2">
        <v>0</v>
      </c>
      <c r="V187" s="2">
        <v>0</v>
      </c>
      <c r="W187" s="2">
        <v>0</v>
      </c>
      <c r="X187" s="2">
        <v>0</v>
      </c>
      <c r="Y187" s="2">
        <v>1</v>
      </c>
      <c r="Z187" s="2">
        <v>1</v>
      </c>
      <c r="AA187" s="2">
        <v>0</v>
      </c>
    </row>
    <row r="188" spans="1:27" x14ac:dyDescent="0.25">
      <c r="A188" s="2">
        <v>12</v>
      </c>
      <c r="B188" s="2">
        <v>10</v>
      </c>
      <c r="C188" s="2">
        <v>54238.125</v>
      </c>
      <c r="D188" s="2">
        <v>54287.161</v>
      </c>
      <c r="E188" s="2">
        <v>49.036000000000101</v>
      </c>
      <c r="F188" s="3">
        <v>16.2195054231961</v>
      </c>
      <c r="G188" s="14"/>
      <c r="H188" s="2">
        <v>2</v>
      </c>
      <c r="I188" s="2">
        <v>0</v>
      </c>
      <c r="J188" s="2">
        <v>0</v>
      </c>
      <c r="K188" s="2">
        <v>0</v>
      </c>
      <c r="L188" s="2">
        <v>2</v>
      </c>
      <c r="M188" s="2">
        <v>0</v>
      </c>
      <c r="N188" s="2">
        <v>0</v>
      </c>
      <c r="O188" s="2">
        <v>0</v>
      </c>
      <c r="P188" s="2">
        <v>0</v>
      </c>
      <c r="Q188" s="2">
        <v>0</v>
      </c>
      <c r="R188" s="2">
        <v>0</v>
      </c>
      <c r="S188" s="2">
        <v>0</v>
      </c>
      <c r="T188" s="2">
        <v>0</v>
      </c>
      <c r="U188" s="2">
        <v>0</v>
      </c>
      <c r="V188" s="2">
        <v>0</v>
      </c>
      <c r="W188" s="2">
        <v>1</v>
      </c>
      <c r="X188" s="2">
        <v>0</v>
      </c>
      <c r="Y188" s="2">
        <v>0</v>
      </c>
      <c r="Z188" s="2">
        <v>0</v>
      </c>
      <c r="AA188" s="2">
        <v>1</v>
      </c>
    </row>
    <row r="189" spans="1:27" x14ac:dyDescent="0.25">
      <c r="A189" s="2">
        <v>15</v>
      </c>
      <c r="B189" s="2">
        <v>7</v>
      </c>
      <c r="C189" s="2">
        <v>102428.31299999999</v>
      </c>
      <c r="D189" s="2">
        <v>102469.048</v>
      </c>
      <c r="E189" s="2">
        <v>40.735000000000603</v>
      </c>
      <c r="F189" s="3">
        <v>16.183402495467099</v>
      </c>
      <c r="G189" s="14" t="s">
        <v>277</v>
      </c>
      <c r="H189" s="2">
        <v>2</v>
      </c>
      <c r="I189" s="2">
        <v>0</v>
      </c>
      <c r="J189" s="2">
        <v>0</v>
      </c>
      <c r="K189" s="2">
        <v>0</v>
      </c>
      <c r="L189" s="2">
        <v>2</v>
      </c>
      <c r="M189" s="2">
        <v>0</v>
      </c>
      <c r="N189" s="2">
        <v>0</v>
      </c>
      <c r="O189" s="2">
        <v>0</v>
      </c>
      <c r="P189" s="2">
        <v>0</v>
      </c>
      <c r="Q189" s="2">
        <v>0</v>
      </c>
      <c r="R189" s="2">
        <v>0</v>
      </c>
      <c r="S189" s="2">
        <v>0</v>
      </c>
      <c r="T189" s="2">
        <v>0</v>
      </c>
      <c r="U189" s="2">
        <v>0</v>
      </c>
      <c r="V189" s="2">
        <v>0</v>
      </c>
      <c r="W189" s="2">
        <v>1</v>
      </c>
      <c r="X189" s="2">
        <v>0</v>
      </c>
      <c r="Y189" s="2">
        <v>0</v>
      </c>
      <c r="Z189" s="2">
        <v>1</v>
      </c>
      <c r="AA189" s="2">
        <v>0</v>
      </c>
    </row>
    <row r="190" spans="1:27" x14ac:dyDescent="0.25">
      <c r="A190" s="2">
        <v>2</v>
      </c>
      <c r="B190" s="2">
        <v>21</v>
      </c>
      <c r="C190" s="2">
        <v>179963.18</v>
      </c>
      <c r="D190" s="2">
        <v>180098.40400000001</v>
      </c>
      <c r="E190" s="2">
        <v>135.22400000001701</v>
      </c>
      <c r="F190" s="3">
        <v>16.179450246670498</v>
      </c>
      <c r="G190" s="14" t="s">
        <v>2188</v>
      </c>
      <c r="H190" s="2">
        <v>4</v>
      </c>
      <c r="I190" s="2">
        <v>1</v>
      </c>
      <c r="J190" s="2">
        <v>0</v>
      </c>
      <c r="K190" s="2">
        <v>1</v>
      </c>
      <c r="L190" s="2">
        <v>4</v>
      </c>
      <c r="M190" s="2">
        <v>0</v>
      </c>
      <c r="N190" s="2">
        <v>0</v>
      </c>
      <c r="O190" s="2">
        <v>0</v>
      </c>
      <c r="P190" s="2">
        <v>0</v>
      </c>
      <c r="Q190" s="2">
        <v>0</v>
      </c>
      <c r="R190" s="2">
        <v>1</v>
      </c>
      <c r="S190" s="2">
        <v>0</v>
      </c>
      <c r="T190" s="2">
        <v>0</v>
      </c>
      <c r="U190" s="2">
        <v>0</v>
      </c>
      <c r="V190" s="2">
        <v>0</v>
      </c>
      <c r="W190" s="2">
        <v>1</v>
      </c>
      <c r="X190" s="2">
        <v>0</v>
      </c>
      <c r="Y190" s="2">
        <v>1</v>
      </c>
      <c r="Z190" s="2">
        <v>1</v>
      </c>
      <c r="AA190" s="2">
        <v>1</v>
      </c>
    </row>
    <row r="191" spans="1:27" x14ac:dyDescent="0.25">
      <c r="A191" s="2">
        <v>1</v>
      </c>
      <c r="B191" s="2">
        <v>13</v>
      </c>
      <c r="C191" s="2">
        <v>90437.410999999993</v>
      </c>
      <c r="D191" s="2">
        <v>90501.379000000001</v>
      </c>
      <c r="E191" s="2">
        <v>63.968000000007997</v>
      </c>
      <c r="F191" s="3">
        <v>16.139172175844099</v>
      </c>
      <c r="G191" s="14" t="s">
        <v>2165</v>
      </c>
      <c r="H191" s="2">
        <v>0</v>
      </c>
      <c r="I191" s="2">
        <v>0</v>
      </c>
      <c r="J191" s="2">
        <v>0</v>
      </c>
      <c r="K191" s="2">
        <v>0</v>
      </c>
      <c r="L191" s="2">
        <v>0</v>
      </c>
      <c r="M191" s="2">
        <v>0</v>
      </c>
      <c r="N191" s="2">
        <v>0</v>
      </c>
      <c r="O191" s="2">
        <v>0</v>
      </c>
      <c r="P191" s="2">
        <v>0</v>
      </c>
      <c r="Q191" s="2">
        <v>0</v>
      </c>
      <c r="R191" s="2">
        <v>0</v>
      </c>
      <c r="S191" s="2">
        <v>0</v>
      </c>
      <c r="T191" s="2">
        <v>0</v>
      </c>
      <c r="U191" s="2">
        <v>0</v>
      </c>
      <c r="V191" s="2">
        <v>0</v>
      </c>
      <c r="W191" s="2">
        <v>0</v>
      </c>
      <c r="X191" s="2">
        <v>0</v>
      </c>
      <c r="Y191" s="2">
        <v>0</v>
      </c>
      <c r="Z191" s="2">
        <v>0</v>
      </c>
      <c r="AA191" s="2">
        <v>0</v>
      </c>
    </row>
    <row r="192" spans="1:27" x14ac:dyDescent="0.25">
      <c r="A192" s="2">
        <v>2</v>
      </c>
      <c r="B192" s="2">
        <v>5</v>
      </c>
      <c r="C192" s="2">
        <v>26364.19</v>
      </c>
      <c r="D192" s="2">
        <v>26434.605</v>
      </c>
      <c r="E192" s="2">
        <v>70.415000000000902</v>
      </c>
      <c r="F192" s="3">
        <v>16.083418594697299</v>
      </c>
      <c r="G192" s="14" t="s">
        <v>2178</v>
      </c>
      <c r="H192" s="2">
        <v>1</v>
      </c>
      <c r="I192" s="2">
        <v>0</v>
      </c>
      <c r="J192" s="2">
        <v>0</v>
      </c>
      <c r="K192" s="2">
        <v>0</v>
      </c>
      <c r="L192" s="2">
        <v>1</v>
      </c>
      <c r="M192" s="2">
        <v>0</v>
      </c>
      <c r="N192" s="2">
        <v>0</v>
      </c>
      <c r="O192" s="2">
        <v>0</v>
      </c>
      <c r="P192" s="2">
        <v>0</v>
      </c>
      <c r="Q192" s="2">
        <v>0</v>
      </c>
      <c r="R192" s="2">
        <v>0</v>
      </c>
      <c r="S192" s="2">
        <v>0</v>
      </c>
      <c r="T192" s="2">
        <v>0</v>
      </c>
      <c r="U192" s="2">
        <v>0</v>
      </c>
      <c r="V192" s="2">
        <v>0</v>
      </c>
      <c r="W192" s="2">
        <v>0</v>
      </c>
      <c r="X192" s="2">
        <v>0</v>
      </c>
      <c r="Y192" s="2">
        <v>0</v>
      </c>
      <c r="Z192" s="2">
        <v>1</v>
      </c>
      <c r="AA192" s="2">
        <v>0</v>
      </c>
    </row>
    <row r="193" spans="1:27" x14ac:dyDescent="0.25">
      <c r="A193" s="2">
        <v>16</v>
      </c>
      <c r="B193" s="2">
        <v>6</v>
      </c>
      <c r="C193" s="2">
        <v>77599.115999999995</v>
      </c>
      <c r="D193" s="2">
        <v>77647.392999999996</v>
      </c>
      <c r="E193" s="2">
        <v>48.277000000001898</v>
      </c>
      <c r="F193" s="3">
        <v>16.0772313597862</v>
      </c>
      <c r="G193" s="14" t="s">
        <v>285</v>
      </c>
      <c r="H193" s="2">
        <v>3</v>
      </c>
      <c r="I193" s="2">
        <v>0</v>
      </c>
      <c r="J193" s="2">
        <v>0</v>
      </c>
      <c r="K193" s="2">
        <v>0</v>
      </c>
      <c r="L193" s="2">
        <v>3</v>
      </c>
      <c r="M193" s="2">
        <v>0</v>
      </c>
      <c r="N193" s="2">
        <v>0</v>
      </c>
      <c r="O193" s="2">
        <v>0</v>
      </c>
      <c r="P193" s="2">
        <v>0</v>
      </c>
      <c r="Q193" s="2">
        <v>0</v>
      </c>
      <c r="R193" s="2">
        <v>0</v>
      </c>
      <c r="S193" s="2">
        <v>0</v>
      </c>
      <c r="T193" s="2">
        <v>0</v>
      </c>
      <c r="U193" s="2">
        <v>0</v>
      </c>
      <c r="V193" s="2">
        <v>0</v>
      </c>
      <c r="W193" s="2">
        <v>1</v>
      </c>
      <c r="X193" s="2">
        <v>0</v>
      </c>
      <c r="Y193" s="2">
        <v>1</v>
      </c>
      <c r="Z193" s="2">
        <v>1</v>
      </c>
      <c r="AA193" s="2">
        <v>0</v>
      </c>
    </row>
    <row r="194" spans="1:27" x14ac:dyDescent="0.25">
      <c r="A194" s="2">
        <v>4</v>
      </c>
      <c r="B194" s="2">
        <v>8</v>
      </c>
      <c r="C194" s="2">
        <v>63963.724999999999</v>
      </c>
      <c r="D194" s="2">
        <v>63963.724999999999</v>
      </c>
      <c r="E194" s="2">
        <v>0</v>
      </c>
      <c r="F194" s="3">
        <v>16.073301153224101</v>
      </c>
      <c r="G194" s="14"/>
      <c r="H194" s="2">
        <v>0</v>
      </c>
      <c r="I194" s="2">
        <v>2</v>
      </c>
      <c r="J194" s="2">
        <v>1</v>
      </c>
      <c r="K194" s="2">
        <v>1</v>
      </c>
      <c r="L194" s="2">
        <v>0</v>
      </c>
      <c r="M194" s="2">
        <v>0</v>
      </c>
      <c r="N194" s="2">
        <v>0</v>
      </c>
      <c r="O194" s="2">
        <v>0</v>
      </c>
      <c r="P194" s="2">
        <v>1</v>
      </c>
      <c r="Q194" s="2">
        <v>0</v>
      </c>
      <c r="R194" s="2">
        <v>0</v>
      </c>
      <c r="S194" s="2">
        <v>0</v>
      </c>
      <c r="T194" s="2">
        <v>0</v>
      </c>
      <c r="U194" s="2">
        <v>0</v>
      </c>
      <c r="V194" s="2">
        <v>1</v>
      </c>
      <c r="W194" s="2">
        <v>0</v>
      </c>
      <c r="X194" s="2">
        <v>0</v>
      </c>
      <c r="Y194" s="2">
        <v>0</v>
      </c>
      <c r="Z194" s="2">
        <v>0</v>
      </c>
      <c r="AA194" s="2">
        <v>0</v>
      </c>
    </row>
    <row r="195" spans="1:27" x14ac:dyDescent="0.25">
      <c r="A195" s="2">
        <v>7</v>
      </c>
      <c r="B195" s="2">
        <v>9</v>
      </c>
      <c r="C195" s="2">
        <v>55098.288999999997</v>
      </c>
      <c r="D195" s="2">
        <v>55190.201000000001</v>
      </c>
      <c r="E195" s="2">
        <v>91.9120000000039</v>
      </c>
      <c r="F195" s="3">
        <v>16.070834698456299</v>
      </c>
      <c r="G195" s="14" t="s">
        <v>2269</v>
      </c>
      <c r="H195" s="2">
        <v>2</v>
      </c>
      <c r="I195" s="2">
        <v>0</v>
      </c>
      <c r="J195" s="2">
        <v>0</v>
      </c>
      <c r="K195" s="2">
        <v>0</v>
      </c>
      <c r="L195" s="2">
        <v>2</v>
      </c>
      <c r="M195" s="2">
        <v>0</v>
      </c>
      <c r="N195" s="2">
        <v>0</v>
      </c>
      <c r="O195" s="2">
        <v>0</v>
      </c>
      <c r="P195" s="2">
        <v>0</v>
      </c>
      <c r="Q195" s="2">
        <v>0</v>
      </c>
      <c r="R195" s="2">
        <v>0</v>
      </c>
      <c r="S195" s="2">
        <v>0</v>
      </c>
      <c r="T195" s="2">
        <v>0</v>
      </c>
      <c r="U195" s="2">
        <v>0</v>
      </c>
      <c r="V195" s="2">
        <v>0</v>
      </c>
      <c r="W195" s="2">
        <v>0</v>
      </c>
      <c r="X195" s="2">
        <v>0</v>
      </c>
      <c r="Y195" s="2">
        <v>1</v>
      </c>
      <c r="Z195" s="2">
        <v>1</v>
      </c>
      <c r="AA195" s="2">
        <v>0</v>
      </c>
    </row>
    <row r="196" spans="1:27" x14ac:dyDescent="0.25">
      <c r="A196" s="2">
        <v>3</v>
      </c>
      <c r="B196" s="2">
        <v>5</v>
      </c>
      <c r="C196" s="2">
        <v>26255.797999999999</v>
      </c>
      <c r="D196" s="2">
        <v>26261.699000000001</v>
      </c>
      <c r="E196" s="2">
        <v>5.9010000000016598</v>
      </c>
      <c r="F196" s="3">
        <v>16.063880034468699</v>
      </c>
      <c r="G196" s="14" t="s">
        <v>2196</v>
      </c>
      <c r="H196" s="2">
        <v>1</v>
      </c>
      <c r="I196" s="2">
        <v>0</v>
      </c>
      <c r="J196" s="2">
        <v>0</v>
      </c>
      <c r="K196" s="2">
        <v>0</v>
      </c>
      <c r="L196" s="2">
        <v>1</v>
      </c>
      <c r="M196" s="2">
        <v>0</v>
      </c>
      <c r="N196" s="2">
        <v>0</v>
      </c>
      <c r="O196" s="2">
        <v>0</v>
      </c>
      <c r="P196" s="2">
        <v>0</v>
      </c>
      <c r="Q196" s="2">
        <v>0</v>
      </c>
      <c r="R196" s="2">
        <v>0</v>
      </c>
      <c r="S196" s="2">
        <v>0</v>
      </c>
      <c r="T196" s="2">
        <v>0</v>
      </c>
      <c r="U196" s="2">
        <v>0</v>
      </c>
      <c r="V196" s="2">
        <v>0</v>
      </c>
      <c r="W196" s="2">
        <v>0</v>
      </c>
      <c r="X196" s="2">
        <v>0</v>
      </c>
      <c r="Y196" s="2">
        <v>1</v>
      </c>
      <c r="Z196" s="2">
        <v>0</v>
      </c>
      <c r="AA196" s="2">
        <v>0</v>
      </c>
    </row>
    <row r="197" spans="1:27" x14ac:dyDescent="0.25">
      <c r="A197" s="2">
        <v>3</v>
      </c>
      <c r="B197" s="2">
        <v>20</v>
      </c>
      <c r="C197" s="2">
        <v>154240.489</v>
      </c>
      <c r="D197" s="2">
        <v>154497.361</v>
      </c>
      <c r="E197" s="2">
        <v>256.87200000000303</v>
      </c>
      <c r="F197" s="3">
        <v>16.051579950405301</v>
      </c>
      <c r="G197" s="14" t="s">
        <v>2207</v>
      </c>
      <c r="H197" s="2">
        <v>0</v>
      </c>
      <c r="I197" s="2">
        <v>1</v>
      </c>
      <c r="J197" s="2">
        <v>0</v>
      </c>
      <c r="K197" s="2">
        <v>1</v>
      </c>
      <c r="L197" s="2">
        <v>0</v>
      </c>
      <c r="M197" s="2">
        <v>0</v>
      </c>
      <c r="N197" s="2">
        <v>0</v>
      </c>
      <c r="O197" s="2">
        <v>0</v>
      </c>
      <c r="P197" s="2">
        <v>0</v>
      </c>
      <c r="Q197" s="2">
        <v>0</v>
      </c>
      <c r="R197" s="2">
        <v>1</v>
      </c>
      <c r="S197" s="2">
        <v>0</v>
      </c>
      <c r="T197" s="2">
        <v>0</v>
      </c>
      <c r="U197" s="2">
        <v>0</v>
      </c>
      <c r="V197" s="2">
        <v>0</v>
      </c>
      <c r="W197" s="2">
        <v>0</v>
      </c>
      <c r="X197" s="2">
        <v>0</v>
      </c>
      <c r="Y197" s="2">
        <v>0</v>
      </c>
      <c r="Z197" s="2">
        <v>0</v>
      </c>
      <c r="AA197" s="2">
        <v>0</v>
      </c>
    </row>
    <row r="198" spans="1:27" x14ac:dyDescent="0.25">
      <c r="A198" s="2">
        <v>10</v>
      </c>
      <c r="B198" s="2">
        <v>15</v>
      </c>
      <c r="C198" s="2">
        <v>74039.073999999993</v>
      </c>
      <c r="D198" s="2">
        <v>74125.581999999995</v>
      </c>
      <c r="E198" s="2">
        <v>86.508000000001601</v>
      </c>
      <c r="F198" s="3">
        <v>16.041464789244898</v>
      </c>
      <c r="G198" s="14" t="s">
        <v>2298</v>
      </c>
      <c r="H198" s="2">
        <v>3</v>
      </c>
      <c r="I198" s="2">
        <v>0</v>
      </c>
      <c r="J198" s="2">
        <v>0</v>
      </c>
      <c r="K198" s="2">
        <v>0</v>
      </c>
      <c r="L198" s="2">
        <v>3</v>
      </c>
      <c r="M198" s="2">
        <v>0</v>
      </c>
      <c r="N198" s="2">
        <v>0</v>
      </c>
      <c r="O198" s="2">
        <v>0</v>
      </c>
      <c r="P198" s="2">
        <v>0</v>
      </c>
      <c r="Q198" s="2">
        <v>0</v>
      </c>
      <c r="R198" s="2">
        <v>0</v>
      </c>
      <c r="S198" s="2">
        <v>0</v>
      </c>
      <c r="T198" s="2">
        <v>0</v>
      </c>
      <c r="U198" s="2">
        <v>0</v>
      </c>
      <c r="V198" s="2">
        <v>0</v>
      </c>
      <c r="W198" s="2">
        <v>1</v>
      </c>
      <c r="X198" s="2">
        <v>0</v>
      </c>
      <c r="Y198" s="2">
        <v>1</v>
      </c>
      <c r="Z198" s="2">
        <v>0</v>
      </c>
      <c r="AA198" s="2">
        <v>1</v>
      </c>
    </row>
    <row r="199" spans="1:27" x14ac:dyDescent="0.25">
      <c r="A199" s="2">
        <v>5</v>
      </c>
      <c r="B199" s="2">
        <v>17</v>
      </c>
      <c r="C199" s="2">
        <v>127971.567</v>
      </c>
      <c r="D199" s="2">
        <v>128214.32399999999</v>
      </c>
      <c r="E199" s="2">
        <v>242.75699999999799</v>
      </c>
      <c r="F199" s="3">
        <v>16.021513719970201</v>
      </c>
      <c r="G199" s="14" t="s">
        <v>2243</v>
      </c>
      <c r="H199" s="2">
        <v>4</v>
      </c>
      <c r="I199" s="2">
        <v>0</v>
      </c>
      <c r="J199" s="2">
        <v>0</v>
      </c>
      <c r="K199" s="2">
        <v>0</v>
      </c>
      <c r="L199" s="2">
        <v>4</v>
      </c>
      <c r="M199" s="2">
        <v>0</v>
      </c>
      <c r="N199" s="2">
        <v>0</v>
      </c>
      <c r="O199" s="2">
        <v>0</v>
      </c>
      <c r="P199" s="2">
        <v>0</v>
      </c>
      <c r="Q199" s="2">
        <v>0</v>
      </c>
      <c r="R199" s="2">
        <v>0</v>
      </c>
      <c r="S199" s="2">
        <v>0</v>
      </c>
      <c r="T199" s="2">
        <v>0</v>
      </c>
      <c r="U199" s="2">
        <v>0</v>
      </c>
      <c r="V199" s="2">
        <v>0</v>
      </c>
      <c r="W199" s="2">
        <v>1</v>
      </c>
      <c r="X199" s="2">
        <v>0</v>
      </c>
      <c r="Y199" s="2">
        <v>1</v>
      </c>
      <c r="Z199" s="2">
        <v>1</v>
      </c>
      <c r="AA199" s="2">
        <v>1</v>
      </c>
    </row>
    <row r="200" spans="1:27" x14ac:dyDescent="0.25">
      <c r="A200" s="2">
        <v>17</v>
      </c>
      <c r="B200" s="2">
        <v>5</v>
      </c>
      <c r="C200" s="2">
        <v>56083.934000000001</v>
      </c>
      <c r="D200" s="2">
        <v>56083.934000000001</v>
      </c>
      <c r="E200" s="2">
        <v>0</v>
      </c>
      <c r="F200" s="3">
        <v>16.016292061673202</v>
      </c>
      <c r="G200" s="14"/>
      <c r="H200" s="2">
        <v>1</v>
      </c>
      <c r="I200" s="2">
        <v>0</v>
      </c>
      <c r="J200" s="2">
        <v>0</v>
      </c>
      <c r="K200" s="2">
        <v>0</v>
      </c>
      <c r="L200" s="2">
        <v>1</v>
      </c>
      <c r="M200" s="2">
        <v>0</v>
      </c>
      <c r="N200" s="2">
        <v>0</v>
      </c>
      <c r="O200" s="2">
        <v>0</v>
      </c>
      <c r="P200" s="2">
        <v>0</v>
      </c>
      <c r="Q200" s="2">
        <v>0</v>
      </c>
      <c r="R200" s="2">
        <v>0</v>
      </c>
      <c r="S200" s="2">
        <v>0</v>
      </c>
      <c r="T200" s="2">
        <v>0</v>
      </c>
      <c r="U200" s="2">
        <v>0</v>
      </c>
      <c r="V200" s="2">
        <v>0</v>
      </c>
      <c r="W200" s="2">
        <v>0</v>
      </c>
      <c r="X200" s="2">
        <v>0</v>
      </c>
      <c r="Y200" s="2">
        <v>1</v>
      </c>
      <c r="Z200" s="2">
        <v>0</v>
      </c>
      <c r="AA200" s="2">
        <v>0</v>
      </c>
    </row>
    <row r="201" spans="1:27" x14ac:dyDescent="0.25">
      <c r="A201" s="2">
        <v>22</v>
      </c>
      <c r="B201" s="2">
        <v>4</v>
      </c>
      <c r="C201" s="2">
        <v>46434.686000000002</v>
      </c>
      <c r="D201" s="2">
        <v>46755.423000000003</v>
      </c>
      <c r="E201" s="2">
        <v>320.73700000000099</v>
      </c>
      <c r="F201" s="3">
        <v>16.016292061673202</v>
      </c>
      <c r="G201" s="14" t="s">
        <v>2372</v>
      </c>
      <c r="H201" s="2">
        <v>3</v>
      </c>
      <c r="I201" s="2">
        <v>0</v>
      </c>
      <c r="J201" s="2">
        <v>0</v>
      </c>
      <c r="K201" s="2">
        <v>0</v>
      </c>
      <c r="L201" s="2">
        <v>3</v>
      </c>
      <c r="M201" s="2">
        <v>0</v>
      </c>
      <c r="N201" s="2">
        <v>0</v>
      </c>
      <c r="O201" s="2">
        <v>0</v>
      </c>
      <c r="P201" s="2">
        <v>0</v>
      </c>
      <c r="Q201" s="2">
        <v>0</v>
      </c>
      <c r="R201" s="2">
        <v>0</v>
      </c>
      <c r="S201" s="2">
        <v>0</v>
      </c>
      <c r="T201" s="2">
        <v>0</v>
      </c>
      <c r="U201" s="2">
        <v>0</v>
      </c>
      <c r="V201" s="2">
        <v>0</v>
      </c>
      <c r="W201" s="2">
        <v>1</v>
      </c>
      <c r="X201" s="2">
        <v>0</v>
      </c>
      <c r="Y201" s="2">
        <v>0</v>
      </c>
      <c r="Z201" s="2">
        <v>1</v>
      </c>
      <c r="AA201" s="2">
        <v>1</v>
      </c>
    </row>
    <row r="202" spans="1:27" x14ac:dyDescent="0.25">
      <c r="A202" s="2">
        <v>20</v>
      </c>
      <c r="B202" s="2">
        <v>0</v>
      </c>
      <c r="C202" s="2">
        <v>30171.121999999999</v>
      </c>
      <c r="D202" s="2">
        <v>30224.45</v>
      </c>
      <c r="E202" s="2">
        <v>53.328000000001303</v>
      </c>
      <c r="F202" s="3">
        <v>15.990427067822999</v>
      </c>
      <c r="G202" s="14" t="s">
        <v>2363</v>
      </c>
      <c r="H202" s="2">
        <v>0</v>
      </c>
      <c r="I202" s="2">
        <v>0</v>
      </c>
      <c r="J202" s="2">
        <v>0</v>
      </c>
      <c r="K202" s="2">
        <v>0</v>
      </c>
      <c r="L202" s="2">
        <v>0</v>
      </c>
      <c r="M202" s="2">
        <v>0</v>
      </c>
      <c r="N202" s="2">
        <v>0</v>
      </c>
      <c r="O202" s="2">
        <v>0</v>
      </c>
      <c r="P202" s="2">
        <v>0</v>
      </c>
      <c r="Q202" s="2">
        <v>0</v>
      </c>
      <c r="R202" s="2">
        <v>0</v>
      </c>
      <c r="S202" s="2">
        <v>0</v>
      </c>
      <c r="T202" s="2">
        <v>0</v>
      </c>
      <c r="U202" s="2">
        <v>0</v>
      </c>
      <c r="V202" s="2">
        <v>0</v>
      </c>
      <c r="W202" s="2">
        <v>0</v>
      </c>
      <c r="X202" s="2">
        <v>0</v>
      </c>
      <c r="Y202" s="2">
        <v>0</v>
      </c>
      <c r="Z202" s="2">
        <v>0</v>
      </c>
      <c r="AA202" s="2">
        <v>0</v>
      </c>
    </row>
    <row r="203" spans="1:27" x14ac:dyDescent="0.25">
      <c r="A203" s="2">
        <v>2</v>
      </c>
      <c r="B203" s="2">
        <v>19</v>
      </c>
      <c r="C203" s="2">
        <v>157790.17499999999</v>
      </c>
      <c r="D203" s="2">
        <v>157876.06200000001</v>
      </c>
      <c r="E203" s="2">
        <v>85.887000000016997</v>
      </c>
      <c r="F203" s="3">
        <v>15.9778502824822</v>
      </c>
      <c r="G203" s="14"/>
      <c r="H203" s="2">
        <v>3</v>
      </c>
      <c r="I203" s="2">
        <v>1</v>
      </c>
      <c r="J203" s="2">
        <v>0</v>
      </c>
      <c r="K203" s="2">
        <v>1</v>
      </c>
      <c r="L203" s="2">
        <v>3</v>
      </c>
      <c r="M203" s="2">
        <v>0</v>
      </c>
      <c r="N203" s="2">
        <v>0</v>
      </c>
      <c r="O203" s="2">
        <v>0</v>
      </c>
      <c r="P203" s="2">
        <v>0</v>
      </c>
      <c r="Q203" s="2">
        <v>0</v>
      </c>
      <c r="R203" s="2">
        <v>0</v>
      </c>
      <c r="S203" s="2">
        <v>0</v>
      </c>
      <c r="T203" s="2">
        <v>0</v>
      </c>
      <c r="U203" s="2">
        <v>1</v>
      </c>
      <c r="V203" s="2">
        <v>0</v>
      </c>
      <c r="W203" s="2">
        <v>0</v>
      </c>
      <c r="X203" s="2">
        <v>0</v>
      </c>
      <c r="Y203" s="2">
        <v>1</v>
      </c>
      <c r="Z203" s="2">
        <v>1</v>
      </c>
      <c r="AA203" s="2">
        <v>1</v>
      </c>
    </row>
    <row r="204" spans="1:27" x14ac:dyDescent="0.25">
      <c r="A204" s="2">
        <v>6</v>
      </c>
      <c r="B204" s="2">
        <v>20</v>
      </c>
      <c r="C204" s="2">
        <v>131573.43299999999</v>
      </c>
      <c r="D204" s="2">
        <v>131639.63500000001</v>
      </c>
      <c r="E204" s="2">
        <v>66.202000000019297</v>
      </c>
      <c r="F204" s="3">
        <v>15.950640015994001</v>
      </c>
      <c r="G204" s="14" t="s">
        <v>2261</v>
      </c>
      <c r="H204" s="2">
        <v>1</v>
      </c>
      <c r="I204" s="2">
        <v>0</v>
      </c>
      <c r="J204" s="2">
        <v>0</v>
      </c>
      <c r="K204" s="2">
        <v>0</v>
      </c>
      <c r="L204" s="2">
        <v>1</v>
      </c>
      <c r="M204" s="2">
        <v>0</v>
      </c>
      <c r="N204" s="2">
        <v>0</v>
      </c>
      <c r="O204" s="2">
        <v>0</v>
      </c>
      <c r="P204" s="2">
        <v>0</v>
      </c>
      <c r="Q204" s="2">
        <v>0</v>
      </c>
      <c r="R204" s="2">
        <v>0</v>
      </c>
      <c r="S204" s="2">
        <v>0</v>
      </c>
      <c r="T204" s="2">
        <v>0</v>
      </c>
      <c r="U204" s="2">
        <v>0</v>
      </c>
      <c r="V204" s="2">
        <v>0</v>
      </c>
      <c r="W204" s="2">
        <v>0</v>
      </c>
      <c r="X204" s="2">
        <v>0</v>
      </c>
      <c r="Y204" s="2">
        <v>0</v>
      </c>
      <c r="Z204" s="2">
        <v>0</v>
      </c>
      <c r="AA204" s="2">
        <v>1</v>
      </c>
    </row>
    <row r="205" spans="1:27" x14ac:dyDescent="0.25">
      <c r="A205" s="2">
        <v>13</v>
      </c>
      <c r="B205" s="2">
        <v>6</v>
      </c>
      <c r="C205" s="2">
        <v>78464.732999999993</v>
      </c>
      <c r="D205" s="2">
        <v>78636.066999999995</v>
      </c>
      <c r="E205" s="2">
        <v>171.33400000000299</v>
      </c>
      <c r="F205" s="3">
        <v>15.918909428289</v>
      </c>
      <c r="G205" s="14" t="s">
        <v>258</v>
      </c>
      <c r="H205" s="2">
        <v>2</v>
      </c>
      <c r="I205" s="2">
        <v>0</v>
      </c>
      <c r="J205" s="2">
        <v>0</v>
      </c>
      <c r="K205" s="2">
        <v>0</v>
      </c>
      <c r="L205" s="2">
        <v>2</v>
      </c>
      <c r="M205" s="2">
        <v>0</v>
      </c>
      <c r="N205" s="2">
        <v>0</v>
      </c>
      <c r="O205" s="2">
        <v>0</v>
      </c>
      <c r="P205" s="2">
        <v>0</v>
      </c>
      <c r="Q205" s="2">
        <v>0</v>
      </c>
      <c r="R205" s="2">
        <v>0</v>
      </c>
      <c r="S205" s="2">
        <v>0</v>
      </c>
      <c r="T205" s="2">
        <v>0</v>
      </c>
      <c r="U205" s="2">
        <v>0</v>
      </c>
      <c r="V205" s="2">
        <v>0</v>
      </c>
      <c r="W205" s="2">
        <v>1</v>
      </c>
      <c r="X205" s="2">
        <v>0</v>
      </c>
      <c r="Y205" s="2">
        <v>1</v>
      </c>
      <c r="Z205" s="2">
        <v>0</v>
      </c>
      <c r="AA205" s="2">
        <v>0</v>
      </c>
    </row>
    <row r="206" spans="1:27" x14ac:dyDescent="0.25">
      <c r="A206" s="2">
        <v>4</v>
      </c>
      <c r="B206" s="2">
        <v>25</v>
      </c>
      <c r="C206" s="2">
        <v>158685.071</v>
      </c>
      <c r="D206" s="2">
        <v>158692.59899999999</v>
      </c>
      <c r="E206" s="2">
        <v>7.5279999999911498</v>
      </c>
      <c r="F206" s="3">
        <v>15.9035992750738</v>
      </c>
      <c r="G206" s="14" t="s">
        <v>386</v>
      </c>
      <c r="H206" s="2">
        <v>4</v>
      </c>
      <c r="I206" s="2">
        <v>0</v>
      </c>
      <c r="J206" s="2">
        <v>0</v>
      </c>
      <c r="K206" s="2">
        <v>0</v>
      </c>
      <c r="L206" s="2">
        <v>4</v>
      </c>
      <c r="M206" s="2">
        <v>0</v>
      </c>
      <c r="N206" s="2">
        <v>0</v>
      </c>
      <c r="O206" s="2">
        <v>0</v>
      </c>
      <c r="P206" s="2">
        <v>0</v>
      </c>
      <c r="Q206" s="2">
        <v>0</v>
      </c>
      <c r="R206" s="2">
        <v>0</v>
      </c>
      <c r="S206" s="2">
        <v>0</v>
      </c>
      <c r="T206" s="2">
        <v>0</v>
      </c>
      <c r="U206" s="2">
        <v>0</v>
      </c>
      <c r="V206" s="2">
        <v>0</v>
      </c>
      <c r="W206" s="2">
        <v>1</v>
      </c>
      <c r="X206" s="2">
        <v>0</v>
      </c>
      <c r="Y206" s="2">
        <v>1</v>
      </c>
      <c r="Z206" s="2">
        <v>1</v>
      </c>
      <c r="AA206" s="2">
        <v>1</v>
      </c>
    </row>
    <row r="207" spans="1:27" x14ac:dyDescent="0.25">
      <c r="A207" s="2">
        <v>6</v>
      </c>
      <c r="B207" s="2">
        <v>26</v>
      </c>
      <c r="C207" s="2">
        <v>170252.856</v>
      </c>
      <c r="D207" s="2">
        <v>170268.791</v>
      </c>
      <c r="E207" s="2">
        <v>15.9349999999977</v>
      </c>
      <c r="F207" s="3">
        <v>15.880877909295499</v>
      </c>
      <c r="G207" s="14"/>
      <c r="H207" s="2">
        <v>0</v>
      </c>
      <c r="I207" s="2">
        <v>0</v>
      </c>
      <c r="J207" s="2">
        <v>0</v>
      </c>
      <c r="K207" s="2">
        <v>0</v>
      </c>
      <c r="L207" s="2">
        <v>0</v>
      </c>
      <c r="M207" s="2">
        <v>0</v>
      </c>
      <c r="N207" s="2">
        <v>0</v>
      </c>
      <c r="O207" s="2">
        <v>0</v>
      </c>
      <c r="P207" s="2">
        <v>0</v>
      </c>
      <c r="Q207" s="2">
        <v>0</v>
      </c>
      <c r="R207" s="2">
        <v>0</v>
      </c>
      <c r="S207" s="2">
        <v>0</v>
      </c>
      <c r="T207" s="2">
        <v>0</v>
      </c>
      <c r="U207" s="2">
        <v>0</v>
      </c>
      <c r="V207" s="2">
        <v>0</v>
      </c>
      <c r="W207" s="2">
        <v>0</v>
      </c>
      <c r="X207" s="2">
        <v>0</v>
      </c>
      <c r="Y207" s="2">
        <v>0</v>
      </c>
      <c r="Z207" s="2">
        <v>0</v>
      </c>
      <c r="AA207" s="2">
        <v>0</v>
      </c>
    </row>
    <row r="208" spans="1:27" x14ac:dyDescent="0.25">
      <c r="A208" s="2">
        <v>4</v>
      </c>
      <c r="B208" s="2">
        <v>11</v>
      </c>
      <c r="C208" s="2">
        <v>86432.856</v>
      </c>
      <c r="D208" s="2">
        <v>86486.054000000004</v>
      </c>
      <c r="E208" s="2">
        <v>53.198000000004001</v>
      </c>
      <c r="F208" s="3">
        <v>15.8785207069809</v>
      </c>
      <c r="G208" s="14" t="s">
        <v>2222</v>
      </c>
      <c r="H208" s="2">
        <v>2</v>
      </c>
      <c r="I208" s="2">
        <v>0</v>
      </c>
      <c r="J208" s="2">
        <v>0</v>
      </c>
      <c r="K208" s="2">
        <v>0</v>
      </c>
      <c r="L208" s="2">
        <v>2</v>
      </c>
      <c r="M208" s="2">
        <v>0</v>
      </c>
      <c r="N208" s="2">
        <v>0</v>
      </c>
      <c r="O208" s="2">
        <v>0</v>
      </c>
      <c r="P208" s="2">
        <v>0</v>
      </c>
      <c r="Q208" s="2">
        <v>0</v>
      </c>
      <c r="R208" s="2">
        <v>0</v>
      </c>
      <c r="S208" s="2">
        <v>0</v>
      </c>
      <c r="T208" s="2">
        <v>0</v>
      </c>
      <c r="U208" s="2">
        <v>0</v>
      </c>
      <c r="V208" s="2">
        <v>0</v>
      </c>
      <c r="W208" s="2">
        <v>0</v>
      </c>
      <c r="X208" s="2">
        <v>0</v>
      </c>
      <c r="Y208" s="2">
        <v>1</v>
      </c>
      <c r="Z208" s="2">
        <v>1</v>
      </c>
      <c r="AA208" s="2">
        <v>0</v>
      </c>
    </row>
    <row r="209" spans="1:27" x14ac:dyDescent="0.25">
      <c r="A209" s="2">
        <v>5</v>
      </c>
      <c r="B209" s="2">
        <v>0</v>
      </c>
      <c r="C209" s="2">
        <v>1954.374</v>
      </c>
      <c r="D209" s="2">
        <v>2017.6949999999999</v>
      </c>
      <c r="E209" s="2">
        <v>63.320999999999898</v>
      </c>
      <c r="F209" s="3">
        <v>15.8472685616908</v>
      </c>
      <c r="G209" s="14" t="s">
        <v>2234</v>
      </c>
      <c r="H209" s="2">
        <v>1</v>
      </c>
      <c r="I209" s="2">
        <v>0</v>
      </c>
      <c r="J209" s="2">
        <v>0</v>
      </c>
      <c r="K209" s="2">
        <v>0</v>
      </c>
      <c r="L209" s="2">
        <v>1</v>
      </c>
      <c r="M209" s="2">
        <v>0</v>
      </c>
      <c r="N209" s="2">
        <v>0</v>
      </c>
      <c r="O209" s="2">
        <v>0</v>
      </c>
      <c r="P209" s="2">
        <v>0</v>
      </c>
      <c r="Q209" s="2">
        <v>0</v>
      </c>
      <c r="R209" s="2">
        <v>0</v>
      </c>
      <c r="S209" s="2">
        <v>0</v>
      </c>
      <c r="T209" s="2">
        <v>0</v>
      </c>
      <c r="U209" s="2">
        <v>0</v>
      </c>
      <c r="V209" s="2">
        <v>0</v>
      </c>
      <c r="W209" s="2">
        <v>0</v>
      </c>
      <c r="X209" s="2">
        <v>0</v>
      </c>
      <c r="Y209" s="2">
        <v>1</v>
      </c>
      <c r="Z209" s="2">
        <v>0</v>
      </c>
      <c r="AA209" s="2">
        <v>0</v>
      </c>
    </row>
    <row r="210" spans="1:27" x14ac:dyDescent="0.25">
      <c r="A210" s="2">
        <v>2</v>
      </c>
      <c r="B210" s="2">
        <v>0</v>
      </c>
      <c r="C210" s="2">
        <v>6752.4449999999997</v>
      </c>
      <c r="D210" s="2">
        <v>6834.951</v>
      </c>
      <c r="E210" s="2">
        <v>82.506000000000299</v>
      </c>
      <c r="F210" s="3">
        <v>15.826692974994801</v>
      </c>
      <c r="G210" s="14" t="s">
        <v>45</v>
      </c>
      <c r="H210" s="2">
        <v>4</v>
      </c>
      <c r="I210" s="2">
        <v>0</v>
      </c>
      <c r="J210" s="2">
        <v>0</v>
      </c>
      <c r="K210" s="2">
        <v>0</v>
      </c>
      <c r="L210" s="2">
        <v>4</v>
      </c>
      <c r="M210" s="2">
        <v>0</v>
      </c>
      <c r="N210" s="2">
        <v>0</v>
      </c>
      <c r="O210" s="2">
        <v>0</v>
      </c>
      <c r="P210" s="2">
        <v>0</v>
      </c>
      <c r="Q210" s="2">
        <v>0</v>
      </c>
      <c r="R210" s="2">
        <v>0</v>
      </c>
      <c r="S210" s="2">
        <v>0</v>
      </c>
      <c r="T210" s="2">
        <v>0</v>
      </c>
      <c r="U210" s="2">
        <v>0</v>
      </c>
      <c r="V210" s="2">
        <v>0</v>
      </c>
      <c r="W210" s="2">
        <v>1</v>
      </c>
      <c r="X210" s="2">
        <v>0</v>
      </c>
      <c r="Y210" s="2">
        <v>1</v>
      </c>
      <c r="Z210" s="2">
        <v>1</v>
      </c>
      <c r="AA210" s="2">
        <v>1</v>
      </c>
    </row>
    <row r="211" spans="1:27" x14ac:dyDescent="0.25">
      <c r="A211" s="2">
        <v>12</v>
      </c>
      <c r="B211" s="2">
        <v>19</v>
      </c>
      <c r="C211" s="2">
        <v>100378.345</v>
      </c>
      <c r="D211" s="2">
        <v>100458.704</v>
      </c>
      <c r="E211" s="2">
        <v>80.358999999996698</v>
      </c>
      <c r="F211" s="3">
        <v>15.8114247112202</v>
      </c>
      <c r="G211" s="14" t="s">
        <v>246</v>
      </c>
      <c r="H211" s="2">
        <v>3</v>
      </c>
      <c r="I211" s="2">
        <v>0</v>
      </c>
      <c r="J211" s="2">
        <v>0</v>
      </c>
      <c r="K211" s="2">
        <v>0</v>
      </c>
      <c r="L211" s="2">
        <v>3</v>
      </c>
      <c r="M211" s="2">
        <v>0</v>
      </c>
      <c r="N211" s="2">
        <v>0</v>
      </c>
      <c r="O211" s="2">
        <v>0</v>
      </c>
      <c r="P211" s="2">
        <v>0</v>
      </c>
      <c r="Q211" s="2">
        <v>0</v>
      </c>
      <c r="R211" s="2">
        <v>0</v>
      </c>
      <c r="S211" s="2">
        <v>0</v>
      </c>
      <c r="T211" s="2">
        <v>0</v>
      </c>
      <c r="U211" s="2">
        <v>0</v>
      </c>
      <c r="V211" s="2">
        <v>0</v>
      </c>
      <c r="W211" s="2">
        <v>1</v>
      </c>
      <c r="X211" s="2">
        <v>0</v>
      </c>
      <c r="Y211" s="2">
        <v>1</v>
      </c>
      <c r="Z211" s="2">
        <v>0</v>
      </c>
      <c r="AA211" s="2">
        <v>1</v>
      </c>
    </row>
    <row r="212" spans="1:27" x14ac:dyDescent="0.25">
      <c r="A212" s="2">
        <v>11</v>
      </c>
      <c r="B212" s="2">
        <v>3</v>
      </c>
      <c r="C212" s="2">
        <v>30864.853999999999</v>
      </c>
      <c r="D212" s="2">
        <v>30914.035</v>
      </c>
      <c r="E212" s="2">
        <v>49.181000000000502</v>
      </c>
      <c r="F212" s="3">
        <v>15.8034288254501</v>
      </c>
      <c r="G212" s="14" t="s">
        <v>2309</v>
      </c>
      <c r="H212" s="2">
        <v>1</v>
      </c>
      <c r="I212" s="2">
        <v>0</v>
      </c>
      <c r="J212" s="2">
        <v>0</v>
      </c>
      <c r="K212" s="2">
        <v>0</v>
      </c>
      <c r="L212" s="2">
        <v>1</v>
      </c>
      <c r="M212" s="2">
        <v>0</v>
      </c>
      <c r="N212" s="2">
        <v>0</v>
      </c>
      <c r="O212" s="2">
        <v>0</v>
      </c>
      <c r="P212" s="2">
        <v>0</v>
      </c>
      <c r="Q212" s="2">
        <v>0</v>
      </c>
      <c r="R212" s="2">
        <v>0</v>
      </c>
      <c r="S212" s="2">
        <v>0</v>
      </c>
      <c r="T212" s="2">
        <v>0</v>
      </c>
      <c r="U212" s="2">
        <v>0</v>
      </c>
      <c r="V212" s="2">
        <v>0</v>
      </c>
      <c r="W212" s="2">
        <v>0</v>
      </c>
      <c r="X212" s="2">
        <v>0</v>
      </c>
      <c r="Y212" s="2">
        <v>0</v>
      </c>
      <c r="Z212" s="2">
        <v>0</v>
      </c>
      <c r="AA212" s="2">
        <v>1</v>
      </c>
    </row>
    <row r="213" spans="1:27" x14ac:dyDescent="0.25">
      <c r="A213" s="2">
        <v>15</v>
      </c>
      <c r="B213" s="2">
        <v>0</v>
      </c>
      <c r="C213" s="2">
        <v>31344.030999999999</v>
      </c>
      <c r="D213" s="2">
        <v>31348.612000000001</v>
      </c>
      <c r="E213" s="2">
        <v>4.58100000000195</v>
      </c>
      <c r="F213" s="3">
        <v>15.7965584890045</v>
      </c>
      <c r="G213" s="14" t="s">
        <v>269</v>
      </c>
      <c r="H213" s="2">
        <v>4</v>
      </c>
      <c r="I213" s="2">
        <v>0</v>
      </c>
      <c r="J213" s="2">
        <v>0</v>
      </c>
      <c r="K213" s="2">
        <v>0</v>
      </c>
      <c r="L213" s="2">
        <v>4</v>
      </c>
      <c r="M213" s="2">
        <v>0</v>
      </c>
      <c r="N213" s="2">
        <v>0</v>
      </c>
      <c r="O213" s="2">
        <v>0</v>
      </c>
      <c r="P213" s="2">
        <v>0</v>
      </c>
      <c r="Q213" s="2">
        <v>0</v>
      </c>
      <c r="R213" s="2">
        <v>0</v>
      </c>
      <c r="S213" s="2">
        <v>0</v>
      </c>
      <c r="T213" s="2">
        <v>0</v>
      </c>
      <c r="U213" s="2">
        <v>0</v>
      </c>
      <c r="V213" s="2">
        <v>0</v>
      </c>
      <c r="W213" s="2">
        <v>1</v>
      </c>
      <c r="X213" s="2">
        <v>0</v>
      </c>
      <c r="Y213" s="2">
        <v>1</v>
      </c>
      <c r="Z213" s="2">
        <v>1</v>
      </c>
      <c r="AA213" s="2">
        <v>1</v>
      </c>
    </row>
    <row r="214" spans="1:27" x14ac:dyDescent="0.25">
      <c r="A214" s="2">
        <v>5</v>
      </c>
      <c r="B214" s="2">
        <v>21</v>
      </c>
      <c r="C214" s="2">
        <v>153536.83499999999</v>
      </c>
      <c r="D214" s="2">
        <v>153578.51800000001</v>
      </c>
      <c r="E214" s="2">
        <v>41.683000000019099</v>
      </c>
      <c r="F214" s="3">
        <v>15.793083991034001</v>
      </c>
      <c r="G214" s="14" t="s">
        <v>141</v>
      </c>
      <c r="H214" s="2">
        <v>3</v>
      </c>
      <c r="I214" s="2">
        <v>0</v>
      </c>
      <c r="J214" s="2">
        <v>0</v>
      </c>
      <c r="K214" s="2">
        <v>0</v>
      </c>
      <c r="L214" s="2">
        <v>3</v>
      </c>
      <c r="M214" s="2">
        <v>0</v>
      </c>
      <c r="N214" s="2">
        <v>0</v>
      </c>
      <c r="O214" s="2">
        <v>0</v>
      </c>
      <c r="P214" s="2">
        <v>0</v>
      </c>
      <c r="Q214" s="2">
        <v>0</v>
      </c>
      <c r="R214" s="2">
        <v>0</v>
      </c>
      <c r="S214" s="2">
        <v>0</v>
      </c>
      <c r="T214" s="2">
        <v>0</v>
      </c>
      <c r="U214" s="2">
        <v>0</v>
      </c>
      <c r="V214" s="2">
        <v>0</v>
      </c>
      <c r="W214" s="2">
        <v>1</v>
      </c>
      <c r="X214" s="2">
        <v>0</v>
      </c>
      <c r="Y214" s="2">
        <v>1</v>
      </c>
      <c r="Z214" s="2">
        <v>0</v>
      </c>
      <c r="AA214" s="2">
        <v>1</v>
      </c>
    </row>
    <row r="215" spans="1:27" x14ac:dyDescent="0.25">
      <c r="A215" s="2">
        <v>4</v>
      </c>
      <c r="B215" s="2">
        <v>20</v>
      </c>
      <c r="C215" s="2">
        <v>123735.164</v>
      </c>
      <c r="D215" s="2">
        <v>124134.967</v>
      </c>
      <c r="E215" s="2">
        <v>399.803</v>
      </c>
      <c r="F215" s="3">
        <v>15.7643554083584</v>
      </c>
      <c r="G215" s="14" t="s">
        <v>2226</v>
      </c>
      <c r="H215" s="2">
        <v>1</v>
      </c>
      <c r="I215" s="2">
        <v>4</v>
      </c>
      <c r="J215" s="2">
        <v>1</v>
      </c>
      <c r="K215" s="2">
        <v>3</v>
      </c>
      <c r="L215" s="2">
        <v>1</v>
      </c>
      <c r="M215" s="2">
        <v>0</v>
      </c>
      <c r="N215" s="2">
        <v>1</v>
      </c>
      <c r="O215" s="2">
        <v>0</v>
      </c>
      <c r="P215" s="2">
        <v>0</v>
      </c>
      <c r="Q215" s="2">
        <v>0</v>
      </c>
      <c r="R215" s="2">
        <v>0</v>
      </c>
      <c r="S215" s="2">
        <v>1</v>
      </c>
      <c r="T215" s="2">
        <v>1</v>
      </c>
      <c r="U215" s="2">
        <v>1</v>
      </c>
      <c r="V215" s="2">
        <v>0</v>
      </c>
      <c r="W215" s="2">
        <v>0</v>
      </c>
      <c r="X215" s="2">
        <v>0</v>
      </c>
      <c r="Y215" s="2">
        <v>1</v>
      </c>
      <c r="Z215" s="2">
        <v>0</v>
      </c>
      <c r="AA215" s="2">
        <v>0</v>
      </c>
    </row>
    <row r="216" spans="1:27" x14ac:dyDescent="0.25">
      <c r="A216" s="2">
        <v>22</v>
      </c>
      <c r="B216" s="2">
        <v>2</v>
      </c>
      <c r="C216" s="2">
        <v>39775.582999999999</v>
      </c>
      <c r="D216" s="2">
        <v>39796.097000000002</v>
      </c>
      <c r="E216" s="2">
        <v>20.514000000002898</v>
      </c>
      <c r="F216" s="3">
        <v>15.7456869876103</v>
      </c>
      <c r="G216" s="14" t="s">
        <v>2370</v>
      </c>
      <c r="H216" s="2">
        <v>2</v>
      </c>
      <c r="I216" s="2">
        <v>0</v>
      </c>
      <c r="J216" s="2">
        <v>0</v>
      </c>
      <c r="K216" s="2">
        <v>0</v>
      </c>
      <c r="L216" s="2">
        <v>2</v>
      </c>
      <c r="M216" s="2">
        <v>0</v>
      </c>
      <c r="N216" s="2">
        <v>0</v>
      </c>
      <c r="O216" s="2">
        <v>0</v>
      </c>
      <c r="P216" s="2">
        <v>0</v>
      </c>
      <c r="Q216" s="2">
        <v>0</v>
      </c>
      <c r="R216" s="2">
        <v>0</v>
      </c>
      <c r="S216" s="2">
        <v>0</v>
      </c>
      <c r="T216" s="2">
        <v>0</v>
      </c>
      <c r="U216" s="2">
        <v>0</v>
      </c>
      <c r="V216" s="2">
        <v>0</v>
      </c>
      <c r="W216" s="2">
        <v>0</v>
      </c>
      <c r="X216" s="2">
        <v>0</v>
      </c>
      <c r="Y216" s="2">
        <v>1</v>
      </c>
      <c r="Z216" s="2">
        <v>1</v>
      </c>
      <c r="AA216" s="2">
        <v>0</v>
      </c>
    </row>
    <row r="217" spans="1:27" x14ac:dyDescent="0.25">
      <c r="A217" s="2">
        <v>5</v>
      </c>
      <c r="B217" s="2">
        <v>19</v>
      </c>
      <c r="C217" s="2">
        <v>140814.33499999999</v>
      </c>
      <c r="D217" s="2">
        <v>140829.41500000001</v>
      </c>
      <c r="E217" s="2">
        <v>15.0800000000163</v>
      </c>
      <c r="F217" s="3">
        <v>15.7437333320227</v>
      </c>
      <c r="G217" s="14" t="s">
        <v>2244</v>
      </c>
      <c r="H217" s="2">
        <v>0</v>
      </c>
      <c r="I217" s="2">
        <v>0</v>
      </c>
      <c r="J217" s="2">
        <v>0</v>
      </c>
      <c r="K217" s="2">
        <v>0</v>
      </c>
      <c r="L217" s="2">
        <v>0</v>
      </c>
      <c r="M217" s="2">
        <v>0</v>
      </c>
      <c r="N217" s="2">
        <v>0</v>
      </c>
      <c r="O217" s="2">
        <v>0</v>
      </c>
      <c r="P217" s="2">
        <v>0</v>
      </c>
      <c r="Q217" s="2">
        <v>0</v>
      </c>
      <c r="R217" s="2">
        <v>0</v>
      </c>
      <c r="S217" s="2">
        <v>0</v>
      </c>
      <c r="T217" s="2">
        <v>0</v>
      </c>
      <c r="U217" s="2">
        <v>0</v>
      </c>
      <c r="V217" s="2">
        <v>0</v>
      </c>
      <c r="W217" s="2">
        <v>0</v>
      </c>
      <c r="X217" s="2">
        <v>0</v>
      </c>
      <c r="Y217" s="2">
        <v>0</v>
      </c>
      <c r="Z217" s="2">
        <v>0</v>
      </c>
      <c r="AA217" s="2">
        <v>0</v>
      </c>
    </row>
    <row r="218" spans="1:27" x14ac:dyDescent="0.25">
      <c r="A218" s="2">
        <v>10</v>
      </c>
      <c r="B218" s="2">
        <v>4</v>
      </c>
      <c r="C218" s="2">
        <v>22940.973000000002</v>
      </c>
      <c r="D218" s="2">
        <v>22963.906999999999</v>
      </c>
      <c r="E218" s="2">
        <v>22.9339999999975</v>
      </c>
      <c r="F218" s="3">
        <v>15.741457622012399</v>
      </c>
      <c r="G218" s="14" t="s">
        <v>2293</v>
      </c>
      <c r="H218" s="2">
        <v>2</v>
      </c>
      <c r="I218" s="2">
        <v>0</v>
      </c>
      <c r="J218" s="2">
        <v>0</v>
      </c>
      <c r="K218" s="2">
        <v>0</v>
      </c>
      <c r="L218" s="2">
        <v>2</v>
      </c>
      <c r="M218" s="2">
        <v>0</v>
      </c>
      <c r="N218" s="2">
        <v>0</v>
      </c>
      <c r="O218" s="2">
        <v>0</v>
      </c>
      <c r="P218" s="2">
        <v>0</v>
      </c>
      <c r="Q218" s="2">
        <v>0</v>
      </c>
      <c r="R218" s="2">
        <v>0</v>
      </c>
      <c r="S218" s="2">
        <v>0</v>
      </c>
      <c r="T218" s="2">
        <v>0</v>
      </c>
      <c r="U218" s="2">
        <v>0</v>
      </c>
      <c r="V218" s="2">
        <v>0</v>
      </c>
      <c r="W218" s="2">
        <v>0</v>
      </c>
      <c r="X218" s="2">
        <v>0</v>
      </c>
      <c r="Y218" s="2">
        <v>1</v>
      </c>
      <c r="Z218" s="2">
        <v>0</v>
      </c>
      <c r="AA218" s="2">
        <v>1</v>
      </c>
    </row>
    <row r="219" spans="1:27" x14ac:dyDescent="0.25">
      <c r="A219" s="2">
        <v>1</v>
      </c>
      <c r="B219" s="2">
        <v>12</v>
      </c>
      <c r="C219" s="2">
        <v>86810.692999999999</v>
      </c>
      <c r="D219" s="2">
        <v>86863.928</v>
      </c>
      <c r="E219" s="2">
        <v>53.235000000000603</v>
      </c>
      <c r="F219" s="3">
        <v>15.729257299045299</v>
      </c>
      <c r="G219" s="14" t="s">
        <v>30</v>
      </c>
      <c r="H219" s="2">
        <v>2</v>
      </c>
      <c r="I219" s="2">
        <v>0</v>
      </c>
      <c r="J219" s="2">
        <v>0</v>
      </c>
      <c r="K219" s="2">
        <v>0</v>
      </c>
      <c r="L219" s="2">
        <v>2</v>
      </c>
      <c r="M219" s="2">
        <v>0</v>
      </c>
      <c r="N219" s="2">
        <v>0</v>
      </c>
      <c r="O219" s="2">
        <v>0</v>
      </c>
      <c r="P219" s="2">
        <v>0</v>
      </c>
      <c r="Q219" s="2">
        <v>0</v>
      </c>
      <c r="R219" s="2">
        <v>0</v>
      </c>
      <c r="S219" s="2">
        <v>0</v>
      </c>
      <c r="T219" s="2">
        <v>0</v>
      </c>
      <c r="U219" s="2">
        <v>0</v>
      </c>
      <c r="V219" s="2">
        <v>0</v>
      </c>
      <c r="W219" s="2">
        <v>1</v>
      </c>
      <c r="X219" s="2">
        <v>0</v>
      </c>
      <c r="Y219" s="2">
        <v>1</v>
      </c>
      <c r="Z219" s="2">
        <v>0</v>
      </c>
      <c r="AA219" s="2">
        <v>0</v>
      </c>
    </row>
    <row r="220" spans="1:27" x14ac:dyDescent="0.25">
      <c r="A220" s="2">
        <v>3</v>
      </c>
      <c r="B220" s="2">
        <v>8</v>
      </c>
      <c r="C220" s="2">
        <v>44939.12</v>
      </c>
      <c r="D220" s="2">
        <v>45106.826999999997</v>
      </c>
      <c r="E220" s="2">
        <v>167.70699999999499</v>
      </c>
      <c r="F220" s="3">
        <v>15.7121826500974</v>
      </c>
      <c r="G220" s="14" t="s">
        <v>2198</v>
      </c>
      <c r="H220" s="2">
        <v>2</v>
      </c>
      <c r="I220" s="2">
        <v>0</v>
      </c>
      <c r="J220" s="2">
        <v>0</v>
      </c>
      <c r="K220" s="2">
        <v>0</v>
      </c>
      <c r="L220" s="2">
        <v>2</v>
      </c>
      <c r="M220" s="2">
        <v>0</v>
      </c>
      <c r="N220" s="2">
        <v>0</v>
      </c>
      <c r="O220" s="2">
        <v>0</v>
      </c>
      <c r="P220" s="2">
        <v>0</v>
      </c>
      <c r="Q220" s="2">
        <v>0</v>
      </c>
      <c r="R220" s="2">
        <v>0</v>
      </c>
      <c r="S220" s="2">
        <v>0</v>
      </c>
      <c r="T220" s="2">
        <v>0</v>
      </c>
      <c r="U220" s="2">
        <v>0</v>
      </c>
      <c r="V220" s="2">
        <v>0</v>
      </c>
      <c r="W220" s="2">
        <v>0</v>
      </c>
      <c r="X220" s="2">
        <v>0</v>
      </c>
      <c r="Y220" s="2">
        <v>1</v>
      </c>
      <c r="Z220" s="2">
        <v>1</v>
      </c>
      <c r="AA220" s="2">
        <v>0</v>
      </c>
    </row>
    <row r="221" spans="1:27" x14ac:dyDescent="0.25">
      <c r="A221" s="2">
        <v>22</v>
      </c>
      <c r="B221" s="2">
        <v>1</v>
      </c>
      <c r="C221" s="2">
        <v>36844.853000000003</v>
      </c>
      <c r="D221" s="2">
        <v>36878.565999999999</v>
      </c>
      <c r="E221" s="2">
        <v>33.7129999999961</v>
      </c>
      <c r="F221" s="3">
        <v>15.672674904987099</v>
      </c>
      <c r="G221" s="14" t="s">
        <v>2369</v>
      </c>
      <c r="H221" s="2">
        <v>3</v>
      </c>
      <c r="I221" s="2">
        <v>0</v>
      </c>
      <c r="J221" s="2">
        <v>0</v>
      </c>
      <c r="K221" s="2">
        <v>0</v>
      </c>
      <c r="L221" s="2">
        <v>3</v>
      </c>
      <c r="M221" s="2">
        <v>0</v>
      </c>
      <c r="N221" s="2">
        <v>0</v>
      </c>
      <c r="O221" s="2">
        <v>0</v>
      </c>
      <c r="P221" s="2">
        <v>0</v>
      </c>
      <c r="Q221" s="2">
        <v>0</v>
      </c>
      <c r="R221" s="2">
        <v>0</v>
      </c>
      <c r="S221" s="2">
        <v>0</v>
      </c>
      <c r="T221" s="2">
        <v>0</v>
      </c>
      <c r="U221" s="2">
        <v>0</v>
      </c>
      <c r="V221" s="2">
        <v>0</v>
      </c>
      <c r="W221" s="2">
        <v>1</v>
      </c>
      <c r="X221" s="2">
        <v>0</v>
      </c>
      <c r="Y221" s="2">
        <v>1</v>
      </c>
      <c r="Z221" s="2">
        <v>0</v>
      </c>
      <c r="AA221" s="2">
        <v>1</v>
      </c>
    </row>
    <row r="222" spans="1:27" x14ac:dyDescent="0.25">
      <c r="A222" s="2">
        <v>10</v>
      </c>
      <c r="B222" s="2">
        <v>17</v>
      </c>
      <c r="C222" s="2">
        <v>81997.183999999994</v>
      </c>
      <c r="D222" s="2">
        <v>82199.414999999994</v>
      </c>
      <c r="E222" s="2">
        <v>202.23099999999999</v>
      </c>
      <c r="F222" s="3">
        <v>15.661339330074</v>
      </c>
      <c r="G222" s="14" t="s">
        <v>2300</v>
      </c>
      <c r="H222" s="2">
        <v>1</v>
      </c>
      <c r="I222" s="2">
        <v>0</v>
      </c>
      <c r="J222" s="2">
        <v>0</v>
      </c>
      <c r="K222" s="2">
        <v>0</v>
      </c>
      <c r="L222" s="2">
        <v>1</v>
      </c>
      <c r="M222" s="2">
        <v>0</v>
      </c>
      <c r="N222" s="2">
        <v>0</v>
      </c>
      <c r="O222" s="2">
        <v>0</v>
      </c>
      <c r="P222" s="2">
        <v>0</v>
      </c>
      <c r="Q222" s="2">
        <v>0</v>
      </c>
      <c r="R222" s="2">
        <v>0</v>
      </c>
      <c r="S222" s="2">
        <v>0</v>
      </c>
      <c r="T222" s="2">
        <v>0</v>
      </c>
      <c r="U222" s="2">
        <v>0</v>
      </c>
      <c r="V222" s="2">
        <v>0</v>
      </c>
      <c r="W222" s="2">
        <v>0</v>
      </c>
      <c r="X222" s="2">
        <v>0</v>
      </c>
      <c r="Y222" s="2">
        <v>1</v>
      </c>
      <c r="Z222" s="2">
        <v>0</v>
      </c>
      <c r="AA222" s="2">
        <v>0</v>
      </c>
    </row>
    <row r="223" spans="1:27" x14ac:dyDescent="0.25">
      <c r="A223" s="2">
        <v>7</v>
      </c>
      <c r="B223" s="2">
        <v>13</v>
      </c>
      <c r="C223" s="2">
        <v>84451.364000000001</v>
      </c>
      <c r="D223" s="2">
        <v>84481.827000000005</v>
      </c>
      <c r="E223" s="2">
        <v>30.463000000003401</v>
      </c>
      <c r="F223" s="3">
        <v>15.605209178504399</v>
      </c>
      <c r="G223" s="14" t="s">
        <v>1794</v>
      </c>
      <c r="H223" s="2">
        <v>2</v>
      </c>
      <c r="I223" s="2">
        <v>2</v>
      </c>
      <c r="J223" s="2">
        <v>1</v>
      </c>
      <c r="K223" s="2">
        <v>1</v>
      </c>
      <c r="L223" s="2">
        <v>2</v>
      </c>
      <c r="M223" s="2">
        <v>0</v>
      </c>
      <c r="N223" s="2">
        <v>0</v>
      </c>
      <c r="O223" s="2">
        <v>0</v>
      </c>
      <c r="P223" s="2">
        <v>1</v>
      </c>
      <c r="Q223" s="2">
        <v>0</v>
      </c>
      <c r="R223" s="2">
        <v>0</v>
      </c>
      <c r="S223" s="2">
        <v>0</v>
      </c>
      <c r="T223" s="2">
        <v>1</v>
      </c>
      <c r="U223" s="2">
        <v>0</v>
      </c>
      <c r="V223" s="2">
        <v>0</v>
      </c>
      <c r="W223" s="2">
        <v>0</v>
      </c>
      <c r="X223" s="2">
        <v>0</v>
      </c>
      <c r="Y223" s="2">
        <v>1</v>
      </c>
      <c r="Z223" s="2">
        <v>0</v>
      </c>
      <c r="AA223" s="2">
        <v>1</v>
      </c>
    </row>
    <row r="224" spans="1:27" x14ac:dyDescent="0.25">
      <c r="A224" s="2">
        <v>6</v>
      </c>
      <c r="B224" s="2">
        <v>22</v>
      </c>
      <c r="C224" s="2">
        <v>137942.98300000001</v>
      </c>
      <c r="D224" s="2">
        <v>137999.28599999999</v>
      </c>
      <c r="E224" s="2">
        <v>56.302999999985303</v>
      </c>
      <c r="F224" s="3">
        <v>15.594494127199001</v>
      </c>
      <c r="G224" s="14" t="s">
        <v>2263</v>
      </c>
      <c r="H224" s="2">
        <v>2</v>
      </c>
      <c r="I224" s="2">
        <v>0</v>
      </c>
      <c r="J224" s="2">
        <v>0</v>
      </c>
      <c r="K224" s="2">
        <v>0</v>
      </c>
      <c r="L224" s="2">
        <v>2</v>
      </c>
      <c r="M224" s="2">
        <v>0</v>
      </c>
      <c r="N224" s="2">
        <v>0</v>
      </c>
      <c r="O224" s="2">
        <v>0</v>
      </c>
      <c r="P224" s="2">
        <v>0</v>
      </c>
      <c r="Q224" s="2">
        <v>0</v>
      </c>
      <c r="R224" s="2">
        <v>0</v>
      </c>
      <c r="S224" s="2">
        <v>0</v>
      </c>
      <c r="T224" s="2">
        <v>0</v>
      </c>
      <c r="U224" s="2">
        <v>0</v>
      </c>
      <c r="V224" s="2">
        <v>0</v>
      </c>
      <c r="W224" s="2">
        <v>0</v>
      </c>
      <c r="X224" s="2">
        <v>0</v>
      </c>
      <c r="Y224" s="2">
        <v>1</v>
      </c>
      <c r="Z224" s="2">
        <v>0</v>
      </c>
      <c r="AA224" s="2">
        <v>1</v>
      </c>
    </row>
    <row r="225" spans="1:27" x14ac:dyDescent="0.25">
      <c r="A225" s="2">
        <v>12</v>
      </c>
      <c r="B225" s="2">
        <v>16</v>
      </c>
      <c r="C225" s="2">
        <v>74712.274000000005</v>
      </c>
      <c r="D225" s="2">
        <v>74780.717999999993</v>
      </c>
      <c r="E225" s="2">
        <v>68.443999999988606</v>
      </c>
      <c r="F225" s="3">
        <v>15.552423586607199</v>
      </c>
      <c r="G225" s="14" t="s">
        <v>2327</v>
      </c>
      <c r="H225" s="2">
        <v>3</v>
      </c>
      <c r="I225" s="2">
        <v>0</v>
      </c>
      <c r="J225" s="2">
        <v>0</v>
      </c>
      <c r="K225" s="2">
        <v>0</v>
      </c>
      <c r="L225" s="2">
        <v>3</v>
      </c>
      <c r="M225" s="2">
        <v>0</v>
      </c>
      <c r="N225" s="2">
        <v>0</v>
      </c>
      <c r="O225" s="2">
        <v>0</v>
      </c>
      <c r="P225" s="2">
        <v>0</v>
      </c>
      <c r="Q225" s="2">
        <v>0</v>
      </c>
      <c r="R225" s="2">
        <v>0</v>
      </c>
      <c r="S225" s="2">
        <v>0</v>
      </c>
      <c r="T225" s="2">
        <v>0</v>
      </c>
      <c r="U225" s="2">
        <v>0</v>
      </c>
      <c r="V225" s="2">
        <v>0</v>
      </c>
      <c r="W225" s="2">
        <v>1</v>
      </c>
      <c r="X225" s="2">
        <v>0</v>
      </c>
      <c r="Y225" s="2">
        <v>1</v>
      </c>
      <c r="Z225" s="2">
        <v>0</v>
      </c>
      <c r="AA225" s="2">
        <v>1</v>
      </c>
    </row>
    <row r="226" spans="1:27" x14ac:dyDescent="0.25">
      <c r="A226" s="2">
        <v>5</v>
      </c>
      <c r="B226" s="2">
        <v>18</v>
      </c>
      <c r="C226" s="2">
        <v>128934.811</v>
      </c>
      <c r="D226" s="2">
        <v>129014.024</v>
      </c>
      <c r="E226" s="2">
        <v>79.213000000003404</v>
      </c>
      <c r="F226" s="3">
        <v>15.532957320983201</v>
      </c>
      <c r="G226" s="14" t="s">
        <v>1367</v>
      </c>
      <c r="H226" s="2">
        <v>3</v>
      </c>
      <c r="I226" s="2">
        <v>2</v>
      </c>
      <c r="J226" s="2">
        <v>0</v>
      </c>
      <c r="K226" s="2">
        <v>2</v>
      </c>
      <c r="L226" s="2">
        <v>3</v>
      </c>
      <c r="M226" s="2">
        <v>0</v>
      </c>
      <c r="N226" s="2">
        <v>0</v>
      </c>
      <c r="O226" s="2">
        <v>0</v>
      </c>
      <c r="P226" s="2">
        <v>0</v>
      </c>
      <c r="Q226" s="2">
        <v>0</v>
      </c>
      <c r="R226" s="2">
        <v>1</v>
      </c>
      <c r="S226" s="2">
        <v>0</v>
      </c>
      <c r="T226" s="2">
        <v>0</v>
      </c>
      <c r="U226" s="2">
        <v>0</v>
      </c>
      <c r="V226" s="2">
        <v>1</v>
      </c>
      <c r="W226" s="2">
        <v>0</v>
      </c>
      <c r="X226" s="2">
        <v>0</v>
      </c>
      <c r="Y226" s="2">
        <v>1</v>
      </c>
      <c r="Z226" s="2">
        <v>1</v>
      </c>
      <c r="AA226" s="2">
        <v>1</v>
      </c>
    </row>
    <row r="227" spans="1:27" x14ac:dyDescent="0.25">
      <c r="A227" s="2">
        <v>20</v>
      </c>
      <c r="B227" s="2">
        <v>3</v>
      </c>
      <c r="C227" s="2">
        <v>49520.192999999999</v>
      </c>
      <c r="D227" s="2">
        <v>49554.351999999999</v>
      </c>
      <c r="E227" s="2">
        <v>34.1589999999997</v>
      </c>
      <c r="F227" s="3">
        <v>15.5201314039086</v>
      </c>
      <c r="G227" s="14" t="s">
        <v>2154</v>
      </c>
      <c r="H227" s="2">
        <v>0</v>
      </c>
      <c r="I227" s="2">
        <v>1</v>
      </c>
      <c r="J227" s="2">
        <v>0</v>
      </c>
      <c r="K227" s="2">
        <v>1</v>
      </c>
      <c r="L227" s="2">
        <v>0</v>
      </c>
      <c r="M227" s="2">
        <v>0</v>
      </c>
      <c r="N227" s="2">
        <v>0</v>
      </c>
      <c r="O227" s="2">
        <v>0</v>
      </c>
      <c r="P227" s="2">
        <v>0</v>
      </c>
      <c r="Q227" s="2">
        <v>0</v>
      </c>
      <c r="R227" s="2">
        <v>0</v>
      </c>
      <c r="S227" s="2">
        <v>0</v>
      </c>
      <c r="T227" s="2">
        <v>0</v>
      </c>
      <c r="U227" s="2">
        <v>0</v>
      </c>
      <c r="V227" s="2">
        <v>1</v>
      </c>
      <c r="W227" s="2">
        <v>0</v>
      </c>
      <c r="X227" s="2">
        <v>0</v>
      </c>
      <c r="Y227" s="2">
        <v>0</v>
      </c>
      <c r="Z227" s="2">
        <v>0</v>
      </c>
      <c r="AA227" s="2">
        <v>0</v>
      </c>
    </row>
    <row r="228" spans="1:27" x14ac:dyDescent="0.25">
      <c r="A228" s="2">
        <v>10</v>
      </c>
      <c r="B228" s="2">
        <v>26</v>
      </c>
      <c r="C228" s="2">
        <v>134267.329</v>
      </c>
      <c r="D228" s="2">
        <v>134335.986</v>
      </c>
      <c r="E228" s="2">
        <v>68.657000000006505</v>
      </c>
      <c r="F228" s="3">
        <v>15.516301658394299</v>
      </c>
      <c r="G228" s="14" t="s">
        <v>2305</v>
      </c>
      <c r="H228" s="2">
        <v>0</v>
      </c>
      <c r="I228" s="2">
        <v>0</v>
      </c>
      <c r="J228" s="2">
        <v>0</v>
      </c>
      <c r="K228" s="2">
        <v>0</v>
      </c>
      <c r="L228" s="2">
        <v>0</v>
      </c>
      <c r="M228" s="2">
        <v>0</v>
      </c>
      <c r="N228" s="2">
        <v>0</v>
      </c>
      <c r="O228" s="2">
        <v>0</v>
      </c>
      <c r="P228" s="2">
        <v>0</v>
      </c>
      <c r="Q228" s="2">
        <v>0</v>
      </c>
      <c r="R228" s="2">
        <v>0</v>
      </c>
      <c r="S228" s="2">
        <v>0</v>
      </c>
      <c r="T228" s="2">
        <v>0</v>
      </c>
      <c r="U228" s="2">
        <v>0</v>
      </c>
      <c r="V228" s="2">
        <v>0</v>
      </c>
      <c r="W228" s="2">
        <v>0</v>
      </c>
      <c r="X228" s="2">
        <v>0</v>
      </c>
      <c r="Y228" s="2">
        <v>0</v>
      </c>
      <c r="Z228" s="2">
        <v>0</v>
      </c>
      <c r="AA228" s="2">
        <v>0</v>
      </c>
    </row>
    <row r="229" spans="1:27" x14ac:dyDescent="0.25">
      <c r="A229" s="2">
        <v>2</v>
      </c>
      <c r="B229" s="2">
        <v>16</v>
      </c>
      <c r="C229" s="2">
        <v>138136.163</v>
      </c>
      <c r="D229" s="2">
        <v>138222.31299999999</v>
      </c>
      <c r="E229" s="2">
        <v>86.149999999994193</v>
      </c>
      <c r="F229" s="3">
        <v>15.510919647205499</v>
      </c>
      <c r="G229" s="14" t="s">
        <v>2184</v>
      </c>
      <c r="H229" s="2">
        <v>0</v>
      </c>
      <c r="I229" s="2">
        <v>0</v>
      </c>
      <c r="J229" s="2">
        <v>0</v>
      </c>
      <c r="K229" s="2">
        <v>0</v>
      </c>
      <c r="L229" s="2">
        <v>0</v>
      </c>
      <c r="M229" s="2">
        <v>0</v>
      </c>
      <c r="N229" s="2">
        <v>0</v>
      </c>
      <c r="O229" s="2">
        <v>0</v>
      </c>
      <c r="P229" s="2">
        <v>0</v>
      </c>
      <c r="Q229" s="2">
        <v>0</v>
      </c>
      <c r="R229" s="2">
        <v>0</v>
      </c>
      <c r="S229" s="2">
        <v>0</v>
      </c>
      <c r="T229" s="2">
        <v>0</v>
      </c>
      <c r="U229" s="2">
        <v>0</v>
      </c>
      <c r="V229" s="2">
        <v>0</v>
      </c>
      <c r="W229" s="2">
        <v>0</v>
      </c>
      <c r="X229" s="2">
        <v>0</v>
      </c>
      <c r="Y229" s="2">
        <v>0</v>
      </c>
      <c r="Z229" s="2">
        <v>0</v>
      </c>
      <c r="AA229" s="2">
        <v>0</v>
      </c>
    </row>
    <row r="230" spans="1:27" x14ac:dyDescent="0.25">
      <c r="A230" s="2">
        <v>5</v>
      </c>
      <c r="B230" s="2">
        <v>16</v>
      </c>
      <c r="C230" s="2">
        <v>122499.648</v>
      </c>
      <c r="D230" s="2">
        <v>122528.526</v>
      </c>
      <c r="E230" s="2">
        <v>28.877999999997002</v>
      </c>
      <c r="F230" s="3">
        <v>15.478934342321301</v>
      </c>
      <c r="G230" s="14" t="s">
        <v>2242</v>
      </c>
      <c r="H230" s="2">
        <v>2</v>
      </c>
      <c r="I230" s="2">
        <v>0</v>
      </c>
      <c r="J230" s="2">
        <v>0</v>
      </c>
      <c r="K230" s="2">
        <v>0</v>
      </c>
      <c r="L230" s="2">
        <v>2</v>
      </c>
      <c r="M230" s="2">
        <v>0</v>
      </c>
      <c r="N230" s="2">
        <v>0</v>
      </c>
      <c r="O230" s="2">
        <v>0</v>
      </c>
      <c r="P230" s="2">
        <v>0</v>
      </c>
      <c r="Q230" s="2">
        <v>0</v>
      </c>
      <c r="R230" s="2">
        <v>0</v>
      </c>
      <c r="S230" s="2">
        <v>0</v>
      </c>
      <c r="T230" s="2">
        <v>0</v>
      </c>
      <c r="U230" s="2">
        <v>0</v>
      </c>
      <c r="V230" s="2">
        <v>0</v>
      </c>
      <c r="W230" s="2">
        <v>0</v>
      </c>
      <c r="X230" s="2">
        <v>0</v>
      </c>
      <c r="Y230" s="2">
        <v>1</v>
      </c>
      <c r="Z230" s="2">
        <v>0</v>
      </c>
      <c r="AA230" s="2">
        <v>1</v>
      </c>
    </row>
    <row r="231" spans="1:27" x14ac:dyDescent="0.25">
      <c r="A231" s="2">
        <v>3</v>
      </c>
      <c r="B231" s="2">
        <v>15</v>
      </c>
      <c r="C231" s="2">
        <v>126425.66099999999</v>
      </c>
      <c r="D231" s="2">
        <v>126500.10799999999</v>
      </c>
      <c r="E231" s="2">
        <v>74.447000000000102</v>
      </c>
      <c r="F231" s="3">
        <v>15.4742310978499</v>
      </c>
      <c r="G231" s="14" t="s">
        <v>2203</v>
      </c>
      <c r="H231" s="2">
        <v>1</v>
      </c>
      <c r="I231" s="2">
        <v>0</v>
      </c>
      <c r="J231" s="2">
        <v>0</v>
      </c>
      <c r="K231" s="2">
        <v>0</v>
      </c>
      <c r="L231" s="2">
        <v>1</v>
      </c>
      <c r="M231" s="2">
        <v>0</v>
      </c>
      <c r="N231" s="2">
        <v>0</v>
      </c>
      <c r="O231" s="2">
        <v>0</v>
      </c>
      <c r="P231" s="2">
        <v>0</v>
      </c>
      <c r="Q231" s="2">
        <v>0</v>
      </c>
      <c r="R231" s="2">
        <v>0</v>
      </c>
      <c r="S231" s="2">
        <v>0</v>
      </c>
      <c r="T231" s="2">
        <v>0</v>
      </c>
      <c r="U231" s="2">
        <v>0</v>
      </c>
      <c r="V231" s="2">
        <v>0</v>
      </c>
      <c r="W231" s="2">
        <v>0</v>
      </c>
      <c r="X231" s="2">
        <v>0</v>
      </c>
      <c r="Y231" s="2">
        <v>0</v>
      </c>
      <c r="Z231" s="2">
        <v>1</v>
      </c>
      <c r="AA231" s="2">
        <v>0</v>
      </c>
    </row>
    <row r="232" spans="1:27" x14ac:dyDescent="0.25">
      <c r="A232" s="2">
        <v>13</v>
      </c>
      <c r="B232" s="2">
        <v>11</v>
      </c>
      <c r="C232" s="2">
        <v>111911.587</v>
      </c>
      <c r="D232" s="2">
        <v>111960.636</v>
      </c>
      <c r="E232" s="2">
        <v>49.048999999999097</v>
      </c>
      <c r="F232" s="3">
        <v>15.4717917425116</v>
      </c>
      <c r="G232" s="14" t="s">
        <v>2336</v>
      </c>
      <c r="H232" s="2">
        <v>2</v>
      </c>
      <c r="I232" s="2">
        <v>0</v>
      </c>
      <c r="J232" s="2">
        <v>0</v>
      </c>
      <c r="K232" s="2">
        <v>0</v>
      </c>
      <c r="L232" s="2">
        <v>2</v>
      </c>
      <c r="M232" s="2">
        <v>0</v>
      </c>
      <c r="N232" s="2">
        <v>0</v>
      </c>
      <c r="O232" s="2">
        <v>0</v>
      </c>
      <c r="P232" s="2">
        <v>0</v>
      </c>
      <c r="Q232" s="2">
        <v>0</v>
      </c>
      <c r="R232" s="2">
        <v>0</v>
      </c>
      <c r="S232" s="2">
        <v>0</v>
      </c>
      <c r="T232" s="2">
        <v>0</v>
      </c>
      <c r="U232" s="2">
        <v>0</v>
      </c>
      <c r="V232" s="2">
        <v>0</v>
      </c>
      <c r="W232" s="2">
        <v>0</v>
      </c>
      <c r="X232" s="2">
        <v>0</v>
      </c>
      <c r="Y232" s="2">
        <v>1</v>
      </c>
      <c r="Z232" s="2">
        <v>0</v>
      </c>
      <c r="AA232" s="2">
        <v>1</v>
      </c>
    </row>
    <row r="233" spans="1:27" x14ac:dyDescent="0.25">
      <c r="A233" s="2">
        <v>13</v>
      </c>
      <c r="B233" s="2">
        <v>2</v>
      </c>
      <c r="C233" s="2">
        <v>57604.989000000001</v>
      </c>
      <c r="D233" s="2">
        <v>57703.321000000004</v>
      </c>
      <c r="E233" s="2">
        <v>98.332000000002196</v>
      </c>
      <c r="F233" s="3">
        <v>15.4596659540146</v>
      </c>
      <c r="G233" s="14"/>
      <c r="H233" s="2">
        <v>0</v>
      </c>
      <c r="I233" s="2">
        <v>4</v>
      </c>
      <c r="J233" s="2">
        <v>4</v>
      </c>
      <c r="K233" s="2">
        <v>0</v>
      </c>
      <c r="L233" s="2">
        <v>0</v>
      </c>
      <c r="M233" s="2">
        <v>1</v>
      </c>
      <c r="N233" s="2">
        <v>1</v>
      </c>
      <c r="O233" s="2">
        <v>0</v>
      </c>
      <c r="P233" s="2">
        <v>1</v>
      </c>
      <c r="Q233" s="2">
        <v>1</v>
      </c>
      <c r="R233" s="2">
        <v>0</v>
      </c>
      <c r="S233" s="2">
        <v>0</v>
      </c>
      <c r="T233" s="2">
        <v>0</v>
      </c>
      <c r="U233" s="2">
        <v>0</v>
      </c>
      <c r="V233" s="2">
        <v>0</v>
      </c>
      <c r="W233" s="2">
        <v>0</v>
      </c>
      <c r="X233" s="2">
        <v>0</v>
      </c>
      <c r="Y233" s="2">
        <v>0</v>
      </c>
      <c r="Z233" s="2">
        <v>0</v>
      </c>
      <c r="AA233" s="2">
        <v>0</v>
      </c>
    </row>
    <row r="234" spans="1:27" x14ac:dyDescent="0.25">
      <c r="A234" s="2">
        <v>6</v>
      </c>
      <c r="B234" s="2">
        <v>23</v>
      </c>
      <c r="C234" s="2">
        <v>157516.01800000001</v>
      </c>
      <c r="D234" s="2">
        <v>157556.51999999999</v>
      </c>
      <c r="E234" s="2">
        <v>40.501999999978601</v>
      </c>
      <c r="F234" s="3">
        <v>15.4587016607588</v>
      </c>
      <c r="G234" s="14" t="s">
        <v>2264</v>
      </c>
      <c r="H234" s="2">
        <v>0</v>
      </c>
      <c r="I234" s="2">
        <v>0</v>
      </c>
      <c r="J234" s="2">
        <v>0</v>
      </c>
      <c r="K234" s="2">
        <v>0</v>
      </c>
      <c r="L234" s="2">
        <v>0</v>
      </c>
      <c r="M234" s="2">
        <v>0</v>
      </c>
      <c r="N234" s="2">
        <v>0</v>
      </c>
      <c r="O234" s="2">
        <v>0</v>
      </c>
      <c r="P234" s="2">
        <v>0</v>
      </c>
      <c r="Q234" s="2">
        <v>0</v>
      </c>
      <c r="R234" s="2">
        <v>0</v>
      </c>
      <c r="S234" s="2">
        <v>0</v>
      </c>
      <c r="T234" s="2">
        <v>0</v>
      </c>
      <c r="U234" s="2">
        <v>0</v>
      </c>
      <c r="V234" s="2">
        <v>0</v>
      </c>
      <c r="W234" s="2">
        <v>0</v>
      </c>
      <c r="X234" s="2">
        <v>0</v>
      </c>
      <c r="Y234" s="2">
        <v>0</v>
      </c>
      <c r="Z234" s="2">
        <v>0</v>
      </c>
      <c r="AA234" s="2">
        <v>0</v>
      </c>
    </row>
    <row r="235" spans="1:27" x14ac:dyDescent="0.25">
      <c r="A235" s="2">
        <v>12</v>
      </c>
      <c r="B235" s="2">
        <v>20</v>
      </c>
      <c r="C235" s="2">
        <v>105223.57799999999</v>
      </c>
      <c r="D235" s="2">
        <v>105295.966</v>
      </c>
      <c r="E235" s="2">
        <v>72.388000000006301</v>
      </c>
      <c r="F235" s="3">
        <v>15.443757799924599</v>
      </c>
      <c r="G235" s="14" t="s">
        <v>248</v>
      </c>
      <c r="H235" s="2">
        <v>3</v>
      </c>
      <c r="I235" s="2">
        <v>0</v>
      </c>
      <c r="J235" s="2">
        <v>0</v>
      </c>
      <c r="K235" s="2">
        <v>0</v>
      </c>
      <c r="L235" s="2">
        <v>3</v>
      </c>
      <c r="M235" s="2">
        <v>0</v>
      </c>
      <c r="N235" s="2">
        <v>0</v>
      </c>
      <c r="O235" s="2">
        <v>0</v>
      </c>
      <c r="P235" s="2">
        <v>0</v>
      </c>
      <c r="Q235" s="2">
        <v>0</v>
      </c>
      <c r="R235" s="2">
        <v>0</v>
      </c>
      <c r="S235" s="2">
        <v>0</v>
      </c>
      <c r="T235" s="2">
        <v>0</v>
      </c>
      <c r="U235" s="2">
        <v>0</v>
      </c>
      <c r="V235" s="2">
        <v>0</v>
      </c>
      <c r="W235" s="2">
        <v>1</v>
      </c>
      <c r="X235" s="2">
        <v>0</v>
      </c>
      <c r="Y235" s="2">
        <v>0</v>
      </c>
      <c r="Z235" s="2">
        <v>1</v>
      </c>
      <c r="AA235" s="2">
        <v>1</v>
      </c>
    </row>
    <row r="236" spans="1:27" x14ac:dyDescent="0.25">
      <c r="A236" s="2">
        <v>10</v>
      </c>
      <c r="B236" s="2">
        <v>11</v>
      </c>
      <c r="C236" s="2">
        <v>63998.527000000002</v>
      </c>
      <c r="D236" s="2">
        <v>64056.141000000003</v>
      </c>
      <c r="E236" s="2">
        <v>57.614000000001397</v>
      </c>
      <c r="F236" s="3">
        <v>15.409794348911401</v>
      </c>
      <c r="G236" s="14" t="s">
        <v>2297</v>
      </c>
      <c r="H236" s="2">
        <v>0</v>
      </c>
      <c r="I236" s="2">
        <v>0</v>
      </c>
      <c r="J236" s="2">
        <v>0</v>
      </c>
      <c r="K236" s="2">
        <v>0</v>
      </c>
      <c r="L236" s="2">
        <v>0</v>
      </c>
      <c r="M236" s="2">
        <v>0</v>
      </c>
      <c r="N236" s="2">
        <v>0</v>
      </c>
      <c r="O236" s="2">
        <v>0</v>
      </c>
      <c r="P236" s="2">
        <v>0</v>
      </c>
      <c r="Q236" s="2">
        <v>0</v>
      </c>
      <c r="R236" s="2">
        <v>0</v>
      </c>
      <c r="S236" s="2">
        <v>0</v>
      </c>
      <c r="T236" s="2">
        <v>0</v>
      </c>
      <c r="U236" s="2">
        <v>0</v>
      </c>
      <c r="V236" s="2">
        <v>0</v>
      </c>
      <c r="W236" s="2">
        <v>0</v>
      </c>
      <c r="X236" s="2">
        <v>0</v>
      </c>
      <c r="Y236" s="2">
        <v>0</v>
      </c>
      <c r="Z236" s="2">
        <v>0</v>
      </c>
      <c r="AA236" s="2">
        <v>0</v>
      </c>
    </row>
    <row r="237" spans="1:27" x14ac:dyDescent="0.25">
      <c r="A237" s="2">
        <v>10</v>
      </c>
      <c r="B237" s="2">
        <v>18</v>
      </c>
      <c r="C237" s="2">
        <v>86959.100999999995</v>
      </c>
      <c r="D237" s="2">
        <v>86973.061000000002</v>
      </c>
      <c r="E237" s="2">
        <v>13.960000000006399</v>
      </c>
      <c r="F237" s="3">
        <v>15.4023385262015</v>
      </c>
      <c r="G237" s="14"/>
      <c r="H237" s="2">
        <v>2</v>
      </c>
      <c r="I237" s="2">
        <v>0</v>
      </c>
      <c r="J237" s="2">
        <v>0</v>
      </c>
      <c r="K237" s="2">
        <v>0</v>
      </c>
      <c r="L237" s="2">
        <v>2</v>
      </c>
      <c r="M237" s="2">
        <v>0</v>
      </c>
      <c r="N237" s="2">
        <v>0</v>
      </c>
      <c r="O237" s="2">
        <v>0</v>
      </c>
      <c r="P237" s="2">
        <v>0</v>
      </c>
      <c r="Q237" s="2">
        <v>0</v>
      </c>
      <c r="R237" s="2">
        <v>0</v>
      </c>
      <c r="S237" s="2">
        <v>0</v>
      </c>
      <c r="T237" s="2">
        <v>0</v>
      </c>
      <c r="U237" s="2">
        <v>0</v>
      </c>
      <c r="V237" s="2">
        <v>0</v>
      </c>
      <c r="W237" s="2">
        <v>1</v>
      </c>
      <c r="X237" s="2">
        <v>0</v>
      </c>
      <c r="Y237" s="2">
        <v>0</v>
      </c>
      <c r="Z237" s="2">
        <v>1</v>
      </c>
      <c r="AA237" s="2">
        <v>0</v>
      </c>
    </row>
    <row r="238" spans="1:27" x14ac:dyDescent="0.25">
      <c r="A238" s="2">
        <v>1</v>
      </c>
      <c r="B238" s="2">
        <v>22</v>
      </c>
      <c r="C238" s="2">
        <v>180656.05900000001</v>
      </c>
      <c r="D238" s="2">
        <v>180701.76</v>
      </c>
      <c r="E238" s="2">
        <v>45.701000000000903</v>
      </c>
      <c r="F238" s="3">
        <v>15.388521836613901</v>
      </c>
      <c r="G238" s="14" t="s">
        <v>2172</v>
      </c>
      <c r="H238" s="2">
        <v>1</v>
      </c>
      <c r="I238" s="2">
        <v>0</v>
      </c>
      <c r="J238" s="2">
        <v>0</v>
      </c>
      <c r="K238" s="2">
        <v>0</v>
      </c>
      <c r="L238" s="2">
        <v>1</v>
      </c>
      <c r="M238" s="2">
        <v>0</v>
      </c>
      <c r="N238" s="2">
        <v>0</v>
      </c>
      <c r="O238" s="2">
        <v>0</v>
      </c>
      <c r="P238" s="2">
        <v>0</v>
      </c>
      <c r="Q238" s="2">
        <v>0</v>
      </c>
      <c r="R238" s="2">
        <v>0</v>
      </c>
      <c r="S238" s="2">
        <v>0</v>
      </c>
      <c r="T238" s="2">
        <v>0</v>
      </c>
      <c r="U238" s="2">
        <v>0</v>
      </c>
      <c r="V238" s="2">
        <v>0</v>
      </c>
      <c r="W238" s="2">
        <v>0</v>
      </c>
      <c r="X238" s="2">
        <v>0</v>
      </c>
      <c r="Y238" s="2">
        <v>1</v>
      </c>
      <c r="Z238" s="2">
        <v>0</v>
      </c>
      <c r="AA238" s="2">
        <v>0</v>
      </c>
    </row>
    <row r="239" spans="1:27" x14ac:dyDescent="0.25">
      <c r="A239" s="2">
        <v>3</v>
      </c>
      <c r="B239" s="2">
        <v>16</v>
      </c>
      <c r="C239" s="2">
        <v>130106.18</v>
      </c>
      <c r="D239" s="2">
        <v>130172.742</v>
      </c>
      <c r="E239" s="2">
        <v>66.562000000005398</v>
      </c>
      <c r="F239" s="3">
        <v>15.383033936000199</v>
      </c>
      <c r="G239" s="14" t="s">
        <v>1330</v>
      </c>
      <c r="H239" s="2">
        <v>0</v>
      </c>
      <c r="I239" s="2">
        <v>5</v>
      </c>
      <c r="J239" s="2">
        <v>0</v>
      </c>
      <c r="K239" s="2">
        <v>5</v>
      </c>
      <c r="L239" s="2">
        <v>0</v>
      </c>
      <c r="M239" s="2">
        <v>0</v>
      </c>
      <c r="N239" s="2">
        <v>0</v>
      </c>
      <c r="O239" s="2">
        <v>0</v>
      </c>
      <c r="P239" s="2">
        <v>0</v>
      </c>
      <c r="Q239" s="2">
        <v>0</v>
      </c>
      <c r="R239" s="2">
        <v>1</v>
      </c>
      <c r="S239" s="2">
        <v>1</v>
      </c>
      <c r="T239" s="2">
        <v>1</v>
      </c>
      <c r="U239" s="2">
        <v>1</v>
      </c>
      <c r="V239" s="2">
        <v>1</v>
      </c>
      <c r="W239" s="2">
        <v>0</v>
      </c>
      <c r="X239" s="2">
        <v>0</v>
      </c>
      <c r="Y239" s="2">
        <v>0</v>
      </c>
      <c r="Z239" s="2">
        <v>0</v>
      </c>
      <c r="AA239" s="2">
        <v>0</v>
      </c>
    </row>
    <row r="240" spans="1:27" x14ac:dyDescent="0.25">
      <c r="A240" s="2">
        <v>12</v>
      </c>
      <c r="B240" s="2">
        <v>22</v>
      </c>
      <c r="C240" s="2">
        <v>109960.962</v>
      </c>
      <c r="D240" s="2">
        <v>110384.12699999999</v>
      </c>
      <c r="E240" s="2">
        <v>423.164999999994</v>
      </c>
      <c r="F240" s="3">
        <v>15.354124687014799</v>
      </c>
      <c r="G240" s="14" t="s">
        <v>2330</v>
      </c>
      <c r="H240" s="2">
        <v>1</v>
      </c>
      <c r="I240" s="2">
        <v>3</v>
      </c>
      <c r="J240" s="2">
        <v>1</v>
      </c>
      <c r="K240" s="2">
        <v>2</v>
      </c>
      <c r="L240" s="2">
        <v>1</v>
      </c>
      <c r="M240" s="2">
        <v>0</v>
      </c>
      <c r="N240" s="2">
        <v>1</v>
      </c>
      <c r="O240" s="2">
        <v>0</v>
      </c>
      <c r="P240" s="2">
        <v>0</v>
      </c>
      <c r="Q240" s="2">
        <v>0</v>
      </c>
      <c r="R240" s="2">
        <v>0</v>
      </c>
      <c r="S240" s="2">
        <v>1</v>
      </c>
      <c r="T240" s="2">
        <v>0</v>
      </c>
      <c r="U240" s="2">
        <v>1</v>
      </c>
      <c r="V240" s="2">
        <v>0</v>
      </c>
      <c r="W240" s="2">
        <v>0</v>
      </c>
      <c r="X240" s="2">
        <v>0</v>
      </c>
      <c r="Y240" s="2">
        <v>1</v>
      </c>
      <c r="Z240" s="2">
        <v>0</v>
      </c>
      <c r="AA240" s="2">
        <v>0</v>
      </c>
    </row>
    <row r="241" spans="1:27" x14ac:dyDescent="0.25">
      <c r="A241" s="2">
        <v>6</v>
      </c>
      <c r="B241" s="2">
        <v>21</v>
      </c>
      <c r="C241" s="2">
        <v>134828.853</v>
      </c>
      <c r="D241" s="2">
        <v>134869.065</v>
      </c>
      <c r="E241" s="2">
        <v>40.211999999999499</v>
      </c>
      <c r="F241" s="3">
        <v>15.3346861875242</v>
      </c>
      <c r="G241" s="14" t="s">
        <v>2262</v>
      </c>
      <c r="H241" s="2">
        <v>3</v>
      </c>
      <c r="I241" s="2">
        <v>0</v>
      </c>
      <c r="J241" s="2">
        <v>0</v>
      </c>
      <c r="K241" s="2">
        <v>0</v>
      </c>
      <c r="L241" s="2">
        <v>3</v>
      </c>
      <c r="M241" s="2">
        <v>0</v>
      </c>
      <c r="N241" s="2">
        <v>0</v>
      </c>
      <c r="O241" s="2">
        <v>0</v>
      </c>
      <c r="P241" s="2">
        <v>0</v>
      </c>
      <c r="Q241" s="2">
        <v>0</v>
      </c>
      <c r="R241" s="2">
        <v>0</v>
      </c>
      <c r="S241" s="2">
        <v>0</v>
      </c>
      <c r="T241" s="2">
        <v>0</v>
      </c>
      <c r="U241" s="2">
        <v>0</v>
      </c>
      <c r="V241" s="2">
        <v>0</v>
      </c>
      <c r="W241" s="2">
        <v>1</v>
      </c>
      <c r="X241" s="2">
        <v>0</v>
      </c>
      <c r="Y241" s="2">
        <v>1</v>
      </c>
      <c r="Z241" s="2">
        <v>0</v>
      </c>
      <c r="AA241" s="2">
        <v>1</v>
      </c>
    </row>
    <row r="242" spans="1:27" x14ac:dyDescent="0.25">
      <c r="A242" s="2">
        <v>14</v>
      </c>
      <c r="B242" s="2">
        <v>9</v>
      </c>
      <c r="C242" s="2">
        <v>99274.995999999999</v>
      </c>
      <c r="D242" s="2">
        <v>99353.604000000007</v>
      </c>
      <c r="E242" s="2">
        <v>78.608000000007493</v>
      </c>
      <c r="F242" s="3">
        <v>15.333588786252999</v>
      </c>
      <c r="G242" s="14" t="s">
        <v>2343</v>
      </c>
      <c r="H242" s="2">
        <v>0</v>
      </c>
      <c r="I242" s="2">
        <v>0</v>
      </c>
      <c r="J242" s="2">
        <v>0</v>
      </c>
      <c r="K242" s="2">
        <v>0</v>
      </c>
      <c r="L242" s="2">
        <v>0</v>
      </c>
      <c r="M242" s="2">
        <v>0</v>
      </c>
      <c r="N242" s="2">
        <v>0</v>
      </c>
      <c r="O242" s="2">
        <v>0</v>
      </c>
      <c r="P242" s="2">
        <v>0</v>
      </c>
      <c r="Q242" s="2">
        <v>0</v>
      </c>
      <c r="R242" s="2">
        <v>0</v>
      </c>
      <c r="S242" s="2">
        <v>0</v>
      </c>
      <c r="T242" s="2">
        <v>0</v>
      </c>
      <c r="U242" s="2">
        <v>0</v>
      </c>
      <c r="V242" s="2">
        <v>0</v>
      </c>
      <c r="W242" s="2">
        <v>0</v>
      </c>
      <c r="X242" s="2">
        <v>0</v>
      </c>
      <c r="Y242" s="2">
        <v>0</v>
      </c>
      <c r="Z242" s="2">
        <v>0</v>
      </c>
      <c r="AA242" s="2">
        <v>0</v>
      </c>
    </row>
    <row r="243" spans="1:27" x14ac:dyDescent="0.25">
      <c r="A243" s="2">
        <v>4</v>
      </c>
      <c r="B243" s="2">
        <v>14</v>
      </c>
      <c r="C243" s="2">
        <v>103167.31600000001</v>
      </c>
      <c r="D243" s="2">
        <v>103219.249</v>
      </c>
      <c r="E243" s="2">
        <v>51.932999999990002</v>
      </c>
      <c r="F243" s="3">
        <v>15.3310099058082</v>
      </c>
      <c r="G243" s="14" t="s">
        <v>2224</v>
      </c>
      <c r="H243" s="2">
        <v>0</v>
      </c>
      <c r="I243" s="2">
        <v>0</v>
      </c>
      <c r="J243" s="2">
        <v>0</v>
      </c>
      <c r="K243" s="2">
        <v>0</v>
      </c>
      <c r="L243" s="2">
        <v>0</v>
      </c>
      <c r="M243" s="2">
        <v>0</v>
      </c>
      <c r="N243" s="2">
        <v>0</v>
      </c>
      <c r="O243" s="2">
        <v>0</v>
      </c>
      <c r="P243" s="2">
        <v>0</v>
      </c>
      <c r="Q243" s="2">
        <v>0</v>
      </c>
      <c r="R243" s="2">
        <v>0</v>
      </c>
      <c r="S243" s="2">
        <v>0</v>
      </c>
      <c r="T243" s="2">
        <v>0</v>
      </c>
      <c r="U243" s="2">
        <v>0</v>
      </c>
      <c r="V243" s="2">
        <v>0</v>
      </c>
      <c r="W243" s="2">
        <v>0</v>
      </c>
      <c r="X243" s="2">
        <v>0</v>
      </c>
      <c r="Y243" s="2">
        <v>0</v>
      </c>
      <c r="Z243" s="2">
        <v>0</v>
      </c>
      <c r="AA243" s="2">
        <v>0</v>
      </c>
    </row>
    <row r="244" spans="1:27" x14ac:dyDescent="0.25">
      <c r="A244" s="2">
        <v>4</v>
      </c>
      <c r="B244" s="2">
        <v>17</v>
      </c>
      <c r="C244" s="2">
        <v>108374.397</v>
      </c>
      <c r="D244" s="2">
        <v>108411.553</v>
      </c>
      <c r="E244" s="2">
        <v>37.156000000002699</v>
      </c>
      <c r="F244" s="3">
        <v>15.328345469446401</v>
      </c>
      <c r="G244" s="14"/>
      <c r="H244" s="2">
        <v>0</v>
      </c>
      <c r="I244" s="2">
        <v>1</v>
      </c>
      <c r="J244" s="2">
        <v>1</v>
      </c>
      <c r="K244" s="2">
        <v>0</v>
      </c>
      <c r="L244" s="2">
        <v>0</v>
      </c>
      <c r="M244" s="2">
        <v>0</v>
      </c>
      <c r="N244" s="2">
        <v>1</v>
      </c>
      <c r="O244" s="2">
        <v>0</v>
      </c>
      <c r="P244" s="2">
        <v>0</v>
      </c>
      <c r="Q244" s="2">
        <v>0</v>
      </c>
      <c r="R244" s="2">
        <v>0</v>
      </c>
      <c r="S244" s="2">
        <v>0</v>
      </c>
      <c r="T244" s="2">
        <v>0</v>
      </c>
      <c r="U244" s="2">
        <v>0</v>
      </c>
      <c r="V244" s="2">
        <v>0</v>
      </c>
      <c r="W244" s="2">
        <v>0</v>
      </c>
      <c r="X244" s="2">
        <v>0</v>
      </c>
      <c r="Y244" s="2">
        <v>0</v>
      </c>
      <c r="Z244" s="2">
        <v>0</v>
      </c>
      <c r="AA244" s="2">
        <v>0</v>
      </c>
    </row>
    <row r="245" spans="1:27" x14ac:dyDescent="0.25">
      <c r="A245" s="2">
        <v>4</v>
      </c>
      <c r="B245" s="2">
        <v>29</v>
      </c>
      <c r="C245" s="2">
        <v>170107.125</v>
      </c>
      <c r="D245" s="2">
        <v>170165.97899999999</v>
      </c>
      <c r="E245" s="2">
        <v>58.853999999992098</v>
      </c>
      <c r="F245" s="3">
        <v>15.3162711914675</v>
      </c>
      <c r="G245" s="14" t="s">
        <v>2232</v>
      </c>
      <c r="H245" s="2">
        <v>1</v>
      </c>
      <c r="I245" s="2">
        <v>0</v>
      </c>
      <c r="J245" s="2">
        <v>0</v>
      </c>
      <c r="K245" s="2">
        <v>0</v>
      </c>
      <c r="L245" s="2">
        <v>1</v>
      </c>
      <c r="M245" s="2">
        <v>0</v>
      </c>
      <c r="N245" s="2">
        <v>0</v>
      </c>
      <c r="O245" s="2">
        <v>0</v>
      </c>
      <c r="P245" s="2">
        <v>0</v>
      </c>
      <c r="Q245" s="2">
        <v>0</v>
      </c>
      <c r="R245" s="2">
        <v>0</v>
      </c>
      <c r="S245" s="2">
        <v>0</v>
      </c>
      <c r="T245" s="2">
        <v>0</v>
      </c>
      <c r="U245" s="2">
        <v>0</v>
      </c>
      <c r="V245" s="2">
        <v>0</v>
      </c>
      <c r="W245" s="2">
        <v>0</v>
      </c>
      <c r="X245" s="2">
        <v>0</v>
      </c>
      <c r="Y245" s="2">
        <v>0</v>
      </c>
      <c r="Z245" s="2">
        <v>1</v>
      </c>
      <c r="AA245" s="2">
        <v>0</v>
      </c>
    </row>
    <row r="246" spans="1:27" x14ac:dyDescent="0.25">
      <c r="A246" s="2">
        <v>21</v>
      </c>
      <c r="B246" s="2">
        <v>3</v>
      </c>
      <c r="C246" s="2">
        <v>43980.002</v>
      </c>
      <c r="D246" s="2">
        <v>44039.966</v>
      </c>
      <c r="E246" s="2">
        <v>59.963999999999899</v>
      </c>
      <c r="F246" s="3">
        <v>15.248800631108899</v>
      </c>
      <c r="G246" s="14" t="s">
        <v>2368</v>
      </c>
      <c r="H246" s="2">
        <v>1</v>
      </c>
      <c r="I246" s="2">
        <v>0</v>
      </c>
      <c r="J246" s="2">
        <v>0</v>
      </c>
      <c r="K246" s="2">
        <v>0</v>
      </c>
      <c r="L246" s="2">
        <v>1</v>
      </c>
      <c r="M246" s="2">
        <v>0</v>
      </c>
      <c r="N246" s="2">
        <v>0</v>
      </c>
      <c r="O246" s="2">
        <v>0</v>
      </c>
      <c r="P246" s="2">
        <v>0</v>
      </c>
      <c r="Q246" s="2">
        <v>0</v>
      </c>
      <c r="R246" s="2">
        <v>0</v>
      </c>
      <c r="S246" s="2">
        <v>0</v>
      </c>
      <c r="T246" s="2">
        <v>0</v>
      </c>
      <c r="U246" s="2">
        <v>0</v>
      </c>
      <c r="V246" s="2">
        <v>0</v>
      </c>
      <c r="W246" s="2">
        <v>0</v>
      </c>
      <c r="X246" s="2">
        <v>0</v>
      </c>
      <c r="Y246" s="2">
        <v>1</v>
      </c>
      <c r="Z246" s="2">
        <v>0</v>
      </c>
      <c r="AA246" s="2">
        <v>0</v>
      </c>
    </row>
    <row r="247" spans="1:27" x14ac:dyDescent="0.25">
      <c r="A247" s="2">
        <v>3</v>
      </c>
      <c r="B247" s="2">
        <v>29</v>
      </c>
      <c r="C247" s="2">
        <v>194120.99799999999</v>
      </c>
      <c r="D247" s="2">
        <v>194143.296</v>
      </c>
      <c r="E247" s="2">
        <v>22.2980000000098</v>
      </c>
      <c r="F247" s="3">
        <v>15.2317017984643</v>
      </c>
      <c r="G247" s="14" t="s">
        <v>2213</v>
      </c>
      <c r="H247" s="2">
        <v>3</v>
      </c>
      <c r="I247" s="2">
        <v>0</v>
      </c>
      <c r="J247" s="2">
        <v>0</v>
      </c>
      <c r="K247" s="2">
        <v>0</v>
      </c>
      <c r="L247" s="2">
        <v>3</v>
      </c>
      <c r="M247" s="2">
        <v>0</v>
      </c>
      <c r="N247" s="2">
        <v>0</v>
      </c>
      <c r="O247" s="2">
        <v>0</v>
      </c>
      <c r="P247" s="2">
        <v>0</v>
      </c>
      <c r="Q247" s="2">
        <v>0</v>
      </c>
      <c r="R247" s="2">
        <v>0</v>
      </c>
      <c r="S247" s="2">
        <v>0</v>
      </c>
      <c r="T247" s="2">
        <v>0</v>
      </c>
      <c r="U247" s="2">
        <v>0</v>
      </c>
      <c r="V247" s="2">
        <v>0</v>
      </c>
      <c r="W247" s="2">
        <v>1</v>
      </c>
      <c r="X247" s="2">
        <v>0</v>
      </c>
      <c r="Y247" s="2">
        <v>1</v>
      </c>
      <c r="Z247" s="2">
        <v>0</v>
      </c>
      <c r="AA247" s="2">
        <v>1</v>
      </c>
    </row>
    <row r="248" spans="1:27" x14ac:dyDescent="0.25">
      <c r="A248" s="2">
        <v>12</v>
      </c>
      <c r="B248" s="2">
        <v>18</v>
      </c>
      <c r="C248" s="2">
        <v>93192.126999999993</v>
      </c>
      <c r="D248" s="2">
        <v>93224.48</v>
      </c>
      <c r="E248" s="2">
        <v>32.353000000002801</v>
      </c>
      <c r="F248" s="3">
        <v>15.2143569843072</v>
      </c>
      <c r="G248" s="14" t="s">
        <v>2328</v>
      </c>
      <c r="H248" s="2">
        <v>1</v>
      </c>
      <c r="I248" s="2">
        <v>0</v>
      </c>
      <c r="J248" s="2">
        <v>0</v>
      </c>
      <c r="K248" s="2">
        <v>0</v>
      </c>
      <c r="L248" s="2">
        <v>1</v>
      </c>
      <c r="M248" s="2">
        <v>0</v>
      </c>
      <c r="N248" s="2">
        <v>0</v>
      </c>
      <c r="O248" s="2">
        <v>0</v>
      </c>
      <c r="P248" s="2">
        <v>0</v>
      </c>
      <c r="Q248" s="2">
        <v>0</v>
      </c>
      <c r="R248" s="2">
        <v>0</v>
      </c>
      <c r="S248" s="2">
        <v>0</v>
      </c>
      <c r="T248" s="2">
        <v>0</v>
      </c>
      <c r="U248" s="2">
        <v>0</v>
      </c>
      <c r="V248" s="2">
        <v>0</v>
      </c>
      <c r="W248" s="2">
        <v>0</v>
      </c>
      <c r="X248" s="2">
        <v>0</v>
      </c>
      <c r="Y248" s="2">
        <v>0</v>
      </c>
      <c r="Z248" s="2">
        <v>1</v>
      </c>
      <c r="AA248" s="2">
        <v>0</v>
      </c>
    </row>
    <row r="249" spans="1:27" x14ac:dyDescent="0.25">
      <c r="A249" s="2">
        <v>8</v>
      </c>
      <c r="B249" s="2">
        <v>14</v>
      </c>
      <c r="C249" s="2">
        <v>135147.29699999999</v>
      </c>
      <c r="D249" s="2">
        <v>135147.391</v>
      </c>
      <c r="E249" s="2">
        <v>9.4000000011874404E-2</v>
      </c>
      <c r="F249" s="3">
        <v>15.202178709980901</v>
      </c>
      <c r="G249" s="14"/>
      <c r="H249" s="2">
        <v>1</v>
      </c>
      <c r="I249" s="2">
        <v>0</v>
      </c>
      <c r="J249" s="2">
        <v>0</v>
      </c>
      <c r="K249" s="2">
        <v>0</v>
      </c>
      <c r="L249" s="2">
        <v>1</v>
      </c>
      <c r="M249" s="2">
        <v>0</v>
      </c>
      <c r="N249" s="2">
        <v>0</v>
      </c>
      <c r="O249" s="2">
        <v>0</v>
      </c>
      <c r="P249" s="2">
        <v>0</v>
      </c>
      <c r="Q249" s="2">
        <v>0</v>
      </c>
      <c r="R249" s="2">
        <v>0</v>
      </c>
      <c r="S249" s="2">
        <v>0</v>
      </c>
      <c r="T249" s="2">
        <v>0</v>
      </c>
      <c r="U249" s="2">
        <v>0</v>
      </c>
      <c r="V249" s="2">
        <v>0</v>
      </c>
      <c r="W249" s="2">
        <v>1</v>
      </c>
      <c r="X249" s="2">
        <v>0</v>
      </c>
      <c r="Y249" s="2">
        <v>0</v>
      </c>
      <c r="Z249" s="2">
        <v>0</v>
      </c>
      <c r="AA249" s="2">
        <v>0</v>
      </c>
    </row>
    <row r="250" spans="1:27" x14ac:dyDescent="0.25">
      <c r="A250" s="2">
        <v>15</v>
      </c>
      <c r="B250" s="2">
        <v>1</v>
      </c>
      <c r="C250" s="2">
        <v>31876.75</v>
      </c>
      <c r="D250" s="2">
        <v>31903.114000000001</v>
      </c>
      <c r="E250" s="2">
        <v>26.364000000001401</v>
      </c>
      <c r="F250" s="3">
        <v>15.199349116955799</v>
      </c>
      <c r="G250" s="14" t="s">
        <v>2344</v>
      </c>
      <c r="H250" s="2">
        <v>3</v>
      </c>
      <c r="I250" s="2">
        <v>0</v>
      </c>
      <c r="J250" s="2">
        <v>0</v>
      </c>
      <c r="K250" s="2">
        <v>0</v>
      </c>
      <c r="L250" s="2">
        <v>3</v>
      </c>
      <c r="M250" s="2">
        <v>0</v>
      </c>
      <c r="N250" s="2">
        <v>0</v>
      </c>
      <c r="O250" s="2">
        <v>0</v>
      </c>
      <c r="P250" s="2">
        <v>0</v>
      </c>
      <c r="Q250" s="2">
        <v>0</v>
      </c>
      <c r="R250" s="2">
        <v>0</v>
      </c>
      <c r="S250" s="2">
        <v>0</v>
      </c>
      <c r="T250" s="2">
        <v>0</v>
      </c>
      <c r="U250" s="2">
        <v>0</v>
      </c>
      <c r="V250" s="2">
        <v>0</v>
      </c>
      <c r="W250" s="2">
        <v>0</v>
      </c>
      <c r="X250" s="2">
        <v>0</v>
      </c>
      <c r="Y250" s="2">
        <v>1</v>
      </c>
      <c r="Z250" s="2">
        <v>1</v>
      </c>
      <c r="AA250" s="2">
        <v>1</v>
      </c>
    </row>
    <row r="251" spans="1:27" x14ac:dyDescent="0.25">
      <c r="A251" s="2">
        <v>7</v>
      </c>
      <c r="B251" s="2">
        <v>20</v>
      </c>
      <c r="C251" s="2">
        <v>113011.317</v>
      </c>
      <c r="D251" s="2">
        <v>113052.27499999999</v>
      </c>
      <c r="E251" s="2">
        <v>40.957999999998698</v>
      </c>
      <c r="F251" s="3">
        <v>15.191327114394999</v>
      </c>
      <c r="G251" s="14" t="s">
        <v>2275</v>
      </c>
      <c r="H251" s="2">
        <v>3</v>
      </c>
      <c r="I251" s="2">
        <v>0</v>
      </c>
      <c r="J251" s="2">
        <v>0</v>
      </c>
      <c r="K251" s="2">
        <v>0</v>
      </c>
      <c r="L251" s="2">
        <v>3</v>
      </c>
      <c r="M251" s="2">
        <v>0</v>
      </c>
      <c r="N251" s="2">
        <v>0</v>
      </c>
      <c r="O251" s="2">
        <v>0</v>
      </c>
      <c r="P251" s="2">
        <v>0</v>
      </c>
      <c r="Q251" s="2">
        <v>0</v>
      </c>
      <c r="R251" s="2">
        <v>0</v>
      </c>
      <c r="S251" s="2">
        <v>0</v>
      </c>
      <c r="T251" s="2">
        <v>0</v>
      </c>
      <c r="U251" s="2">
        <v>0</v>
      </c>
      <c r="V251" s="2">
        <v>0</v>
      </c>
      <c r="W251" s="2">
        <v>1</v>
      </c>
      <c r="X251" s="2">
        <v>0</v>
      </c>
      <c r="Y251" s="2">
        <v>1</v>
      </c>
      <c r="Z251" s="2">
        <v>1</v>
      </c>
      <c r="AA251" s="2">
        <v>0</v>
      </c>
    </row>
    <row r="252" spans="1:27" x14ac:dyDescent="0.25">
      <c r="A252" s="2">
        <v>9</v>
      </c>
      <c r="B252" s="2">
        <v>5</v>
      </c>
      <c r="C252" s="2">
        <v>111175.413</v>
      </c>
      <c r="D252" s="2">
        <v>111750.523</v>
      </c>
      <c r="E252" s="2">
        <v>575.11000000000104</v>
      </c>
      <c r="F252" s="3">
        <v>15.188087877417299</v>
      </c>
      <c r="G252" s="14" t="s">
        <v>1649</v>
      </c>
      <c r="H252" s="2">
        <v>2</v>
      </c>
      <c r="I252" s="2">
        <v>1</v>
      </c>
      <c r="J252" s="2">
        <v>0</v>
      </c>
      <c r="K252" s="2">
        <v>1</v>
      </c>
      <c r="L252" s="2">
        <v>2</v>
      </c>
      <c r="M252" s="2">
        <v>0</v>
      </c>
      <c r="N252" s="2">
        <v>0</v>
      </c>
      <c r="O252" s="2">
        <v>0</v>
      </c>
      <c r="P252" s="2">
        <v>0</v>
      </c>
      <c r="Q252" s="2">
        <v>0</v>
      </c>
      <c r="R252" s="2">
        <v>0</v>
      </c>
      <c r="S252" s="2">
        <v>1</v>
      </c>
      <c r="T252" s="2">
        <v>0</v>
      </c>
      <c r="U252" s="2">
        <v>0</v>
      </c>
      <c r="V252" s="2">
        <v>0</v>
      </c>
      <c r="W252" s="2">
        <v>1</v>
      </c>
      <c r="X252" s="2">
        <v>0</v>
      </c>
      <c r="Y252" s="2">
        <v>0</v>
      </c>
      <c r="Z252" s="2">
        <v>0</v>
      </c>
      <c r="AA252" s="2">
        <v>1</v>
      </c>
    </row>
    <row r="253" spans="1:27" x14ac:dyDescent="0.25">
      <c r="A253" s="2">
        <v>5</v>
      </c>
      <c r="B253" s="2">
        <v>2</v>
      </c>
      <c r="C253" s="2">
        <v>39883.968000000001</v>
      </c>
      <c r="D253" s="2">
        <v>39906.377</v>
      </c>
      <c r="E253" s="2">
        <v>22.4089999999997</v>
      </c>
      <c r="F253" s="3">
        <v>15.184021334913099</v>
      </c>
      <c r="G253" s="14" t="s">
        <v>2235</v>
      </c>
      <c r="H253" s="2">
        <v>2</v>
      </c>
      <c r="I253" s="2">
        <v>0</v>
      </c>
      <c r="J253" s="2">
        <v>0</v>
      </c>
      <c r="K253" s="2">
        <v>0</v>
      </c>
      <c r="L253" s="2">
        <v>2</v>
      </c>
      <c r="M253" s="2">
        <v>0</v>
      </c>
      <c r="N253" s="2">
        <v>0</v>
      </c>
      <c r="O253" s="2">
        <v>0</v>
      </c>
      <c r="P253" s="2">
        <v>0</v>
      </c>
      <c r="Q253" s="2">
        <v>0</v>
      </c>
      <c r="R253" s="2">
        <v>0</v>
      </c>
      <c r="S253" s="2">
        <v>0</v>
      </c>
      <c r="T253" s="2">
        <v>0</v>
      </c>
      <c r="U253" s="2">
        <v>0</v>
      </c>
      <c r="V253" s="2">
        <v>0</v>
      </c>
      <c r="W253" s="2">
        <v>0</v>
      </c>
      <c r="X253" s="2">
        <v>0</v>
      </c>
      <c r="Y253" s="2">
        <v>0</v>
      </c>
      <c r="Z253" s="2">
        <v>1</v>
      </c>
      <c r="AA253" s="2">
        <v>1</v>
      </c>
    </row>
    <row r="254" spans="1:27" x14ac:dyDescent="0.25">
      <c r="A254" s="2">
        <v>4</v>
      </c>
      <c r="B254" s="2">
        <v>2</v>
      </c>
      <c r="C254" s="2">
        <v>10251.924999999999</v>
      </c>
      <c r="D254" s="2">
        <v>10304.061</v>
      </c>
      <c r="E254" s="2">
        <v>52.136000000000401</v>
      </c>
      <c r="F254" s="3">
        <v>15.133822213163601</v>
      </c>
      <c r="G254" s="14" t="s">
        <v>2216</v>
      </c>
      <c r="H254" s="2">
        <v>0</v>
      </c>
      <c r="I254" s="2">
        <v>1</v>
      </c>
      <c r="J254" s="2">
        <v>1</v>
      </c>
      <c r="K254" s="2">
        <v>0</v>
      </c>
      <c r="L254" s="2">
        <v>0</v>
      </c>
      <c r="M254" s="2">
        <v>1</v>
      </c>
      <c r="N254" s="2">
        <v>0</v>
      </c>
      <c r="O254" s="2">
        <v>0</v>
      </c>
      <c r="P254" s="2">
        <v>0</v>
      </c>
      <c r="Q254" s="2">
        <v>0</v>
      </c>
      <c r="R254" s="2">
        <v>0</v>
      </c>
      <c r="S254" s="2">
        <v>0</v>
      </c>
      <c r="T254" s="2">
        <v>0</v>
      </c>
      <c r="U254" s="2">
        <v>0</v>
      </c>
      <c r="V254" s="2">
        <v>0</v>
      </c>
      <c r="W254" s="2">
        <v>0</v>
      </c>
      <c r="X254" s="2">
        <v>0</v>
      </c>
      <c r="Y254" s="2">
        <v>0</v>
      </c>
      <c r="Z254" s="2">
        <v>0</v>
      </c>
      <c r="AA254" s="2">
        <v>0</v>
      </c>
    </row>
    <row r="255" spans="1:27" x14ac:dyDescent="0.25">
      <c r="A255" s="2">
        <v>10</v>
      </c>
      <c r="B255" s="2">
        <v>23</v>
      </c>
      <c r="C255" s="2">
        <v>109671.80499999999</v>
      </c>
      <c r="D255" s="2">
        <v>109711.955</v>
      </c>
      <c r="E255" s="2">
        <v>40.150000000008703</v>
      </c>
      <c r="F255" s="3">
        <v>15.1017258260506</v>
      </c>
      <c r="G255" s="14" t="s">
        <v>216</v>
      </c>
      <c r="H255" s="2">
        <v>3</v>
      </c>
      <c r="I255" s="2">
        <v>0</v>
      </c>
      <c r="J255" s="2">
        <v>0</v>
      </c>
      <c r="K255" s="2">
        <v>0</v>
      </c>
      <c r="L255" s="2">
        <v>3</v>
      </c>
      <c r="M255" s="2">
        <v>0</v>
      </c>
      <c r="N255" s="2">
        <v>0</v>
      </c>
      <c r="O255" s="2">
        <v>0</v>
      </c>
      <c r="P255" s="2">
        <v>0</v>
      </c>
      <c r="Q255" s="2">
        <v>0</v>
      </c>
      <c r="R255" s="2">
        <v>0</v>
      </c>
      <c r="S255" s="2">
        <v>0</v>
      </c>
      <c r="T255" s="2">
        <v>0</v>
      </c>
      <c r="U255" s="2">
        <v>0</v>
      </c>
      <c r="V255" s="2">
        <v>0</v>
      </c>
      <c r="W255" s="2">
        <v>1</v>
      </c>
      <c r="X255" s="2">
        <v>0</v>
      </c>
      <c r="Y255" s="2">
        <v>1</v>
      </c>
      <c r="Z255" s="2">
        <v>0</v>
      </c>
      <c r="AA255" s="2">
        <v>1</v>
      </c>
    </row>
    <row r="256" spans="1:27" x14ac:dyDescent="0.25">
      <c r="A256" s="2">
        <v>1</v>
      </c>
      <c r="B256" s="2">
        <v>5</v>
      </c>
      <c r="C256" s="2">
        <v>51438.364999999998</v>
      </c>
      <c r="D256" s="2">
        <v>51450.601000000002</v>
      </c>
      <c r="E256" s="2">
        <v>12.236000000004401</v>
      </c>
      <c r="F256" s="3">
        <v>15.100023323475</v>
      </c>
      <c r="G256" s="14" t="s">
        <v>25</v>
      </c>
      <c r="H256" s="2">
        <v>2</v>
      </c>
      <c r="I256" s="2">
        <v>0</v>
      </c>
      <c r="J256" s="2">
        <v>0</v>
      </c>
      <c r="K256" s="2">
        <v>0</v>
      </c>
      <c r="L256" s="2">
        <v>2</v>
      </c>
      <c r="M256" s="2">
        <v>0</v>
      </c>
      <c r="N256" s="2">
        <v>0</v>
      </c>
      <c r="O256" s="2">
        <v>0</v>
      </c>
      <c r="P256" s="2">
        <v>0</v>
      </c>
      <c r="Q256" s="2">
        <v>0</v>
      </c>
      <c r="R256" s="2">
        <v>0</v>
      </c>
      <c r="S256" s="2">
        <v>0</v>
      </c>
      <c r="T256" s="2">
        <v>0</v>
      </c>
      <c r="U256" s="2">
        <v>0</v>
      </c>
      <c r="V256" s="2">
        <v>0</v>
      </c>
      <c r="W256" s="2">
        <v>1</v>
      </c>
      <c r="X256" s="2">
        <v>0</v>
      </c>
      <c r="Y256" s="2">
        <v>0</v>
      </c>
      <c r="Z256" s="2">
        <v>1</v>
      </c>
      <c r="AA256" s="2">
        <v>0</v>
      </c>
    </row>
    <row r="257" spans="1:27" x14ac:dyDescent="0.25">
      <c r="A257" s="2">
        <v>13</v>
      </c>
      <c r="B257" s="2">
        <v>8</v>
      </c>
      <c r="C257" s="2">
        <v>89786.782999999996</v>
      </c>
      <c r="D257" s="2">
        <v>89786.784</v>
      </c>
      <c r="E257" s="2">
        <v>1.00000000384171E-3</v>
      </c>
      <c r="F257" s="3">
        <v>15.0690599222452</v>
      </c>
      <c r="G257" s="14"/>
      <c r="H257" s="2">
        <v>0</v>
      </c>
      <c r="I257" s="2">
        <v>0</v>
      </c>
      <c r="J257" s="2">
        <v>0</v>
      </c>
      <c r="K257" s="2">
        <v>0</v>
      </c>
      <c r="L257" s="2">
        <v>0</v>
      </c>
      <c r="M257" s="2">
        <v>0</v>
      </c>
      <c r="N257" s="2">
        <v>0</v>
      </c>
      <c r="O257" s="2">
        <v>0</v>
      </c>
      <c r="P257" s="2">
        <v>0</v>
      </c>
      <c r="Q257" s="2">
        <v>0</v>
      </c>
      <c r="R257" s="2">
        <v>0</v>
      </c>
      <c r="S257" s="2">
        <v>0</v>
      </c>
      <c r="T257" s="2">
        <v>0</v>
      </c>
      <c r="U257" s="2">
        <v>0</v>
      </c>
      <c r="V257" s="2">
        <v>0</v>
      </c>
      <c r="W257" s="2">
        <v>0</v>
      </c>
      <c r="X257" s="2">
        <v>0</v>
      </c>
      <c r="Y257" s="2">
        <v>0</v>
      </c>
      <c r="Z257" s="2">
        <v>0</v>
      </c>
      <c r="AA257" s="2">
        <v>0</v>
      </c>
    </row>
    <row r="258" spans="1:27" x14ac:dyDescent="0.25">
      <c r="A258" s="2">
        <v>17</v>
      </c>
      <c r="B258" s="2">
        <v>2</v>
      </c>
      <c r="C258" s="2">
        <v>29134.57</v>
      </c>
      <c r="D258" s="2">
        <v>29170.205000000002</v>
      </c>
      <c r="E258" s="2">
        <v>35.635000000002002</v>
      </c>
      <c r="F258" s="3">
        <v>15.059635272321</v>
      </c>
      <c r="G258" s="14" t="s">
        <v>2353</v>
      </c>
      <c r="H258" s="2">
        <v>1</v>
      </c>
      <c r="I258" s="2">
        <v>0</v>
      </c>
      <c r="J258" s="2">
        <v>0</v>
      </c>
      <c r="K258" s="2">
        <v>0</v>
      </c>
      <c r="L258" s="2">
        <v>1</v>
      </c>
      <c r="M258" s="2">
        <v>0</v>
      </c>
      <c r="N258" s="2">
        <v>0</v>
      </c>
      <c r="O258" s="2">
        <v>0</v>
      </c>
      <c r="P258" s="2">
        <v>0</v>
      </c>
      <c r="Q258" s="2">
        <v>0</v>
      </c>
      <c r="R258" s="2">
        <v>0</v>
      </c>
      <c r="S258" s="2">
        <v>0</v>
      </c>
      <c r="T258" s="2">
        <v>0</v>
      </c>
      <c r="U258" s="2">
        <v>0</v>
      </c>
      <c r="V258" s="2">
        <v>0</v>
      </c>
      <c r="W258" s="2">
        <v>0</v>
      </c>
      <c r="X258" s="2">
        <v>0</v>
      </c>
      <c r="Y258" s="2">
        <v>0</v>
      </c>
      <c r="Z258" s="2">
        <v>0</v>
      </c>
      <c r="AA258" s="2">
        <v>1</v>
      </c>
    </row>
    <row r="259" spans="1:27" x14ac:dyDescent="0.25">
      <c r="A259" s="2">
        <v>9</v>
      </c>
      <c r="B259" s="2">
        <v>3</v>
      </c>
      <c r="C259" s="2">
        <v>82741.066999999995</v>
      </c>
      <c r="D259" s="2">
        <v>82742.873000000007</v>
      </c>
      <c r="E259" s="2">
        <v>1.80600000001141</v>
      </c>
      <c r="F259" s="3">
        <v>15.0439135812638</v>
      </c>
      <c r="G259" s="14"/>
      <c r="H259" s="2">
        <v>0</v>
      </c>
      <c r="I259" s="2">
        <v>0</v>
      </c>
      <c r="J259" s="2">
        <v>0</v>
      </c>
      <c r="K259" s="2">
        <v>0</v>
      </c>
      <c r="L259" s="2">
        <v>0</v>
      </c>
      <c r="M259" s="2">
        <v>0</v>
      </c>
      <c r="N259" s="2">
        <v>0</v>
      </c>
      <c r="O259" s="2">
        <v>0</v>
      </c>
      <c r="P259" s="2">
        <v>0</v>
      </c>
      <c r="Q259" s="2">
        <v>0</v>
      </c>
      <c r="R259" s="2">
        <v>0</v>
      </c>
      <c r="S259" s="2">
        <v>0</v>
      </c>
      <c r="T259" s="2">
        <v>0</v>
      </c>
      <c r="U259" s="2">
        <v>0</v>
      </c>
      <c r="V259" s="2">
        <v>0</v>
      </c>
      <c r="W259" s="2">
        <v>0</v>
      </c>
      <c r="X259" s="2">
        <v>0</v>
      </c>
      <c r="Y259" s="2">
        <v>0</v>
      </c>
      <c r="Z259" s="2">
        <v>0</v>
      </c>
      <c r="AA259" s="2">
        <v>0</v>
      </c>
    </row>
    <row r="260" spans="1:27" x14ac:dyDescent="0.25">
      <c r="A260" s="2">
        <v>15</v>
      </c>
      <c r="B260" s="2">
        <v>5</v>
      </c>
      <c r="C260" s="2">
        <v>65800.856</v>
      </c>
      <c r="D260" s="2">
        <v>65807.558000000005</v>
      </c>
      <c r="E260" s="2">
        <v>6.7020000000047704</v>
      </c>
      <c r="F260" s="3">
        <v>15.038134156375</v>
      </c>
      <c r="G260" s="14" t="s">
        <v>2347</v>
      </c>
      <c r="H260" s="2">
        <v>1</v>
      </c>
      <c r="I260" s="2">
        <v>0</v>
      </c>
      <c r="J260" s="2">
        <v>0</v>
      </c>
      <c r="K260" s="2">
        <v>0</v>
      </c>
      <c r="L260" s="2">
        <v>1</v>
      </c>
      <c r="M260" s="2">
        <v>0</v>
      </c>
      <c r="N260" s="2">
        <v>0</v>
      </c>
      <c r="O260" s="2">
        <v>0</v>
      </c>
      <c r="P260" s="2">
        <v>0</v>
      </c>
      <c r="Q260" s="2">
        <v>0</v>
      </c>
      <c r="R260" s="2">
        <v>0</v>
      </c>
      <c r="S260" s="2">
        <v>0</v>
      </c>
      <c r="T260" s="2">
        <v>0</v>
      </c>
      <c r="U260" s="2">
        <v>0</v>
      </c>
      <c r="V260" s="2">
        <v>0</v>
      </c>
      <c r="W260" s="2">
        <v>1</v>
      </c>
      <c r="X260" s="2">
        <v>0</v>
      </c>
      <c r="Y260" s="2">
        <v>0</v>
      </c>
      <c r="Z260" s="2">
        <v>0</v>
      </c>
      <c r="AA260" s="2">
        <v>0</v>
      </c>
    </row>
    <row r="261" spans="1:27" x14ac:dyDescent="0.25">
      <c r="A261" s="2">
        <v>14</v>
      </c>
      <c r="B261" s="2">
        <v>5</v>
      </c>
      <c r="C261" s="2">
        <v>74166.172000000006</v>
      </c>
      <c r="D261" s="2">
        <v>74637.585000000006</v>
      </c>
      <c r="E261" s="2">
        <v>471.41300000000001</v>
      </c>
      <c r="F261" s="3">
        <v>15.029237285955199</v>
      </c>
      <c r="G261" s="14" t="s">
        <v>2340</v>
      </c>
      <c r="H261" s="2">
        <v>1</v>
      </c>
      <c r="I261" s="2">
        <v>0</v>
      </c>
      <c r="J261" s="2">
        <v>0</v>
      </c>
      <c r="K261" s="2">
        <v>0</v>
      </c>
      <c r="L261" s="2">
        <v>1</v>
      </c>
      <c r="M261" s="2">
        <v>0</v>
      </c>
      <c r="N261" s="2">
        <v>0</v>
      </c>
      <c r="O261" s="2">
        <v>0</v>
      </c>
      <c r="P261" s="2">
        <v>0</v>
      </c>
      <c r="Q261" s="2">
        <v>0</v>
      </c>
      <c r="R261" s="2">
        <v>0</v>
      </c>
      <c r="S261" s="2">
        <v>0</v>
      </c>
      <c r="T261" s="2">
        <v>0</v>
      </c>
      <c r="U261" s="2">
        <v>0</v>
      </c>
      <c r="V261" s="2">
        <v>0</v>
      </c>
      <c r="W261" s="2">
        <v>0</v>
      </c>
      <c r="X261" s="2">
        <v>0</v>
      </c>
      <c r="Y261" s="2">
        <v>0</v>
      </c>
      <c r="Z261" s="2">
        <v>1</v>
      </c>
      <c r="AA261" s="2">
        <v>0</v>
      </c>
    </row>
    <row r="262" spans="1:27" x14ac:dyDescent="0.25">
      <c r="A262" s="2">
        <v>7</v>
      </c>
      <c r="B262" s="2">
        <v>2</v>
      </c>
      <c r="C262" s="2">
        <v>28795.909</v>
      </c>
      <c r="D262" s="2">
        <v>28846.044000000002</v>
      </c>
      <c r="E262" s="2">
        <v>50.135000000002002</v>
      </c>
      <c r="F262" s="3">
        <v>15.0226781272754</v>
      </c>
      <c r="G262" s="14" t="s">
        <v>166</v>
      </c>
      <c r="H262" s="2">
        <v>4</v>
      </c>
      <c r="I262" s="2">
        <v>2</v>
      </c>
      <c r="J262" s="2">
        <v>2</v>
      </c>
      <c r="K262" s="2">
        <v>0</v>
      </c>
      <c r="L262" s="2">
        <v>4</v>
      </c>
      <c r="M262" s="2">
        <v>0</v>
      </c>
      <c r="N262" s="2">
        <v>0</v>
      </c>
      <c r="O262" s="2">
        <v>0</v>
      </c>
      <c r="P262" s="2">
        <v>1</v>
      </c>
      <c r="Q262" s="2">
        <v>1</v>
      </c>
      <c r="R262" s="2">
        <v>0</v>
      </c>
      <c r="S262" s="2">
        <v>0</v>
      </c>
      <c r="T262" s="2">
        <v>0</v>
      </c>
      <c r="U262" s="2">
        <v>0</v>
      </c>
      <c r="V262" s="2">
        <v>0</v>
      </c>
      <c r="W262" s="2">
        <v>1</v>
      </c>
      <c r="X262" s="2">
        <v>0</v>
      </c>
      <c r="Y262" s="2">
        <v>1</v>
      </c>
      <c r="Z262" s="2">
        <v>1</v>
      </c>
      <c r="AA262" s="2">
        <v>1</v>
      </c>
    </row>
    <row r="263" spans="1:27" x14ac:dyDescent="0.25">
      <c r="A263" s="2">
        <v>1</v>
      </c>
      <c r="B263" s="2">
        <v>18</v>
      </c>
      <c r="C263" s="2">
        <v>165569.05300000001</v>
      </c>
      <c r="D263" s="2">
        <v>165579.33300000001</v>
      </c>
      <c r="E263" s="2">
        <v>10.2799999999988</v>
      </c>
      <c r="F263" s="3">
        <v>15.0071041937969</v>
      </c>
      <c r="G263" s="14" t="s">
        <v>2168</v>
      </c>
      <c r="H263" s="2">
        <v>1</v>
      </c>
      <c r="I263" s="2">
        <v>0</v>
      </c>
      <c r="J263" s="2">
        <v>0</v>
      </c>
      <c r="K263" s="2">
        <v>0</v>
      </c>
      <c r="L263" s="2">
        <v>1</v>
      </c>
      <c r="M263" s="2">
        <v>0</v>
      </c>
      <c r="N263" s="2">
        <v>0</v>
      </c>
      <c r="O263" s="2">
        <v>0</v>
      </c>
      <c r="P263" s="2">
        <v>0</v>
      </c>
      <c r="Q263" s="2">
        <v>0</v>
      </c>
      <c r="R263" s="2">
        <v>0</v>
      </c>
      <c r="S263" s="2">
        <v>0</v>
      </c>
      <c r="T263" s="2">
        <v>0</v>
      </c>
      <c r="U263" s="2">
        <v>0</v>
      </c>
      <c r="V263" s="2">
        <v>0</v>
      </c>
      <c r="W263" s="2">
        <v>0</v>
      </c>
      <c r="X263" s="2">
        <v>0</v>
      </c>
      <c r="Y263" s="2">
        <v>0</v>
      </c>
      <c r="Z263" s="2">
        <v>1</v>
      </c>
      <c r="AA263" s="2">
        <v>0</v>
      </c>
    </row>
    <row r="264" spans="1:27" x14ac:dyDescent="0.25">
      <c r="A264" s="2">
        <v>7</v>
      </c>
      <c r="B264" s="2">
        <v>1</v>
      </c>
      <c r="C264" s="2">
        <v>5654.8149999999996</v>
      </c>
      <c r="D264" s="2">
        <v>5675.7</v>
      </c>
      <c r="E264" s="2">
        <v>20.885000000000201</v>
      </c>
      <c r="F264" s="3">
        <v>14.981041557077299</v>
      </c>
      <c r="G264" s="14" t="s">
        <v>164</v>
      </c>
      <c r="H264" s="2">
        <v>3</v>
      </c>
      <c r="I264" s="2">
        <v>0</v>
      </c>
      <c r="J264" s="2">
        <v>0</v>
      </c>
      <c r="K264" s="2">
        <v>0</v>
      </c>
      <c r="L264" s="2">
        <v>3</v>
      </c>
      <c r="M264" s="2">
        <v>0</v>
      </c>
      <c r="N264" s="2">
        <v>0</v>
      </c>
      <c r="O264" s="2">
        <v>0</v>
      </c>
      <c r="P264" s="2">
        <v>0</v>
      </c>
      <c r="Q264" s="2">
        <v>0</v>
      </c>
      <c r="R264" s="2">
        <v>0</v>
      </c>
      <c r="S264" s="2">
        <v>0</v>
      </c>
      <c r="T264" s="2">
        <v>0</v>
      </c>
      <c r="U264" s="2">
        <v>0</v>
      </c>
      <c r="V264" s="2">
        <v>0</v>
      </c>
      <c r="W264" s="2">
        <v>1</v>
      </c>
      <c r="X264" s="2">
        <v>0</v>
      </c>
      <c r="Y264" s="2">
        <v>1</v>
      </c>
      <c r="Z264" s="2">
        <v>0</v>
      </c>
      <c r="AA264" s="2">
        <v>1</v>
      </c>
    </row>
    <row r="265" spans="1:27" x14ac:dyDescent="0.25">
      <c r="A265" s="2">
        <v>6</v>
      </c>
      <c r="B265" s="2">
        <v>10</v>
      </c>
      <c r="C265" s="2">
        <v>80210.089000000007</v>
      </c>
      <c r="D265" s="2">
        <v>80272.725000000006</v>
      </c>
      <c r="E265" s="2">
        <v>62.635999999998603</v>
      </c>
      <c r="F265" s="3">
        <v>14.938406155637599</v>
      </c>
      <c r="G265" s="14" t="s">
        <v>2254</v>
      </c>
      <c r="H265" s="2">
        <v>0</v>
      </c>
      <c r="I265" s="2">
        <v>0</v>
      </c>
      <c r="J265" s="2">
        <v>0</v>
      </c>
      <c r="K265" s="2">
        <v>0</v>
      </c>
      <c r="L265" s="2">
        <v>0</v>
      </c>
      <c r="M265" s="2">
        <v>0</v>
      </c>
      <c r="N265" s="2">
        <v>0</v>
      </c>
      <c r="O265" s="2">
        <v>0</v>
      </c>
      <c r="P265" s="2">
        <v>0</v>
      </c>
      <c r="Q265" s="2">
        <v>0</v>
      </c>
      <c r="R265" s="2">
        <v>0</v>
      </c>
      <c r="S265" s="2">
        <v>0</v>
      </c>
      <c r="T265" s="2">
        <v>0</v>
      </c>
      <c r="U265" s="2">
        <v>0</v>
      </c>
      <c r="V265" s="2">
        <v>0</v>
      </c>
      <c r="W265" s="2">
        <v>0</v>
      </c>
      <c r="X265" s="2">
        <v>0</v>
      </c>
      <c r="Y265" s="2">
        <v>0</v>
      </c>
      <c r="Z265" s="2">
        <v>0</v>
      </c>
      <c r="AA265" s="2">
        <v>0</v>
      </c>
    </row>
    <row r="266" spans="1:27" x14ac:dyDescent="0.25">
      <c r="A266" s="2">
        <v>10</v>
      </c>
      <c r="B266" s="2">
        <v>0</v>
      </c>
      <c r="C266" s="2">
        <v>7273.5010000000002</v>
      </c>
      <c r="D266" s="2">
        <v>7300.6409999999996</v>
      </c>
      <c r="E266" s="2">
        <v>27.1399999999994</v>
      </c>
      <c r="F266" s="3">
        <v>14.9146157925277</v>
      </c>
      <c r="G266" s="14" t="s">
        <v>2291</v>
      </c>
      <c r="H266" s="2">
        <v>1</v>
      </c>
      <c r="I266" s="2">
        <v>0</v>
      </c>
      <c r="J266" s="2">
        <v>0</v>
      </c>
      <c r="K266" s="2">
        <v>0</v>
      </c>
      <c r="L266" s="2">
        <v>1</v>
      </c>
      <c r="M266" s="2">
        <v>0</v>
      </c>
      <c r="N266" s="2">
        <v>0</v>
      </c>
      <c r="O266" s="2">
        <v>0</v>
      </c>
      <c r="P266" s="2">
        <v>0</v>
      </c>
      <c r="Q266" s="2">
        <v>0</v>
      </c>
      <c r="R266" s="2">
        <v>0</v>
      </c>
      <c r="S266" s="2">
        <v>0</v>
      </c>
      <c r="T266" s="2">
        <v>0</v>
      </c>
      <c r="U266" s="2">
        <v>0</v>
      </c>
      <c r="V266" s="2">
        <v>0</v>
      </c>
      <c r="W266" s="2">
        <v>0</v>
      </c>
      <c r="X266" s="2">
        <v>0</v>
      </c>
      <c r="Y266" s="2">
        <v>0</v>
      </c>
      <c r="Z266" s="2">
        <v>0</v>
      </c>
      <c r="AA266" s="2">
        <v>1</v>
      </c>
    </row>
    <row r="267" spans="1:27" x14ac:dyDescent="0.25">
      <c r="A267" s="2">
        <v>2</v>
      </c>
      <c r="B267" s="2">
        <v>8</v>
      </c>
      <c r="C267" s="2">
        <v>76366.573999999993</v>
      </c>
      <c r="D267" s="2">
        <v>76399.756999999998</v>
      </c>
      <c r="E267" s="2">
        <v>33.183000000004498</v>
      </c>
      <c r="F267" s="3">
        <v>14.9062219744175</v>
      </c>
      <c r="G267" s="14"/>
      <c r="H267" s="2">
        <v>2</v>
      </c>
      <c r="I267" s="2">
        <v>0</v>
      </c>
      <c r="J267" s="2">
        <v>0</v>
      </c>
      <c r="K267" s="2">
        <v>0</v>
      </c>
      <c r="L267" s="2">
        <v>2</v>
      </c>
      <c r="M267" s="2">
        <v>0</v>
      </c>
      <c r="N267" s="2">
        <v>0</v>
      </c>
      <c r="O267" s="2">
        <v>0</v>
      </c>
      <c r="P267" s="2">
        <v>0</v>
      </c>
      <c r="Q267" s="2">
        <v>0</v>
      </c>
      <c r="R267" s="2">
        <v>0</v>
      </c>
      <c r="S267" s="2">
        <v>0</v>
      </c>
      <c r="T267" s="2">
        <v>0</v>
      </c>
      <c r="U267" s="2">
        <v>0</v>
      </c>
      <c r="V267" s="2">
        <v>0</v>
      </c>
      <c r="W267" s="2">
        <v>0</v>
      </c>
      <c r="X267" s="2">
        <v>0</v>
      </c>
      <c r="Y267" s="2">
        <v>1</v>
      </c>
      <c r="Z267" s="2">
        <v>0</v>
      </c>
      <c r="AA267" s="2">
        <v>1</v>
      </c>
    </row>
    <row r="268" spans="1:27" x14ac:dyDescent="0.25">
      <c r="A268" s="2">
        <v>7</v>
      </c>
      <c r="B268" s="2">
        <v>4</v>
      </c>
      <c r="C268" s="2">
        <v>31037.370999999999</v>
      </c>
      <c r="D268" s="2">
        <v>31361.612000000001</v>
      </c>
      <c r="E268" s="2">
        <v>324.24100000000197</v>
      </c>
      <c r="F268" s="3">
        <v>14.894675017405399</v>
      </c>
      <c r="G268" s="14"/>
      <c r="H268" s="2">
        <v>3</v>
      </c>
      <c r="I268" s="2">
        <v>0</v>
      </c>
      <c r="J268" s="2">
        <v>0</v>
      </c>
      <c r="K268" s="2">
        <v>0</v>
      </c>
      <c r="L268" s="2">
        <v>3</v>
      </c>
      <c r="M268" s="2">
        <v>0</v>
      </c>
      <c r="N268" s="2">
        <v>0</v>
      </c>
      <c r="O268" s="2">
        <v>0</v>
      </c>
      <c r="P268" s="2">
        <v>0</v>
      </c>
      <c r="Q268" s="2">
        <v>0</v>
      </c>
      <c r="R268" s="2">
        <v>0</v>
      </c>
      <c r="S268" s="2">
        <v>0</v>
      </c>
      <c r="T268" s="2">
        <v>0</v>
      </c>
      <c r="U268" s="2">
        <v>0</v>
      </c>
      <c r="V268" s="2">
        <v>0</v>
      </c>
      <c r="W268" s="2">
        <v>1</v>
      </c>
      <c r="X268" s="2">
        <v>0</v>
      </c>
      <c r="Y268" s="2">
        <v>1</v>
      </c>
      <c r="Z268" s="2">
        <v>0</v>
      </c>
      <c r="AA268" s="2">
        <v>1</v>
      </c>
    </row>
    <row r="269" spans="1:27" x14ac:dyDescent="0.25">
      <c r="A269" s="2">
        <v>20</v>
      </c>
      <c r="B269" s="2">
        <v>2</v>
      </c>
      <c r="C269" s="2">
        <v>47267.48</v>
      </c>
      <c r="D269" s="2">
        <v>47318.004000000001</v>
      </c>
      <c r="E269" s="2">
        <v>50.523999999997599</v>
      </c>
      <c r="F269" s="3">
        <v>14.892890399338301</v>
      </c>
      <c r="G269" s="14" t="s">
        <v>2365</v>
      </c>
      <c r="H269" s="2">
        <v>2</v>
      </c>
      <c r="I269" s="2">
        <v>0</v>
      </c>
      <c r="J269" s="2">
        <v>0</v>
      </c>
      <c r="K269" s="2">
        <v>0</v>
      </c>
      <c r="L269" s="2">
        <v>2</v>
      </c>
      <c r="M269" s="2">
        <v>0</v>
      </c>
      <c r="N269" s="2">
        <v>0</v>
      </c>
      <c r="O269" s="2">
        <v>0</v>
      </c>
      <c r="P269" s="2">
        <v>0</v>
      </c>
      <c r="Q269" s="2">
        <v>0</v>
      </c>
      <c r="R269" s="2">
        <v>0</v>
      </c>
      <c r="S269" s="2">
        <v>0</v>
      </c>
      <c r="T269" s="2">
        <v>0</v>
      </c>
      <c r="U269" s="2">
        <v>0</v>
      </c>
      <c r="V269" s="2">
        <v>0</v>
      </c>
      <c r="W269" s="2">
        <v>0</v>
      </c>
      <c r="X269" s="2">
        <v>0</v>
      </c>
      <c r="Y269" s="2">
        <v>1</v>
      </c>
      <c r="Z269" s="2">
        <v>1</v>
      </c>
      <c r="AA269" s="2">
        <v>0</v>
      </c>
    </row>
    <row r="270" spans="1:27" x14ac:dyDescent="0.25">
      <c r="A270" s="2">
        <v>12</v>
      </c>
      <c r="B270" s="2">
        <v>11</v>
      </c>
      <c r="C270" s="2">
        <v>54861.703999999998</v>
      </c>
      <c r="D270" s="2">
        <v>54869.478999999999</v>
      </c>
      <c r="E270" s="2">
        <v>7.7750000000014596</v>
      </c>
      <c r="F270" s="3">
        <v>14.8916679698353</v>
      </c>
      <c r="G270" s="14" t="s">
        <v>2323</v>
      </c>
      <c r="H270" s="2">
        <v>0</v>
      </c>
      <c r="I270" s="2">
        <v>0</v>
      </c>
      <c r="J270" s="2">
        <v>0</v>
      </c>
      <c r="K270" s="2">
        <v>0</v>
      </c>
      <c r="L270" s="2">
        <v>0</v>
      </c>
      <c r="M270" s="2">
        <v>0</v>
      </c>
      <c r="N270" s="2">
        <v>0</v>
      </c>
      <c r="O270" s="2">
        <v>0</v>
      </c>
      <c r="P270" s="2">
        <v>0</v>
      </c>
      <c r="Q270" s="2">
        <v>0</v>
      </c>
      <c r="R270" s="2">
        <v>0</v>
      </c>
      <c r="S270" s="2">
        <v>0</v>
      </c>
      <c r="T270" s="2">
        <v>0</v>
      </c>
      <c r="U270" s="2">
        <v>0</v>
      </c>
      <c r="V270" s="2">
        <v>0</v>
      </c>
      <c r="W270" s="2">
        <v>0</v>
      </c>
      <c r="X270" s="2">
        <v>0</v>
      </c>
      <c r="Y270" s="2">
        <v>0</v>
      </c>
      <c r="Z270" s="2">
        <v>0</v>
      </c>
      <c r="AA270" s="2">
        <v>0</v>
      </c>
    </row>
    <row r="271" spans="1:27" x14ac:dyDescent="0.25">
      <c r="A271" s="2">
        <v>5</v>
      </c>
      <c r="B271" s="2">
        <v>7</v>
      </c>
      <c r="C271" s="2">
        <v>84776.012000000002</v>
      </c>
      <c r="D271" s="2">
        <v>84828.913</v>
      </c>
      <c r="E271" s="2">
        <v>52.900999999998</v>
      </c>
      <c r="F271" s="3">
        <v>14.855589719787799</v>
      </c>
      <c r="G271" s="14"/>
      <c r="H271" s="2">
        <v>2</v>
      </c>
      <c r="I271" s="2">
        <v>1</v>
      </c>
      <c r="J271" s="2">
        <v>1</v>
      </c>
      <c r="K271" s="2">
        <v>0</v>
      </c>
      <c r="L271" s="2">
        <v>2</v>
      </c>
      <c r="M271" s="2">
        <v>0</v>
      </c>
      <c r="N271" s="2">
        <v>1</v>
      </c>
      <c r="O271" s="2">
        <v>0</v>
      </c>
      <c r="P271" s="2">
        <v>0</v>
      </c>
      <c r="Q271" s="2">
        <v>0</v>
      </c>
      <c r="R271" s="2">
        <v>0</v>
      </c>
      <c r="S271" s="2">
        <v>0</v>
      </c>
      <c r="T271" s="2">
        <v>0</v>
      </c>
      <c r="U271" s="2">
        <v>0</v>
      </c>
      <c r="V271" s="2">
        <v>0</v>
      </c>
      <c r="W271" s="2">
        <v>0</v>
      </c>
      <c r="X271" s="2">
        <v>0</v>
      </c>
      <c r="Y271" s="2">
        <v>1</v>
      </c>
      <c r="Z271" s="2">
        <v>1</v>
      </c>
      <c r="AA271" s="2">
        <v>0</v>
      </c>
    </row>
    <row r="272" spans="1:27" x14ac:dyDescent="0.25">
      <c r="A272" s="2">
        <v>8</v>
      </c>
      <c r="B272" s="2">
        <v>11</v>
      </c>
      <c r="C272" s="2">
        <v>119968.41099999999</v>
      </c>
      <c r="D272" s="2">
        <v>119993.197</v>
      </c>
      <c r="E272" s="2">
        <v>24.786000000007299</v>
      </c>
      <c r="F272" s="3">
        <v>14.8286616644817</v>
      </c>
      <c r="G272" s="14" t="s">
        <v>2285</v>
      </c>
      <c r="H272" s="2">
        <v>1</v>
      </c>
      <c r="I272" s="2">
        <v>2</v>
      </c>
      <c r="J272" s="2">
        <v>0</v>
      </c>
      <c r="K272" s="2">
        <v>2</v>
      </c>
      <c r="L272" s="2">
        <v>1</v>
      </c>
      <c r="M272" s="2">
        <v>0</v>
      </c>
      <c r="N272" s="2">
        <v>0</v>
      </c>
      <c r="O272" s="2">
        <v>0</v>
      </c>
      <c r="P272" s="2">
        <v>0</v>
      </c>
      <c r="Q272" s="2">
        <v>0</v>
      </c>
      <c r="R272" s="2">
        <v>1</v>
      </c>
      <c r="S272" s="2">
        <v>0</v>
      </c>
      <c r="T272" s="2">
        <v>0</v>
      </c>
      <c r="U272" s="2">
        <v>1</v>
      </c>
      <c r="V272" s="2">
        <v>0</v>
      </c>
      <c r="W272" s="2">
        <v>0</v>
      </c>
      <c r="X272" s="2">
        <v>0</v>
      </c>
      <c r="Y272" s="2">
        <v>0</v>
      </c>
      <c r="Z272" s="2">
        <v>1</v>
      </c>
      <c r="AA272" s="2">
        <v>0</v>
      </c>
    </row>
    <row r="273" spans="1:27" x14ac:dyDescent="0.25">
      <c r="A273" s="2">
        <v>12</v>
      </c>
      <c r="B273" s="2">
        <v>1</v>
      </c>
      <c r="C273" s="2">
        <v>4207.5379999999996</v>
      </c>
      <c r="D273" s="2">
        <v>4231.4290000000001</v>
      </c>
      <c r="E273" s="2">
        <v>23.891000000000499</v>
      </c>
      <c r="F273" s="3">
        <v>14.828623279967101</v>
      </c>
      <c r="G273" s="14" t="s">
        <v>2316</v>
      </c>
      <c r="H273" s="2">
        <v>0</v>
      </c>
      <c r="I273" s="2">
        <v>0</v>
      </c>
      <c r="J273" s="2">
        <v>0</v>
      </c>
      <c r="K273" s="2">
        <v>0</v>
      </c>
      <c r="L273" s="2">
        <v>0</v>
      </c>
      <c r="M273" s="2">
        <v>0</v>
      </c>
      <c r="N273" s="2">
        <v>0</v>
      </c>
      <c r="O273" s="2">
        <v>0</v>
      </c>
      <c r="P273" s="2">
        <v>0</v>
      </c>
      <c r="Q273" s="2">
        <v>0</v>
      </c>
      <c r="R273" s="2">
        <v>0</v>
      </c>
      <c r="S273" s="2">
        <v>0</v>
      </c>
      <c r="T273" s="2">
        <v>0</v>
      </c>
      <c r="U273" s="2">
        <v>0</v>
      </c>
      <c r="V273" s="2">
        <v>0</v>
      </c>
      <c r="W273" s="2">
        <v>0</v>
      </c>
      <c r="X273" s="2">
        <v>0</v>
      </c>
      <c r="Y273" s="2">
        <v>0</v>
      </c>
      <c r="Z273" s="2">
        <v>0</v>
      </c>
      <c r="AA273" s="2">
        <v>0</v>
      </c>
    </row>
    <row r="274" spans="1:27" x14ac:dyDescent="0.25">
      <c r="A274" s="2">
        <v>10</v>
      </c>
      <c r="B274" s="2">
        <v>6</v>
      </c>
      <c r="C274" s="2">
        <v>27293.307000000001</v>
      </c>
      <c r="D274" s="2">
        <v>27310.09</v>
      </c>
      <c r="E274" s="2">
        <v>16.782999999999401</v>
      </c>
      <c r="F274" s="3">
        <v>14.8051066529913</v>
      </c>
      <c r="G274" s="14" t="s">
        <v>202</v>
      </c>
      <c r="H274" s="2">
        <v>4</v>
      </c>
      <c r="I274" s="2">
        <v>0</v>
      </c>
      <c r="J274" s="2">
        <v>0</v>
      </c>
      <c r="K274" s="2">
        <v>0</v>
      </c>
      <c r="L274" s="2">
        <v>4</v>
      </c>
      <c r="M274" s="2">
        <v>0</v>
      </c>
      <c r="N274" s="2">
        <v>0</v>
      </c>
      <c r="O274" s="2">
        <v>0</v>
      </c>
      <c r="P274" s="2">
        <v>0</v>
      </c>
      <c r="Q274" s="2">
        <v>0</v>
      </c>
      <c r="R274" s="2">
        <v>0</v>
      </c>
      <c r="S274" s="2">
        <v>0</v>
      </c>
      <c r="T274" s="2">
        <v>0</v>
      </c>
      <c r="U274" s="2">
        <v>0</v>
      </c>
      <c r="V274" s="2">
        <v>0</v>
      </c>
      <c r="W274" s="2">
        <v>1</v>
      </c>
      <c r="X274" s="2">
        <v>0</v>
      </c>
      <c r="Y274" s="2">
        <v>1</v>
      </c>
      <c r="Z274" s="2">
        <v>1</v>
      </c>
      <c r="AA274" s="2">
        <v>1</v>
      </c>
    </row>
    <row r="275" spans="1:27" x14ac:dyDescent="0.25">
      <c r="A275" s="2">
        <v>13</v>
      </c>
      <c r="B275" s="2">
        <v>9</v>
      </c>
      <c r="C275" s="2">
        <v>90764.736999999994</v>
      </c>
      <c r="D275" s="2">
        <v>90828.524000000005</v>
      </c>
      <c r="E275" s="2">
        <v>63.787000000011197</v>
      </c>
      <c r="F275" s="3">
        <v>14.800191048244301</v>
      </c>
      <c r="G275" s="14" t="s">
        <v>2335</v>
      </c>
      <c r="H275" s="2">
        <v>1</v>
      </c>
      <c r="I275" s="2">
        <v>0</v>
      </c>
      <c r="J275" s="2">
        <v>0</v>
      </c>
      <c r="K275" s="2">
        <v>0</v>
      </c>
      <c r="L275" s="2">
        <v>1</v>
      </c>
      <c r="M275" s="2">
        <v>0</v>
      </c>
      <c r="N275" s="2">
        <v>0</v>
      </c>
      <c r="O275" s="2">
        <v>0</v>
      </c>
      <c r="P275" s="2">
        <v>0</v>
      </c>
      <c r="Q275" s="2">
        <v>0</v>
      </c>
      <c r="R275" s="2">
        <v>0</v>
      </c>
      <c r="S275" s="2">
        <v>0</v>
      </c>
      <c r="T275" s="2">
        <v>0</v>
      </c>
      <c r="U275" s="2">
        <v>0</v>
      </c>
      <c r="V275" s="2">
        <v>0</v>
      </c>
      <c r="W275" s="2">
        <v>0</v>
      </c>
      <c r="X275" s="2">
        <v>0</v>
      </c>
      <c r="Y275" s="2">
        <v>0</v>
      </c>
      <c r="Z275" s="2">
        <v>1</v>
      </c>
      <c r="AA275" s="2">
        <v>0</v>
      </c>
    </row>
    <row r="276" spans="1:27" x14ac:dyDescent="0.25">
      <c r="A276" s="2">
        <v>4</v>
      </c>
      <c r="B276" s="2">
        <v>6</v>
      </c>
      <c r="C276" s="2">
        <v>56730.303999999996</v>
      </c>
      <c r="D276" s="2">
        <v>56763.394999999997</v>
      </c>
      <c r="E276" s="2">
        <v>33.0910000000003</v>
      </c>
      <c r="F276" s="3">
        <v>14.7846762796026</v>
      </c>
      <c r="G276" s="14" t="s">
        <v>2218</v>
      </c>
      <c r="H276" s="2">
        <v>2</v>
      </c>
      <c r="I276" s="2">
        <v>0</v>
      </c>
      <c r="J276" s="2">
        <v>0</v>
      </c>
      <c r="K276" s="2">
        <v>0</v>
      </c>
      <c r="L276" s="2">
        <v>2</v>
      </c>
      <c r="M276" s="2">
        <v>0</v>
      </c>
      <c r="N276" s="2">
        <v>0</v>
      </c>
      <c r="O276" s="2">
        <v>0</v>
      </c>
      <c r="P276" s="2">
        <v>0</v>
      </c>
      <c r="Q276" s="2">
        <v>0</v>
      </c>
      <c r="R276" s="2">
        <v>0</v>
      </c>
      <c r="S276" s="2">
        <v>0</v>
      </c>
      <c r="T276" s="2">
        <v>0</v>
      </c>
      <c r="U276" s="2">
        <v>0</v>
      </c>
      <c r="V276" s="2">
        <v>0</v>
      </c>
      <c r="W276" s="2">
        <v>1</v>
      </c>
      <c r="X276" s="2">
        <v>0</v>
      </c>
      <c r="Y276" s="2">
        <v>0</v>
      </c>
      <c r="Z276" s="2">
        <v>0</v>
      </c>
      <c r="AA276" s="2">
        <v>1</v>
      </c>
    </row>
    <row r="277" spans="1:27" x14ac:dyDescent="0.25">
      <c r="A277" s="2">
        <v>6</v>
      </c>
      <c r="B277" s="2">
        <v>8</v>
      </c>
      <c r="C277" s="2">
        <v>55741.07</v>
      </c>
      <c r="D277" s="2">
        <v>55809.4</v>
      </c>
      <c r="E277" s="2">
        <v>68.330000000001704</v>
      </c>
      <c r="F277" s="3">
        <v>14.7554186531956</v>
      </c>
      <c r="G277" s="14" t="s">
        <v>2252</v>
      </c>
      <c r="H277" s="2">
        <v>1</v>
      </c>
      <c r="I277" s="2">
        <v>0</v>
      </c>
      <c r="J277" s="2">
        <v>0</v>
      </c>
      <c r="K277" s="2">
        <v>0</v>
      </c>
      <c r="L277" s="2">
        <v>1</v>
      </c>
      <c r="M277" s="2">
        <v>0</v>
      </c>
      <c r="N277" s="2">
        <v>0</v>
      </c>
      <c r="O277" s="2">
        <v>0</v>
      </c>
      <c r="P277" s="2">
        <v>0</v>
      </c>
      <c r="Q277" s="2">
        <v>0</v>
      </c>
      <c r="R277" s="2">
        <v>0</v>
      </c>
      <c r="S277" s="2">
        <v>0</v>
      </c>
      <c r="T277" s="2">
        <v>0</v>
      </c>
      <c r="U277" s="2">
        <v>0</v>
      </c>
      <c r="V277" s="2">
        <v>0</v>
      </c>
      <c r="W277" s="2">
        <v>0</v>
      </c>
      <c r="X277" s="2">
        <v>0</v>
      </c>
      <c r="Y277" s="2">
        <v>0</v>
      </c>
      <c r="Z277" s="2">
        <v>0</v>
      </c>
      <c r="AA277" s="2">
        <v>1</v>
      </c>
    </row>
    <row r="278" spans="1:27" x14ac:dyDescent="0.25">
      <c r="A278" s="2">
        <v>3</v>
      </c>
      <c r="B278" s="2">
        <v>30</v>
      </c>
      <c r="C278" s="2">
        <v>195071.057</v>
      </c>
      <c r="D278" s="2">
        <v>195100.658</v>
      </c>
      <c r="E278" s="2">
        <v>29.6009999999951</v>
      </c>
      <c r="F278" s="3">
        <v>14.746608213596801</v>
      </c>
      <c r="G278" s="14" t="s">
        <v>2214</v>
      </c>
      <c r="H278" s="2">
        <v>0</v>
      </c>
      <c r="I278" s="2">
        <v>0</v>
      </c>
      <c r="J278" s="2">
        <v>0</v>
      </c>
      <c r="K278" s="2">
        <v>0</v>
      </c>
      <c r="L278" s="2">
        <v>0</v>
      </c>
      <c r="M278" s="2">
        <v>0</v>
      </c>
      <c r="N278" s="2">
        <v>0</v>
      </c>
      <c r="O278" s="2">
        <v>0</v>
      </c>
      <c r="P278" s="2">
        <v>0</v>
      </c>
      <c r="Q278" s="2">
        <v>0</v>
      </c>
      <c r="R278" s="2">
        <v>0</v>
      </c>
      <c r="S278" s="2">
        <v>0</v>
      </c>
      <c r="T278" s="2">
        <v>0</v>
      </c>
      <c r="U278" s="2">
        <v>0</v>
      </c>
      <c r="V278" s="2">
        <v>0</v>
      </c>
      <c r="W278" s="2">
        <v>0</v>
      </c>
      <c r="X278" s="2">
        <v>0</v>
      </c>
      <c r="Y278" s="2">
        <v>0</v>
      </c>
      <c r="Z278" s="2">
        <v>0</v>
      </c>
      <c r="AA278" s="2">
        <v>0</v>
      </c>
    </row>
    <row r="279" spans="1:27" x14ac:dyDescent="0.25">
      <c r="A279" s="2">
        <v>12</v>
      </c>
      <c r="B279" s="2">
        <v>12</v>
      </c>
      <c r="C279" s="2">
        <v>58461.22</v>
      </c>
      <c r="D279" s="2">
        <v>58490.690999999999</v>
      </c>
      <c r="E279" s="2">
        <v>29.470999999997701</v>
      </c>
      <c r="F279" s="3">
        <v>14.7389815755893</v>
      </c>
      <c r="G279" s="14" t="s">
        <v>241</v>
      </c>
      <c r="H279" s="2">
        <v>4</v>
      </c>
      <c r="I279" s="2">
        <v>0</v>
      </c>
      <c r="J279" s="2">
        <v>0</v>
      </c>
      <c r="K279" s="2">
        <v>0</v>
      </c>
      <c r="L279" s="2">
        <v>4</v>
      </c>
      <c r="M279" s="2">
        <v>0</v>
      </c>
      <c r="N279" s="2">
        <v>0</v>
      </c>
      <c r="O279" s="2">
        <v>0</v>
      </c>
      <c r="P279" s="2">
        <v>0</v>
      </c>
      <c r="Q279" s="2">
        <v>0</v>
      </c>
      <c r="R279" s="2">
        <v>0</v>
      </c>
      <c r="S279" s="2">
        <v>0</v>
      </c>
      <c r="T279" s="2">
        <v>0</v>
      </c>
      <c r="U279" s="2">
        <v>0</v>
      </c>
      <c r="V279" s="2">
        <v>0</v>
      </c>
      <c r="W279" s="2">
        <v>1</v>
      </c>
      <c r="X279" s="2">
        <v>0</v>
      </c>
      <c r="Y279" s="2">
        <v>1</v>
      </c>
      <c r="Z279" s="2">
        <v>1</v>
      </c>
      <c r="AA279" s="2">
        <v>1</v>
      </c>
    </row>
    <row r="280" spans="1:27" x14ac:dyDescent="0.25">
      <c r="A280" s="2">
        <v>7</v>
      </c>
      <c r="B280" s="2">
        <v>24</v>
      </c>
      <c r="C280" s="2">
        <v>149256.08600000001</v>
      </c>
      <c r="D280" s="2">
        <v>149278.17600000001</v>
      </c>
      <c r="E280" s="2">
        <v>22.0899999999965</v>
      </c>
      <c r="F280" s="3">
        <v>14.7360659956744</v>
      </c>
      <c r="G280" s="14" t="s">
        <v>1798</v>
      </c>
      <c r="H280" s="2">
        <v>0</v>
      </c>
      <c r="I280" s="2">
        <v>1</v>
      </c>
      <c r="J280" s="2">
        <v>0</v>
      </c>
      <c r="K280" s="2">
        <v>1</v>
      </c>
      <c r="L280" s="2">
        <v>0</v>
      </c>
      <c r="M280" s="2">
        <v>0</v>
      </c>
      <c r="N280" s="2">
        <v>0</v>
      </c>
      <c r="O280" s="2">
        <v>0</v>
      </c>
      <c r="P280" s="2">
        <v>0</v>
      </c>
      <c r="Q280" s="2">
        <v>0</v>
      </c>
      <c r="R280" s="2">
        <v>0</v>
      </c>
      <c r="S280" s="2">
        <v>0</v>
      </c>
      <c r="T280" s="2">
        <v>1</v>
      </c>
      <c r="U280" s="2">
        <v>0</v>
      </c>
      <c r="V280" s="2">
        <v>0</v>
      </c>
      <c r="W280" s="2">
        <v>0</v>
      </c>
      <c r="X280" s="2">
        <v>0</v>
      </c>
      <c r="Y280" s="2">
        <v>0</v>
      </c>
      <c r="Z280" s="2">
        <v>0</v>
      </c>
      <c r="AA280" s="2">
        <v>0</v>
      </c>
    </row>
    <row r="281" spans="1:27" x14ac:dyDescent="0.25">
      <c r="A281" s="2">
        <v>17</v>
      </c>
      <c r="B281" s="2">
        <v>6</v>
      </c>
      <c r="C281" s="2">
        <v>58610.478000000003</v>
      </c>
      <c r="D281" s="2">
        <v>58610.478000000003</v>
      </c>
      <c r="E281" s="2">
        <v>0</v>
      </c>
      <c r="F281" s="3">
        <v>14.7297050060766</v>
      </c>
      <c r="G281" s="14"/>
      <c r="H281" s="2">
        <v>0</v>
      </c>
      <c r="I281" s="2">
        <v>2</v>
      </c>
      <c r="J281" s="2">
        <v>0</v>
      </c>
      <c r="K281" s="2">
        <v>2</v>
      </c>
      <c r="L281" s="2">
        <v>0</v>
      </c>
      <c r="M281" s="2">
        <v>0</v>
      </c>
      <c r="N281" s="2">
        <v>0</v>
      </c>
      <c r="O281" s="2">
        <v>0</v>
      </c>
      <c r="P281" s="2">
        <v>0</v>
      </c>
      <c r="Q281" s="2">
        <v>0</v>
      </c>
      <c r="R281" s="2">
        <v>0</v>
      </c>
      <c r="S281" s="2">
        <v>1</v>
      </c>
      <c r="T281" s="2">
        <v>0</v>
      </c>
      <c r="U281" s="2">
        <v>1</v>
      </c>
      <c r="V281" s="2">
        <v>0</v>
      </c>
      <c r="W281" s="2">
        <v>0</v>
      </c>
      <c r="X281" s="2">
        <v>0</v>
      </c>
      <c r="Y281" s="2">
        <v>0</v>
      </c>
      <c r="Z281" s="2">
        <v>0</v>
      </c>
      <c r="AA281" s="2">
        <v>0</v>
      </c>
    </row>
    <row r="282" spans="1:27" x14ac:dyDescent="0.25">
      <c r="A282" s="2">
        <v>8</v>
      </c>
      <c r="B282" s="2">
        <v>4</v>
      </c>
      <c r="C282" s="2">
        <v>52745.692999999999</v>
      </c>
      <c r="D282" s="2">
        <v>52784.175000000003</v>
      </c>
      <c r="E282" s="2">
        <v>38.482000000003602</v>
      </c>
      <c r="F282" s="3">
        <v>14.675744851065501</v>
      </c>
      <c r="G282" s="14" t="s">
        <v>2281</v>
      </c>
      <c r="H282" s="2">
        <v>4</v>
      </c>
      <c r="I282" s="2">
        <v>1</v>
      </c>
      <c r="J282" s="2">
        <v>0</v>
      </c>
      <c r="K282" s="2">
        <v>1</v>
      </c>
      <c r="L282" s="2">
        <v>4</v>
      </c>
      <c r="M282" s="2">
        <v>0</v>
      </c>
      <c r="N282" s="2">
        <v>0</v>
      </c>
      <c r="O282" s="2">
        <v>0</v>
      </c>
      <c r="P282" s="2">
        <v>0</v>
      </c>
      <c r="Q282" s="2">
        <v>0</v>
      </c>
      <c r="R282" s="2">
        <v>1</v>
      </c>
      <c r="S282" s="2">
        <v>0</v>
      </c>
      <c r="T282" s="2">
        <v>0</v>
      </c>
      <c r="U282" s="2">
        <v>0</v>
      </c>
      <c r="V282" s="2">
        <v>0</v>
      </c>
      <c r="W282" s="2">
        <v>1</v>
      </c>
      <c r="X282" s="2">
        <v>0</v>
      </c>
      <c r="Y282" s="2">
        <v>1</v>
      </c>
      <c r="Z282" s="2">
        <v>1</v>
      </c>
      <c r="AA282" s="2">
        <v>1</v>
      </c>
    </row>
    <row r="283" spans="1:27" x14ac:dyDescent="0.25">
      <c r="A283" s="2">
        <v>2</v>
      </c>
      <c r="B283" s="2">
        <v>4</v>
      </c>
      <c r="C283" s="2">
        <v>21889.579000000002</v>
      </c>
      <c r="D283" s="2">
        <v>21943.125</v>
      </c>
      <c r="E283" s="2">
        <v>53.5459999999985</v>
      </c>
      <c r="F283" s="3">
        <v>14.674051400356401</v>
      </c>
      <c r="G283" s="14" t="s">
        <v>2177</v>
      </c>
      <c r="H283" s="2">
        <v>0</v>
      </c>
      <c r="I283" s="2">
        <v>1</v>
      </c>
      <c r="J283" s="2">
        <v>0</v>
      </c>
      <c r="K283" s="2">
        <v>1</v>
      </c>
      <c r="L283" s="2">
        <v>0</v>
      </c>
      <c r="M283" s="2">
        <v>0</v>
      </c>
      <c r="N283" s="2">
        <v>0</v>
      </c>
      <c r="O283" s="2">
        <v>0</v>
      </c>
      <c r="P283" s="2">
        <v>0</v>
      </c>
      <c r="Q283" s="2">
        <v>0</v>
      </c>
      <c r="R283" s="2">
        <v>1</v>
      </c>
      <c r="S283" s="2">
        <v>0</v>
      </c>
      <c r="T283" s="2">
        <v>0</v>
      </c>
      <c r="U283" s="2">
        <v>0</v>
      </c>
      <c r="V283" s="2">
        <v>0</v>
      </c>
      <c r="W283" s="2">
        <v>0</v>
      </c>
      <c r="X283" s="2">
        <v>0</v>
      </c>
      <c r="Y283" s="2">
        <v>0</v>
      </c>
      <c r="Z283" s="2">
        <v>0</v>
      </c>
      <c r="AA283" s="2">
        <v>0</v>
      </c>
    </row>
    <row r="284" spans="1:27" x14ac:dyDescent="0.25">
      <c r="A284" s="2">
        <v>4</v>
      </c>
      <c r="B284" s="2">
        <v>7</v>
      </c>
      <c r="C284" s="2">
        <v>60013.561000000002</v>
      </c>
      <c r="D284" s="2">
        <v>60046.732000000004</v>
      </c>
      <c r="E284" s="2">
        <v>33.171000000002103</v>
      </c>
      <c r="F284" s="3">
        <v>14.6468449237236</v>
      </c>
      <c r="G284" s="14" t="s">
        <v>2219</v>
      </c>
      <c r="H284" s="2">
        <v>1</v>
      </c>
      <c r="I284" s="2">
        <v>0</v>
      </c>
      <c r="J284" s="2">
        <v>0</v>
      </c>
      <c r="K284" s="2">
        <v>0</v>
      </c>
      <c r="L284" s="2">
        <v>1</v>
      </c>
      <c r="M284" s="2">
        <v>0</v>
      </c>
      <c r="N284" s="2">
        <v>0</v>
      </c>
      <c r="O284" s="2">
        <v>0</v>
      </c>
      <c r="P284" s="2">
        <v>0</v>
      </c>
      <c r="Q284" s="2">
        <v>0</v>
      </c>
      <c r="R284" s="2">
        <v>0</v>
      </c>
      <c r="S284" s="2">
        <v>0</v>
      </c>
      <c r="T284" s="2">
        <v>0</v>
      </c>
      <c r="U284" s="2">
        <v>0</v>
      </c>
      <c r="V284" s="2">
        <v>0</v>
      </c>
      <c r="W284" s="2">
        <v>0</v>
      </c>
      <c r="X284" s="2">
        <v>0</v>
      </c>
      <c r="Y284" s="2">
        <v>0</v>
      </c>
      <c r="Z284" s="2">
        <v>1</v>
      </c>
      <c r="AA284" s="2">
        <v>0</v>
      </c>
    </row>
    <row r="285" spans="1:27" x14ac:dyDescent="0.25">
      <c r="A285" s="2">
        <v>12</v>
      </c>
      <c r="B285" s="2">
        <v>17</v>
      </c>
      <c r="C285" s="2">
        <v>84815.035000000003</v>
      </c>
      <c r="D285" s="2">
        <v>84848.553</v>
      </c>
      <c r="E285" s="2">
        <v>33.517999999996398</v>
      </c>
      <c r="F285" s="3">
        <v>14.6400537497213</v>
      </c>
      <c r="G285" s="14" t="s">
        <v>244</v>
      </c>
      <c r="H285" s="2">
        <v>3</v>
      </c>
      <c r="I285" s="2">
        <v>0</v>
      </c>
      <c r="J285" s="2">
        <v>0</v>
      </c>
      <c r="K285" s="2">
        <v>0</v>
      </c>
      <c r="L285" s="2">
        <v>3</v>
      </c>
      <c r="M285" s="2">
        <v>0</v>
      </c>
      <c r="N285" s="2">
        <v>0</v>
      </c>
      <c r="O285" s="2">
        <v>0</v>
      </c>
      <c r="P285" s="2">
        <v>0</v>
      </c>
      <c r="Q285" s="2">
        <v>0</v>
      </c>
      <c r="R285" s="2">
        <v>0</v>
      </c>
      <c r="S285" s="2">
        <v>0</v>
      </c>
      <c r="T285" s="2">
        <v>0</v>
      </c>
      <c r="U285" s="2">
        <v>0</v>
      </c>
      <c r="V285" s="2">
        <v>0</v>
      </c>
      <c r="W285" s="2">
        <v>1</v>
      </c>
      <c r="X285" s="2">
        <v>0</v>
      </c>
      <c r="Y285" s="2">
        <v>0</v>
      </c>
      <c r="Z285" s="2">
        <v>1</v>
      </c>
      <c r="AA285" s="2">
        <v>1</v>
      </c>
    </row>
    <row r="286" spans="1:27" x14ac:dyDescent="0.25">
      <c r="A286" s="2">
        <v>18</v>
      </c>
      <c r="B286" s="2">
        <v>3</v>
      </c>
      <c r="C286" s="2">
        <v>59899.237000000001</v>
      </c>
      <c r="D286" s="2">
        <v>59929.498</v>
      </c>
      <c r="E286" s="2">
        <v>30.260999999998599</v>
      </c>
      <c r="F286" s="3">
        <v>14.6371277683405</v>
      </c>
      <c r="G286" s="14" t="s">
        <v>2359</v>
      </c>
      <c r="H286" s="2">
        <v>0</v>
      </c>
      <c r="I286" s="2">
        <v>0</v>
      </c>
      <c r="J286" s="2">
        <v>0</v>
      </c>
      <c r="K286" s="2">
        <v>0</v>
      </c>
      <c r="L286" s="2">
        <v>0</v>
      </c>
      <c r="M286" s="2">
        <v>0</v>
      </c>
      <c r="N286" s="2">
        <v>0</v>
      </c>
      <c r="O286" s="2">
        <v>0</v>
      </c>
      <c r="P286" s="2">
        <v>0</v>
      </c>
      <c r="Q286" s="2">
        <v>0</v>
      </c>
      <c r="R286" s="2">
        <v>0</v>
      </c>
      <c r="S286" s="2">
        <v>0</v>
      </c>
      <c r="T286" s="2">
        <v>0</v>
      </c>
      <c r="U286" s="2">
        <v>0</v>
      </c>
      <c r="V286" s="2">
        <v>0</v>
      </c>
      <c r="W286" s="2">
        <v>0</v>
      </c>
      <c r="X286" s="2">
        <v>0</v>
      </c>
      <c r="Y286" s="2">
        <v>0</v>
      </c>
      <c r="Z286" s="2">
        <v>0</v>
      </c>
      <c r="AA286" s="2">
        <v>0</v>
      </c>
    </row>
    <row r="287" spans="1:27" x14ac:dyDescent="0.25">
      <c r="A287" s="2">
        <v>1</v>
      </c>
      <c r="B287" s="2">
        <v>27</v>
      </c>
      <c r="C287" s="2">
        <v>227192.47700000001</v>
      </c>
      <c r="D287" s="2">
        <v>227285.24400000001</v>
      </c>
      <c r="E287" s="2">
        <v>92.766999999992507</v>
      </c>
      <c r="F287" s="3">
        <v>14.6156473945003</v>
      </c>
      <c r="G287" s="14" t="s">
        <v>1561</v>
      </c>
      <c r="H287" s="2">
        <v>1</v>
      </c>
      <c r="I287" s="2">
        <v>1</v>
      </c>
      <c r="J287" s="2">
        <v>0</v>
      </c>
      <c r="K287" s="2">
        <v>1</v>
      </c>
      <c r="L287" s="2">
        <v>1</v>
      </c>
      <c r="M287" s="2">
        <v>0</v>
      </c>
      <c r="N287" s="2">
        <v>0</v>
      </c>
      <c r="O287" s="2">
        <v>0</v>
      </c>
      <c r="P287" s="2">
        <v>0</v>
      </c>
      <c r="Q287" s="2">
        <v>0</v>
      </c>
      <c r="R287" s="2">
        <v>0</v>
      </c>
      <c r="S287" s="2">
        <v>1</v>
      </c>
      <c r="T287" s="2">
        <v>0</v>
      </c>
      <c r="U287" s="2">
        <v>0</v>
      </c>
      <c r="V287" s="2">
        <v>0</v>
      </c>
      <c r="W287" s="2">
        <v>0</v>
      </c>
      <c r="X287" s="2">
        <v>0</v>
      </c>
      <c r="Y287" s="2">
        <v>0</v>
      </c>
      <c r="Z287" s="2">
        <v>1</v>
      </c>
      <c r="AA287" s="2">
        <v>0</v>
      </c>
    </row>
    <row r="288" spans="1:27" x14ac:dyDescent="0.25">
      <c r="A288" s="2">
        <v>10</v>
      </c>
      <c r="B288" s="2">
        <v>2</v>
      </c>
      <c r="C288" s="2">
        <v>20832.712</v>
      </c>
      <c r="D288" s="2">
        <v>20844.557000000001</v>
      </c>
      <c r="E288" s="2">
        <v>11.8450000000012</v>
      </c>
      <c r="F288" s="3">
        <v>14.597943953329899</v>
      </c>
      <c r="G288" s="14" t="s">
        <v>2292</v>
      </c>
      <c r="H288" s="2">
        <v>3</v>
      </c>
      <c r="I288" s="2">
        <v>0</v>
      </c>
      <c r="J288" s="2">
        <v>0</v>
      </c>
      <c r="K288" s="2">
        <v>0</v>
      </c>
      <c r="L288" s="2">
        <v>3</v>
      </c>
      <c r="M288" s="2">
        <v>0</v>
      </c>
      <c r="N288" s="2">
        <v>0</v>
      </c>
      <c r="O288" s="2">
        <v>0</v>
      </c>
      <c r="P288" s="2">
        <v>0</v>
      </c>
      <c r="Q288" s="2">
        <v>0</v>
      </c>
      <c r="R288" s="2">
        <v>0</v>
      </c>
      <c r="S288" s="2">
        <v>0</v>
      </c>
      <c r="T288" s="2">
        <v>0</v>
      </c>
      <c r="U288" s="2">
        <v>0</v>
      </c>
      <c r="V288" s="2">
        <v>0</v>
      </c>
      <c r="W288" s="2">
        <v>0</v>
      </c>
      <c r="X288" s="2">
        <v>0</v>
      </c>
      <c r="Y288" s="2">
        <v>1</v>
      </c>
      <c r="Z288" s="2">
        <v>1</v>
      </c>
      <c r="AA288" s="2">
        <v>1</v>
      </c>
    </row>
    <row r="289" spans="1:27" x14ac:dyDescent="0.25">
      <c r="A289" s="2">
        <v>12</v>
      </c>
      <c r="B289" s="2">
        <v>6</v>
      </c>
      <c r="C289" s="2">
        <v>29518.43</v>
      </c>
      <c r="D289" s="2">
        <v>29525.53</v>
      </c>
      <c r="E289" s="2">
        <v>7.0999999999985404</v>
      </c>
      <c r="F289" s="3">
        <v>14.5874883841834</v>
      </c>
      <c r="G289" s="14" t="s">
        <v>2321</v>
      </c>
      <c r="H289" s="2">
        <v>2</v>
      </c>
      <c r="I289" s="2">
        <v>2</v>
      </c>
      <c r="J289" s="2">
        <v>2</v>
      </c>
      <c r="K289" s="2">
        <v>0</v>
      </c>
      <c r="L289" s="2">
        <v>2</v>
      </c>
      <c r="M289" s="2">
        <v>0</v>
      </c>
      <c r="N289" s="2">
        <v>1</v>
      </c>
      <c r="O289" s="2">
        <v>0</v>
      </c>
      <c r="P289" s="2">
        <v>1</v>
      </c>
      <c r="Q289" s="2">
        <v>0</v>
      </c>
      <c r="R289" s="2">
        <v>0</v>
      </c>
      <c r="S289" s="2">
        <v>0</v>
      </c>
      <c r="T289" s="2">
        <v>0</v>
      </c>
      <c r="U289" s="2">
        <v>0</v>
      </c>
      <c r="V289" s="2">
        <v>0</v>
      </c>
      <c r="W289" s="2">
        <v>0</v>
      </c>
      <c r="X289" s="2">
        <v>0</v>
      </c>
      <c r="Y289" s="2">
        <v>0</v>
      </c>
      <c r="Z289" s="2">
        <v>1</v>
      </c>
      <c r="AA289" s="2">
        <v>1</v>
      </c>
    </row>
    <row r="290" spans="1:27" x14ac:dyDescent="0.25">
      <c r="A290" s="2">
        <v>14</v>
      </c>
      <c r="B290" s="2">
        <v>0</v>
      </c>
      <c r="C290" s="2">
        <v>27605.297999999999</v>
      </c>
      <c r="D290" s="2">
        <v>27609.103999999999</v>
      </c>
      <c r="E290" s="2">
        <v>3.8060000000004899</v>
      </c>
      <c r="F290" s="3">
        <v>14.585672959856</v>
      </c>
      <c r="G290" s="14" t="s">
        <v>2337</v>
      </c>
      <c r="H290" s="2">
        <v>0</v>
      </c>
      <c r="I290" s="2">
        <v>0</v>
      </c>
      <c r="J290" s="2">
        <v>0</v>
      </c>
      <c r="K290" s="2">
        <v>0</v>
      </c>
      <c r="L290" s="2">
        <v>0</v>
      </c>
      <c r="M290" s="2">
        <v>0</v>
      </c>
      <c r="N290" s="2">
        <v>0</v>
      </c>
      <c r="O290" s="2">
        <v>0</v>
      </c>
      <c r="P290" s="2">
        <v>0</v>
      </c>
      <c r="Q290" s="2">
        <v>0</v>
      </c>
      <c r="R290" s="2">
        <v>0</v>
      </c>
      <c r="S290" s="2">
        <v>0</v>
      </c>
      <c r="T290" s="2">
        <v>0</v>
      </c>
      <c r="U290" s="2">
        <v>0</v>
      </c>
      <c r="V290" s="2">
        <v>0</v>
      </c>
      <c r="W290" s="2">
        <v>0</v>
      </c>
      <c r="X290" s="2">
        <v>0</v>
      </c>
      <c r="Y290" s="2">
        <v>0</v>
      </c>
      <c r="Z290" s="2">
        <v>0</v>
      </c>
      <c r="AA290" s="2">
        <v>0</v>
      </c>
    </row>
    <row r="291" spans="1:27" x14ac:dyDescent="0.25">
      <c r="A291" s="2">
        <v>4</v>
      </c>
      <c r="B291" s="2">
        <v>12</v>
      </c>
      <c r="C291" s="2">
        <v>87362.057000000001</v>
      </c>
      <c r="D291" s="2">
        <v>87407.517999999996</v>
      </c>
      <c r="E291" s="2">
        <v>45.4609999999957</v>
      </c>
      <c r="F291" s="3">
        <v>14.578876018623699</v>
      </c>
      <c r="G291" s="14" t="s">
        <v>1347</v>
      </c>
      <c r="H291" s="2">
        <v>1</v>
      </c>
      <c r="I291" s="2">
        <v>1</v>
      </c>
      <c r="J291" s="2">
        <v>1</v>
      </c>
      <c r="K291" s="2">
        <v>0</v>
      </c>
      <c r="L291" s="2">
        <v>1</v>
      </c>
      <c r="M291" s="2">
        <v>0</v>
      </c>
      <c r="N291" s="2">
        <v>1</v>
      </c>
      <c r="O291" s="2">
        <v>0</v>
      </c>
      <c r="P291" s="2">
        <v>0</v>
      </c>
      <c r="Q291" s="2">
        <v>0</v>
      </c>
      <c r="R291" s="2">
        <v>0</v>
      </c>
      <c r="S291" s="2">
        <v>0</v>
      </c>
      <c r="T291" s="2">
        <v>0</v>
      </c>
      <c r="U291" s="2">
        <v>0</v>
      </c>
      <c r="V291" s="2">
        <v>0</v>
      </c>
      <c r="W291" s="2">
        <v>0</v>
      </c>
      <c r="X291" s="2">
        <v>0</v>
      </c>
      <c r="Y291" s="2">
        <v>0</v>
      </c>
      <c r="Z291" s="2">
        <v>0</v>
      </c>
      <c r="AA291" s="2">
        <v>1</v>
      </c>
    </row>
    <row r="292" spans="1:27" x14ac:dyDescent="0.25">
      <c r="A292" s="2">
        <v>7</v>
      </c>
      <c r="B292" s="2">
        <v>11</v>
      </c>
      <c r="C292" s="2">
        <v>67686.929999999993</v>
      </c>
      <c r="D292" s="2">
        <v>67693.951000000001</v>
      </c>
      <c r="E292" s="2">
        <v>7.0210000000079198</v>
      </c>
      <c r="F292" s="3">
        <v>14.575392797272301</v>
      </c>
      <c r="G292" s="14" t="s">
        <v>172</v>
      </c>
      <c r="H292" s="2">
        <v>2</v>
      </c>
      <c r="I292" s="2">
        <v>0</v>
      </c>
      <c r="J292" s="2">
        <v>0</v>
      </c>
      <c r="K292" s="2">
        <v>0</v>
      </c>
      <c r="L292" s="2">
        <v>2</v>
      </c>
      <c r="M292" s="2">
        <v>0</v>
      </c>
      <c r="N292" s="2">
        <v>0</v>
      </c>
      <c r="O292" s="2">
        <v>0</v>
      </c>
      <c r="P292" s="2">
        <v>0</v>
      </c>
      <c r="Q292" s="2">
        <v>0</v>
      </c>
      <c r="R292" s="2">
        <v>0</v>
      </c>
      <c r="S292" s="2">
        <v>0</v>
      </c>
      <c r="T292" s="2">
        <v>0</v>
      </c>
      <c r="U292" s="2">
        <v>0</v>
      </c>
      <c r="V292" s="2">
        <v>0</v>
      </c>
      <c r="W292" s="2">
        <v>1</v>
      </c>
      <c r="X292" s="2">
        <v>0</v>
      </c>
      <c r="Y292" s="2">
        <v>0</v>
      </c>
      <c r="Z292" s="2">
        <v>0</v>
      </c>
      <c r="AA292" s="2">
        <v>1</v>
      </c>
    </row>
    <row r="293" spans="1:27" x14ac:dyDescent="0.25">
      <c r="A293" s="2">
        <v>6</v>
      </c>
      <c r="B293" s="2">
        <v>11</v>
      </c>
      <c r="C293" s="2">
        <v>81261.820000000007</v>
      </c>
      <c r="D293" s="2">
        <v>81283.214999999997</v>
      </c>
      <c r="E293" s="2">
        <v>21.394999999989501</v>
      </c>
      <c r="F293" s="3">
        <v>14.534343106792001</v>
      </c>
      <c r="G293" s="14" t="s">
        <v>2255</v>
      </c>
      <c r="H293" s="2">
        <v>1</v>
      </c>
      <c r="I293" s="2">
        <v>2</v>
      </c>
      <c r="J293" s="2">
        <v>0</v>
      </c>
      <c r="K293" s="2">
        <v>2</v>
      </c>
      <c r="L293" s="2">
        <v>1</v>
      </c>
      <c r="M293" s="2">
        <v>0</v>
      </c>
      <c r="N293" s="2">
        <v>0</v>
      </c>
      <c r="O293" s="2">
        <v>0</v>
      </c>
      <c r="P293" s="2">
        <v>0</v>
      </c>
      <c r="Q293" s="2">
        <v>0</v>
      </c>
      <c r="R293" s="2">
        <v>1</v>
      </c>
      <c r="S293" s="2">
        <v>1</v>
      </c>
      <c r="T293" s="2">
        <v>0</v>
      </c>
      <c r="U293" s="2">
        <v>0</v>
      </c>
      <c r="V293" s="2">
        <v>0</v>
      </c>
      <c r="W293" s="2">
        <v>0</v>
      </c>
      <c r="X293" s="2">
        <v>0</v>
      </c>
      <c r="Y293" s="2">
        <v>1</v>
      </c>
      <c r="Z293" s="2">
        <v>0</v>
      </c>
      <c r="AA293" s="2">
        <v>0</v>
      </c>
    </row>
    <row r="294" spans="1:27" x14ac:dyDescent="0.25">
      <c r="A294" s="2">
        <v>1</v>
      </c>
      <c r="B294" s="2">
        <v>19</v>
      </c>
      <c r="C294" s="2">
        <v>168424.141</v>
      </c>
      <c r="D294" s="2">
        <v>168695.027</v>
      </c>
      <c r="E294" s="2">
        <v>270.885999999999</v>
      </c>
      <c r="F294" s="3">
        <v>14.519945058936401</v>
      </c>
      <c r="G294" s="14" t="s">
        <v>2169</v>
      </c>
      <c r="H294" s="2">
        <v>1</v>
      </c>
      <c r="I294" s="2">
        <v>0</v>
      </c>
      <c r="J294" s="2">
        <v>0</v>
      </c>
      <c r="K294" s="2">
        <v>0</v>
      </c>
      <c r="L294" s="2">
        <v>1</v>
      </c>
      <c r="M294" s="2">
        <v>0</v>
      </c>
      <c r="N294" s="2">
        <v>0</v>
      </c>
      <c r="O294" s="2">
        <v>0</v>
      </c>
      <c r="P294" s="2">
        <v>0</v>
      </c>
      <c r="Q294" s="2">
        <v>0</v>
      </c>
      <c r="R294" s="2">
        <v>0</v>
      </c>
      <c r="S294" s="2">
        <v>0</v>
      </c>
      <c r="T294" s="2">
        <v>0</v>
      </c>
      <c r="U294" s="2">
        <v>0</v>
      </c>
      <c r="V294" s="2">
        <v>0</v>
      </c>
      <c r="W294" s="2">
        <v>0</v>
      </c>
      <c r="X294" s="2">
        <v>0</v>
      </c>
      <c r="Y294" s="2">
        <v>1</v>
      </c>
      <c r="Z294" s="2">
        <v>0</v>
      </c>
      <c r="AA294" s="2">
        <v>0</v>
      </c>
    </row>
    <row r="295" spans="1:27" x14ac:dyDescent="0.25">
      <c r="A295" s="2">
        <v>11</v>
      </c>
      <c r="B295" s="2">
        <v>8</v>
      </c>
      <c r="C295" s="2">
        <v>81697.801999999996</v>
      </c>
      <c r="D295" s="2">
        <v>81722.748999999996</v>
      </c>
      <c r="E295" s="2">
        <v>24.947000000000099</v>
      </c>
      <c r="F295" s="3">
        <v>14.513638201843399</v>
      </c>
      <c r="G295" s="14" t="s">
        <v>2314</v>
      </c>
      <c r="H295" s="2">
        <v>1</v>
      </c>
      <c r="I295" s="2">
        <v>0</v>
      </c>
      <c r="J295" s="2">
        <v>0</v>
      </c>
      <c r="K295" s="2">
        <v>0</v>
      </c>
      <c r="L295" s="2">
        <v>1</v>
      </c>
      <c r="M295" s="2">
        <v>0</v>
      </c>
      <c r="N295" s="2">
        <v>0</v>
      </c>
      <c r="O295" s="2">
        <v>0</v>
      </c>
      <c r="P295" s="2">
        <v>0</v>
      </c>
      <c r="Q295" s="2">
        <v>0</v>
      </c>
      <c r="R295" s="2">
        <v>0</v>
      </c>
      <c r="S295" s="2">
        <v>0</v>
      </c>
      <c r="T295" s="2">
        <v>0</v>
      </c>
      <c r="U295" s="2">
        <v>0</v>
      </c>
      <c r="V295" s="2">
        <v>0</v>
      </c>
      <c r="W295" s="2">
        <v>0</v>
      </c>
      <c r="X295" s="2">
        <v>0</v>
      </c>
      <c r="Y295" s="2">
        <v>1</v>
      </c>
      <c r="Z295" s="2">
        <v>0</v>
      </c>
      <c r="AA295" s="2">
        <v>0</v>
      </c>
    </row>
    <row r="296" spans="1:27" x14ac:dyDescent="0.25">
      <c r="A296" s="2">
        <v>7</v>
      </c>
      <c r="B296" s="2">
        <v>7</v>
      </c>
      <c r="C296" s="2">
        <v>43794.798000000003</v>
      </c>
      <c r="D296" s="2">
        <v>43794.798000000003</v>
      </c>
      <c r="E296" s="2">
        <v>0</v>
      </c>
      <c r="F296" s="3">
        <v>14.5131533027708</v>
      </c>
      <c r="G296" s="14"/>
      <c r="H296" s="2">
        <v>0</v>
      </c>
      <c r="I296" s="2">
        <v>0</v>
      </c>
      <c r="J296" s="2">
        <v>0</v>
      </c>
      <c r="K296" s="2">
        <v>0</v>
      </c>
      <c r="L296" s="2">
        <v>0</v>
      </c>
      <c r="M296" s="2">
        <v>0</v>
      </c>
      <c r="N296" s="2">
        <v>0</v>
      </c>
      <c r="O296" s="2">
        <v>0</v>
      </c>
      <c r="P296" s="2">
        <v>0</v>
      </c>
      <c r="Q296" s="2">
        <v>0</v>
      </c>
      <c r="R296" s="2">
        <v>0</v>
      </c>
      <c r="S296" s="2">
        <v>0</v>
      </c>
      <c r="T296" s="2">
        <v>0</v>
      </c>
      <c r="U296" s="2">
        <v>0</v>
      </c>
      <c r="V296" s="2">
        <v>0</v>
      </c>
      <c r="W296" s="2">
        <v>0</v>
      </c>
      <c r="X296" s="2">
        <v>0</v>
      </c>
      <c r="Y296" s="2">
        <v>0</v>
      </c>
      <c r="Z296" s="2">
        <v>0</v>
      </c>
      <c r="AA296" s="2">
        <v>0</v>
      </c>
    </row>
    <row r="297" spans="1:27" x14ac:dyDescent="0.25">
      <c r="A297" s="2">
        <v>1</v>
      </c>
      <c r="B297" s="2">
        <v>0</v>
      </c>
      <c r="C297" s="2">
        <v>1310.9749999999999</v>
      </c>
      <c r="D297" s="2">
        <v>1344.067</v>
      </c>
      <c r="E297" s="2">
        <v>33.092000000000098</v>
      </c>
      <c r="F297" s="3">
        <v>14.511828485883299</v>
      </c>
      <c r="G297" s="14" t="s">
        <v>2157</v>
      </c>
      <c r="H297" s="2">
        <v>3</v>
      </c>
      <c r="I297" s="2">
        <v>5</v>
      </c>
      <c r="J297" s="2">
        <v>0</v>
      </c>
      <c r="K297" s="2">
        <v>5</v>
      </c>
      <c r="L297" s="2">
        <v>3</v>
      </c>
      <c r="M297" s="2">
        <v>0</v>
      </c>
      <c r="N297" s="2">
        <v>0</v>
      </c>
      <c r="O297" s="2">
        <v>0</v>
      </c>
      <c r="P297" s="2">
        <v>0</v>
      </c>
      <c r="Q297" s="2">
        <v>0</v>
      </c>
      <c r="R297" s="2">
        <v>1</v>
      </c>
      <c r="S297" s="2">
        <v>1</v>
      </c>
      <c r="T297" s="2">
        <v>1</v>
      </c>
      <c r="U297" s="2">
        <v>1</v>
      </c>
      <c r="V297" s="2">
        <v>1</v>
      </c>
      <c r="W297" s="2">
        <v>1</v>
      </c>
      <c r="X297" s="2">
        <v>0</v>
      </c>
      <c r="Y297" s="2">
        <v>1</v>
      </c>
      <c r="Z297" s="2">
        <v>0</v>
      </c>
      <c r="AA297" s="2">
        <v>1</v>
      </c>
    </row>
    <row r="298" spans="1:27" x14ac:dyDescent="0.25">
      <c r="A298" s="2">
        <v>8</v>
      </c>
      <c r="B298" s="2">
        <v>1</v>
      </c>
      <c r="C298" s="2">
        <v>19909.425999999999</v>
      </c>
      <c r="D298" s="2">
        <v>19913.254000000001</v>
      </c>
      <c r="E298" s="2">
        <v>3.8280000000013401</v>
      </c>
      <c r="F298" s="3">
        <v>14.5063388751194</v>
      </c>
      <c r="G298" s="14"/>
      <c r="H298" s="2">
        <v>0</v>
      </c>
      <c r="I298" s="2">
        <v>0</v>
      </c>
      <c r="J298" s="2">
        <v>0</v>
      </c>
      <c r="K298" s="2">
        <v>0</v>
      </c>
      <c r="L298" s="2">
        <v>0</v>
      </c>
      <c r="M298" s="2">
        <v>0</v>
      </c>
      <c r="N298" s="2">
        <v>0</v>
      </c>
      <c r="O298" s="2">
        <v>0</v>
      </c>
      <c r="P298" s="2">
        <v>0</v>
      </c>
      <c r="Q298" s="2">
        <v>0</v>
      </c>
      <c r="R298" s="2">
        <v>0</v>
      </c>
      <c r="S298" s="2">
        <v>0</v>
      </c>
      <c r="T298" s="2">
        <v>0</v>
      </c>
      <c r="U298" s="2">
        <v>0</v>
      </c>
      <c r="V298" s="2">
        <v>0</v>
      </c>
      <c r="W298" s="2">
        <v>0</v>
      </c>
      <c r="X298" s="2">
        <v>0</v>
      </c>
      <c r="Y298" s="2">
        <v>0</v>
      </c>
      <c r="Z298" s="2">
        <v>0</v>
      </c>
      <c r="AA298" s="2">
        <v>0</v>
      </c>
    </row>
    <row r="299" spans="1:27" x14ac:dyDescent="0.25">
      <c r="A299" s="2">
        <v>3</v>
      </c>
      <c r="B299" s="2">
        <v>4</v>
      </c>
      <c r="C299" s="2">
        <v>23453.561000000002</v>
      </c>
      <c r="D299" s="2">
        <v>23477.815999999999</v>
      </c>
      <c r="E299" s="2">
        <v>24.254999999997398</v>
      </c>
      <c r="F299" s="3">
        <v>14.4318839532728</v>
      </c>
      <c r="G299" s="14" t="s">
        <v>2195</v>
      </c>
      <c r="H299" s="2">
        <v>1</v>
      </c>
      <c r="I299" s="2">
        <v>0</v>
      </c>
      <c r="J299" s="2">
        <v>0</v>
      </c>
      <c r="K299" s="2">
        <v>0</v>
      </c>
      <c r="L299" s="2">
        <v>1</v>
      </c>
      <c r="M299" s="2">
        <v>0</v>
      </c>
      <c r="N299" s="2">
        <v>0</v>
      </c>
      <c r="O299" s="2">
        <v>0</v>
      </c>
      <c r="P299" s="2">
        <v>0</v>
      </c>
      <c r="Q299" s="2">
        <v>0</v>
      </c>
      <c r="R299" s="2">
        <v>0</v>
      </c>
      <c r="S299" s="2">
        <v>0</v>
      </c>
      <c r="T299" s="2">
        <v>0</v>
      </c>
      <c r="U299" s="2">
        <v>0</v>
      </c>
      <c r="V299" s="2">
        <v>0</v>
      </c>
      <c r="W299" s="2">
        <v>0</v>
      </c>
      <c r="X299" s="2">
        <v>0</v>
      </c>
      <c r="Y299" s="2">
        <v>0</v>
      </c>
      <c r="Z299" s="2">
        <v>1</v>
      </c>
      <c r="AA299" s="2">
        <v>0</v>
      </c>
    </row>
    <row r="300" spans="1:27" x14ac:dyDescent="0.25">
      <c r="A300" s="2">
        <v>12</v>
      </c>
      <c r="B300" s="2">
        <v>5</v>
      </c>
      <c r="C300" s="2">
        <v>26143.13</v>
      </c>
      <c r="D300" s="2">
        <v>26168.472000000002</v>
      </c>
      <c r="E300" s="2">
        <v>25.342000000000599</v>
      </c>
      <c r="F300" s="3">
        <v>14.4315513992004</v>
      </c>
      <c r="G300" s="14" t="s">
        <v>2320</v>
      </c>
      <c r="H300" s="2">
        <v>0</v>
      </c>
      <c r="I300" s="2">
        <v>1</v>
      </c>
      <c r="J300" s="2">
        <v>0</v>
      </c>
      <c r="K300" s="2">
        <v>1</v>
      </c>
      <c r="L300" s="2">
        <v>0</v>
      </c>
      <c r="M300" s="2">
        <v>0</v>
      </c>
      <c r="N300" s="2">
        <v>0</v>
      </c>
      <c r="O300" s="2">
        <v>0</v>
      </c>
      <c r="P300" s="2">
        <v>0</v>
      </c>
      <c r="Q300" s="2">
        <v>0</v>
      </c>
      <c r="R300" s="2">
        <v>0</v>
      </c>
      <c r="S300" s="2">
        <v>1</v>
      </c>
      <c r="T300" s="2">
        <v>0</v>
      </c>
      <c r="U300" s="2">
        <v>0</v>
      </c>
      <c r="V300" s="2">
        <v>0</v>
      </c>
      <c r="W300" s="2">
        <v>0</v>
      </c>
      <c r="X300" s="2">
        <v>0</v>
      </c>
      <c r="Y300" s="2">
        <v>0</v>
      </c>
      <c r="Z300" s="2">
        <v>0</v>
      </c>
      <c r="AA300" s="2">
        <v>0</v>
      </c>
    </row>
    <row r="301" spans="1:27" x14ac:dyDescent="0.25">
      <c r="A301" s="2">
        <v>5</v>
      </c>
      <c r="B301" s="2">
        <v>8</v>
      </c>
      <c r="C301" s="2">
        <v>98364.39</v>
      </c>
      <c r="D301" s="2">
        <v>98395.558999999994</v>
      </c>
      <c r="E301" s="2">
        <v>31.168999999994401</v>
      </c>
      <c r="F301" s="3">
        <v>14.420679185121999</v>
      </c>
      <c r="G301" s="14"/>
      <c r="H301" s="2">
        <v>0</v>
      </c>
      <c r="I301" s="2">
        <v>0</v>
      </c>
      <c r="J301" s="2">
        <v>0</v>
      </c>
      <c r="K301" s="2">
        <v>0</v>
      </c>
      <c r="L301" s="2">
        <v>0</v>
      </c>
      <c r="M301" s="2">
        <v>0</v>
      </c>
      <c r="N301" s="2">
        <v>0</v>
      </c>
      <c r="O301" s="2">
        <v>0</v>
      </c>
      <c r="P301" s="2">
        <v>0</v>
      </c>
      <c r="Q301" s="2">
        <v>0</v>
      </c>
      <c r="R301" s="2">
        <v>0</v>
      </c>
      <c r="S301" s="2">
        <v>0</v>
      </c>
      <c r="T301" s="2">
        <v>0</v>
      </c>
      <c r="U301" s="2">
        <v>0</v>
      </c>
      <c r="V301" s="2">
        <v>0</v>
      </c>
      <c r="W301" s="2">
        <v>0</v>
      </c>
      <c r="X301" s="2">
        <v>0</v>
      </c>
      <c r="Y301" s="2">
        <v>0</v>
      </c>
      <c r="Z301" s="2">
        <v>0</v>
      </c>
      <c r="AA301" s="2">
        <v>0</v>
      </c>
    </row>
    <row r="302" spans="1:27" x14ac:dyDescent="0.25">
      <c r="A302" s="2">
        <v>3</v>
      </c>
      <c r="B302" s="2">
        <v>24</v>
      </c>
      <c r="C302" s="2">
        <v>164039.02499999999</v>
      </c>
      <c r="D302" s="2">
        <v>164039.02499999999</v>
      </c>
      <c r="E302" s="2">
        <v>0</v>
      </c>
      <c r="F302" s="3">
        <v>14.394307775640801</v>
      </c>
      <c r="G302" s="14"/>
      <c r="H302" s="2">
        <v>1</v>
      </c>
      <c r="I302" s="2">
        <v>0</v>
      </c>
      <c r="J302" s="2">
        <v>0</v>
      </c>
      <c r="K302" s="2">
        <v>0</v>
      </c>
      <c r="L302" s="2">
        <v>1</v>
      </c>
      <c r="M302" s="2">
        <v>0</v>
      </c>
      <c r="N302" s="2">
        <v>0</v>
      </c>
      <c r="O302" s="2">
        <v>0</v>
      </c>
      <c r="P302" s="2">
        <v>0</v>
      </c>
      <c r="Q302" s="2">
        <v>0</v>
      </c>
      <c r="R302" s="2">
        <v>0</v>
      </c>
      <c r="S302" s="2">
        <v>0</v>
      </c>
      <c r="T302" s="2">
        <v>0</v>
      </c>
      <c r="U302" s="2">
        <v>0</v>
      </c>
      <c r="V302" s="2">
        <v>0</v>
      </c>
      <c r="W302" s="2">
        <v>0</v>
      </c>
      <c r="X302" s="2">
        <v>0</v>
      </c>
      <c r="Y302" s="2">
        <v>1</v>
      </c>
      <c r="Z302" s="2">
        <v>0</v>
      </c>
      <c r="AA302" s="2">
        <v>0</v>
      </c>
    </row>
    <row r="303" spans="1:27" x14ac:dyDescent="0.25">
      <c r="A303" s="2">
        <v>5</v>
      </c>
      <c r="B303" s="2">
        <v>24</v>
      </c>
      <c r="C303" s="2">
        <v>170121.80799999999</v>
      </c>
      <c r="D303" s="2">
        <v>170146.29500000001</v>
      </c>
      <c r="E303" s="2">
        <v>24.4870000000228</v>
      </c>
      <c r="F303" s="3">
        <v>14.3880157086605</v>
      </c>
      <c r="G303" s="14" t="s">
        <v>2248</v>
      </c>
      <c r="H303" s="2">
        <v>2</v>
      </c>
      <c r="I303" s="2">
        <v>0</v>
      </c>
      <c r="J303" s="2">
        <v>0</v>
      </c>
      <c r="K303" s="2">
        <v>0</v>
      </c>
      <c r="L303" s="2">
        <v>2</v>
      </c>
      <c r="M303" s="2">
        <v>0</v>
      </c>
      <c r="N303" s="2">
        <v>0</v>
      </c>
      <c r="O303" s="2">
        <v>0</v>
      </c>
      <c r="P303" s="2">
        <v>0</v>
      </c>
      <c r="Q303" s="2">
        <v>0</v>
      </c>
      <c r="R303" s="2">
        <v>0</v>
      </c>
      <c r="S303" s="2">
        <v>0</v>
      </c>
      <c r="T303" s="2">
        <v>0</v>
      </c>
      <c r="U303" s="2">
        <v>0</v>
      </c>
      <c r="V303" s="2">
        <v>0</v>
      </c>
      <c r="W303" s="2">
        <v>0</v>
      </c>
      <c r="X303" s="2">
        <v>0</v>
      </c>
      <c r="Y303" s="2">
        <v>1</v>
      </c>
      <c r="Z303" s="2">
        <v>0</v>
      </c>
      <c r="AA303" s="2">
        <v>1</v>
      </c>
    </row>
    <row r="304" spans="1:27" x14ac:dyDescent="0.25">
      <c r="A304" s="2">
        <v>12</v>
      </c>
      <c r="B304" s="2">
        <v>3</v>
      </c>
      <c r="C304" s="2">
        <v>22688.366000000002</v>
      </c>
      <c r="D304" s="2">
        <v>22751.275000000001</v>
      </c>
      <c r="E304" s="2">
        <v>62.9089999999997</v>
      </c>
      <c r="F304" s="3">
        <v>14.3849539938077</v>
      </c>
      <c r="G304" s="14" t="s">
        <v>2318</v>
      </c>
      <c r="H304" s="2">
        <v>3</v>
      </c>
      <c r="I304" s="2">
        <v>1</v>
      </c>
      <c r="J304" s="2">
        <v>0</v>
      </c>
      <c r="K304" s="2">
        <v>1</v>
      </c>
      <c r="L304" s="2">
        <v>3</v>
      </c>
      <c r="M304" s="2">
        <v>0</v>
      </c>
      <c r="N304" s="2">
        <v>0</v>
      </c>
      <c r="O304" s="2">
        <v>0</v>
      </c>
      <c r="P304" s="2">
        <v>0</v>
      </c>
      <c r="Q304" s="2">
        <v>0</v>
      </c>
      <c r="R304" s="2">
        <v>1</v>
      </c>
      <c r="S304" s="2">
        <v>0</v>
      </c>
      <c r="T304" s="2">
        <v>0</v>
      </c>
      <c r="U304" s="2">
        <v>0</v>
      </c>
      <c r="V304" s="2">
        <v>0</v>
      </c>
      <c r="W304" s="2">
        <v>1</v>
      </c>
      <c r="X304" s="2">
        <v>0</v>
      </c>
      <c r="Y304" s="2">
        <v>1</v>
      </c>
      <c r="Z304" s="2">
        <v>1</v>
      </c>
      <c r="AA304" s="2">
        <v>0</v>
      </c>
    </row>
    <row r="305" spans="1:27" x14ac:dyDescent="0.25">
      <c r="A305" s="2">
        <v>1</v>
      </c>
      <c r="B305" s="2">
        <v>3</v>
      </c>
      <c r="C305" s="2">
        <v>15955.227000000001</v>
      </c>
      <c r="D305" s="2">
        <v>15957.584000000001</v>
      </c>
      <c r="E305" s="2">
        <v>2.35699999999997</v>
      </c>
      <c r="F305" s="3">
        <v>14.3808641894865</v>
      </c>
      <c r="G305" s="14" t="s">
        <v>2159</v>
      </c>
      <c r="H305" s="2">
        <v>2</v>
      </c>
      <c r="I305" s="2">
        <v>0</v>
      </c>
      <c r="J305" s="2">
        <v>0</v>
      </c>
      <c r="K305" s="2">
        <v>0</v>
      </c>
      <c r="L305" s="2">
        <v>2</v>
      </c>
      <c r="M305" s="2">
        <v>0</v>
      </c>
      <c r="N305" s="2">
        <v>0</v>
      </c>
      <c r="O305" s="2">
        <v>0</v>
      </c>
      <c r="P305" s="2">
        <v>0</v>
      </c>
      <c r="Q305" s="2">
        <v>0</v>
      </c>
      <c r="R305" s="2">
        <v>0</v>
      </c>
      <c r="S305" s="2">
        <v>0</v>
      </c>
      <c r="T305" s="2">
        <v>0</v>
      </c>
      <c r="U305" s="2">
        <v>0</v>
      </c>
      <c r="V305" s="2">
        <v>0</v>
      </c>
      <c r="W305" s="2">
        <v>0</v>
      </c>
      <c r="X305" s="2">
        <v>0</v>
      </c>
      <c r="Y305" s="2">
        <v>1</v>
      </c>
      <c r="Z305" s="2">
        <v>0</v>
      </c>
      <c r="AA305" s="2">
        <v>1</v>
      </c>
    </row>
    <row r="306" spans="1:27" x14ac:dyDescent="0.25">
      <c r="A306" s="2">
        <v>11</v>
      </c>
      <c r="B306" s="2">
        <v>1</v>
      </c>
      <c r="C306" s="2">
        <v>14516.906000000001</v>
      </c>
      <c r="D306" s="2">
        <v>14531.459000000001</v>
      </c>
      <c r="E306" s="2">
        <v>14.5529999999999</v>
      </c>
      <c r="F306" s="3">
        <v>14.377454631465699</v>
      </c>
      <c r="G306" s="14" t="s">
        <v>2307</v>
      </c>
      <c r="H306" s="2">
        <v>0</v>
      </c>
      <c r="I306" s="2">
        <v>0</v>
      </c>
      <c r="J306" s="2">
        <v>0</v>
      </c>
      <c r="K306" s="2">
        <v>0</v>
      </c>
      <c r="L306" s="2">
        <v>0</v>
      </c>
      <c r="M306" s="2">
        <v>0</v>
      </c>
      <c r="N306" s="2">
        <v>0</v>
      </c>
      <c r="O306" s="2">
        <v>0</v>
      </c>
      <c r="P306" s="2">
        <v>0</v>
      </c>
      <c r="Q306" s="2">
        <v>0</v>
      </c>
      <c r="R306" s="2">
        <v>0</v>
      </c>
      <c r="S306" s="2">
        <v>0</v>
      </c>
      <c r="T306" s="2">
        <v>0</v>
      </c>
      <c r="U306" s="2">
        <v>0</v>
      </c>
      <c r="V306" s="2">
        <v>0</v>
      </c>
      <c r="W306" s="2">
        <v>0</v>
      </c>
      <c r="X306" s="2">
        <v>0</v>
      </c>
      <c r="Y306" s="2">
        <v>0</v>
      </c>
      <c r="Z306" s="2">
        <v>0</v>
      </c>
      <c r="AA306" s="2">
        <v>0</v>
      </c>
    </row>
    <row r="307" spans="1:27" x14ac:dyDescent="0.25">
      <c r="A307" s="2">
        <v>6</v>
      </c>
      <c r="B307" s="2">
        <v>9</v>
      </c>
      <c r="C307" s="2">
        <v>76380.035000000003</v>
      </c>
      <c r="D307" s="2">
        <v>76387.61</v>
      </c>
      <c r="E307" s="2">
        <v>7.5749999999970896</v>
      </c>
      <c r="F307" s="3">
        <v>14.377381800474399</v>
      </c>
      <c r="G307" s="14" t="s">
        <v>2253</v>
      </c>
      <c r="H307" s="2">
        <v>1</v>
      </c>
      <c r="I307" s="2">
        <v>0</v>
      </c>
      <c r="J307" s="2">
        <v>0</v>
      </c>
      <c r="K307" s="2">
        <v>0</v>
      </c>
      <c r="L307" s="2">
        <v>1</v>
      </c>
      <c r="M307" s="2">
        <v>0</v>
      </c>
      <c r="N307" s="2">
        <v>0</v>
      </c>
      <c r="O307" s="2">
        <v>0</v>
      </c>
      <c r="P307" s="2">
        <v>0</v>
      </c>
      <c r="Q307" s="2">
        <v>0</v>
      </c>
      <c r="R307" s="2">
        <v>0</v>
      </c>
      <c r="S307" s="2">
        <v>0</v>
      </c>
      <c r="T307" s="2">
        <v>0</v>
      </c>
      <c r="U307" s="2">
        <v>0</v>
      </c>
      <c r="V307" s="2">
        <v>0</v>
      </c>
      <c r="W307" s="2">
        <v>0</v>
      </c>
      <c r="X307" s="2">
        <v>0</v>
      </c>
      <c r="Y307" s="2">
        <v>0</v>
      </c>
      <c r="Z307" s="2">
        <v>1</v>
      </c>
      <c r="AA307" s="2">
        <v>0</v>
      </c>
    </row>
    <row r="308" spans="1:27" x14ac:dyDescent="0.25">
      <c r="A308" s="2">
        <v>4</v>
      </c>
      <c r="B308" s="2">
        <v>3</v>
      </c>
      <c r="C308" s="2">
        <v>15037.826999999999</v>
      </c>
      <c r="D308" s="2">
        <v>15059.987999999999</v>
      </c>
      <c r="E308" s="2">
        <v>22.161000000000101</v>
      </c>
      <c r="F308" s="3">
        <v>14.368054788243899</v>
      </c>
      <c r="G308" s="14" t="s">
        <v>1185</v>
      </c>
      <c r="H308" s="2">
        <v>0</v>
      </c>
      <c r="I308" s="2">
        <v>1</v>
      </c>
      <c r="J308" s="2">
        <v>1</v>
      </c>
      <c r="K308" s="2">
        <v>0</v>
      </c>
      <c r="L308" s="2">
        <v>0</v>
      </c>
      <c r="M308" s="2">
        <v>0</v>
      </c>
      <c r="N308" s="2">
        <v>0</v>
      </c>
      <c r="O308" s="2">
        <v>0</v>
      </c>
      <c r="P308" s="2">
        <v>1</v>
      </c>
      <c r="Q308" s="2">
        <v>0</v>
      </c>
      <c r="R308" s="2">
        <v>0</v>
      </c>
      <c r="S308" s="2">
        <v>0</v>
      </c>
      <c r="T308" s="2">
        <v>0</v>
      </c>
      <c r="U308" s="2">
        <v>0</v>
      </c>
      <c r="V308" s="2">
        <v>0</v>
      </c>
      <c r="W308" s="2">
        <v>0</v>
      </c>
      <c r="X308" s="2">
        <v>0</v>
      </c>
      <c r="Y308" s="2">
        <v>0</v>
      </c>
      <c r="Z308" s="2">
        <v>0</v>
      </c>
      <c r="AA308" s="2">
        <v>0</v>
      </c>
    </row>
    <row r="309" spans="1:27" x14ac:dyDescent="0.25">
      <c r="A309" s="2">
        <v>12</v>
      </c>
      <c r="B309" s="2">
        <v>15</v>
      </c>
      <c r="C309" s="2">
        <v>63975.707000000002</v>
      </c>
      <c r="D309" s="2">
        <v>64001.714999999997</v>
      </c>
      <c r="E309" s="2">
        <v>26.0079999999944</v>
      </c>
      <c r="F309" s="3">
        <v>14.357161920367499</v>
      </c>
      <c r="G309" s="14" t="s">
        <v>2326</v>
      </c>
      <c r="H309" s="2">
        <v>1</v>
      </c>
      <c r="I309" s="2">
        <v>0</v>
      </c>
      <c r="J309" s="2">
        <v>0</v>
      </c>
      <c r="K309" s="2">
        <v>0</v>
      </c>
      <c r="L309" s="2">
        <v>1</v>
      </c>
      <c r="M309" s="2">
        <v>0</v>
      </c>
      <c r="N309" s="2">
        <v>0</v>
      </c>
      <c r="O309" s="2">
        <v>0</v>
      </c>
      <c r="P309" s="2">
        <v>0</v>
      </c>
      <c r="Q309" s="2">
        <v>0</v>
      </c>
      <c r="R309" s="2">
        <v>0</v>
      </c>
      <c r="S309" s="2">
        <v>0</v>
      </c>
      <c r="T309" s="2">
        <v>0</v>
      </c>
      <c r="U309" s="2">
        <v>0</v>
      </c>
      <c r="V309" s="2">
        <v>0</v>
      </c>
      <c r="W309" s="2">
        <v>0</v>
      </c>
      <c r="X309" s="2">
        <v>0</v>
      </c>
      <c r="Y309" s="2">
        <v>0</v>
      </c>
      <c r="Z309" s="2">
        <v>1</v>
      </c>
      <c r="AA309" s="2">
        <v>0</v>
      </c>
    </row>
    <row r="310" spans="1:27" x14ac:dyDescent="0.25">
      <c r="A310" s="2">
        <v>3</v>
      </c>
      <c r="B310" s="2">
        <v>12</v>
      </c>
      <c r="C310" s="2">
        <v>101129.21</v>
      </c>
      <c r="D310" s="2">
        <v>101171.606</v>
      </c>
      <c r="E310" s="2">
        <v>42.3959999999934</v>
      </c>
      <c r="F310" s="3">
        <v>14.350313832390199</v>
      </c>
      <c r="G310" s="14" t="s">
        <v>2202</v>
      </c>
      <c r="H310" s="2">
        <v>0</v>
      </c>
      <c r="I310" s="2">
        <v>0</v>
      </c>
      <c r="J310" s="2">
        <v>0</v>
      </c>
      <c r="K310" s="2">
        <v>0</v>
      </c>
      <c r="L310" s="2">
        <v>0</v>
      </c>
      <c r="M310" s="2">
        <v>0</v>
      </c>
      <c r="N310" s="2">
        <v>0</v>
      </c>
      <c r="O310" s="2">
        <v>0</v>
      </c>
      <c r="P310" s="2">
        <v>0</v>
      </c>
      <c r="Q310" s="2">
        <v>0</v>
      </c>
      <c r="R310" s="2">
        <v>0</v>
      </c>
      <c r="S310" s="2">
        <v>0</v>
      </c>
      <c r="T310" s="2">
        <v>0</v>
      </c>
      <c r="U310" s="2">
        <v>0</v>
      </c>
      <c r="V310" s="2">
        <v>0</v>
      </c>
      <c r="W310" s="2">
        <v>0</v>
      </c>
      <c r="X310" s="2">
        <v>0</v>
      </c>
      <c r="Y310" s="2">
        <v>0</v>
      </c>
      <c r="Z310" s="2">
        <v>0</v>
      </c>
      <c r="AA310" s="2">
        <v>0</v>
      </c>
    </row>
    <row r="311" spans="1:27" x14ac:dyDescent="0.25">
      <c r="A311" s="2">
        <v>10</v>
      </c>
      <c r="B311" s="2">
        <v>8</v>
      </c>
      <c r="C311" s="2">
        <v>53270.671999999999</v>
      </c>
      <c r="D311" s="2">
        <v>53271.44</v>
      </c>
      <c r="E311" s="2">
        <v>0.76800000000366697</v>
      </c>
      <c r="F311" s="3">
        <v>14.349061302295199</v>
      </c>
      <c r="G311" s="14" t="s">
        <v>2294</v>
      </c>
      <c r="H311" s="2">
        <v>0</v>
      </c>
      <c r="I311" s="2">
        <v>0</v>
      </c>
      <c r="J311" s="2">
        <v>0</v>
      </c>
      <c r="K311" s="2">
        <v>0</v>
      </c>
      <c r="L311" s="2">
        <v>0</v>
      </c>
      <c r="M311" s="2">
        <v>0</v>
      </c>
      <c r="N311" s="2">
        <v>0</v>
      </c>
      <c r="O311" s="2">
        <v>0</v>
      </c>
      <c r="P311" s="2">
        <v>0</v>
      </c>
      <c r="Q311" s="2">
        <v>0</v>
      </c>
      <c r="R311" s="2">
        <v>0</v>
      </c>
      <c r="S311" s="2">
        <v>0</v>
      </c>
      <c r="T311" s="2">
        <v>0</v>
      </c>
      <c r="U311" s="2">
        <v>0</v>
      </c>
      <c r="V311" s="2">
        <v>0</v>
      </c>
      <c r="W311" s="2">
        <v>0</v>
      </c>
      <c r="X311" s="2">
        <v>0</v>
      </c>
      <c r="Y311" s="2">
        <v>0</v>
      </c>
      <c r="Z311" s="2">
        <v>0</v>
      </c>
      <c r="AA311" s="2">
        <v>0</v>
      </c>
    </row>
    <row r="312" spans="1:27" x14ac:dyDescent="0.25">
      <c r="A312" s="2">
        <v>12</v>
      </c>
      <c r="B312" s="2">
        <v>8</v>
      </c>
      <c r="C312" s="2">
        <v>39036.180999999997</v>
      </c>
      <c r="D312" s="2">
        <v>39078.271000000001</v>
      </c>
      <c r="E312" s="2">
        <v>42.090000000003798</v>
      </c>
      <c r="F312" s="3">
        <v>14.3443966988178</v>
      </c>
      <c r="G312" s="14" t="s">
        <v>2322</v>
      </c>
      <c r="H312" s="2">
        <v>2</v>
      </c>
      <c r="I312" s="2">
        <v>0</v>
      </c>
      <c r="J312" s="2">
        <v>0</v>
      </c>
      <c r="K312" s="2">
        <v>0</v>
      </c>
      <c r="L312" s="2">
        <v>2</v>
      </c>
      <c r="M312" s="2">
        <v>0</v>
      </c>
      <c r="N312" s="2">
        <v>0</v>
      </c>
      <c r="O312" s="2">
        <v>0</v>
      </c>
      <c r="P312" s="2">
        <v>0</v>
      </c>
      <c r="Q312" s="2">
        <v>0</v>
      </c>
      <c r="R312" s="2">
        <v>0</v>
      </c>
      <c r="S312" s="2">
        <v>0</v>
      </c>
      <c r="T312" s="2">
        <v>0</v>
      </c>
      <c r="U312" s="2">
        <v>0</v>
      </c>
      <c r="V312" s="2">
        <v>0</v>
      </c>
      <c r="W312" s="2">
        <v>1</v>
      </c>
      <c r="X312" s="2">
        <v>0</v>
      </c>
      <c r="Y312" s="2">
        <v>0</v>
      </c>
      <c r="Z312" s="2">
        <v>0</v>
      </c>
      <c r="AA312" s="2">
        <v>1</v>
      </c>
    </row>
    <row r="313" spans="1:27" x14ac:dyDescent="0.25">
      <c r="A313" s="2">
        <v>10</v>
      </c>
      <c r="B313" s="2">
        <v>24</v>
      </c>
      <c r="C313" s="2">
        <v>114773.068</v>
      </c>
      <c r="D313" s="2">
        <v>114773.068</v>
      </c>
      <c r="E313" s="2">
        <v>0</v>
      </c>
      <c r="F313" s="3">
        <v>14.340145708172299</v>
      </c>
      <c r="G313" s="14"/>
      <c r="H313" s="2">
        <v>1</v>
      </c>
      <c r="I313" s="2">
        <v>0</v>
      </c>
      <c r="J313" s="2">
        <v>0</v>
      </c>
      <c r="K313" s="2">
        <v>0</v>
      </c>
      <c r="L313" s="2">
        <v>1</v>
      </c>
      <c r="M313" s="2">
        <v>0</v>
      </c>
      <c r="N313" s="2">
        <v>0</v>
      </c>
      <c r="O313" s="2">
        <v>0</v>
      </c>
      <c r="P313" s="2">
        <v>0</v>
      </c>
      <c r="Q313" s="2">
        <v>0</v>
      </c>
      <c r="R313" s="2">
        <v>0</v>
      </c>
      <c r="S313" s="2">
        <v>0</v>
      </c>
      <c r="T313" s="2">
        <v>0</v>
      </c>
      <c r="U313" s="2">
        <v>0</v>
      </c>
      <c r="V313" s="2">
        <v>0</v>
      </c>
      <c r="W313" s="2">
        <v>1</v>
      </c>
      <c r="X313" s="2">
        <v>0</v>
      </c>
      <c r="Y313" s="2">
        <v>0</v>
      </c>
      <c r="Z313" s="2">
        <v>0</v>
      </c>
      <c r="AA313" s="2">
        <v>0</v>
      </c>
    </row>
    <row r="314" spans="1:27" x14ac:dyDescent="0.25">
      <c r="A314" s="2">
        <v>14</v>
      </c>
      <c r="B314" s="2">
        <v>2</v>
      </c>
      <c r="C314" s="2">
        <v>66051.100000000006</v>
      </c>
      <c r="D314" s="2">
        <v>66096.532999999996</v>
      </c>
      <c r="E314" s="2">
        <v>45.432999999990002</v>
      </c>
      <c r="F314" s="3">
        <v>14.3362809329046</v>
      </c>
      <c r="G314" s="14" t="s">
        <v>1846</v>
      </c>
      <c r="H314" s="2">
        <v>0</v>
      </c>
      <c r="I314" s="2">
        <v>2</v>
      </c>
      <c r="J314" s="2">
        <v>0</v>
      </c>
      <c r="K314" s="2">
        <v>2</v>
      </c>
      <c r="L314" s="2">
        <v>0</v>
      </c>
      <c r="M314" s="2">
        <v>0</v>
      </c>
      <c r="N314" s="2">
        <v>0</v>
      </c>
      <c r="O314" s="2">
        <v>0</v>
      </c>
      <c r="P314" s="2">
        <v>0</v>
      </c>
      <c r="Q314" s="2">
        <v>0</v>
      </c>
      <c r="R314" s="2">
        <v>0</v>
      </c>
      <c r="S314" s="2">
        <v>0</v>
      </c>
      <c r="T314" s="2">
        <v>1</v>
      </c>
      <c r="U314" s="2">
        <v>1</v>
      </c>
      <c r="V314" s="2">
        <v>0</v>
      </c>
      <c r="W314" s="2">
        <v>0</v>
      </c>
      <c r="X314" s="2">
        <v>0</v>
      </c>
      <c r="Y314" s="2">
        <v>0</v>
      </c>
      <c r="Z314" s="2">
        <v>0</v>
      </c>
      <c r="AA314" s="2">
        <v>0</v>
      </c>
    </row>
    <row r="315" spans="1:27" x14ac:dyDescent="0.25">
      <c r="A315" s="2">
        <v>13</v>
      </c>
      <c r="B315" s="2">
        <v>4</v>
      </c>
      <c r="C315" s="2">
        <v>66648.331000000006</v>
      </c>
      <c r="D315" s="2">
        <v>66648.331000000006</v>
      </c>
      <c r="E315" s="2">
        <v>0</v>
      </c>
      <c r="F315" s="3">
        <v>14.3338326628557</v>
      </c>
      <c r="G315" s="14"/>
      <c r="H315" s="2">
        <v>0</v>
      </c>
      <c r="I315" s="2">
        <v>0</v>
      </c>
      <c r="J315" s="2">
        <v>0</v>
      </c>
      <c r="K315" s="2">
        <v>0</v>
      </c>
      <c r="L315" s="2">
        <v>0</v>
      </c>
      <c r="M315" s="2">
        <v>0</v>
      </c>
      <c r="N315" s="2">
        <v>0</v>
      </c>
      <c r="O315" s="2">
        <v>0</v>
      </c>
      <c r="P315" s="2">
        <v>0</v>
      </c>
      <c r="Q315" s="2">
        <v>0</v>
      </c>
      <c r="R315" s="2">
        <v>0</v>
      </c>
      <c r="S315" s="2">
        <v>0</v>
      </c>
      <c r="T315" s="2">
        <v>0</v>
      </c>
      <c r="U315" s="2">
        <v>0</v>
      </c>
      <c r="V315" s="2">
        <v>0</v>
      </c>
      <c r="W315" s="2">
        <v>0</v>
      </c>
      <c r="X315" s="2">
        <v>0</v>
      </c>
      <c r="Y315" s="2">
        <v>0</v>
      </c>
      <c r="Z315" s="2">
        <v>0</v>
      </c>
      <c r="AA315" s="2">
        <v>0</v>
      </c>
    </row>
    <row r="316" spans="1:27" x14ac:dyDescent="0.25">
      <c r="A316" s="2">
        <v>14</v>
      </c>
      <c r="B316" s="2">
        <v>7</v>
      </c>
      <c r="C316" s="2">
        <v>81319.593999999997</v>
      </c>
      <c r="D316" s="2">
        <v>81375.747000000003</v>
      </c>
      <c r="E316" s="2">
        <v>56.153000000005697</v>
      </c>
      <c r="F316" s="3">
        <v>14.331806131814</v>
      </c>
      <c r="G316" s="14" t="s">
        <v>777</v>
      </c>
      <c r="H316" s="2">
        <v>1</v>
      </c>
      <c r="I316" s="2">
        <v>4</v>
      </c>
      <c r="J316" s="2">
        <v>4</v>
      </c>
      <c r="K316" s="2">
        <v>0</v>
      </c>
      <c r="L316" s="2">
        <v>1</v>
      </c>
      <c r="M316" s="2">
        <v>1</v>
      </c>
      <c r="N316" s="2">
        <v>1</v>
      </c>
      <c r="O316" s="2">
        <v>0</v>
      </c>
      <c r="P316" s="2">
        <v>1</v>
      </c>
      <c r="Q316" s="2">
        <v>1</v>
      </c>
      <c r="R316" s="2">
        <v>0</v>
      </c>
      <c r="S316" s="2">
        <v>0</v>
      </c>
      <c r="T316" s="2">
        <v>0</v>
      </c>
      <c r="U316" s="2">
        <v>0</v>
      </c>
      <c r="V316" s="2">
        <v>0</v>
      </c>
      <c r="W316" s="2">
        <v>0</v>
      </c>
      <c r="X316" s="2">
        <v>0</v>
      </c>
      <c r="Y316" s="2">
        <v>0</v>
      </c>
      <c r="Z316" s="2">
        <v>1</v>
      </c>
      <c r="AA316" s="2">
        <v>0</v>
      </c>
    </row>
    <row r="317" spans="1:27" x14ac:dyDescent="0.25">
      <c r="A317" s="2">
        <v>13</v>
      </c>
      <c r="B317" s="2">
        <v>5</v>
      </c>
      <c r="C317" s="2">
        <v>68361.653999999995</v>
      </c>
      <c r="D317" s="2">
        <v>68369.740999999995</v>
      </c>
      <c r="E317" s="2">
        <v>8.0869999999995308</v>
      </c>
      <c r="F317" s="3">
        <v>14.326468684849599</v>
      </c>
      <c r="G317" s="14" t="s">
        <v>1483</v>
      </c>
      <c r="H317" s="2">
        <v>0</v>
      </c>
      <c r="I317" s="2">
        <v>3</v>
      </c>
      <c r="J317" s="2">
        <v>0</v>
      </c>
      <c r="K317" s="2">
        <v>3</v>
      </c>
      <c r="L317" s="2">
        <v>0</v>
      </c>
      <c r="M317" s="2">
        <v>0</v>
      </c>
      <c r="N317" s="2">
        <v>0</v>
      </c>
      <c r="O317" s="2">
        <v>0</v>
      </c>
      <c r="P317" s="2">
        <v>0</v>
      </c>
      <c r="Q317" s="2">
        <v>0</v>
      </c>
      <c r="R317" s="2">
        <v>0</v>
      </c>
      <c r="S317" s="2">
        <v>1</v>
      </c>
      <c r="T317" s="2">
        <v>0</v>
      </c>
      <c r="U317" s="2">
        <v>1</v>
      </c>
      <c r="V317" s="2">
        <v>1</v>
      </c>
      <c r="W317" s="2">
        <v>0</v>
      </c>
      <c r="X317" s="2">
        <v>0</v>
      </c>
      <c r="Y317" s="2">
        <v>0</v>
      </c>
      <c r="Z317" s="2">
        <v>0</v>
      </c>
      <c r="AA317" s="2">
        <v>0</v>
      </c>
    </row>
    <row r="318" spans="1:27" x14ac:dyDescent="0.25">
      <c r="A318" s="2">
        <v>21</v>
      </c>
      <c r="B318" s="2">
        <v>2</v>
      </c>
      <c r="C318" s="2">
        <v>42583.737999999998</v>
      </c>
      <c r="D318" s="2">
        <v>42602.735000000001</v>
      </c>
      <c r="E318" s="2">
        <v>18.997000000002998</v>
      </c>
      <c r="F318" s="3">
        <v>14.318416403488101</v>
      </c>
      <c r="G318" s="14" t="s">
        <v>305</v>
      </c>
      <c r="H318" s="2">
        <v>3</v>
      </c>
      <c r="I318" s="2">
        <v>0</v>
      </c>
      <c r="J318" s="2">
        <v>0</v>
      </c>
      <c r="K318" s="2">
        <v>0</v>
      </c>
      <c r="L318" s="2">
        <v>3</v>
      </c>
      <c r="M318" s="2">
        <v>0</v>
      </c>
      <c r="N318" s="2">
        <v>0</v>
      </c>
      <c r="O318" s="2">
        <v>0</v>
      </c>
      <c r="P318" s="2">
        <v>0</v>
      </c>
      <c r="Q318" s="2">
        <v>0</v>
      </c>
      <c r="R318" s="2">
        <v>0</v>
      </c>
      <c r="S318" s="2">
        <v>0</v>
      </c>
      <c r="T318" s="2">
        <v>0</v>
      </c>
      <c r="U318" s="2">
        <v>0</v>
      </c>
      <c r="V318" s="2">
        <v>0</v>
      </c>
      <c r="W318" s="2">
        <v>1</v>
      </c>
      <c r="X318" s="2">
        <v>0</v>
      </c>
      <c r="Y318" s="2">
        <v>1</v>
      </c>
      <c r="Z318" s="2">
        <v>0</v>
      </c>
      <c r="AA318" s="2">
        <v>1</v>
      </c>
    </row>
    <row r="319" spans="1:27" x14ac:dyDescent="0.25">
      <c r="A319" s="2">
        <v>14</v>
      </c>
      <c r="B319" s="2">
        <v>1</v>
      </c>
      <c r="C319" s="2">
        <v>32875.457999999999</v>
      </c>
      <c r="D319" s="2">
        <v>32941.521999999997</v>
      </c>
      <c r="E319" s="2">
        <v>66.063999999998501</v>
      </c>
      <c r="F319" s="3">
        <v>14.2906461493065</v>
      </c>
      <c r="G319" s="14" t="s">
        <v>2338</v>
      </c>
      <c r="H319" s="2">
        <v>0</v>
      </c>
      <c r="I319" s="2">
        <v>0</v>
      </c>
      <c r="J319" s="2">
        <v>0</v>
      </c>
      <c r="K319" s="2">
        <v>0</v>
      </c>
      <c r="L319" s="2">
        <v>0</v>
      </c>
      <c r="M319" s="2">
        <v>0</v>
      </c>
      <c r="N319" s="2">
        <v>0</v>
      </c>
      <c r="O319" s="2">
        <v>0</v>
      </c>
      <c r="P319" s="2">
        <v>0</v>
      </c>
      <c r="Q319" s="2">
        <v>0</v>
      </c>
      <c r="R319" s="2">
        <v>0</v>
      </c>
      <c r="S319" s="2">
        <v>0</v>
      </c>
      <c r="T319" s="2">
        <v>0</v>
      </c>
      <c r="U319" s="2">
        <v>0</v>
      </c>
      <c r="V319" s="2">
        <v>0</v>
      </c>
      <c r="W319" s="2">
        <v>0</v>
      </c>
      <c r="X319" s="2">
        <v>0</v>
      </c>
      <c r="Y319" s="2">
        <v>0</v>
      </c>
      <c r="Z319" s="2">
        <v>0</v>
      </c>
      <c r="AA319" s="2">
        <v>0</v>
      </c>
    </row>
    <row r="320" spans="1:27" x14ac:dyDescent="0.25">
      <c r="A320" s="2">
        <v>9</v>
      </c>
      <c r="B320" s="2">
        <v>6</v>
      </c>
      <c r="C320" s="2">
        <v>124163.644</v>
      </c>
      <c r="D320" s="2">
        <v>124180.163</v>
      </c>
      <c r="E320" s="2">
        <v>16.519000000000201</v>
      </c>
      <c r="F320" s="3">
        <v>14.274551149574499</v>
      </c>
      <c r="G320" s="14" t="s">
        <v>2288</v>
      </c>
      <c r="H320" s="2">
        <v>0</v>
      </c>
      <c r="I320" s="2">
        <v>1</v>
      </c>
      <c r="J320" s="2">
        <v>1</v>
      </c>
      <c r="K320" s="2">
        <v>0</v>
      </c>
      <c r="L320" s="2">
        <v>0</v>
      </c>
      <c r="M320" s="2">
        <v>0</v>
      </c>
      <c r="N320" s="2">
        <v>1</v>
      </c>
      <c r="O320" s="2">
        <v>0</v>
      </c>
      <c r="P320" s="2">
        <v>0</v>
      </c>
      <c r="Q320" s="2">
        <v>0</v>
      </c>
      <c r="R320" s="2">
        <v>0</v>
      </c>
      <c r="S320" s="2">
        <v>0</v>
      </c>
      <c r="T320" s="2">
        <v>0</v>
      </c>
      <c r="U320" s="2">
        <v>0</v>
      </c>
      <c r="V320" s="2">
        <v>0</v>
      </c>
      <c r="W320" s="2">
        <v>0</v>
      </c>
      <c r="X320" s="2">
        <v>0</v>
      </c>
      <c r="Y320" s="2">
        <v>0</v>
      </c>
      <c r="Z320" s="2">
        <v>0</v>
      </c>
      <c r="AA320" s="2">
        <v>0</v>
      </c>
    </row>
    <row r="321" spans="1:27" x14ac:dyDescent="0.25">
      <c r="A321" s="2">
        <v>4</v>
      </c>
      <c r="B321" s="2">
        <v>23</v>
      </c>
      <c r="C321" s="2">
        <v>149565.4</v>
      </c>
      <c r="D321" s="2">
        <v>149565.4</v>
      </c>
      <c r="E321" s="2">
        <v>0</v>
      </c>
      <c r="F321" s="3">
        <v>14.274066519607199</v>
      </c>
      <c r="G321" s="14"/>
      <c r="H321" s="2">
        <v>0</v>
      </c>
      <c r="I321" s="2">
        <v>0</v>
      </c>
      <c r="J321" s="2">
        <v>0</v>
      </c>
      <c r="K321" s="2">
        <v>0</v>
      </c>
      <c r="L321" s="2">
        <v>0</v>
      </c>
      <c r="M321" s="2">
        <v>0</v>
      </c>
      <c r="N321" s="2">
        <v>0</v>
      </c>
      <c r="O321" s="2">
        <v>0</v>
      </c>
      <c r="P321" s="2">
        <v>0</v>
      </c>
      <c r="Q321" s="2">
        <v>0</v>
      </c>
      <c r="R321" s="2">
        <v>0</v>
      </c>
      <c r="S321" s="2">
        <v>0</v>
      </c>
      <c r="T321" s="2">
        <v>0</v>
      </c>
      <c r="U321" s="2">
        <v>0</v>
      </c>
      <c r="V321" s="2">
        <v>0</v>
      </c>
      <c r="W321" s="2">
        <v>0</v>
      </c>
      <c r="X321" s="2">
        <v>0</v>
      </c>
      <c r="Y321" s="2">
        <v>0</v>
      </c>
      <c r="Z321" s="2">
        <v>0</v>
      </c>
      <c r="AA321" s="2">
        <v>0</v>
      </c>
    </row>
    <row r="322" spans="1:27" x14ac:dyDescent="0.25">
      <c r="A322" s="2">
        <v>7</v>
      </c>
      <c r="B322" s="2">
        <v>21</v>
      </c>
      <c r="C322" s="2">
        <v>124808.93</v>
      </c>
      <c r="D322" s="2">
        <v>124828.243</v>
      </c>
      <c r="E322" s="2">
        <v>19.3130000000092</v>
      </c>
      <c r="F322" s="3">
        <v>14.270267711493499</v>
      </c>
      <c r="G322" s="14" t="s">
        <v>2276</v>
      </c>
      <c r="H322" s="2">
        <v>2</v>
      </c>
      <c r="I322" s="2">
        <v>0</v>
      </c>
      <c r="J322" s="2">
        <v>0</v>
      </c>
      <c r="K322" s="2">
        <v>0</v>
      </c>
      <c r="L322" s="2">
        <v>2</v>
      </c>
      <c r="M322" s="2">
        <v>0</v>
      </c>
      <c r="N322" s="2">
        <v>0</v>
      </c>
      <c r="O322" s="2">
        <v>0</v>
      </c>
      <c r="P322" s="2">
        <v>0</v>
      </c>
      <c r="Q322" s="2">
        <v>0</v>
      </c>
      <c r="R322" s="2">
        <v>0</v>
      </c>
      <c r="S322" s="2">
        <v>0</v>
      </c>
      <c r="T322" s="2">
        <v>0</v>
      </c>
      <c r="U322" s="2">
        <v>0</v>
      </c>
      <c r="V322" s="2">
        <v>0</v>
      </c>
      <c r="W322" s="2">
        <v>1</v>
      </c>
      <c r="X322" s="2">
        <v>0</v>
      </c>
      <c r="Y322" s="2">
        <v>0</v>
      </c>
      <c r="Z322" s="2">
        <v>0</v>
      </c>
      <c r="AA322" s="2">
        <v>1</v>
      </c>
    </row>
    <row r="323" spans="1:27" x14ac:dyDescent="0.25">
      <c r="A323" s="2">
        <v>2</v>
      </c>
      <c r="B323" s="2">
        <v>30</v>
      </c>
      <c r="C323" s="2">
        <v>233997.899</v>
      </c>
      <c r="D323" s="2">
        <v>234003.22700000001</v>
      </c>
      <c r="E323" s="2">
        <v>5.3280000000086103</v>
      </c>
      <c r="F323" s="3">
        <v>14.2678962719063</v>
      </c>
      <c r="G323" s="14" t="s">
        <v>2192</v>
      </c>
      <c r="H323" s="2">
        <v>0</v>
      </c>
      <c r="I323" s="2">
        <v>0</v>
      </c>
      <c r="J323" s="2">
        <v>0</v>
      </c>
      <c r="K323" s="2">
        <v>0</v>
      </c>
      <c r="L323" s="2">
        <v>0</v>
      </c>
      <c r="M323" s="2">
        <v>0</v>
      </c>
      <c r="N323" s="2">
        <v>0</v>
      </c>
      <c r="O323" s="2">
        <v>0</v>
      </c>
      <c r="P323" s="2">
        <v>0</v>
      </c>
      <c r="Q323" s="2">
        <v>0</v>
      </c>
      <c r="R323" s="2">
        <v>0</v>
      </c>
      <c r="S323" s="2">
        <v>0</v>
      </c>
      <c r="T323" s="2">
        <v>0</v>
      </c>
      <c r="U323" s="2">
        <v>0</v>
      </c>
      <c r="V323" s="2">
        <v>0</v>
      </c>
      <c r="W323" s="2">
        <v>0</v>
      </c>
      <c r="X323" s="2">
        <v>0</v>
      </c>
      <c r="Y323" s="2">
        <v>0</v>
      </c>
      <c r="Z323" s="2">
        <v>0</v>
      </c>
      <c r="AA323" s="2">
        <v>0</v>
      </c>
    </row>
    <row r="324" spans="1:27" x14ac:dyDescent="0.25">
      <c r="A324" s="2">
        <v>12</v>
      </c>
      <c r="B324" s="2">
        <v>13</v>
      </c>
      <c r="C324" s="2">
        <v>59399.464999999997</v>
      </c>
      <c r="D324" s="2">
        <v>59412.802000000003</v>
      </c>
      <c r="E324" s="2">
        <v>13.3370000000068</v>
      </c>
      <c r="F324" s="3">
        <v>14.261944272400401</v>
      </c>
      <c r="G324" s="14" t="s">
        <v>2324</v>
      </c>
      <c r="H324" s="2">
        <v>0</v>
      </c>
      <c r="I324" s="2">
        <v>0</v>
      </c>
      <c r="J324" s="2">
        <v>0</v>
      </c>
      <c r="K324" s="2">
        <v>0</v>
      </c>
      <c r="L324" s="2">
        <v>0</v>
      </c>
      <c r="M324" s="2">
        <v>0</v>
      </c>
      <c r="N324" s="2">
        <v>0</v>
      </c>
      <c r="O324" s="2">
        <v>0</v>
      </c>
      <c r="P324" s="2">
        <v>0</v>
      </c>
      <c r="Q324" s="2">
        <v>0</v>
      </c>
      <c r="R324" s="2">
        <v>0</v>
      </c>
      <c r="S324" s="2">
        <v>0</v>
      </c>
      <c r="T324" s="2">
        <v>0</v>
      </c>
      <c r="U324" s="2">
        <v>0</v>
      </c>
      <c r="V324" s="2">
        <v>0</v>
      </c>
      <c r="W324" s="2">
        <v>0</v>
      </c>
      <c r="X324" s="2">
        <v>0</v>
      </c>
      <c r="Y324" s="2">
        <v>0</v>
      </c>
      <c r="Z324" s="2">
        <v>0</v>
      </c>
      <c r="AA324" s="2">
        <v>0</v>
      </c>
    </row>
    <row r="325" spans="1:27" x14ac:dyDescent="0.25">
      <c r="A325" s="2">
        <v>10</v>
      </c>
      <c r="B325" s="2">
        <v>14</v>
      </c>
      <c r="C325" s="2">
        <v>69691.339000000007</v>
      </c>
      <c r="D325" s="2">
        <v>69707.691999999995</v>
      </c>
      <c r="E325" s="2">
        <v>16.352999999988199</v>
      </c>
      <c r="F325" s="3">
        <v>14.2363877931174</v>
      </c>
      <c r="G325" s="14" t="s">
        <v>1653</v>
      </c>
      <c r="H325" s="2">
        <v>1</v>
      </c>
      <c r="I325" s="2">
        <v>3</v>
      </c>
      <c r="J325" s="2">
        <v>0</v>
      </c>
      <c r="K325" s="2">
        <v>3</v>
      </c>
      <c r="L325" s="2">
        <v>1</v>
      </c>
      <c r="M325" s="2">
        <v>0</v>
      </c>
      <c r="N325" s="2">
        <v>0</v>
      </c>
      <c r="O325" s="2">
        <v>0</v>
      </c>
      <c r="P325" s="2">
        <v>0</v>
      </c>
      <c r="Q325" s="2">
        <v>0</v>
      </c>
      <c r="R325" s="2">
        <v>1</v>
      </c>
      <c r="S325" s="2">
        <v>0</v>
      </c>
      <c r="T325" s="2">
        <v>1</v>
      </c>
      <c r="U325" s="2">
        <v>0</v>
      </c>
      <c r="V325" s="2">
        <v>1</v>
      </c>
      <c r="W325" s="2">
        <v>0</v>
      </c>
      <c r="X325" s="2">
        <v>0</v>
      </c>
      <c r="Y325" s="2">
        <v>1</v>
      </c>
      <c r="Z325" s="2">
        <v>0</v>
      </c>
      <c r="AA325" s="2">
        <v>0</v>
      </c>
    </row>
    <row r="326" spans="1:27" x14ac:dyDescent="0.25">
      <c r="A326" s="2">
        <v>14</v>
      </c>
      <c r="B326" s="2">
        <v>8</v>
      </c>
      <c r="C326" s="2">
        <v>97242.6</v>
      </c>
      <c r="D326" s="2">
        <v>97243.960999999996</v>
      </c>
      <c r="E326" s="2">
        <v>1.3609999999898701</v>
      </c>
      <c r="F326" s="3">
        <v>14.189234647867901</v>
      </c>
      <c r="G326" s="14" t="s">
        <v>2342</v>
      </c>
      <c r="H326" s="2">
        <v>2</v>
      </c>
      <c r="I326" s="2">
        <v>0</v>
      </c>
      <c r="J326" s="2">
        <v>0</v>
      </c>
      <c r="K326" s="2">
        <v>0</v>
      </c>
      <c r="L326" s="2">
        <v>2</v>
      </c>
      <c r="M326" s="2">
        <v>0</v>
      </c>
      <c r="N326" s="2">
        <v>0</v>
      </c>
      <c r="O326" s="2">
        <v>0</v>
      </c>
      <c r="P326" s="2">
        <v>0</v>
      </c>
      <c r="Q326" s="2">
        <v>0</v>
      </c>
      <c r="R326" s="2">
        <v>0</v>
      </c>
      <c r="S326" s="2">
        <v>0</v>
      </c>
      <c r="T326" s="2">
        <v>0</v>
      </c>
      <c r="U326" s="2">
        <v>0</v>
      </c>
      <c r="V326" s="2">
        <v>0</v>
      </c>
      <c r="W326" s="2">
        <v>1</v>
      </c>
      <c r="X326" s="2">
        <v>0</v>
      </c>
      <c r="Y326" s="2">
        <v>0</v>
      </c>
      <c r="Z326" s="2">
        <v>0</v>
      </c>
      <c r="AA326" s="2">
        <v>1</v>
      </c>
    </row>
    <row r="327" spans="1:27" x14ac:dyDescent="0.25">
      <c r="A327" s="2">
        <v>2</v>
      </c>
      <c r="B327" s="2">
        <v>26</v>
      </c>
      <c r="C327" s="2">
        <v>215101.40900000001</v>
      </c>
      <c r="D327" s="2">
        <v>215121.96599999999</v>
      </c>
      <c r="E327" s="2">
        <v>20.556999999971602</v>
      </c>
      <c r="F327" s="3">
        <v>14.155834006140299</v>
      </c>
      <c r="G327" s="14" t="s">
        <v>608</v>
      </c>
      <c r="H327" s="2">
        <v>0</v>
      </c>
      <c r="I327" s="2">
        <v>0</v>
      </c>
      <c r="J327" s="2">
        <v>0</v>
      </c>
      <c r="K327" s="2">
        <v>0</v>
      </c>
      <c r="L327" s="2">
        <v>0</v>
      </c>
      <c r="M327" s="2">
        <v>0</v>
      </c>
      <c r="N327" s="2">
        <v>0</v>
      </c>
      <c r="O327" s="2">
        <v>0</v>
      </c>
      <c r="P327" s="2">
        <v>0</v>
      </c>
      <c r="Q327" s="2">
        <v>0</v>
      </c>
      <c r="R327" s="2">
        <v>0</v>
      </c>
      <c r="S327" s="2">
        <v>0</v>
      </c>
      <c r="T327" s="2">
        <v>0</v>
      </c>
      <c r="U327" s="2">
        <v>0</v>
      </c>
      <c r="V327" s="2">
        <v>0</v>
      </c>
      <c r="W327" s="2">
        <v>0</v>
      </c>
      <c r="X327" s="2">
        <v>0</v>
      </c>
      <c r="Y327" s="2">
        <v>0</v>
      </c>
      <c r="Z327" s="2">
        <v>0</v>
      </c>
      <c r="AA327" s="2">
        <v>0</v>
      </c>
    </row>
    <row r="328" spans="1:27" x14ac:dyDescent="0.25">
      <c r="A328" s="2">
        <v>6</v>
      </c>
      <c r="B328" s="2">
        <v>0</v>
      </c>
      <c r="C328" s="2">
        <v>7988.1890000000003</v>
      </c>
      <c r="D328" s="2">
        <v>8021.5320000000002</v>
      </c>
      <c r="E328" s="2">
        <v>33.342999999999797</v>
      </c>
      <c r="F328" s="3">
        <v>14.1406021387065</v>
      </c>
      <c r="G328" s="14" t="s">
        <v>145</v>
      </c>
      <c r="H328" s="2">
        <v>2</v>
      </c>
      <c r="I328" s="2">
        <v>0</v>
      </c>
      <c r="J328" s="2">
        <v>0</v>
      </c>
      <c r="K328" s="2">
        <v>0</v>
      </c>
      <c r="L328" s="2">
        <v>2</v>
      </c>
      <c r="M328" s="2">
        <v>0</v>
      </c>
      <c r="N328" s="2">
        <v>0</v>
      </c>
      <c r="O328" s="2">
        <v>0</v>
      </c>
      <c r="P328" s="2">
        <v>0</v>
      </c>
      <c r="Q328" s="2">
        <v>0</v>
      </c>
      <c r="R328" s="2">
        <v>0</v>
      </c>
      <c r="S328" s="2">
        <v>0</v>
      </c>
      <c r="T328" s="2">
        <v>0</v>
      </c>
      <c r="U328" s="2">
        <v>0</v>
      </c>
      <c r="V328" s="2">
        <v>0</v>
      </c>
      <c r="W328" s="2">
        <v>0</v>
      </c>
      <c r="X328" s="2">
        <v>0</v>
      </c>
      <c r="Y328" s="2">
        <v>1</v>
      </c>
      <c r="Z328" s="2">
        <v>0</v>
      </c>
      <c r="AA328" s="2">
        <v>1</v>
      </c>
    </row>
    <row r="329" spans="1:27" x14ac:dyDescent="0.25">
      <c r="A329" s="2">
        <v>5</v>
      </c>
      <c r="B329" s="2">
        <v>10</v>
      </c>
      <c r="C329" s="2">
        <v>104218.599</v>
      </c>
      <c r="D329" s="2">
        <v>104244.43399999999</v>
      </c>
      <c r="E329" s="2">
        <v>25.834999999991901</v>
      </c>
      <c r="F329" s="3">
        <v>14.1195322271689</v>
      </c>
      <c r="G329" s="14" t="s">
        <v>2239</v>
      </c>
      <c r="H329" s="2">
        <v>1</v>
      </c>
      <c r="I329" s="2">
        <v>0</v>
      </c>
      <c r="J329" s="2">
        <v>0</v>
      </c>
      <c r="K329" s="2">
        <v>0</v>
      </c>
      <c r="L329" s="2">
        <v>1</v>
      </c>
      <c r="M329" s="2">
        <v>0</v>
      </c>
      <c r="N329" s="2">
        <v>0</v>
      </c>
      <c r="O329" s="2">
        <v>0</v>
      </c>
      <c r="P329" s="2">
        <v>0</v>
      </c>
      <c r="Q329" s="2">
        <v>0</v>
      </c>
      <c r="R329" s="2">
        <v>0</v>
      </c>
      <c r="S329" s="2">
        <v>0</v>
      </c>
      <c r="T329" s="2">
        <v>0</v>
      </c>
      <c r="U329" s="2">
        <v>0</v>
      </c>
      <c r="V329" s="2">
        <v>0</v>
      </c>
      <c r="W329" s="2">
        <v>0</v>
      </c>
      <c r="X329" s="2">
        <v>0</v>
      </c>
      <c r="Y329" s="2">
        <v>1</v>
      </c>
      <c r="Z329" s="2">
        <v>0</v>
      </c>
      <c r="AA329" s="2">
        <v>0</v>
      </c>
    </row>
    <row r="330" spans="1:27" x14ac:dyDescent="0.25">
      <c r="A330" s="2">
        <v>5</v>
      </c>
      <c r="B330" s="2">
        <v>5</v>
      </c>
      <c r="C330" s="2">
        <v>66276.513000000006</v>
      </c>
      <c r="D330" s="2">
        <v>66287.883000000002</v>
      </c>
      <c r="E330" s="2">
        <v>11.369999999995301</v>
      </c>
      <c r="F330" s="3">
        <v>14.115405007541</v>
      </c>
      <c r="G330" s="14" t="s">
        <v>2237</v>
      </c>
      <c r="H330" s="2">
        <v>0</v>
      </c>
      <c r="I330" s="2">
        <v>0</v>
      </c>
      <c r="J330" s="2">
        <v>0</v>
      </c>
      <c r="K330" s="2">
        <v>0</v>
      </c>
      <c r="L330" s="2">
        <v>0</v>
      </c>
      <c r="M330" s="2">
        <v>0</v>
      </c>
      <c r="N330" s="2">
        <v>0</v>
      </c>
      <c r="O330" s="2">
        <v>0</v>
      </c>
      <c r="P330" s="2">
        <v>0</v>
      </c>
      <c r="Q330" s="2">
        <v>0</v>
      </c>
      <c r="R330" s="2">
        <v>0</v>
      </c>
      <c r="S330" s="2">
        <v>0</v>
      </c>
      <c r="T330" s="2">
        <v>0</v>
      </c>
      <c r="U330" s="2">
        <v>0</v>
      </c>
      <c r="V330" s="2">
        <v>0</v>
      </c>
      <c r="W330" s="2">
        <v>0</v>
      </c>
      <c r="X330" s="2">
        <v>0</v>
      </c>
      <c r="Y330" s="2">
        <v>0</v>
      </c>
      <c r="Z330" s="2">
        <v>0</v>
      </c>
      <c r="AA330" s="2">
        <v>0</v>
      </c>
    </row>
    <row r="331" spans="1:27" x14ac:dyDescent="0.25">
      <c r="A331" s="2">
        <v>16</v>
      </c>
      <c r="B331" s="2">
        <v>4</v>
      </c>
      <c r="C331" s="2">
        <v>70264.495999999999</v>
      </c>
      <c r="D331" s="2">
        <v>70335.323000000004</v>
      </c>
      <c r="E331" s="2">
        <v>70.827000000004801</v>
      </c>
      <c r="F331" s="3">
        <v>14.0996490761808</v>
      </c>
      <c r="G331" s="14" t="s">
        <v>2350</v>
      </c>
      <c r="H331" s="2">
        <v>0</v>
      </c>
      <c r="I331" s="2">
        <v>0</v>
      </c>
      <c r="J331" s="2">
        <v>0</v>
      </c>
      <c r="K331" s="2">
        <v>0</v>
      </c>
      <c r="L331" s="2">
        <v>0</v>
      </c>
      <c r="M331" s="2">
        <v>0</v>
      </c>
      <c r="N331" s="2">
        <v>0</v>
      </c>
      <c r="O331" s="2">
        <v>0</v>
      </c>
      <c r="P331" s="2">
        <v>0</v>
      </c>
      <c r="Q331" s="2">
        <v>0</v>
      </c>
      <c r="R331" s="2">
        <v>0</v>
      </c>
      <c r="S331" s="2">
        <v>0</v>
      </c>
      <c r="T331" s="2">
        <v>0</v>
      </c>
      <c r="U331" s="2">
        <v>0</v>
      </c>
      <c r="V331" s="2">
        <v>0</v>
      </c>
      <c r="W331" s="2">
        <v>0</v>
      </c>
      <c r="X331" s="2">
        <v>0</v>
      </c>
      <c r="Y331" s="2">
        <v>0</v>
      </c>
      <c r="Z331" s="2">
        <v>0</v>
      </c>
      <c r="AA331" s="2">
        <v>0</v>
      </c>
    </row>
    <row r="332" spans="1:27" x14ac:dyDescent="0.25">
      <c r="A332" s="2">
        <v>2</v>
      </c>
      <c r="B332" s="2">
        <v>17</v>
      </c>
      <c r="C332" s="2">
        <v>140222.63200000001</v>
      </c>
      <c r="D332" s="2">
        <v>140239.742</v>
      </c>
      <c r="E332" s="2">
        <v>17.109999999986002</v>
      </c>
      <c r="F332" s="3">
        <v>14.0899818553135</v>
      </c>
      <c r="G332" s="14" t="s">
        <v>2185</v>
      </c>
      <c r="H332" s="2">
        <v>0</v>
      </c>
      <c r="I332" s="2">
        <v>0</v>
      </c>
      <c r="J332" s="2">
        <v>0</v>
      </c>
      <c r="K332" s="2">
        <v>0</v>
      </c>
      <c r="L332" s="2">
        <v>0</v>
      </c>
      <c r="M332" s="2">
        <v>0</v>
      </c>
      <c r="N332" s="2">
        <v>0</v>
      </c>
      <c r="O332" s="2">
        <v>0</v>
      </c>
      <c r="P332" s="2">
        <v>0</v>
      </c>
      <c r="Q332" s="2">
        <v>0</v>
      </c>
      <c r="R332" s="2">
        <v>0</v>
      </c>
      <c r="S332" s="2">
        <v>0</v>
      </c>
      <c r="T332" s="2">
        <v>0</v>
      </c>
      <c r="U332" s="2">
        <v>0</v>
      </c>
      <c r="V332" s="2">
        <v>0</v>
      </c>
      <c r="W332" s="2">
        <v>0</v>
      </c>
      <c r="X332" s="2">
        <v>0</v>
      </c>
      <c r="Y332" s="2">
        <v>0</v>
      </c>
      <c r="Z332" s="2">
        <v>0</v>
      </c>
      <c r="AA332" s="2">
        <v>0</v>
      </c>
    </row>
    <row r="333" spans="1:27" x14ac:dyDescent="0.25">
      <c r="A333" s="2">
        <v>10</v>
      </c>
      <c r="B333" s="2">
        <v>10</v>
      </c>
      <c r="C333" s="2">
        <v>59743.375999999997</v>
      </c>
      <c r="D333" s="2">
        <v>59783.273000000001</v>
      </c>
      <c r="E333" s="2">
        <v>39.897000000004503</v>
      </c>
      <c r="F333" s="3">
        <v>14.0889459544193</v>
      </c>
      <c r="G333" s="14" t="s">
        <v>2296</v>
      </c>
      <c r="H333" s="2">
        <v>0</v>
      </c>
      <c r="I333" s="2">
        <v>0</v>
      </c>
      <c r="J333" s="2">
        <v>0</v>
      </c>
      <c r="K333" s="2">
        <v>0</v>
      </c>
      <c r="L333" s="2">
        <v>0</v>
      </c>
      <c r="M333" s="2">
        <v>0</v>
      </c>
      <c r="N333" s="2">
        <v>0</v>
      </c>
      <c r="O333" s="2">
        <v>0</v>
      </c>
      <c r="P333" s="2">
        <v>0</v>
      </c>
      <c r="Q333" s="2">
        <v>0</v>
      </c>
      <c r="R333" s="2">
        <v>0</v>
      </c>
      <c r="S333" s="2">
        <v>0</v>
      </c>
      <c r="T333" s="2">
        <v>0</v>
      </c>
      <c r="U333" s="2">
        <v>0</v>
      </c>
      <c r="V333" s="2">
        <v>0</v>
      </c>
      <c r="W333" s="2">
        <v>0</v>
      </c>
      <c r="X333" s="2">
        <v>0</v>
      </c>
      <c r="Y333" s="2">
        <v>0</v>
      </c>
      <c r="Z333" s="2">
        <v>0</v>
      </c>
      <c r="AA333" s="2">
        <v>0</v>
      </c>
    </row>
    <row r="334" spans="1:27" x14ac:dyDescent="0.25">
      <c r="A334" s="2">
        <v>11</v>
      </c>
      <c r="B334" s="2">
        <v>9</v>
      </c>
      <c r="C334" s="2">
        <v>107178.806</v>
      </c>
      <c r="D334" s="2">
        <v>107202.60400000001</v>
      </c>
      <c r="E334" s="2">
        <v>23.7980000000098</v>
      </c>
      <c r="F334" s="3">
        <v>14.063270261125</v>
      </c>
      <c r="G334" s="14" t="s">
        <v>2315</v>
      </c>
      <c r="H334" s="2">
        <v>0</v>
      </c>
      <c r="I334" s="2">
        <v>0</v>
      </c>
      <c r="J334" s="2">
        <v>0</v>
      </c>
      <c r="K334" s="2">
        <v>0</v>
      </c>
      <c r="L334" s="2">
        <v>0</v>
      </c>
      <c r="M334" s="2">
        <v>0</v>
      </c>
      <c r="N334" s="2">
        <v>0</v>
      </c>
      <c r="O334" s="2">
        <v>0</v>
      </c>
      <c r="P334" s="2">
        <v>0</v>
      </c>
      <c r="Q334" s="2">
        <v>0</v>
      </c>
      <c r="R334" s="2">
        <v>0</v>
      </c>
      <c r="S334" s="2">
        <v>0</v>
      </c>
      <c r="T334" s="2">
        <v>0</v>
      </c>
      <c r="U334" s="2">
        <v>0</v>
      </c>
      <c r="V334" s="2">
        <v>0</v>
      </c>
      <c r="W334" s="2">
        <v>0</v>
      </c>
      <c r="X334" s="2">
        <v>0</v>
      </c>
      <c r="Y334" s="2">
        <v>0</v>
      </c>
      <c r="Z334" s="2">
        <v>0</v>
      </c>
      <c r="AA334" s="2">
        <v>0</v>
      </c>
    </row>
    <row r="335" spans="1:27" x14ac:dyDescent="0.25">
      <c r="A335" s="2">
        <v>4</v>
      </c>
      <c r="B335" s="2">
        <v>16</v>
      </c>
      <c r="C335" s="2">
        <v>106282.16499999999</v>
      </c>
      <c r="D335" s="2">
        <v>106297.935</v>
      </c>
      <c r="E335" s="2">
        <v>15.770000000004099</v>
      </c>
      <c r="F335" s="3">
        <v>14.0512286006678</v>
      </c>
      <c r="G335" s="14" t="s">
        <v>117</v>
      </c>
      <c r="H335" s="2">
        <v>2</v>
      </c>
      <c r="I335" s="2">
        <v>0</v>
      </c>
      <c r="J335" s="2">
        <v>0</v>
      </c>
      <c r="K335" s="2">
        <v>0</v>
      </c>
      <c r="L335" s="2">
        <v>2</v>
      </c>
      <c r="M335" s="2">
        <v>0</v>
      </c>
      <c r="N335" s="2">
        <v>0</v>
      </c>
      <c r="O335" s="2">
        <v>0</v>
      </c>
      <c r="P335" s="2">
        <v>0</v>
      </c>
      <c r="Q335" s="2">
        <v>0</v>
      </c>
      <c r="R335" s="2">
        <v>0</v>
      </c>
      <c r="S335" s="2">
        <v>0</v>
      </c>
      <c r="T335" s="2">
        <v>0</v>
      </c>
      <c r="U335" s="2">
        <v>0</v>
      </c>
      <c r="V335" s="2">
        <v>0</v>
      </c>
      <c r="W335" s="2">
        <v>0</v>
      </c>
      <c r="X335" s="2">
        <v>0</v>
      </c>
      <c r="Y335" s="2">
        <v>0</v>
      </c>
      <c r="Z335" s="2">
        <v>1</v>
      </c>
      <c r="AA335" s="2">
        <v>1</v>
      </c>
    </row>
    <row r="336" spans="1:27" x14ac:dyDescent="0.25">
      <c r="A336" s="2">
        <v>18</v>
      </c>
      <c r="B336" s="2">
        <v>0</v>
      </c>
      <c r="C336" s="2">
        <v>2057.9609999999998</v>
      </c>
      <c r="D336" s="2">
        <v>2086.384</v>
      </c>
      <c r="E336" s="2">
        <v>28.423000000000201</v>
      </c>
      <c r="F336" s="3">
        <v>14.0445944687217</v>
      </c>
      <c r="G336" s="14" t="s">
        <v>2356</v>
      </c>
      <c r="H336" s="2">
        <v>0</v>
      </c>
      <c r="I336" s="2">
        <v>0</v>
      </c>
      <c r="J336" s="2">
        <v>0</v>
      </c>
      <c r="K336" s="2">
        <v>0</v>
      </c>
      <c r="L336" s="2">
        <v>0</v>
      </c>
      <c r="M336" s="2">
        <v>0</v>
      </c>
      <c r="N336" s="2">
        <v>0</v>
      </c>
      <c r="O336" s="2">
        <v>0</v>
      </c>
      <c r="P336" s="2">
        <v>0</v>
      </c>
      <c r="Q336" s="2">
        <v>0</v>
      </c>
      <c r="R336" s="2">
        <v>0</v>
      </c>
      <c r="S336" s="2">
        <v>0</v>
      </c>
      <c r="T336" s="2">
        <v>0</v>
      </c>
      <c r="U336" s="2">
        <v>0</v>
      </c>
      <c r="V336" s="2">
        <v>0</v>
      </c>
      <c r="W336" s="2">
        <v>0</v>
      </c>
      <c r="X336" s="2">
        <v>0</v>
      </c>
      <c r="Y336" s="2">
        <v>0</v>
      </c>
      <c r="Z336" s="2">
        <v>0</v>
      </c>
      <c r="AA336" s="2">
        <v>0</v>
      </c>
    </row>
    <row r="337" spans="1:27" x14ac:dyDescent="0.25">
      <c r="A337" s="2">
        <v>6</v>
      </c>
      <c r="B337" s="2">
        <v>3</v>
      </c>
      <c r="C337" s="2">
        <v>28242.794000000002</v>
      </c>
      <c r="D337" s="2">
        <v>28243.042000000001</v>
      </c>
      <c r="E337" s="2">
        <v>0.24799999999959299</v>
      </c>
      <c r="F337" s="3">
        <v>14.023656014371999</v>
      </c>
      <c r="G337" s="14" t="s">
        <v>2250</v>
      </c>
      <c r="H337" s="2">
        <v>1</v>
      </c>
      <c r="I337" s="2">
        <v>4</v>
      </c>
      <c r="J337" s="2">
        <v>0</v>
      </c>
      <c r="K337" s="2">
        <v>4</v>
      </c>
      <c r="L337" s="2">
        <v>1</v>
      </c>
      <c r="M337" s="2">
        <v>0</v>
      </c>
      <c r="N337" s="2">
        <v>0</v>
      </c>
      <c r="O337" s="2">
        <v>0</v>
      </c>
      <c r="P337" s="2">
        <v>0</v>
      </c>
      <c r="Q337" s="2">
        <v>0</v>
      </c>
      <c r="R337" s="2">
        <v>1</v>
      </c>
      <c r="S337" s="2">
        <v>1</v>
      </c>
      <c r="T337" s="2">
        <v>1</v>
      </c>
      <c r="U337" s="2">
        <v>0</v>
      </c>
      <c r="V337" s="2">
        <v>1</v>
      </c>
      <c r="W337" s="2">
        <v>0</v>
      </c>
      <c r="X337" s="2">
        <v>0</v>
      </c>
      <c r="Y337" s="2">
        <v>0</v>
      </c>
      <c r="Z337" s="2">
        <v>0</v>
      </c>
      <c r="AA337" s="2">
        <v>1</v>
      </c>
    </row>
    <row r="338" spans="1:27" x14ac:dyDescent="0.25">
      <c r="A338" s="2">
        <v>20</v>
      </c>
      <c r="B338" s="2">
        <v>4</v>
      </c>
      <c r="C338" s="2">
        <v>53218.978000000003</v>
      </c>
      <c r="D338" s="2">
        <v>53218.978000000003</v>
      </c>
      <c r="E338" s="2">
        <v>0</v>
      </c>
      <c r="F338" s="3">
        <v>13.9971907482924</v>
      </c>
      <c r="G338" s="14"/>
      <c r="H338" s="2">
        <v>0</v>
      </c>
      <c r="I338" s="2">
        <v>0</v>
      </c>
      <c r="J338" s="2">
        <v>0</v>
      </c>
      <c r="K338" s="2">
        <v>0</v>
      </c>
      <c r="L338" s="2">
        <v>0</v>
      </c>
      <c r="M338" s="2">
        <v>0</v>
      </c>
      <c r="N338" s="2">
        <v>0</v>
      </c>
      <c r="O338" s="2">
        <v>0</v>
      </c>
      <c r="P338" s="2">
        <v>0</v>
      </c>
      <c r="Q338" s="2">
        <v>0</v>
      </c>
      <c r="R338" s="2">
        <v>0</v>
      </c>
      <c r="S338" s="2">
        <v>0</v>
      </c>
      <c r="T338" s="2">
        <v>0</v>
      </c>
      <c r="U338" s="2">
        <v>0</v>
      </c>
      <c r="V338" s="2">
        <v>0</v>
      </c>
      <c r="W338" s="2">
        <v>0</v>
      </c>
      <c r="X338" s="2">
        <v>0</v>
      </c>
      <c r="Y338" s="2">
        <v>0</v>
      </c>
      <c r="Z338" s="2">
        <v>0</v>
      </c>
      <c r="AA338" s="2">
        <v>0</v>
      </c>
    </row>
    <row r="339" spans="1:27" x14ac:dyDescent="0.25">
      <c r="A339" s="2">
        <v>3</v>
      </c>
      <c r="B339" s="2">
        <v>22</v>
      </c>
      <c r="C339" s="2">
        <v>160077.84599999999</v>
      </c>
      <c r="D339" s="2">
        <v>160086.05499999999</v>
      </c>
      <c r="E339" s="2">
        <v>8.2090000000025594</v>
      </c>
      <c r="F339" s="3">
        <v>13.983410458150001</v>
      </c>
      <c r="G339" s="14" t="s">
        <v>2209</v>
      </c>
      <c r="H339" s="2">
        <v>3</v>
      </c>
      <c r="I339" s="2">
        <v>0</v>
      </c>
      <c r="J339" s="2">
        <v>0</v>
      </c>
      <c r="K339" s="2">
        <v>0</v>
      </c>
      <c r="L339" s="2">
        <v>3</v>
      </c>
      <c r="M339" s="2">
        <v>0</v>
      </c>
      <c r="N339" s="2">
        <v>0</v>
      </c>
      <c r="O339" s="2">
        <v>0</v>
      </c>
      <c r="P339" s="2">
        <v>0</v>
      </c>
      <c r="Q339" s="2">
        <v>0</v>
      </c>
      <c r="R339" s="2">
        <v>0</v>
      </c>
      <c r="S339" s="2">
        <v>0</v>
      </c>
      <c r="T339" s="2">
        <v>0</v>
      </c>
      <c r="U339" s="2">
        <v>0</v>
      </c>
      <c r="V339" s="2">
        <v>0</v>
      </c>
      <c r="W339" s="2">
        <v>1</v>
      </c>
      <c r="X339" s="2">
        <v>0</v>
      </c>
      <c r="Y339" s="2">
        <v>1</v>
      </c>
      <c r="Z339" s="2">
        <v>0</v>
      </c>
      <c r="AA339" s="2">
        <v>1</v>
      </c>
    </row>
    <row r="340" spans="1:27" x14ac:dyDescent="0.25">
      <c r="A340" s="2">
        <v>6</v>
      </c>
      <c r="B340" s="2">
        <v>15</v>
      </c>
      <c r="C340" s="2">
        <v>98440.879000000001</v>
      </c>
      <c r="D340" s="2">
        <v>98453.464999999997</v>
      </c>
      <c r="E340" s="2">
        <v>12.5859999999957</v>
      </c>
      <c r="F340" s="3">
        <v>13.9823520133803</v>
      </c>
      <c r="G340" s="14" t="s">
        <v>159</v>
      </c>
      <c r="H340" s="2">
        <v>2</v>
      </c>
      <c r="I340" s="2">
        <v>0</v>
      </c>
      <c r="J340" s="2">
        <v>0</v>
      </c>
      <c r="K340" s="2">
        <v>0</v>
      </c>
      <c r="L340" s="2">
        <v>2</v>
      </c>
      <c r="M340" s="2">
        <v>0</v>
      </c>
      <c r="N340" s="2">
        <v>0</v>
      </c>
      <c r="O340" s="2">
        <v>0</v>
      </c>
      <c r="P340" s="2">
        <v>0</v>
      </c>
      <c r="Q340" s="2">
        <v>0</v>
      </c>
      <c r="R340" s="2">
        <v>0</v>
      </c>
      <c r="S340" s="2">
        <v>0</v>
      </c>
      <c r="T340" s="2">
        <v>0</v>
      </c>
      <c r="U340" s="2">
        <v>0</v>
      </c>
      <c r="V340" s="2">
        <v>0</v>
      </c>
      <c r="W340" s="2">
        <v>1</v>
      </c>
      <c r="X340" s="2">
        <v>0</v>
      </c>
      <c r="Y340" s="2">
        <v>0</v>
      </c>
      <c r="Z340" s="2">
        <v>0</v>
      </c>
      <c r="AA340" s="2">
        <v>1</v>
      </c>
    </row>
    <row r="341" spans="1:27" x14ac:dyDescent="0.25">
      <c r="A341" s="2">
        <v>12</v>
      </c>
      <c r="B341" s="2">
        <v>24</v>
      </c>
      <c r="C341" s="2">
        <v>124128.965</v>
      </c>
      <c r="D341" s="2">
        <v>124128.965</v>
      </c>
      <c r="E341" s="2">
        <v>0</v>
      </c>
      <c r="F341" s="3">
        <v>13.968643773401499</v>
      </c>
      <c r="G341" s="14"/>
      <c r="H341" s="2">
        <v>2</v>
      </c>
      <c r="I341" s="2">
        <v>0</v>
      </c>
      <c r="J341" s="2">
        <v>0</v>
      </c>
      <c r="K341" s="2">
        <v>0</v>
      </c>
      <c r="L341" s="2">
        <v>2</v>
      </c>
      <c r="M341" s="2">
        <v>0</v>
      </c>
      <c r="N341" s="2">
        <v>0</v>
      </c>
      <c r="O341" s="2">
        <v>0</v>
      </c>
      <c r="P341" s="2">
        <v>0</v>
      </c>
      <c r="Q341" s="2">
        <v>0</v>
      </c>
      <c r="R341" s="2">
        <v>0</v>
      </c>
      <c r="S341" s="2">
        <v>0</v>
      </c>
      <c r="T341" s="2">
        <v>0</v>
      </c>
      <c r="U341" s="2">
        <v>0</v>
      </c>
      <c r="V341" s="2">
        <v>0</v>
      </c>
      <c r="W341" s="2">
        <v>0</v>
      </c>
      <c r="X341" s="2">
        <v>0</v>
      </c>
      <c r="Y341" s="2">
        <v>1</v>
      </c>
      <c r="Z341" s="2">
        <v>1</v>
      </c>
      <c r="AA341" s="2">
        <v>0</v>
      </c>
    </row>
    <row r="342" spans="1:27" x14ac:dyDescent="0.25">
      <c r="A342" s="2">
        <v>18</v>
      </c>
      <c r="B342" s="2">
        <v>1</v>
      </c>
      <c r="C342" s="2">
        <v>23776.045999999998</v>
      </c>
      <c r="D342" s="2">
        <v>23780.307000000001</v>
      </c>
      <c r="E342" s="2">
        <v>4.2610000000022401</v>
      </c>
      <c r="F342" s="3">
        <v>13.9525635653787</v>
      </c>
      <c r="G342" s="14" t="s">
        <v>2357</v>
      </c>
      <c r="H342" s="2">
        <v>0</v>
      </c>
      <c r="I342" s="2">
        <v>3</v>
      </c>
      <c r="J342" s="2">
        <v>0</v>
      </c>
      <c r="K342" s="2">
        <v>3</v>
      </c>
      <c r="L342" s="2">
        <v>0</v>
      </c>
      <c r="M342" s="2">
        <v>0</v>
      </c>
      <c r="N342" s="2">
        <v>0</v>
      </c>
      <c r="O342" s="2">
        <v>0</v>
      </c>
      <c r="P342" s="2">
        <v>0</v>
      </c>
      <c r="Q342" s="2">
        <v>0</v>
      </c>
      <c r="R342" s="2">
        <v>1</v>
      </c>
      <c r="S342" s="2">
        <v>0</v>
      </c>
      <c r="T342" s="2">
        <v>0</v>
      </c>
      <c r="U342" s="2">
        <v>1</v>
      </c>
      <c r="V342" s="2">
        <v>1</v>
      </c>
      <c r="W342" s="2">
        <v>0</v>
      </c>
      <c r="X342" s="2">
        <v>0</v>
      </c>
      <c r="Y342" s="2">
        <v>0</v>
      </c>
      <c r="Z342" s="2">
        <v>0</v>
      </c>
      <c r="AA342" s="2">
        <v>0</v>
      </c>
    </row>
    <row r="343" spans="1:27" x14ac:dyDescent="0.25">
      <c r="A343" s="2">
        <v>1</v>
      </c>
      <c r="B343" s="2">
        <v>17</v>
      </c>
      <c r="C343" s="2">
        <v>119464.71</v>
      </c>
      <c r="D343" s="2">
        <v>119486.463</v>
      </c>
      <c r="E343" s="2">
        <v>21.752999999997002</v>
      </c>
      <c r="F343" s="3">
        <v>13.9397866045803</v>
      </c>
      <c r="G343" s="14" t="s">
        <v>2167</v>
      </c>
      <c r="H343" s="2">
        <v>0</v>
      </c>
      <c r="I343" s="2">
        <v>0</v>
      </c>
      <c r="J343" s="2">
        <v>0</v>
      </c>
      <c r="K343" s="2">
        <v>0</v>
      </c>
      <c r="L343" s="2">
        <v>0</v>
      </c>
      <c r="M343" s="2">
        <v>0</v>
      </c>
      <c r="N343" s="2">
        <v>0</v>
      </c>
      <c r="O343" s="2">
        <v>0</v>
      </c>
      <c r="P343" s="2">
        <v>0</v>
      </c>
      <c r="Q343" s="2">
        <v>0</v>
      </c>
      <c r="R343" s="2">
        <v>0</v>
      </c>
      <c r="S343" s="2">
        <v>0</v>
      </c>
      <c r="T343" s="2">
        <v>0</v>
      </c>
      <c r="U343" s="2">
        <v>0</v>
      </c>
      <c r="V343" s="2">
        <v>0</v>
      </c>
      <c r="W343" s="2">
        <v>0</v>
      </c>
      <c r="X343" s="2">
        <v>0</v>
      </c>
      <c r="Y343" s="2">
        <v>0</v>
      </c>
      <c r="Z343" s="2">
        <v>0</v>
      </c>
      <c r="AA343" s="2">
        <v>0</v>
      </c>
    </row>
    <row r="344" spans="1:27" x14ac:dyDescent="0.25">
      <c r="A344" s="2">
        <v>8</v>
      </c>
      <c r="B344" s="2">
        <v>8</v>
      </c>
      <c r="C344" s="2">
        <v>94605.743000000002</v>
      </c>
      <c r="D344" s="2">
        <v>94607.448000000004</v>
      </c>
      <c r="E344" s="2">
        <v>1.70500000000175</v>
      </c>
      <c r="F344" s="3">
        <v>13.924921579136599</v>
      </c>
      <c r="G344" s="14" t="s">
        <v>2283</v>
      </c>
      <c r="H344" s="2">
        <v>0</v>
      </c>
      <c r="I344" s="2">
        <v>0</v>
      </c>
      <c r="J344" s="2">
        <v>0</v>
      </c>
      <c r="K344" s="2">
        <v>0</v>
      </c>
      <c r="L344" s="2">
        <v>0</v>
      </c>
      <c r="M344" s="2">
        <v>0</v>
      </c>
      <c r="N344" s="2">
        <v>0</v>
      </c>
      <c r="O344" s="2">
        <v>0</v>
      </c>
      <c r="P344" s="2">
        <v>0</v>
      </c>
      <c r="Q344" s="2">
        <v>0</v>
      </c>
      <c r="R344" s="2">
        <v>0</v>
      </c>
      <c r="S344" s="2">
        <v>0</v>
      </c>
      <c r="T344" s="2">
        <v>0</v>
      </c>
      <c r="U344" s="2">
        <v>0</v>
      </c>
      <c r="V344" s="2">
        <v>0</v>
      </c>
      <c r="W344" s="2">
        <v>0</v>
      </c>
      <c r="X344" s="2">
        <v>0</v>
      </c>
      <c r="Y344" s="2">
        <v>0</v>
      </c>
      <c r="Z344" s="2">
        <v>0</v>
      </c>
      <c r="AA344" s="2">
        <v>0</v>
      </c>
    </row>
    <row r="345" spans="1:27" x14ac:dyDescent="0.25">
      <c r="A345" s="2">
        <v>12</v>
      </c>
      <c r="B345" s="2">
        <v>21</v>
      </c>
      <c r="C345" s="2">
        <v>107359.106</v>
      </c>
      <c r="D345" s="2">
        <v>107360.246</v>
      </c>
      <c r="E345" s="2">
        <v>1.1399999999994199</v>
      </c>
      <c r="F345" s="3">
        <v>13.906098033207501</v>
      </c>
      <c r="G345" s="14" t="s">
        <v>2329</v>
      </c>
      <c r="H345" s="2">
        <v>0</v>
      </c>
      <c r="I345" s="2">
        <v>0</v>
      </c>
      <c r="J345" s="2">
        <v>0</v>
      </c>
      <c r="K345" s="2">
        <v>0</v>
      </c>
      <c r="L345" s="2">
        <v>0</v>
      </c>
      <c r="M345" s="2">
        <v>0</v>
      </c>
      <c r="N345" s="2">
        <v>0</v>
      </c>
      <c r="O345" s="2">
        <v>0</v>
      </c>
      <c r="P345" s="2">
        <v>0</v>
      </c>
      <c r="Q345" s="2">
        <v>0</v>
      </c>
      <c r="R345" s="2">
        <v>0</v>
      </c>
      <c r="S345" s="2">
        <v>0</v>
      </c>
      <c r="T345" s="2">
        <v>0</v>
      </c>
      <c r="U345" s="2">
        <v>0</v>
      </c>
      <c r="V345" s="2">
        <v>0</v>
      </c>
      <c r="W345" s="2">
        <v>0</v>
      </c>
      <c r="X345" s="2">
        <v>0</v>
      </c>
      <c r="Y345" s="2">
        <v>0</v>
      </c>
      <c r="Z345" s="2">
        <v>0</v>
      </c>
      <c r="AA345" s="2">
        <v>0</v>
      </c>
    </row>
    <row r="346" spans="1:27" x14ac:dyDescent="0.25">
      <c r="A346" s="2">
        <v>4</v>
      </c>
      <c r="B346" s="2">
        <v>4</v>
      </c>
      <c r="C346" s="2">
        <v>20370.143</v>
      </c>
      <c r="D346" s="2">
        <v>20370.143</v>
      </c>
      <c r="E346" s="2">
        <v>0</v>
      </c>
      <c r="F346" s="3">
        <v>13.888607189909401</v>
      </c>
      <c r="G346" s="14"/>
      <c r="H346" s="2">
        <v>1</v>
      </c>
      <c r="I346" s="2">
        <v>0</v>
      </c>
      <c r="J346" s="2">
        <v>0</v>
      </c>
      <c r="K346" s="2">
        <v>0</v>
      </c>
      <c r="L346" s="2">
        <v>1</v>
      </c>
      <c r="M346" s="2">
        <v>0</v>
      </c>
      <c r="N346" s="2">
        <v>0</v>
      </c>
      <c r="O346" s="2">
        <v>0</v>
      </c>
      <c r="P346" s="2">
        <v>0</v>
      </c>
      <c r="Q346" s="2">
        <v>0</v>
      </c>
      <c r="R346" s="2">
        <v>0</v>
      </c>
      <c r="S346" s="2">
        <v>0</v>
      </c>
      <c r="T346" s="2">
        <v>0</v>
      </c>
      <c r="U346" s="2">
        <v>0</v>
      </c>
      <c r="V346" s="2">
        <v>0</v>
      </c>
      <c r="W346" s="2">
        <v>0</v>
      </c>
      <c r="X346" s="2">
        <v>0</v>
      </c>
      <c r="Y346" s="2">
        <v>0</v>
      </c>
      <c r="Z346" s="2">
        <v>0</v>
      </c>
      <c r="AA346" s="2">
        <v>1</v>
      </c>
    </row>
    <row r="347" spans="1:27" x14ac:dyDescent="0.25">
      <c r="A347" s="2">
        <v>7</v>
      </c>
      <c r="B347" s="2">
        <v>3</v>
      </c>
      <c r="C347" s="2">
        <v>29635.105</v>
      </c>
      <c r="D347" s="2">
        <v>29635.887999999999</v>
      </c>
      <c r="E347" s="2">
        <v>0.78299999999944703</v>
      </c>
      <c r="F347" s="3">
        <v>13.887468421695599</v>
      </c>
      <c r="G347" s="14" t="s">
        <v>2267</v>
      </c>
      <c r="H347" s="2">
        <v>0</v>
      </c>
      <c r="I347" s="2">
        <v>0</v>
      </c>
      <c r="J347" s="2">
        <v>0</v>
      </c>
      <c r="K347" s="2">
        <v>0</v>
      </c>
      <c r="L347" s="2">
        <v>0</v>
      </c>
      <c r="M347" s="2">
        <v>0</v>
      </c>
      <c r="N347" s="2">
        <v>0</v>
      </c>
      <c r="O347" s="2">
        <v>0</v>
      </c>
      <c r="P347" s="2">
        <v>0</v>
      </c>
      <c r="Q347" s="2">
        <v>0</v>
      </c>
      <c r="R347" s="2">
        <v>0</v>
      </c>
      <c r="S347" s="2">
        <v>0</v>
      </c>
      <c r="T347" s="2">
        <v>0</v>
      </c>
      <c r="U347" s="2">
        <v>0</v>
      </c>
      <c r="V347" s="2">
        <v>0</v>
      </c>
      <c r="W347" s="2">
        <v>0</v>
      </c>
      <c r="X347" s="2">
        <v>0</v>
      </c>
      <c r="Y347" s="2">
        <v>0</v>
      </c>
      <c r="Z347" s="2">
        <v>0</v>
      </c>
      <c r="AA347" s="2">
        <v>0</v>
      </c>
    </row>
    <row r="348" spans="1:27" x14ac:dyDescent="0.25">
      <c r="A348" s="2">
        <v>7</v>
      </c>
      <c r="B348" s="2">
        <v>0</v>
      </c>
      <c r="C348" s="2">
        <v>4132.5739999999996</v>
      </c>
      <c r="D348" s="2">
        <v>4132.5739999999996</v>
      </c>
      <c r="E348" s="2">
        <v>0</v>
      </c>
      <c r="F348" s="3">
        <v>13.865692382383999</v>
      </c>
      <c r="G348" s="14"/>
      <c r="H348" s="2">
        <v>1</v>
      </c>
      <c r="I348" s="2">
        <v>0</v>
      </c>
      <c r="J348" s="2">
        <v>0</v>
      </c>
      <c r="K348" s="2">
        <v>0</v>
      </c>
      <c r="L348" s="2">
        <v>1</v>
      </c>
      <c r="M348" s="2">
        <v>0</v>
      </c>
      <c r="N348" s="2">
        <v>0</v>
      </c>
      <c r="O348" s="2">
        <v>0</v>
      </c>
      <c r="P348" s="2">
        <v>0</v>
      </c>
      <c r="Q348" s="2">
        <v>0</v>
      </c>
      <c r="R348" s="2">
        <v>0</v>
      </c>
      <c r="S348" s="2">
        <v>0</v>
      </c>
      <c r="T348" s="2">
        <v>0</v>
      </c>
      <c r="U348" s="2">
        <v>0</v>
      </c>
      <c r="V348" s="2">
        <v>0</v>
      </c>
      <c r="W348" s="2">
        <v>0</v>
      </c>
      <c r="X348" s="2">
        <v>0</v>
      </c>
      <c r="Y348" s="2">
        <v>0</v>
      </c>
      <c r="Z348" s="2">
        <v>1</v>
      </c>
      <c r="AA348" s="2">
        <v>0</v>
      </c>
    </row>
    <row r="349" spans="1:27" x14ac:dyDescent="0.25">
      <c r="A349" s="2">
        <v>10</v>
      </c>
      <c r="B349" s="2">
        <v>13</v>
      </c>
      <c r="C349" s="2">
        <v>68396.803</v>
      </c>
      <c r="D349" s="2">
        <v>68398.252999999997</v>
      </c>
      <c r="E349" s="2">
        <v>1.4499999999970901</v>
      </c>
      <c r="F349" s="3">
        <v>13.8526856740604</v>
      </c>
      <c r="G349" s="14" t="s">
        <v>207</v>
      </c>
      <c r="H349" s="2">
        <v>2</v>
      </c>
      <c r="I349" s="2">
        <v>0</v>
      </c>
      <c r="J349" s="2">
        <v>0</v>
      </c>
      <c r="K349" s="2">
        <v>0</v>
      </c>
      <c r="L349" s="2">
        <v>2</v>
      </c>
      <c r="M349" s="2">
        <v>0</v>
      </c>
      <c r="N349" s="2">
        <v>0</v>
      </c>
      <c r="O349" s="2">
        <v>0</v>
      </c>
      <c r="P349" s="2">
        <v>0</v>
      </c>
      <c r="Q349" s="2">
        <v>0</v>
      </c>
      <c r="R349" s="2">
        <v>0</v>
      </c>
      <c r="S349" s="2">
        <v>0</v>
      </c>
      <c r="T349" s="2">
        <v>0</v>
      </c>
      <c r="U349" s="2">
        <v>0</v>
      </c>
      <c r="V349" s="2">
        <v>0</v>
      </c>
      <c r="W349" s="2">
        <v>1</v>
      </c>
      <c r="X349" s="2">
        <v>0</v>
      </c>
      <c r="Y349" s="2">
        <v>0</v>
      </c>
      <c r="Z349" s="2">
        <v>0</v>
      </c>
      <c r="AA349" s="2">
        <v>1</v>
      </c>
    </row>
    <row r="350" spans="1:27" x14ac:dyDescent="0.25">
      <c r="A350" s="2">
        <v>4</v>
      </c>
      <c r="B350" s="2">
        <v>31</v>
      </c>
      <c r="C350" s="2">
        <v>177841.94899999999</v>
      </c>
      <c r="D350" s="2">
        <v>177841.94899999999</v>
      </c>
      <c r="E350" s="2">
        <v>0</v>
      </c>
      <c r="F350" s="3">
        <v>13.8451940037664</v>
      </c>
      <c r="G350" s="14"/>
      <c r="H350" s="2">
        <v>0</v>
      </c>
      <c r="I350" s="2">
        <v>0</v>
      </c>
      <c r="J350" s="2">
        <v>0</v>
      </c>
      <c r="K350" s="2">
        <v>0</v>
      </c>
      <c r="L350" s="2">
        <v>0</v>
      </c>
      <c r="M350" s="2">
        <v>0</v>
      </c>
      <c r="N350" s="2">
        <v>0</v>
      </c>
      <c r="O350" s="2">
        <v>0</v>
      </c>
      <c r="P350" s="2">
        <v>0</v>
      </c>
      <c r="Q350" s="2">
        <v>0</v>
      </c>
      <c r="R350" s="2">
        <v>0</v>
      </c>
      <c r="S350" s="2">
        <v>0</v>
      </c>
      <c r="T350" s="2">
        <v>0</v>
      </c>
      <c r="U350" s="2">
        <v>0</v>
      </c>
      <c r="V350" s="2">
        <v>0</v>
      </c>
      <c r="W350" s="2">
        <v>0</v>
      </c>
      <c r="X350" s="2">
        <v>0</v>
      </c>
      <c r="Y350" s="2">
        <v>0</v>
      </c>
      <c r="Z350" s="2">
        <v>0</v>
      </c>
      <c r="AA350" s="2">
        <v>0</v>
      </c>
    </row>
    <row r="351" spans="1:27" x14ac:dyDescent="0.25">
      <c r="A351" s="2">
        <v>4</v>
      </c>
      <c r="B351" s="2">
        <v>19</v>
      </c>
      <c r="C351" s="2">
        <v>122034.921</v>
      </c>
      <c r="D351" s="2">
        <v>122034.921</v>
      </c>
      <c r="E351" s="2">
        <v>0</v>
      </c>
      <c r="F351" s="3">
        <v>13.831372109390401</v>
      </c>
      <c r="G351" s="14"/>
      <c r="H351" s="2">
        <v>0</v>
      </c>
      <c r="I351" s="2">
        <v>0</v>
      </c>
      <c r="J351" s="2">
        <v>0</v>
      </c>
      <c r="K351" s="2">
        <v>0</v>
      </c>
      <c r="L351" s="2">
        <v>0</v>
      </c>
      <c r="M351" s="2">
        <v>0</v>
      </c>
      <c r="N351" s="2">
        <v>0</v>
      </c>
      <c r="O351" s="2">
        <v>0</v>
      </c>
      <c r="P351" s="2">
        <v>0</v>
      </c>
      <c r="Q351" s="2">
        <v>0</v>
      </c>
      <c r="R351" s="2">
        <v>0</v>
      </c>
      <c r="S351" s="2">
        <v>0</v>
      </c>
      <c r="T351" s="2">
        <v>0</v>
      </c>
      <c r="U351" s="2">
        <v>0</v>
      </c>
      <c r="V351" s="2">
        <v>0</v>
      </c>
      <c r="W351" s="2">
        <v>0</v>
      </c>
      <c r="X351" s="2">
        <v>0</v>
      </c>
      <c r="Y351" s="2">
        <v>0</v>
      </c>
      <c r="Z351" s="2">
        <v>0</v>
      </c>
      <c r="AA351" s="2">
        <v>0</v>
      </c>
    </row>
    <row r="352" spans="1:27" x14ac:dyDescent="0.25">
      <c r="A352" s="2">
        <v>6</v>
      </c>
      <c r="B352" s="2">
        <v>5</v>
      </c>
      <c r="C352" s="2">
        <v>47822.906999999999</v>
      </c>
      <c r="D352" s="2">
        <v>47822.978999999999</v>
      </c>
      <c r="E352" s="2">
        <v>7.2000000000116401E-2</v>
      </c>
      <c r="F352" s="3">
        <v>13.811947663007</v>
      </c>
      <c r="G352" s="14"/>
      <c r="H352" s="2">
        <v>0</v>
      </c>
      <c r="I352" s="2">
        <v>0</v>
      </c>
      <c r="J352" s="2">
        <v>0</v>
      </c>
      <c r="K352" s="2">
        <v>0</v>
      </c>
      <c r="L352" s="2">
        <v>0</v>
      </c>
      <c r="M352" s="2">
        <v>0</v>
      </c>
      <c r="N352" s="2">
        <v>0</v>
      </c>
      <c r="O352" s="2">
        <v>0</v>
      </c>
      <c r="P352" s="2">
        <v>0</v>
      </c>
      <c r="Q352" s="2">
        <v>0</v>
      </c>
      <c r="R352" s="2">
        <v>0</v>
      </c>
      <c r="S352" s="2">
        <v>0</v>
      </c>
      <c r="T352" s="2">
        <v>0</v>
      </c>
      <c r="U352" s="2">
        <v>0</v>
      </c>
      <c r="V352" s="2">
        <v>0</v>
      </c>
      <c r="W352" s="2">
        <v>0</v>
      </c>
      <c r="X352" s="2">
        <v>0</v>
      </c>
      <c r="Y352" s="2">
        <v>0</v>
      </c>
      <c r="Z352" s="2">
        <v>0</v>
      </c>
      <c r="AA352" s="2">
        <v>0</v>
      </c>
    </row>
    <row r="353" spans="1:27" x14ac:dyDescent="0.25">
      <c r="A353" s="2">
        <v>6</v>
      </c>
      <c r="B353" s="2">
        <v>16</v>
      </c>
      <c r="C353" s="2">
        <v>121267.41099999999</v>
      </c>
      <c r="D353" s="2">
        <v>121267.41099999999</v>
      </c>
      <c r="E353" s="2">
        <v>0</v>
      </c>
      <c r="F353" s="3">
        <v>13.806880700190501</v>
      </c>
      <c r="G353" s="14"/>
      <c r="H353" s="2">
        <v>0</v>
      </c>
      <c r="I353" s="2">
        <v>0</v>
      </c>
      <c r="J353" s="2">
        <v>0</v>
      </c>
      <c r="K353" s="2">
        <v>0</v>
      </c>
      <c r="L353" s="2">
        <v>0</v>
      </c>
      <c r="M353" s="2">
        <v>0</v>
      </c>
      <c r="N353" s="2">
        <v>0</v>
      </c>
      <c r="O353" s="2">
        <v>0</v>
      </c>
      <c r="P353" s="2">
        <v>0</v>
      </c>
      <c r="Q353" s="2">
        <v>0</v>
      </c>
      <c r="R353" s="2">
        <v>0</v>
      </c>
      <c r="S353" s="2">
        <v>0</v>
      </c>
      <c r="T353" s="2">
        <v>0</v>
      </c>
      <c r="U353" s="2">
        <v>0</v>
      </c>
      <c r="V353" s="2">
        <v>0</v>
      </c>
      <c r="W353" s="2">
        <v>0</v>
      </c>
      <c r="X353" s="2">
        <v>0</v>
      </c>
      <c r="Y353" s="2">
        <v>0</v>
      </c>
      <c r="Z353" s="2">
        <v>0</v>
      </c>
      <c r="AA353" s="2">
        <v>0</v>
      </c>
    </row>
    <row r="354" spans="1:27" x14ac:dyDescent="0.25">
      <c r="A354" s="2">
        <v>6</v>
      </c>
      <c r="B354" s="2">
        <v>19</v>
      </c>
      <c r="C354" s="2">
        <v>127658.855</v>
      </c>
      <c r="D354" s="2">
        <v>127659.473</v>
      </c>
      <c r="E354" s="2">
        <v>0.618000000002212</v>
      </c>
      <c r="F354" s="3">
        <v>13.8039564159936</v>
      </c>
      <c r="G354" s="14" t="s">
        <v>2260</v>
      </c>
      <c r="H354" s="2">
        <v>0</v>
      </c>
      <c r="I354" s="2">
        <v>0</v>
      </c>
      <c r="J354" s="2">
        <v>0</v>
      </c>
      <c r="K354" s="2">
        <v>0</v>
      </c>
      <c r="L354" s="2">
        <v>0</v>
      </c>
      <c r="M354" s="2">
        <v>0</v>
      </c>
      <c r="N354" s="2">
        <v>0</v>
      </c>
      <c r="O354" s="2">
        <v>0</v>
      </c>
      <c r="P354" s="2">
        <v>0</v>
      </c>
      <c r="Q354" s="2">
        <v>0</v>
      </c>
      <c r="R354" s="2">
        <v>0</v>
      </c>
      <c r="S354" s="2">
        <v>0</v>
      </c>
      <c r="T354" s="2">
        <v>0</v>
      </c>
      <c r="U354" s="2">
        <v>0</v>
      </c>
      <c r="V354" s="2">
        <v>0</v>
      </c>
      <c r="W354" s="2">
        <v>0</v>
      </c>
      <c r="X354" s="2">
        <v>0</v>
      </c>
      <c r="Y354" s="2">
        <v>0</v>
      </c>
      <c r="Z354" s="2">
        <v>0</v>
      </c>
      <c r="AA354" s="2">
        <v>0</v>
      </c>
    </row>
    <row r="355" spans="1:27" x14ac:dyDescent="0.25">
      <c r="A355" s="2">
        <v>6</v>
      </c>
      <c r="B355" s="2">
        <v>1</v>
      </c>
      <c r="C355" s="2">
        <v>26066.198</v>
      </c>
      <c r="D355" s="2">
        <v>26066.198</v>
      </c>
      <c r="E355" s="2">
        <v>0</v>
      </c>
      <c r="F355" s="3">
        <v>13.798063310727301</v>
      </c>
      <c r="G355" s="14"/>
      <c r="H355" s="2">
        <v>0</v>
      </c>
      <c r="I355" s="2">
        <v>0</v>
      </c>
      <c r="J355" s="2">
        <v>0</v>
      </c>
      <c r="K355" s="2">
        <v>0</v>
      </c>
      <c r="L355" s="2">
        <v>0</v>
      </c>
      <c r="M355" s="2">
        <v>0</v>
      </c>
      <c r="N355" s="2">
        <v>0</v>
      </c>
      <c r="O355" s="2">
        <v>0</v>
      </c>
      <c r="P355" s="2">
        <v>0</v>
      </c>
      <c r="Q355" s="2">
        <v>0</v>
      </c>
      <c r="R355" s="2">
        <v>0</v>
      </c>
      <c r="S355" s="2">
        <v>0</v>
      </c>
      <c r="T355" s="2">
        <v>0</v>
      </c>
      <c r="U355" s="2">
        <v>0</v>
      </c>
      <c r="V355" s="2">
        <v>0</v>
      </c>
      <c r="W355" s="2">
        <v>0</v>
      </c>
      <c r="X355" s="2">
        <v>0</v>
      </c>
      <c r="Y355" s="2">
        <v>0</v>
      </c>
      <c r="Z355" s="2">
        <v>0</v>
      </c>
      <c r="AA355" s="2">
        <v>0</v>
      </c>
    </row>
    <row r="356" spans="1:27" x14ac:dyDescent="0.25">
      <c r="A356" s="2">
        <v>2</v>
      </c>
      <c r="B356" s="2">
        <v>14</v>
      </c>
      <c r="C356" s="2">
        <v>126213.027</v>
      </c>
      <c r="D356" s="2">
        <v>126213.027</v>
      </c>
      <c r="E356" s="2">
        <v>0</v>
      </c>
      <c r="F356" s="3">
        <v>13.794164950670799</v>
      </c>
      <c r="G356" s="14"/>
      <c r="H356" s="2">
        <v>1</v>
      </c>
      <c r="I356" s="2">
        <v>0</v>
      </c>
      <c r="J356" s="2">
        <v>0</v>
      </c>
      <c r="K356" s="2">
        <v>0</v>
      </c>
      <c r="L356" s="2">
        <v>1</v>
      </c>
      <c r="M356" s="2">
        <v>0</v>
      </c>
      <c r="N356" s="2">
        <v>0</v>
      </c>
      <c r="O356" s="2">
        <v>0</v>
      </c>
      <c r="P356" s="2">
        <v>0</v>
      </c>
      <c r="Q356" s="2">
        <v>0</v>
      </c>
      <c r="R356" s="2">
        <v>0</v>
      </c>
      <c r="S356" s="2">
        <v>0</v>
      </c>
      <c r="T356" s="2">
        <v>0</v>
      </c>
      <c r="U356" s="2">
        <v>0</v>
      </c>
      <c r="V356" s="2">
        <v>0</v>
      </c>
      <c r="W356" s="2">
        <v>0</v>
      </c>
      <c r="X356" s="2">
        <v>0</v>
      </c>
      <c r="Y356" s="2">
        <v>1</v>
      </c>
      <c r="Z356" s="2">
        <v>0</v>
      </c>
      <c r="AA356" s="2">
        <v>0</v>
      </c>
    </row>
    <row r="357" spans="1:27" x14ac:dyDescent="0.25">
      <c r="A357" s="2">
        <v>12</v>
      </c>
      <c r="B357" s="2">
        <v>23</v>
      </c>
      <c r="C357" s="2">
        <v>112418.496</v>
      </c>
      <c r="D357" s="2">
        <v>112418.496</v>
      </c>
      <c r="E357" s="2">
        <v>0</v>
      </c>
      <c r="F357" s="3">
        <v>13.7919669348667</v>
      </c>
      <c r="G357" s="14"/>
      <c r="H357" s="2">
        <v>0</v>
      </c>
      <c r="I357" s="2">
        <v>5</v>
      </c>
      <c r="J357" s="2">
        <v>0</v>
      </c>
      <c r="K357" s="2">
        <v>5</v>
      </c>
      <c r="L357" s="2">
        <v>0</v>
      </c>
      <c r="M357" s="2">
        <v>0</v>
      </c>
      <c r="N357" s="2">
        <v>0</v>
      </c>
      <c r="O357" s="2">
        <v>0</v>
      </c>
      <c r="P357" s="2">
        <v>0</v>
      </c>
      <c r="Q357" s="2">
        <v>0</v>
      </c>
      <c r="R357" s="2">
        <v>1</v>
      </c>
      <c r="S357" s="2">
        <v>1</v>
      </c>
      <c r="T357" s="2">
        <v>1</v>
      </c>
      <c r="U357" s="2">
        <v>1</v>
      </c>
      <c r="V357" s="2">
        <v>1</v>
      </c>
      <c r="W357" s="2">
        <v>0</v>
      </c>
      <c r="X357" s="2">
        <v>0</v>
      </c>
      <c r="Y357" s="2">
        <v>0</v>
      </c>
      <c r="Z357" s="2">
        <v>0</v>
      </c>
      <c r="AA357" s="2">
        <v>0</v>
      </c>
    </row>
    <row r="358" spans="1:27" x14ac:dyDescent="0.25">
      <c r="A358" s="2">
        <v>7</v>
      </c>
      <c r="B358" s="2">
        <v>8</v>
      </c>
      <c r="C358" s="2">
        <v>51366.17</v>
      </c>
      <c r="D358" s="2">
        <v>51366.17</v>
      </c>
      <c r="E358" s="2">
        <v>0</v>
      </c>
      <c r="F358" s="3">
        <v>13.790262895881</v>
      </c>
      <c r="G358" s="14"/>
      <c r="H358" s="2">
        <v>0</v>
      </c>
      <c r="I358" s="2">
        <v>0</v>
      </c>
      <c r="J358" s="2">
        <v>0</v>
      </c>
      <c r="K358" s="2">
        <v>0</v>
      </c>
      <c r="L358" s="2">
        <v>0</v>
      </c>
      <c r="M358" s="2">
        <v>0</v>
      </c>
      <c r="N358" s="2">
        <v>0</v>
      </c>
      <c r="O358" s="2">
        <v>0</v>
      </c>
      <c r="P358" s="2">
        <v>0</v>
      </c>
      <c r="Q358" s="2">
        <v>0</v>
      </c>
      <c r="R358" s="2">
        <v>0</v>
      </c>
      <c r="S358" s="2">
        <v>0</v>
      </c>
      <c r="T358" s="2">
        <v>0</v>
      </c>
      <c r="U358" s="2">
        <v>0</v>
      </c>
      <c r="V358" s="2">
        <v>0</v>
      </c>
      <c r="W358" s="2">
        <v>0</v>
      </c>
      <c r="X358" s="2">
        <v>0</v>
      </c>
      <c r="Y358" s="2">
        <v>0</v>
      </c>
      <c r="Z358" s="2">
        <v>0</v>
      </c>
      <c r="AA358" s="2">
        <v>0</v>
      </c>
    </row>
    <row r="359" spans="1:27" x14ac:dyDescent="0.25">
      <c r="A359" s="2">
        <v>6</v>
      </c>
      <c r="B359" s="2">
        <v>7</v>
      </c>
      <c r="C359" s="2">
        <v>54460.646000000001</v>
      </c>
      <c r="D359" s="2">
        <v>54460.646000000001</v>
      </c>
      <c r="E359" s="2">
        <v>0</v>
      </c>
      <c r="F359" s="3">
        <v>13.7880557977471</v>
      </c>
      <c r="G359" s="14"/>
      <c r="H359" s="2">
        <v>0</v>
      </c>
      <c r="I359" s="2">
        <v>0</v>
      </c>
      <c r="J359" s="2">
        <v>0</v>
      </c>
      <c r="K359" s="2">
        <v>0</v>
      </c>
      <c r="L359" s="2">
        <v>0</v>
      </c>
      <c r="M359" s="2">
        <v>0</v>
      </c>
      <c r="N359" s="2">
        <v>0</v>
      </c>
      <c r="O359" s="2">
        <v>0</v>
      </c>
      <c r="P359" s="2">
        <v>0</v>
      </c>
      <c r="Q359" s="2">
        <v>0</v>
      </c>
      <c r="R359" s="2">
        <v>0</v>
      </c>
      <c r="S359" s="2">
        <v>0</v>
      </c>
      <c r="T359" s="2">
        <v>0</v>
      </c>
      <c r="U359" s="2">
        <v>0</v>
      </c>
      <c r="V359" s="2">
        <v>0</v>
      </c>
      <c r="W359" s="2">
        <v>0</v>
      </c>
      <c r="X359" s="2">
        <v>0</v>
      </c>
      <c r="Y359" s="2">
        <v>0</v>
      </c>
      <c r="Z359" s="2">
        <v>0</v>
      </c>
      <c r="AA359" s="2">
        <v>0</v>
      </c>
    </row>
  </sheetData>
  <sortState ref="A2:AA359">
    <sortCondition descending="1" ref="F2:F359"/>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8"/>
  <sheetViews>
    <sheetView zoomScale="85" zoomScaleNormal="85" workbookViewId="0">
      <selection activeCell="A2" sqref="A2"/>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2</v>
      </c>
      <c r="B2" s="2">
        <v>30</v>
      </c>
      <c r="C2" s="2">
        <v>197187.70600000001</v>
      </c>
      <c r="D2" s="2">
        <v>197797.22399999999</v>
      </c>
      <c r="E2" s="2">
        <v>609.51799999998195</v>
      </c>
      <c r="F2" s="3">
        <v>38.582557265896703</v>
      </c>
      <c r="G2" s="14" t="s">
        <v>70</v>
      </c>
      <c r="H2" s="2">
        <v>4</v>
      </c>
      <c r="I2" s="2">
        <v>5</v>
      </c>
      <c r="J2" s="2">
        <v>0</v>
      </c>
      <c r="K2" s="2">
        <v>5</v>
      </c>
      <c r="L2" s="2">
        <v>4</v>
      </c>
      <c r="M2" s="2">
        <v>0</v>
      </c>
      <c r="N2" s="2">
        <v>0</v>
      </c>
      <c r="O2" s="2">
        <v>0</v>
      </c>
      <c r="P2" s="2">
        <v>0</v>
      </c>
      <c r="Q2" s="2">
        <v>0</v>
      </c>
      <c r="R2" s="2">
        <v>1</v>
      </c>
      <c r="S2" s="2">
        <v>1</v>
      </c>
      <c r="T2" s="2">
        <v>1</v>
      </c>
      <c r="U2" s="2">
        <v>1</v>
      </c>
      <c r="V2" s="2">
        <v>1</v>
      </c>
      <c r="W2" s="2">
        <v>1</v>
      </c>
      <c r="X2" s="2">
        <v>1</v>
      </c>
      <c r="Y2" s="2">
        <v>0</v>
      </c>
      <c r="Z2" s="2">
        <v>1</v>
      </c>
      <c r="AA2" s="2">
        <v>1</v>
      </c>
    </row>
    <row r="3" spans="1:27" x14ac:dyDescent="0.25">
      <c r="A3" s="2">
        <v>4</v>
      </c>
      <c r="B3" s="2">
        <v>14</v>
      </c>
      <c r="C3" s="2">
        <v>138612.60200000001</v>
      </c>
      <c r="D3" s="2">
        <v>138882.52900000001</v>
      </c>
      <c r="E3" s="2">
        <v>269.92699999999599</v>
      </c>
      <c r="F3" s="3">
        <v>37.538608958457999</v>
      </c>
      <c r="G3" s="14" t="s">
        <v>119</v>
      </c>
      <c r="H3" s="2">
        <v>4</v>
      </c>
      <c r="I3" s="2">
        <v>0</v>
      </c>
      <c r="J3" s="2">
        <v>0</v>
      </c>
      <c r="K3" s="2">
        <v>0</v>
      </c>
      <c r="L3" s="2">
        <v>4</v>
      </c>
      <c r="M3" s="2">
        <v>0</v>
      </c>
      <c r="N3" s="2">
        <v>0</v>
      </c>
      <c r="O3" s="2">
        <v>0</v>
      </c>
      <c r="P3" s="2">
        <v>0</v>
      </c>
      <c r="Q3" s="2">
        <v>0</v>
      </c>
      <c r="R3" s="2">
        <v>0</v>
      </c>
      <c r="S3" s="2">
        <v>0</v>
      </c>
      <c r="T3" s="2">
        <v>0</v>
      </c>
      <c r="U3" s="2">
        <v>0</v>
      </c>
      <c r="V3" s="2">
        <v>0</v>
      </c>
      <c r="W3" s="2">
        <v>1</v>
      </c>
      <c r="X3" s="2">
        <v>1</v>
      </c>
      <c r="Y3" s="2">
        <v>0</v>
      </c>
      <c r="Z3" s="2">
        <v>1</v>
      </c>
      <c r="AA3" s="2">
        <v>1</v>
      </c>
    </row>
    <row r="4" spans="1:27" x14ac:dyDescent="0.25">
      <c r="A4" s="2">
        <v>2</v>
      </c>
      <c r="B4" s="2">
        <v>16</v>
      </c>
      <c r="C4" s="2">
        <v>108661.004</v>
      </c>
      <c r="D4" s="2">
        <v>109636.789</v>
      </c>
      <c r="E4" s="2">
        <v>975.78500000000304</v>
      </c>
      <c r="F4" s="3">
        <v>34.988176298327602</v>
      </c>
      <c r="G4" s="14" t="s">
        <v>2391</v>
      </c>
      <c r="H4" s="2">
        <v>4</v>
      </c>
      <c r="I4" s="2">
        <v>0</v>
      </c>
      <c r="J4" s="2">
        <v>0</v>
      </c>
      <c r="K4" s="2">
        <v>0</v>
      </c>
      <c r="L4" s="2">
        <v>4</v>
      </c>
      <c r="M4" s="2">
        <v>0</v>
      </c>
      <c r="N4" s="2">
        <v>0</v>
      </c>
      <c r="O4" s="2">
        <v>0</v>
      </c>
      <c r="P4" s="2">
        <v>0</v>
      </c>
      <c r="Q4" s="2">
        <v>0</v>
      </c>
      <c r="R4" s="2">
        <v>0</v>
      </c>
      <c r="S4" s="2">
        <v>0</v>
      </c>
      <c r="T4" s="2">
        <v>0</v>
      </c>
      <c r="U4" s="2">
        <v>0</v>
      </c>
      <c r="V4" s="2">
        <v>0</v>
      </c>
      <c r="W4" s="2">
        <v>1</v>
      </c>
      <c r="X4" s="2">
        <v>1</v>
      </c>
      <c r="Y4" s="2">
        <v>0</v>
      </c>
      <c r="Z4" s="2">
        <v>1</v>
      </c>
      <c r="AA4" s="2">
        <v>1</v>
      </c>
    </row>
    <row r="5" spans="1:27" x14ac:dyDescent="0.25">
      <c r="A5" s="2">
        <v>3</v>
      </c>
      <c r="B5" s="2">
        <v>15</v>
      </c>
      <c r="C5" s="2">
        <v>107261.466</v>
      </c>
      <c r="D5" s="2">
        <v>107619.38499999999</v>
      </c>
      <c r="E5" s="2">
        <v>357.91899999999401</v>
      </c>
      <c r="F5" s="3">
        <v>34.014788800349599</v>
      </c>
      <c r="G5" s="14" t="s">
        <v>2406</v>
      </c>
      <c r="H5" s="2">
        <v>4</v>
      </c>
      <c r="I5" s="2">
        <v>0</v>
      </c>
      <c r="J5" s="2">
        <v>0</v>
      </c>
      <c r="K5" s="2">
        <v>0</v>
      </c>
      <c r="L5" s="2">
        <v>4</v>
      </c>
      <c r="M5" s="2">
        <v>0</v>
      </c>
      <c r="N5" s="2">
        <v>0</v>
      </c>
      <c r="O5" s="2">
        <v>0</v>
      </c>
      <c r="P5" s="2">
        <v>0</v>
      </c>
      <c r="Q5" s="2">
        <v>0</v>
      </c>
      <c r="R5" s="2">
        <v>0</v>
      </c>
      <c r="S5" s="2">
        <v>0</v>
      </c>
      <c r="T5" s="2">
        <v>0</v>
      </c>
      <c r="U5" s="2">
        <v>0</v>
      </c>
      <c r="V5" s="2">
        <v>0</v>
      </c>
      <c r="W5" s="2">
        <v>1</v>
      </c>
      <c r="X5" s="2">
        <v>1</v>
      </c>
      <c r="Y5" s="2">
        <v>0</v>
      </c>
      <c r="Z5" s="2">
        <v>1</v>
      </c>
      <c r="AA5" s="2">
        <v>1</v>
      </c>
    </row>
    <row r="6" spans="1:27" x14ac:dyDescent="0.25">
      <c r="A6" s="2">
        <v>15</v>
      </c>
      <c r="B6" s="2">
        <v>5</v>
      </c>
      <c r="C6" s="2">
        <v>63890.989000000001</v>
      </c>
      <c r="D6" s="2">
        <v>64233.563000000002</v>
      </c>
      <c r="E6" s="2">
        <v>342.57400000000098</v>
      </c>
      <c r="F6" s="3">
        <v>33.015540947711003</v>
      </c>
      <c r="G6" s="14" t="s">
        <v>2508</v>
      </c>
      <c r="H6" s="2">
        <v>4</v>
      </c>
      <c r="I6" s="2">
        <v>0</v>
      </c>
      <c r="J6" s="2">
        <v>0</v>
      </c>
      <c r="K6" s="2">
        <v>0</v>
      </c>
      <c r="L6" s="2">
        <v>4</v>
      </c>
      <c r="M6" s="2">
        <v>0</v>
      </c>
      <c r="N6" s="2">
        <v>0</v>
      </c>
      <c r="O6" s="2">
        <v>0</v>
      </c>
      <c r="P6" s="2">
        <v>0</v>
      </c>
      <c r="Q6" s="2">
        <v>0</v>
      </c>
      <c r="R6" s="2">
        <v>0</v>
      </c>
      <c r="S6" s="2">
        <v>0</v>
      </c>
      <c r="T6" s="2">
        <v>0</v>
      </c>
      <c r="U6" s="2">
        <v>0</v>
      </c>
      <c r="V6" s="2">
        <v>0</v>
      </c>
      <c r="W6" s="2">
        <v>1</v>
      </c>
      <c r="X6" s="2">
        <v>1</v>
      </c>
      <c r="Y6" s="2">
        <v>0</v>
      </c>
      <c r="Z6" s="2">
        <v>1</v>
      </c>
      <c r="AA6" s="2">
        <v>1</v>
      </c>
    </row>
    <row r="7" spans="1:27" x14ac:dyDescent="0.25">
      <c r="A7" s="2">
        <v>12</v>
      </c>
      <c r="B7" s="2">
        <v>0</v>
      </c>
      <c r="C7" s="2">
        <v>1253.3989999999999</v>
      </c>
      <c r="D7" s="2">
        <v>1556.0219999999999</v>
      </c>
      <c r="E7" s="2">
        <v>302.62299999999999</v>
      </c>
      <c r="F7" s="3">
        <v>32.230345430394401</v>
      </c>
      <c r="G7" s="14" t="s">
        <v>234</v>
      </c>
      <c r="H7" s="2">
        <v>4</v>
      </c>
      <c r="I7" s="2">
        <v>0</v>
      </c>
      <c r="J7" s="2">
        <v>0</v>
      </c>
      <c r="K7" s="2">
        <v>0</v>
      </c>
      <c r="L7" s="2">
        <v>4</v>
      </c>
      <c r="M7" s="2">
        <v>0</v>
      </c>
      <c r="N7" s="2">
        <v>0</v>
      </c>
      <c r="O7" s="2">
        <v>0</v>
      </c>
      <c r="P7" s="2">
        <v>0</v>
      </c>
      <c r="Q7" s="2">
        <v>0</v>
      </c>
      <c r="R7" s="2">
        <v>0</v>
      </c>
      <c r="S7" s="2">
        <v>0</v>
      </c>
      <c r="T7" s="2">
        <v>0</v>
      </c>
      <c r="U7" s="2">
        <v>0</v>
      </c>
      <c r="V7" s="2">
        <v>0</v>
      </c>
      <c r="W7" s="2">
        <v>1</v>
      </c>
      <c r="X7" s="2">
        <v>1</v>
      </c>
      <c r="Y7" s="2">
        <v>0</v>
      </c>
      <c r="Z7" s="2">
        <v>1</v>
      </c>
      <c r="AA7" s="2">
        <v>1</v>
      </c>
    </row>
    <row r="8" spans="1:27" x14ac:dyDescent="0.25">
      <c r="A8" s="2">
        <v>2</v>
      </c>
      <c r="B8" s="2">
        <v>25</v>
      </c>
      <c r="C8" s="2">
        <v>177509.00899999999</v>
      </c>
      <c r="D8" s="2">
        <v>177863.35699999999</v>
      </c>
      <c r="E8" s="2">
        <v>354.34799999999802</v>
      </c>
      <c r="F8" s="3">
        <v>32.199589838671301</v>
      </c>
      <c r="G8" s="14" t="s">
        <v>2397</v>
      </c>
      <c r="H8" s="2">
        <v>4</v>
      </c>
      <c r="I8" s="2">
        <v>0</v>
      </c>
      <c r="J8" s="2">
        <v>0</v>
      </c>
      <c r="K8" s="2">
        <v>0</v>
      </c>
      <c r="L8" s="2">
        <v>4</v>
      </c>
      <c r="M8" s="2">
        <v>0</v>
      </c>
      <c r="N8" s="2">
        <v>0</v>
      </c>
      <c r="O8" s="2">
        <v>0</v>
      </c>
      <c r="P8" s="2">
        <v>0</v>
      </c>
      <c r="Q8" s="2">
        <v>0</v>
      </c>
      <c r="R8" s="2">
        <v>0</v>
      </c>
      <c r="S8" s="2">
        <v>0</v>
      </c>
      <c r="T8" s="2">
        <v>0</v>
      </c>
      <c r="U8" s="2">
        <v>0</v>
      </c>
      <c r="V8" s="2">
        <v>0</v>
      </c>
      <c r="W8" s="2">
        <v>1</v>
      </c>
      <c r="X8" s="2">
        <v>1</v>
      </c>
      <c r="Y8" s="2">
        <v>0</v>
      </c>
      <c r="Z8" s="2">
        <v>1</v>
      </c>
      <c r="AA8" s="2">
        <v>1</v>
      </c>
    </row>
    <row r="9" spans="1:27" x14ac:dyDescent="0.25">
      <c r="A9" s="2">
        <v>2</v>
      </c>
      <c r="B9" s="2">
        <v>32</v>
      </c>
      <c r="C9" s="2">
        <v>212978.215</v>
      </c>
      <c r="D9" s="2">
        <v>213551.09400000001</v>
      </c>
      <c r="E9" s="2">
        <v>572.87900000001503</v>
      </c>
      <c r="F9" s="3">
        <v>32.076506472633099</v>
      </c>
      <c r="G9" s="14" t="s">
        <v>2189</v>
      </c>
      <c r="H9" s="2">
        <v>4</v>
      </c>
      <c r="I9" s="2">
        <v>0</v>
      </c>
      <c r="J9" s="2">
        <v>0</v>
      </c>
      <c r="K9" s="2">
        <v>0</v>
      </c>
      <c r="L9" s="2">
        <v>4</v>
      </c>
      <c r="M9" s="2">
        <v>0</v>
      </c>
      <c r="N9" s="2">
        <v>0</v>
      </c>
      <c r="O9" s="2">
        <v>0</v>
      </c>
      <c r="P9" s="2">
        <v>0</v>
      </c>
      <c r="Q9" s="2">
        <v>0</v>
      </c>
      <c r="R9" s="2">
        <v>0</v>
      </c>
      <c r="S9" s="2">
        <v>0</v>
      </c>
      <c r="T9" s="2">
        <v>0</v>
      </c>
      <c r="U9" s="2">
        <v>0</v>
      </c>
      <c r="V9" s="2">
        <v>0</v>
      </c>
      <c r="W9" s="2">
        <v>1</v>
      </c>
      <c r="X9" s="2">
        <v>1</v>
      </c>
      <c r="Y9" s="2">
        <v>0</v>
      </c>
      <c r="Z9" s="2">
        <v>1</v>
      </c>
      <c r="AA9" s="2">
        <v>1</v>
      </c>
    </row>
    <row r="10" spans="1:27" x14ac:dyDescent="0.25">
      <c r="A10" s="2">
        <v>2</v>
      </c>
      <c r="B10" s="2">
        <v>5</v>
      </c>
      <c r="C10" s="2">
        <v>17288.649000000001</v>
      </c>
      <c r="D10" s="2">
        <v>18056.406999999999</v>
      </c>
      <c r="E10" s="2">
        <v>767.75799999999799</v>
      </c>
      <c r="F10" s="3">
        <v>32.071410215365297</v>
      </c>
      <c r="G10" s="14" t="s">
        <v>2386</v>
      </c>
      <c r="H10" s="2">
        <v>4</v>
      </c>
      <c r="I10" s="2">
        <v>0</v>
      </c>
      <c r="J10" s="2">
        <v>0</v>
      </c>
      <c r="K10" s="2">
        <v>0</v>
      </c>
      <c r="L10" s="2">
        <v>4</v>
      </c>
      <c r="M10" s="2">
        <v>0</v>
      </c>
      <c r="N10" s="2">
        <v>0</v>
      </c>
      <c r="O10" s="2">
        <v>0</v>
      </c>
      <c r="P10" s="2">
        <v>0</v>
      </c>
      <c r="Q10" s="2">
        <v>0</v>
      </c>
      <c r="R10" s="2">
        <v>0</v>
      </c>
      <c r="S10" s="2">
        <v>0</v>
      </c>
      <c r="T10" s="2">
        <v>0</v>
      </c>
      <c r="U10" s="2">
        <v>0</v>
      </c>
      <c r="V10" s="2">
        <v>0</v>
      </c>
      <c r="W10" s="2">
        <v>1</v>
      </c>
      <c r="X10" s="2">
        <v>1</v>
      </c>
      <c r="Y10" s="2">
        <v>0</v>
      </c>
      <c r="Z10" s="2">
        <v>1</v>
      </c>
      <c r="AA10" s="2">
        <v>1</v>
      </c>
    </row>
    <row r="11" spans="1:27" x14ac:dyDescent="0.25">
      <c r="A11" s="2">
        <v>20</v>
      </c>
      <c r="B11" s="2">
        <v>0</v>
      </c>
      <c r="C11" s="2">
        <v>34324.455999999998</v>
      </c>
      <c r="D11" s="2">
        <v>34579.396999999997</v>
      </c>
      <c r="E11" s="2">
        <v>254.94099999999901</v>
      </c>
      <c r="F11" s="3">
        <v>31.2219361091507</v>
      </c>
      <c r="G11" s="14" t="s">
        <v>2525</v>
      </c>
      <c r="H11" s="2">
        <v>4</v>
      </c>
      <c r="I11" s="2">
        <v>10</v>
      </c>
      <c r="J11" s="2">
        <v>5</v>
      </c>
      <c r="K11" s="2">
        <v>5</v>
      </c>
      <c r="L11" s="2">
        <v>4</v>
      </c>
      <c r="M11" s="2">
        <v>1</v>
      </c>
      <c r="N11" s="2">
        <v>1</v>
      </c>
      <c r="O11" s="2">
        <v>1</v>
      </c>
      <c r="P11" s="2">
        <v>1</v>
      </c>
      <c r="Q11" s="2">
        <v>1</v>
      </c>
      <c r="R11" s="2">
        <v>1</v>
      </c>
      <c r="S11" s="2">
        <v>1</v>
      </c>
      <c r="T11" s="2">
        <v>1</v>
      </c>
      <c r="U11" s="2">
        <v>1</v>
      </c>
      <c r="V11" s="2">
        <v>1</v>
      </c>
      <c r="W11" s="2">
        <v>1</v>
      </c>
      <c r="X11" s="2">
        <v>1</v>
      </c>
      <c r="Y11" s="2">
        <v>0</v>
      </c>
      <c r="Z11" s="2">
        <v>1</v>
      </c>
      <c r="AA11" s="2">
        <v>1</v>
      </c>
    </row>
    <row r="12" spans="1:27" x14ac:dyDescent="0.25">
      <c r="A12" s="2">
        <v>4</v>
      </c>
      <c r="B12" s="2">
        <v>2</v>
      </c>
      <c r="C12" s="2">
        <v>28352.417000000001</v>
      </c>
      <c r="D12" s="2">
        <v>29020.705999999998</v>
      </c>
      <c r="E12" s="2">
        <v>668.28899999999703</v>
      </c>
      <c r="F12" s="3">
        <v>30.832663031961498</v>
      </c>
      <c r="G12" s="14" t="s">
        <v>2418</v>
      </c>
      <c r="H12" s="2">
        <v>4</v>
      </c>
      <c r="I12" s="2">
        <v>0</v>
      </c>
      <c r="J12" s="2">
        <v>0</v>
      </c>
      <c r="K12" s="2">
        <v>0</v>
      </c>
      <c r="L12" s="2">
        <v>4</v>
      </c>
      <c r="M12" s="2">
        <v>0</v>
      </c>
      <c r="N12" s="2">
        <v>0</v>
      </c>
      <c r="O12" s="2">
        <v>0</v>
      </c>
      <c r="P12" s="2">
        <v>0</v>
      </c>
      <c r="Q12" s="2">
        <v>0</v>
      </c>
      <c r="R12" s="2">
        <v>0</v>
      </c>
      <c r="S12" s="2">
        <v>0</v>
      </c>
      <c r="T12" s="2">
        <v>0</v>
      </c>
      <c r="U12" s="2">
        <v>0</v>
      </c>
      <c r="V12" s="2">
        <v>0</v>
      </c>
      <c r="W12" s="2">
        <v>1</v>
      </c>
      <c r="X12" s="2">
        <v>1</v>
      </c>
      <c r="Y12" s="2">
        <v>0</v>
      </c>
      <c r="Z12" s="2">
        <v>1</v>
      </c>
      <c r="AA12" s="2">
        <v>1</v>
      </c>
    </row>
    <row r="13" spans="1:27" x14ac:dyDescent="0.25">
      <c r="A13" s="2">
        <v>3</v>
      </c>
      <c r="B13" s="2">
        <v>20</v>
      </c>
      <c r="C13" s="2">
        <v>139023.98199999999</v>
      </c>
      <c r="D13" s="2">
        <v>139223.86499999999</v>
      </c>
      <c r="E13" s="2">
        <v>199.883000000002</v>
      </c>
      <c r="F13" s="3">
        <v>30.240131116505498</v>
      </c>
      <c r="G13" s="14" t="s">
        <v>2206</v>
      </c>
      <c r="H13" s="2">
        <v>4</v>
      </c>
      <c r="I13" s="2">
        <v>1</v>
      </c>
      <c r="J13" s="2">
        <v>0</v>
      </c>
      <c r="K13" s="2">
        <v>1</v>
      </c>
      <c r="L13" s="2">
        <v>4</v>
      </c>
      <c r="M13" s="2">
        <v>0</v>
      </c>
      <c r="N13" s="2">
        <v>0</v>
      </c>
      <c r="O13" s="2">
        <v>0</v>
      </c>
      <c r="P13" s="2">
        <v>0</v>
      </c>
      <c r="Q13" s="2">
        <v>0</v>
      </c>
      <c r="R13" s="2">
        <v>0</v>
      </c>
      <c r="S13" s="2">
        <v>0</v>
      </c>
      <c r="T13" s="2">
        <v>0</v>
      </c>
      <c r="U13" s="2">
        <v>1</v>
      </c>
      <c r="V13" s="2">
        <v>0</v>
      </c>
      <c r="W13" s="2">
        <v>1</v>
      </c>
      <c r="X13" s="2">
        <v>1</v>
      </c>
      <c r="Y13" s="2">
        <v>0</v>
      </c>
      <c r="Z13" s="2">
        <v>1</v>
      </c>
      <c r="AA13" s="2">
        <v>1</v>
      </c>
    </row>
    <row r="14" spans="1:27" x14ac:dyDescent="0.25">
      <c r="A14" s="2">
        <v>8</v>
      </c>
      <c r="B14" s="2">
        <v>12</v>
      </c>
      <c r="C14" s="2">
        <v>120454.08500000001</v>
      </c>
      <c r="D14" s="2">
        <v>120969.685</v>
      </c>
      <c r="E14" s="2">
        <v>515.59999999999104</v>
      </c>
      <c r="F14" s="3">
        <v>30.0029832321996</v>
      </c>
      <c r="G14" s="14" t="s">
        <v>2466</v>
      </c>
      <c r="H14" s="2">
        <v>4</v>
      </c>
      <c r="I14" s="2">
        <v>0</v>
      </c>
      <c r="J14" s="2">
        <v>0</v>
      </c>
      <c r="K14" s="2">
        <v>0</v>
      </c>
      <c r="L14" s="2">
        <v>4</v>
      </c>
      <c r="M14" s="2">
        <v>0</v>
      </c>
      <c r="N14" s="2">
        <v>0</v>
      </c>
      <c r="O14" s="2">
        <v>0</v>
      </c>
      <c r="P14" s="2">
        <v>0</v>
      </c>
      <c r="Q14" s="2">
        <v>0</v>
      </c>
      <c r="R14" s="2">
        <v>0</v>
      </c>
      <c r="S14" s="2">
        <v>0</v>
      </c>
      <c r="T14" s="2">
        <v>0</v>
      </c>
      <c r="U14" s="2">
        <v>0</v>
      </c>
      <c r="V14" s="2">
        <v>0</v>
      </c>
      <c r="W14" s="2">
        <v>1</v>
      </c>
      <c r="X14" s="2">
        <v>1</v>
      </c>
      <c r="Y14" s="2">
        <v>0</v>
      </c>
      <c r="Z14" s="2">
        <v>1</v>
      </c>
      <c r="AA14" s="2">
        <v>1</v>
      </c>
    </row>
    <row r="15" spans="1:27" x14ac:dyDescent="0.25">
      <c r="A15" s="2">
        <v>5</v>
      </c>
      <c r="B15" s="2">
        <v>10</v>
      </c>
      <c r="C15" s="2">
        <v>107696.705</v>
      </c>
      <c r="D15" s="2">
        <v>108504.55100000001</v>
      </c>
      <c r="E15" s="2">
        <v>807.84600000000501</v>
      </c>
      <c r="F15" s="3">
        <v>29.668985473456299</v>
      </c>
      <c r="G15" s="14" t="s">
        <v>134</v>
      </c>
      <c r="H15" s="2">
        <v>4</v>
      </c>
      <c r="I15" s="2">
        <v>1</v>
      </c>
      <c r="J15" s="2">
        <v>0</v>
      </c>
      <c r="K15" s="2">
        <v>1</v>
      </c>
      <c r="L15" s="2">
        <v>4</v>
      </c>
      <c r="M15" s="2">
        <v>0</v>
      </c>
      <c r="N15" s="2">
        <v>0</v>
      </c>
      <c r="O15" s="2">
        <v>0</v>
      </c>
      <c r="P15" s="2">
        <v>0</v>
      </c>
      <c r="Q15" s="2">
        <v>0</v>
      </c>
      <c r="R15" s="2">
        <v>0</v>
      </c>
      <c r="S15" s="2">
        <v>1</v>
      </c>
      <c r="T15" s="2">
        <v>0</v>
      </c>
      <c r="U15" s="2">
        <v>0</v>
      </c>
      <c r="V15" s="2">
        <v>0</v>
      </c>
      <c r="W15" s="2">
        <v>1</v>
      </c>
      <c r="X15" s="2">
        <v>1</v>
      </c>
      <c r="Y15" s="2">
        <v>0</v>
      </c>
      <c r="Z15" s="2">
        <v>1</v>
      </c>
      <c r="AA15" s="2">
        <v>1</v>
      </c>
    </row>
    <row r="16" spans="1:27" x14ac:dyDescent="0.25">
      <c r="A16" s="2">
        <v>4</v>
      </c>
      <c r="B16" s="2">
        <v>7</v>
      </c>
      <c r="C16" s="2">
        <v>99771.774000000005</v>
      </c>
      <c r="D16" s="2">
        <v>100392.015</v>
      </c>
      <c r="E16" s="2">
        <v>620.24099999999498</v>
      </c>
      <c r="F16" s="3">
        <v>28.8374615253359</v>
      </c>
      <c r="G16" s="14" t="s">
        <v>2421</v>
      </c>
      <c r="H16" s="2">
        <v>4</v>
      </c>
      <c r="I16" s="2">
        <v>2</v>
      </c>
      <c r="J16" s="2">
        <v>2</v>
      </c>
      <c r="K16" s="2">
        <v>0</v>
      </c>
      <c r="L16" s="2">
        <v>4</v>
      </c>
      <c r="M16" s="2">
        <v>1</v>
      </c>
      <c r="N16" s="2">
        <v>0</v>
      </c>
      <c r="O16" s="2">
        <v>0</v>
      </c>
      <c r="P16" s="2">
        <v>0</v>
      </c>
      <c r="Q16" s="2">
        <v>1</v>
      </c>
      <c r="R16" s="2">
        <v>0</v>
      </c>
      <c r="S16" s="2">
        <v>0</v>
      </c>
      <c r="T16" s="2">
        <v>0</v>
      </c>
      <c r="U16" s="2">
        <v>0</v>
      </c>
      <c r="V16" s="2">
        <v>0</v>
      </c>
      <c r="W16" s="2">
        <v>1</v>
      </c>
      <c r="X16" s="2">
        <v>1</v>
      </c>
      <c r="Y16" s="2">
        <v>0</v>
      </c>
      <c r="Z16" s="2">
        <v>1</v>
      </c>
      <c r="AA16" s="2">
        <v>1</v>
      </c>
    </row>
    <row r="17" spans="1:27" x14ac:dyDescent="0.25">
      <c r="A17" s="2">
        <v>7</v>
      </c>
      <c r="B17" s="2">
        <v>11</v>
      </c>
      <c r="C17" s="2">
        <v>74026.259000000005</v>
      </c>
      <c r="D17" s="2">
        <v>74517.614000000001</v>
      </c>
      <c r="E17" s="2">
        <v>491.35499999999598</v>
      </c>
      <c r="F17" s="3">
        <v>28.4808452224474</v>
      </c>
      <c r="G17" s="14" t="s">
        <v>173</v>
      </c>
      <c r="H17" s="2">
        <v>4</v>
      </c>
      <c r="I17" s="2">
        <v>5</v>
      </c>
      <c r="J17" s="2">
        <v>4</v>
      </c>
      <c r="K17" s="2">
        <v>1</v>
      </c>
      <c r="L17" s="2">
        <v>4</v>
      </c>
      <c r="M17" s="2">
        <v>1</v>
      </c>
      <c r="N17" s="2">
        <v>1</v>
      </c>
      <c r="O17" s="2">
        <v>0</v>
      </c>
      <c r="P17" s="2">
        <v>1</v>
      </c>
      <c r="Q17" s="2">
        <v>1</v>
      </c>
      <c r="R17" s="2">
        <v>0</v>
      </c>
      <c r="S17" s="2">
        <v>1</v>
      </c>
      <c r="T17" s="2">
        <v>0</v>
      </c>
      <c r="U17" s="2">
        <v>0</v>
      </c>
      <c r="V17" s="2">
        <v>0</v>
      </c>
      <c r="W17" s="2">
        <v>1</v>
      </c>
      <c r="X17" s="2">
        <v>1</v>
      </c>
      <c r="Y17" s="2">
        <v>0</v>
      </c>
      <c r="Z17" s="2">
        <v>1</v>
      </c>
      <c r="AA17" s="2">
        <v>1</v>
      </c>
    </row>
    <row r="18" spans="1:27" x14ac:dyDescent="0.25">
      <c r="A18" s="2">
        <v>17</v>
      </c>
      <c r="B18" s="2">
        <v>6</v>
      </c>
      <c r="C18" s="2">
        <v>61008.762000000002</v>
      </c>
      <c r="D18" s="2">
        <v>61554.194000000003</v>
      </c>
      <c r="E18" s="2">
        <v>545.43200000000104</v>
      </c>
      <c r="F18" s="3">
        <v>27.7099951283457</v>
      </c>
      <c r="G18" s="14" t="s">
        <v>2516</v>
      </c>
      <c r="H18" s="2">
        <v>3</v>
      </c>
      <c r="I18" s="2">
        <v>1</v>
      </c>
      <c r="J18" s="2">
        <v>1</v>
      </c>
      <c r="K18" s="2">
        <v>0</v>
      </c>
      <c r="L18" s="2">
        <v>3</v>
      </c>
      <c r="M18" s="2">
        <v>1</v>
      </c>
      <c r="N18" s="2">
        <v>0</v>
      </c>
      <c r="O18" s="2">
        <v>0</v>
      </c>
      <c r="P18" s="2">
        <v>0</v>
      </c>
      <c r="Q18" s="2">
        <v>0</v>
      </c>
      <c r="R18" s="2">
        <v>0</v>
      </c>
      <c r="S18" s="2">
        <v>0</v>
      </c>
      <c r="T18" s="2">
        <v>0</v>
      </c>
      <c r="U18" s="2">
        <v>0</v>
      </c>
      <c r="V18" s="2">
        <v>0</v>
      </c>
      <c r="W18" s="2">
        <v>1</v>
      </c>
      <c r="X18" s="2">
        <v>1</v>
      </c>
      <c r="Y18" s="2">
        <v>0</v>
      </c>
      <c r="Z18" s="2">
        <v>0</v>
      </c>
      <c r="AA18" s="2">
        <v>1</v>
      </c>
    </row>
    <row r="19" spans="1:27" x14ac:dyDescent="0.25">
      <c r="A19" s="2">
        <v>5</v>
      </c>
      <c r="B19" s="2">
        <v>14</v>
      </c>
      <c r="C19" s="2">
        <v>117654.467</v>
      </c>
      <c r="D19" s="2">
        <v>117874.81299999999</v>
      </c>
      <c r="E19" s="2">
        <v>220.34599999999</v>
      </c>
      <c r="F19" s="3">
        <v>27.605336485438499</v>
      </c>
      <c r="G19" s="14" t="s">
        <v>136</v>
      </c>
      <c r="H19" s="2">
        <v>4</v>
      </c>
      <c r="I19" s="2">
        <v>0</v>
      </c>
      <c r="J19" s="2">
        <v>0</v>
      </c>
      <c r="K19" s="2">
        <v>0</v>
      </c>
      <c r="L19" s="2">
        <v>4</v>
      </c>
      <c r="M19" s="2">
        <v>0</v>
      </c>
      <c r="N19" s="2">
        <v>0</v>
      </c>
      <c r="O19" s="2">
        <v>0</v>
      </c>
      <c r="P19" s="2">
        <v>0</v>
      </c>
      <c r="Q19" s="2">
        <v>0</v>
      </c>
      <c r="R19" s="2">
        <v>0</v>
      </c>
      <c r="S19" s="2">
        <v>0</v>
      </c>
      <c r="T19" s="2">
        <v>0</v>
      </c>
      <c r="U19" s="2">
        <v>0</v>
      </c>
      <c r="V19" s="2">
        <v>0</v>
      </c>
      <c r="W19" s="2">
        <v>1</v>
      </c>
      <c r="X19" s="2">
        <v>1</v>
      </c>
      <c r="Y19" s="2">
        <v>0</v>
      </c>
      <c r="Z19" s="2">
        <v>1</v>
      </c>
      <c r="AA19" s="2">
        <v>1</v>
      </c>
    </row>
    <row r="20" spans="1:27" x14ac:dyDescent="0.25">
      <c r="A20" s="2">
        <v>10</v>
      </c>
      <c r="B20" s="2">
        <v>22</v>
      </c>
      <c r="C20" s="2">
        <v>107292.33100000001</v>
      </c>
      <c r="D20" s="2">
        <v>107495.822</v>
      </c>
      <c r="E20" s="2">
        <v>203.49099999999501</v>
      </c>
      <c r="F20" s="3">
        <v>27.478082489821201</v>
      </c>
      <c r="G20" s="14" t="s">
        <v>2480</v>
      </c>
      <c r="H20" s="2">
        <v>4</v>
      </c>
      <c r="I20" s="2">
        <v>0</v>
      </c>
      <c r="J20" s="2">
        <v>0</v>
      </c>
      <c r="K20" s="2">
        <v>0</v>
      </c>
      <c r="L20" s="2">
        <v>4</v>
      </c>
      <c r="M20" s="2">
        <v>0</v>
      </c>
      <c r="N20" s="2">
        <v>0</v>
      </c>
      <c r="O20" s="2">
        <v>0</v>
      </c>
      <c r="P20" s="2">
        <v>0</v>
      </c>
      <c r="Q20" s="2">
        <v>0</v>
      </c>
      <c r="R20" s="2">
        <v>0</v>
      </c>
      <c r="S20" s="2">
        <v>0</v>
      </c>
      <c r="T20" s="2">
        <v>0</v>
      </c>
      <c r="U20" s="2">
        <v>0</v>
      </c>
      <c r="V20" s="2">
        <v>0</v>
      </c>
      <c r="W20" s="2">
        <v>1</v>
      </c>
      <c r="X20" s="2">
        <v>1</v>
      </c>
      <c r="Y20" s="2">
        <v>0</v>
      </c>
      <c r="Z20" s="2">
        <v>1</v>
      </c>
      <c r="AA20" s="2">
        <v>1</v>
      </c>
    </row>
    <row r="21" spans="1:27" x14ac:dyDescent="0.25">
      <c r="A21" s="2">
        <v>17</v>
      </c>
      <c r="B21" s="2">
        <v>3</v>
      </c>
      <c r="C21" s="2">
        <v>48422.838000000003</v>
      </c>
      <c r="D21" s="2">
        <v>48693.154999999999</v>
      </c>
      <c r="E21" s="2">
        <v>270.31699999999501</v>
      </c>
      <c r="F21" s="3">
        <v>27.335095205614898</v>
      </c>
      <c r="G21" s="14" t="s">
        <v>2355</v>
      </c>
      <c r="H21" s="2">
        <v>4</v>
      </c>
      <c r="I21" s="2">
        <v>0</v>
      </c>
      <c r="J21" s="2">
        <v>0</v>
      </c>
      <c r="K21" s="2">
        <v>0</v>
      </c>
      <c r="L21" s="2">
        <v>4</v>
      </c>
      <c r="M21" s="2">
        <v>0</v>
      </c>
      <c r="N21" s="2">
        <v>0</v>
      </c>
      <c r="O21" s="2">
        <v>0</v>
      </c>
      <c r="P21" s="2">
        <v>0</v>
      </c>
      <c r="Q21" s="2">
        <v>0</v>
      </c>
      <c r="R21" s="2">
        <v>0</v>
      </c>
      <c r="S21" s="2">
        <v>0</v>
      </c>
      <c r="T21" s="2">
        <v>0</v>
      </c>
      <c r="U21" s="2">
        <v>0</v>
      </c>
      <c r="V21" s="2">
        <v>0</v>
      </c>
      <c r="W21" s="2">
        <v>1</v>
      </c>
      <c r="X21" s="2">
        <v>1</v>
      </c>
      <c r="Y21" s="2">
        <v>0</v>
      </c>
      <c r="Z21" s="2">
        <v>1</v>
      </c>
      <c r="AA21" s="2">
        <v>1</v>
      </c>
    </row>
    <row r="22" spans="1:27" x14ac:dyDescent="0.25">
      <c r="A22" s="2">
        <v>6</v>
      </c>
      <c r="B22" s="2">
        <v>16</v>
      </c>
      <c r="C22" s="2">
        <v>93477.043000000005</v>
      </c>
      <c r="D22" s="2">
        <v>93557.338000000003</v>
      </c>
      <c r="E22" s="2">
        <v>80.294999999998296</v>
      </c>
      <c r="F22" s="3">
        <v>27.330472585431899</v>
      </c>
      <c r="G22" s="14" t="s">
        <v>2445</v>
      </c>
      <c r="H22" s="2">
        <v>4</v>
      </c>
      <c r="I22" s="2">
        <v>0</v>
      </c>
      <c r="J22" s="2">
        <v>0</v>
      </c>
      <c r="K22" s="2">
        <v>0</v>
      </c>
      <c r="L22" s="2">
        <v>4</v>
      </c>
      <c r="M22" s="2">
        <v>0</v>
      </c>
      <c r="N22" s="2">
        <v>0</v>
      </c>
      <c r="O22" s="2">
        <v>0</v>
      </c>
      <c r="P22" s="2">
        <v>0</v>
      </c>
      <c r="Q22" s="2">
        <v>0</v>
      </c>
      <c r="R22" s="2">
        <v>0</v>
      </c>
      <c r="S22" s="2">
        <v>0</v>
      </c>
      <c r="T22" s="2">
        <v>0</v>
      </c>
      <c r="U22" s="2">
        <v>0</v>
      </c>
      <c r="V22" s="2">
        <v>0</v>
      </c>
      <c r="W22" s="2">
        <v>1</v>
      </c>
      <c r="X22" s="2">
        <v>1</v>
      </c>
      <c r="Y22" s="2">
        <v>0</v>
      </c>
      <c r="Z22" s="2">
        <v>1</v>
      </c>
      <c r="AA22" s="2">
        <v>1</v>
      </c>
    </row>
    <row r="23" spans="1:27" x14ac:dyDescent="0.25">
      <c r="A23" s="2">
        <v>1</v>
      </c>
      <c r="B23" s="2">
        <v>4</v>
      </c>
      <c r="C23" s="2">
        <v>26804.992999999999</v>
      </c>
      <c r="D23" s="2">
        <v>27201.876</v>
      </c>
      <c r="E23" s="2">
        <v>396.88300000000203</v>
      </c>
      <c r="F23" s="3">
        <v>27.0348605779377</v>
      </c>
      <c r="G23" s="14" t="s">
        <v>2374</v>
      </c>
      <c r="H23" s="2">
        <v>4</v>
      </c>
      <c r="I23" s="2">
        <v>1</v>
      </c>
      <c r="J23" s="2">
        <v>1</v>
      </c>
      <c r="K23" s="2">
        <v>0</v>
      </c>
      <c r="L23" s="2">
        <v>4</v>
      </c>
      <c r="M23" s="2">
        <v>0</v>
      </c>
      <c r="N23" s="2">
        <v>0</v>
      </c>
      <c r="O23" s="2">
        <v>1</v>
      </c>
      <c r="P23" s="2">
        <v>0</v>
      </c>
      <c r="Q23" s="2">
        <v>0</v>
      </c>
      <c r="R23" s="2">
        <v>0</v>
      </c>
      <c r="S23" s="2">
        <v>0</v>
      </c>
      <c r="T23" s="2">
        <v>0</v>
      </c>
      <c r="U23" s="2">
        <v>0</v>
      </c>
      <c r="V23" s="2">
        <v>0</v>
      </c>
      <c r="W23" s="2">
        <v>1</v>
      </c>
      <c r="X23" s="2">
        <v>1</v>
      </c>
      <c r="Y23" s="2">
        <v>0</v>
      </c>
      <c r="Z23" s="2">
        <v>1</v>
      </c>
      <c r="AA23" s="2">
        <v>1</v>
      </c>
    </row>
    <row r="24" spans="1:27" x14ac:dyDescent="0.25">
      <c r="A24" s="2">
        <v>6</v>
      </c>
      <c r="B24" s="2">
        <v>2</v>
      </c>
      <c r="C24" s="2">
        <v>27129.757000000001</v>
      </c>
      <c r="D24" s="2">
        <v>27259.767</v>
      </c>
      <c r="E24" s="2">
        <v>130.009999999998</v>
      </c>
      <c r="F24" s="3">
        <v>26.667453850971501</v>
      </c>
      <c r="G24" s="14" t="s">
        <v>2249</v>
      </c>
      <c r="H24" s="2">
        <v>3</v>
      </c>
      <c r="I24" s="2">
        <v>0</v>
      </c>
      <c r="J24" s="2">
        <v>0</v>
      </c>
      <c r="K24" s="2">
        <v>0</v>
      </c>
      <c r="L24" s="2">
        <v>3</v>
      </c>
      <c r="M24" s="2">
        <v>0</v>
      </c>
      <c r="N24" s="2">
        <v>0</v>
      </c>
      <c r="O24" s="2">
        <v>0</v>
      </c>
      <c r="P24" s="2">
        <v>0</v>
      </c>
      <c r="Q24" s="2">
        <v>0</v>
      </c>
      <c r="R24" s="2">
        <v>0</v>
      </c>
      <c r="S24" s="2">
        <v>0</v>
      </c>
      <c r="T24" s="2">
        <v>0</v>
      </c>
      <c r="U24" s="2">
        <v>0</v>
      </c>
      <c r="V24" s="2">
        <v>0</v>
      </c>
      <c r="W24" s="2">
        <v>1</v>
      </c>
      <c r="X24" s="2">
        <v>1</v>
      </c>
      <c r="Y24" s="2">
        <v>0</v>
      </c>
      <c r="Z24" s="2">
        <v>0</v>
      </c>
      <c r="AA24" s="2">
        <v>1</v>
      </c>
    </row>
    <row r="25" spans="1:27" x14ac:dyDescent="0.25">
      <c r="A25" s="2">
        <v>8</v>
      </c>
      <c r="B25" s="2">
        <v>0</v>
      </c>
      <c r="C25" s="2">
        <v>10876.513000000001</v>
      </c>
      <c r="D25" s="2">
        <v>11443.204</v>
      </c>
      <c r="E25" s="2">
        <v>566.69099999999901</v>
      </c>
      <c r="F25" s="3">
        <v>26.322648165842601</v>
      </c>
      <c r="G25" s="14" t="s">
        <v>2460</v>
      </c>
      <c r="H25" s="2">
        <v>4</v>
      </c>
      <c r="I25" s="2">
        <v>0</v>
      </c>
      <c r="J25" s="2">
        <v>0</v>
      </c>
      <c r="K25" s="2">
        <v>0</v>
      </c>
      <c r="L25" s="2">
        <v>4</v>
      </c>
      <c r="M25" s="2">
        <v>0</v>
      </c>
      <c r="N25" s="2">
        <v>0</v>
      </c>
      <c r="O25" s="2">
        <v>0</v>
      </c>
      <c r="P25" s="2">
        <v>0</v>
      </c>
      <c r="Q25" s="2">
        <v>0</v>
      </c>
      <c r="R25" s="2">
        <v>0</v>
      </c>
      <c r="S25" s="2">
        <v>0</v>
      </c>
      <c r="T25" s="2">
        <v>0</v>
      </c>
      <c r="U25" s="2">
        <v>0</v>
      </c>
      <c r="V25" s="2">
        <v>0</v>
      </c>
      <c r="W25" s="2">
        <v>1</v>
      </c>
      <c r="X25" s="2">
        <v>1</v>
      </c>
      <c r="Y25" s="2">
        <v>0</v>
      </c>
      <c r="Z25" s="2">
        <v>1</v>
      </c>
      <c r="AA25" s="2">
        <v>1</v>
      </c>
    </row>
    <row r="26" spans="1:27" x14ac:dyDescent="0.25">
      <c r="A26" s="2">
        <v>1</v>
      </c>
      <c r="B26" s="2">
        <v>1</v>
      </c>
      <c r="C26" s="2">
        <v>8762.357</v>
      </c>
      <c r="D26" s="2">
        <v>8868.4060000000009</v>
      </c>
      <c r="E26" s="2">
        <v>106.049000000001</v>
      </c>
      <c r="F26" s="3">
        <v>26.2023004904351</v>
      </c>
      <c r="G26" s="14" t="s">
        <v>20</v>
      </c>
      <c r="H26" s="2">
        <v>3</v>
      </c>
      <c r="I26" s="2">
        <v>0</v>
      </c>
      <c r="J26" s="2">
        <v>0</v>
      </c>
      <c r="K26" s="2">
        <v>0</v>
      </c>
      <c r="L26" s="2">
        <v>3</v>
      </c>
      <c r="M26" s="2">
        <v>0</v>
      </c>
      <c r="N26" s="2">
        <v>0</v>
      </c>
      <c r="O26" s="2">
        <v>0</v>
      </c>
      <c r="P26" s="2">
        <v>0</v>
      </c>
      <c r="Q26" s="2">
        <v>0</v>
      </c>
      <c r="R26" s="2">
        <v>0</v>
      </c>
      <c r="S26" s="2">
        <v>0</v>
      </c>
      <c r="T26" s="2">
        <v>0</v>
      </c>
      <c r="U26" s="2">
        <v>0</v>
      </c>
      <c r="V26" s="2">
        <v>0</v>
      </c>
      <c r="W26" s="2">
        <v>1</v>
      </c>
      <c r="X26" s="2">
        <v>0</v>
      </c>
      <c r="Y26" s="2">
        <v>0</v>
      </c>
      <c r="Z26" s="2">
        <v>1</v>
      </c>
      <c r="AA26" s="2">
        <v>1</v>
      </c>
    </row>
    <row r="27" spans="1:27" x14ac:dyDescent="0.25">
      <c r="A27" s="2">
        <v>10</v>
      </c>
      <c r="B27" s="2">
        <v>10</v>
      </c>
      <c r="C27" s="2">
        <v>55900.322</v>
      </c>
      <c r="D27" s="2">
        <v>56174.661999999997</v>
      </c>
      <c r="E27" s="2">
        <v>274.33999999999702</v>
      </c>
      <c r="F27" s="3">
        <v>26.027638342320301</v>
      </c>
      <c r="G27" s="14" t="s">
        <v>2295</v>
      </c>
      <c r="H27" s="2">
        <v>4</v>
      </c>
      <c r="I27" s="2">
        <v>0</v>
      </c>
      <c r="J27" s="2">
        <v>0</v>
      </c>
      <c r="K27" s="2">
        <v>0</v>
      </c>
      <c r="L27" s="2">
        <v>4</v>
      </c>
      <c r="M27" s="2">
        <v>0</v>
      </c>
      <c r="N27" s="2">
        <v>0</v>
      </c>
      <c r="O27" s="2">
        <v>0</v>
      </c>
      <c r="P27" s="2">
        <v>0</v>
      </c>
      <c r="Q27" s="2">
        <v>0</v>
      </c>
      <c r="R27" s="2">
        <v>0</v>
      </c>
      <c r="S27" s="2">
        <v>0</v>
      </c>
      <c r="T27" s="2">
        <v>0</v>
      </c>
      <c r="U27" s="2">
        <v>0</v>
      </c>
      <c r="V27" s="2">
        <v>0</v>
      </c>
      <c r="W27" s="2">
        <v>1</v>
      </c>
      <c r="X27" s="2">
        <v>1</v>
      </c>
      <c r="Y27" s="2">
        <v>0</v>
      </c>
      <c r="Z27" s="2">
        <v>1</v>
      </c>
      <c r="AA27" s="2">
        <v>1</v>
      </c>
    </row>
    <row r="28" spans="1:27" x14ac:dyDescent="0.25">
      <c r="A28" s="2">
        <v>1</v>
      </c>
      <c r="B28" s="2">
        <v>11</v>
      </c>
      <c r="C28" s="2">
        <v>92941.357000000004</v>
      </c>
      <c r="D28" s="2">
        <v>93216.971999999994</v>
      </c>
      <c r="E28" s="2">
        <v>275.61499999999103</v>
      </c>
      <c r="F28" s="3">
        <v>25.820075771740601</v>
      </c>
      <c r="G28" s="14" t="s">
        <v>2377</v>
      </c>
      <c r="H28" s="2">
        <v>4</v>
      </c>
      <c r="I28" s="2">
        <v>1</v>
      </c>
      <c r="J28" s="2">
        <v>1</v>
      </c>
      <c r="K28" s="2">
        <v>0</v>
      </c>
      <c r="L28" s="2">
        <v>4</v>
      </c>
      <c r="M28" s="2">
        <v>0</v>
      </c>
      <c r="N28" s="2">
        <v>1</v>
      </c>
      <c r="O28" s="2">
        <v>0</v>
      </c>
      <c r="P28" s="2">
        <v>0</v>
      </c>
      <c r="Q28" s="2">
        <v>0</v>
      </c>
      <c r="R28" s="2">
        <v>0</v>
      </c>
      <c r="S28" s="2">
        <v>0</v>
      </c>
      <c r="T28" s="2">
        <v>0</v>
      </c>
      <c r="U28" s="2">
        <v>0</v>
      </c>
      <c r="V28" s="2">
        <v>0</v>
      </c>
      <c r="W28" s="2">
        <v>1</v>
      </c>
      <c r="X28" s="2">
        <v>1</v>
      </c>
      <c r="Y28" s="2">
        <v>0</v>
      </c>
      <c r="Z28" s="2">
        <v>1</v>
      </c>
      <c r="AA28" s="2">
        <v>1</v>
      </c>
    </row>
    <row r="29" spans="1:27" x14ac:dyDescent="0.25">
      <c r="A29" s="2">
        <v>4</v>
      </c>
      <c r="B29" s="2">
        <v>19</v>
      </c>
      <c r="C29" s="2">
        <v>158436.26300000001</v>
      </c>
      <c r="D29" s="2">
        <v>160516.39300000001</v>
      </c>
      <c r="E29" s="2">
        <v>2080.13</v>
      </c>
      <c r="F29" s="3">
        <v>25.794503212748999</v>
      </c>
      <c r="G29" s="14" t="s">
        <v>2426</v>
      </c>
      <c r="H29" s="2">
        <v>4</v>
      </c>
      <c r="I29" s="2">
        <v>1</v>
      </c>
      <c r="J29" s="2">
        <v>0</v>
      </c>
      <c r="K29" s="2">
        <v>1</v>
      </c>
      <c r="L29" s="2">
        <v>4</v>
      </c>
      <c r="M29" s="2">
        <v>0</v>
      </c>
      <c r="N29" s="2">
        <v>0</v>
      </c>
      <c r="O29" s="2">
        <v>0</v>
      </c>
      <c r="P29" s="2">
        <v>0</v>
      </c>
      <c r="Q29" s="2">
        <v>0</v>
      </c>
      <c r="R29" s="2">
        <v>0</v>
      </c>
      <c r="S29" s="2">
        <v>1</v>
      </c>
      <c r="T29" s="2">
        <v>0</v>
      </c>
      <c r="U29" s="2">
        <v>0</v>
      </c>
      <c r="V29" s="2">
        <v>0</v>
      </c>
      <c r="W29" s="2">
        <v>1</v>
      </c>
      <c r="X29" s="2">
        <v>1</v>
      </c>
      <c r="Y29" s="2">
        <v>0</v>
      </c>
      <c r="Z29" s="2">
        <v>1</v>
      </c>
      <c r="AA29" s="2">
        <v>1</v>
      </c>
    </row>
    <row r="30" spans="1:27" x14ac:dyDescent="0.25">
      <c r="A30" s="2">
        <v>4</v>
      </c>
      <c r="B30" s="2">
        <v>3</v>
      </c>
      <c r="C30" s="2">
        <v>41579.224000000002</v>
      </c>
      <c r="D30" s="2">
        <v>42155.173999999999</v>
      </c>
      <c r="E30" s="2">
        <v>575.94999999999698</v>
      </c>
      <c r="F30" s="3">
        <v>25.3300476251801</v>
      </c>
      <c r="G30" s="14" t="s">
        <v>2419</v>
      </c>
      <c r="H30" s="2">
        <v>3</v>
      </c>
      <c r="I30" s="2">
        <v>6</v>
      </c>
      <c r="J30" s="2">
        <v>1</v>
      </c>
      <c r="K30" s="2">
        <v>5</v>
      </c>
      <c r="L30" s="2">
        <v>3</v>
      </c>
      <c r="M30" s="2">
        <v>0</v>
      </c>
      <c r="N30" s="2">
        <v>1</v>
      </c>
      <c r="O30" s="2">
        <v>0</v>
      </c>
      <c r="P30" s="2">
        <v>0</v>
      </c>
      <c r="Q30" s="2">
        <v>0</v>
      </c>
      <c r="R30" s="2">
        <v>1</v>
      </c>
      <c r="S30" s="2">
        <v>1</v>
      </c>
      <c r="T30" s="2">
        <v>1</v>
      </c>
      <c r="U30" s="2">
        <v>1</v>
      </c>
      <c r="V30" s="2">
        <v>1</v>
      </c>
      <c r="W30" s="2">
        <v>1</v>
      </c>
      <c r="X30" s="2">
        <v>0</v>
      </c>
      <c r="Y30" s="2">
        <v>0</v>
      </c>
      <c r="Z30" s="2">
        <v>1</v>
      </c>
      <c r="AA30" s="2">
        <v>1</v>
      </c>
    </row>
    <row r="31" spans="1:27" x14ac:dyDescent="0.25">
      <c r="A31" s="2">
        <v>16</v>
      </c>
      <c r="B31" s="2">
        <v>2</v>
      </c>
      <c r="C31" s="2">
        <v>17296.863000000001</v>
      </c>
      <c r="D31" s="2">
        <v>17666.352999999999</v>
      </c>
      <c r="E31" s="2">
        <v>369.48999999999802</v>
      </c>
      <c r="F31" s="3">
        <v>25.265400393724999</v>
      </c>
      <c r="G31" s="14" t="s">
        <v>278</v>
      </c>
      <c r="H31" s="2">
        <v>4</v>
      </c>
      <c r="I31" s="2">
        <v>0</v>
      </c>
      <c r="J31" s="2">
        <v>0</v>
      </c>
      <c r="K31" s="2">
        <v>0</v>
      </c>
      <c r="L31" s="2">
        <v>4</v>
      </c>
      <c r="M31" s="2">
        <v>0</v>
      </c>
      <c r="N31" s="2">
        <v>0</v>
      </c>
      <c r="O31" s="2">
        <v>0</v>
      </c>
      <c r="P31" s="2">
        <v>0</v>
      </c>
      <c r="Q31" s="2">
        <v>0</v>
      </c>
      <c r="R31" s="2">
        <v>0</v>
      </c>
      <c r="S31" s="2">
        <v>0</v>
      </c>
      <c r="T31" s="2">
        <v>0</v>
      </c>
      <c r="U31" s="2">
        <v>0</v>
      </c>
      <c r="V31" s="2">
        <v>0</v>
      </c>
      <c r="W31" s="2">
        <v>1</v>
      </c>
      <c r="X31" s="2">
        <v>1</v>
      </c>
      <c r="Y31" s="2">
        <v>0</v>
      </c>
      <c r="Z31" s="2">
        <v>1</v>
      </c>
      <c r="AA31" s="2">
        <v>1</v>
      </c>
    </row>
    <row r="32" spans="1:27" x14ac:dyDescent="0.25">
      <c r="A32" s="2">
        <v>6</v>
      </c>
      <c r="B32" s="2">
        <v>8</v>
      </c>
      <c r="C32" s="2">
        <v>68934.648000000001</v>
      </c>
      <c r="D32" s="2">
        <v>69207.928</v>
      </c>
      <c r="E32" s="2">
        <v>273.27999999999901</v>
      </c>
      <c r="F32" s="3">
        <v>25.160950954281599</v>
      </c>
      <c r="G32" s="14" t="s">
        <v>675</v>
      </c>
      <c r="H32" s="2">
        <v>2</v>
      </c>
      <c r="I32" s="2">
        <v>1</v>
      </c>
      <c r="J32" s="2">
        <v>1</v>
      </c>
      <c r="K32" s="2">
        <v>0</v>
      </c>
      <c r="L32" s="2">
        <v>2</v>
      </c>
      <c r="M32" s="2">
        <v>0</v>
      </c>
      <c r="N32" s="2">
        <v>1</v>
      </c>
      <c r="O32" s="2">
        <v>0</v>
      </c>
      <c r="P32" s="2">
        <v>0</v>
      </c>
      <c r="Q32" s="2">
        <v>0</v>
      </c>
      <c r="R32" s="2">
        <v>0</v>
      </c>
      <c r="S32" s="2">
        <v>0</v>
      </c>
      <c r="T32" s="2">
        <v>0</v>
      </c>
      <c r="U32" s="2">
        <v>0</v>
      </c>
      <c r="V32" s="2">
        <v>0</v>
      </c>
      <c r="W32" s="2">
        <v>1</v>
      </c>
      <c r="X32" s="2">
        <v>0</v>
      </c>
      <c r="Y32" s="2">
        <v>0</v>
      </c>
      <c r="Z32" s="2">
        <v>1</v>
      </c>
      <c r="AA32" s="2">
        <v>0</v>
      </c>
    </row>
    <row r="33" spans="1:27" x14ac:dyDescent="0.25">
      <c r="A33" s="2">
        <v>4</v>
      </c>
      <c r="B33" s="2">
        <v>0</v>
      </c>
      <c r="C33" s="2">
        <v>5885.6210000000001</v>
      </c>
      <c r="D33" s="2">
        <v>6000.107</v>
      </c>
      <c r="E33" s="2">
        <v>114.486</v>
      </c>
      <c r="F33" s="3">
        <v>25.016454877388799</v>
      </c>
      <c r="G33" s="14" t="s">
        <v>106</v>
      </c>
      <c r="H33" s="2">
        <v>4</v>
      </c>
      <c r="I33" s="2">
        <v>0</v>
      </c>
      <c r="J33" s="2">
        <v>0</v>
      </c>
      <c r="K33" s="2">
        <v>0</v>
      </c>
      <c r="L33" s="2">
        <v>4</v>
      </c>
      <c r="M33" s="2">
        <v>0</v>
      </c>
      <c r="N33" s="2">
        <v>0</v>
      </c>
      <c r="O33" s="2">
        <v>0</v>
      </c>
      <c r="P33" s="2">
        <v>0</v>
      </c>
      <c r="Q33" s="2">
        <v>0</v>
      </c>
      <c r="R33" s="2">
        <v>0</v>
      </c>
      <c r="S33" s="2">
        <v>0</v>
      </c>
      <c r="T33" s="2">
        <v>0</v>
      </c>
      <c r="U33" s="2">
        <v>0</v>
      </c>
      <c r="V33" s="2">
        <v>0</v>
      </c>
      <c r="W33" s="2">
        <v>1</v>
      </c>
      <c r="X33" s="2">
        <v>1</v>
      </c>
      <c r="Y33" s="2">
        <v>0</v>
      </c>
      <c r="Z33" s="2">
        <v>1</v>
      </c>
      <c r="AA33" s="2">
        <v>1</v>
      </c>
    </row>
    <row r="34" spans="1:27" x14ac:dyDescent="0.25">
      <c r="A34" s="2">
        <v>13</v>
      </c>
      <c r="B34" s="2">
        <v>5</v>
      </c>
      <c r="C34" s="2">
        <v>63753.855000000003</v>
      </c>
      <c r="D34" s="2">
        <v>63806.07</v>
      </c>
      <c r="E34" s="2">
        <v>52.2149999999965</v>
      </c>
      <c r="F34" s="3">
        <v>24.8622852877686</v>
      </c>
      <c r="G34" s="14" t="s">
        <v>2333</v>
      </c>
      <c r="H34" s="2">
        <v>3</v>
      </c>
      <c r="I34" s="2">
        <v>0</v>
      </c>
      <c r="J34" s="2">
        <v>0</v>
      </c>
      <c r="K34" s="2">
        <v>0</v>
      </c>
      <c r="L34" s="2">
        <v>3</v>
      </c>
      <c r="M34" s="2">
        <v>0</v>
      </c>
      <c r="N34" s="2">
        <v>0</v>
      </c>
      <c r="O34" s="2">
        <v>0</v>
      </c>
      <c r="P34" s="2">
        <v>0</v>
      </c>
      <c r="Q34" s="2">
        <v>0</v>
      </c>
      <c r="R34" s="2">
        <v>0</v>
      </c>
      <c r="S34" s="2">
        <v>0</v>
      </c>
      <c r="T34" s="2">
        <v>0</v>
      </c>
      <c r="U34" s="2">
        <v>0</v>
      </c>
      <c r="V34" s="2">
        <v>0</v>
      </c>
      <c r="W34" s="2">
        <v>0</v>
      </c>
      <c r="X34" s="2">
        <v>1</v>
      </c>
      <c r="Y34" s="2">
        <v>0</v>
      </c>
      <c r="Z34" s="2">
        <v>1</v>
      </c>
      <c r="AA34" s="2">
        <v>1</v>
      </c>
    </row>
    <row r="35" spans="1:27" x14ac:dyDescent="0.25">
      <c r="A35" s="2">
        <v>5</v>
      </c>
      <c r="B35" s="2">
        <v>4</v>
      </c>
      <c r="C35" s="2">
        <v>64842.536</v>
      </c>
      <c r="D35" s="2">
        <v>64989.139000000003</v>
      </c>
      <c r="E35" s="2">
        <v>146.60300000000299</v>
      </c>
      <c r="F35" s="3">
        <v>24.5136860651108</v>
      </c>
      <c r="G35" s="14" t="s">
        <v>129</v>
      </c>
      <c r="H35" s="2">
        <v>4</v>
      </c>
      <c r="I35" s="2">
        <v>5</v>
      </c>
      <c r="J35" s="2">
        <v>0</v>
      </c>
      <c r="K35" s="2">
        <v>5</v>
      </c>
      <c r="L35" s="2">
        <v>4</v>
      </c>
      <c r="M35" s="2">
        <v>0</v>
      </c>
      <c r="N35" s="2">
        <v>0</v>
      </c>
      <c r="O35" s="2">
        <v>0</v>
      </c>
      <c r="P35" s="2">
        <v>0</v>
      </c>
      <c r="Q35" s="2">
        <v>0</v>
      </c>
      <c r="R35" s="2">
        <v>1</v>
      </c>
      <c r="S35" s="2">
        <v>1</v>
      </c>
      <c r="T35" s="2">
        <v>1</v>
      </c>
      <c r="U35" s="2">
        <v>1</v>
      </c>
      <c r="V35" s="2">
        <v>1</v>
      </c>
      <c r="W35" s="2">
        <v>1</v>
      </c>
      <c r="X35" s="2">
        <v>1</v>
      </c>
      <c r="Y35" s="2">
        <v>0</v>
      </c>
      <c r="Z35" s="2">
        <v>1</v>
      </c>
      <c r="AA35" s="2">
        <v>1</v>
      </c>
    </row>
    <row r="36" spans="1:27" x14ac:dyDescent="0.25">
      <c r="A36" s="2">
        <v>15</v>
      </c>
      <c r="B36" s="2">
        <v>3</v>
      </c>
      <c r="C36" s="2">
        <v>36398.660000000003</v>
      </c>
      <c r="D36" s="2">
        <v>36578.285000000003</v>
      </c>
      <c r="E36" s="2">
        <v>179.625</v>
      </c>
      <c r="F36" s="3">
        <v>24.115944260169599</v>
      </c>
      <c r="G36" s="14" t="s">
        <v>270</v>
      </c>
      <c r="H36" s="2">
        <v>4</v>
      </c>
      <c r="I36" s="2">
        <v>0</v>
      </c>
      <c r="J36" s="2">
        <v>0</v>
      </c>
      <c r="K36" s="2">
        <v>0</v>
      </c>
      <c r="L36" s="2">
        <v>4</v>
      </c>
      <c r="M36" s="2">
        <v>0</v>
      </c>
      <c r="N36" s="2">
        <v>0</v>
      </c>
      <c r="O36" s="2">
        <v>0</v>
      </c>
      <c r="P36" s="2">
        <v>0</v>
      </c>
      <c r="Q36" s="2">
        <v>0</v>
      </c>
      <c r="R36" s="2">
        <v>0</v>
      </c>
      <c r="S36" s="2">
        <v>0</v>
      </c>
      <c r="T36" s="2">
        <v>0</v>
      </c>
      <c r="U36" s="2">
        <v>0</v>
      </c>
      <c r="V36" s="2">
        <v>0</v>
      </c>
      <c r="W36" s="2">
        <v>1</v>
      </c>
      <c r="X36" s="2">
        <v>1</v>
      </c>
      <c r="Y36" s="2">
        <v>0</v>
      </c>
      <c r="Z36" s="2">
        <v>1</v>
      </c>
      <c r="AA36" s="2">
        <v>1</v>
      </c>
    </row>
    <row r="37" spans="1:27" x14ac:dyDescent="0.25">
      <c r="A37" s="2">
        <v>15</v>
      </c>
      <c r="B37" s="2">
        <v>6</v>
      </c>
      <c r="C37" s="2">
        <v>64759.279000000002</v>
      </c>
      <c r="D37" s="2">
        <v>65057.794999999998</v>
      </c>
      <c r="E37" s="2">
        <v>298.51599999999598</v>
      </c>
      <c r="F37" s="3">
        <v>23.8572246407583</v>
      </c>
      <c r="G37" s="14" t="s">
        <v>2509</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row>
    <row r="38" spans="1:27" x14ac:dyDescent="0.25">
      <c r="A38" s="2">
        <v>7</v>
      </c>
      <c r="B38" s="2">
        <v>6</v>
      </c>
      <c r="C38" s="2">
        <v>42832.785000000003</v>
      </c>
      <c r="D38" s="2">
        <v>42885.951999999997</v>
      </c>
      <c r="E38" s="2">
        <v>53.166999999993998</v>
      </c>
      <c r="F38" s="3">
        <v>23.654295358194702</v>
      </c>
      <c r="G38" s="14" t="s">
        <v>2268</v>
      </c>
      <c r="H38" s="2">
        <v>2</v>
      </c>
      <c r="I38" s="2">
        <v>0</v>
      </c>
      <c r="J38" s="2">
        <v>0</v>
      </c>
      <c r="K38" s="2">
        <v>0</v>
      </c>
      <c r="L38" s="2">
        <v>2</v>
      </c>
      <c r="M38" s="2">
        <v>0</v>
      </c>
      <c r="N38" s="2">
        <v>0</v>
      </c>
      <c r="O38" s="2">
        <v>0</v>
      </c>
      <c r="P38" s="2">
        <v>0</v>
      </c>
      <c r="Q38" s="2">
        <v>0</v>
      </c>
      <c r="R38" s="2">
        <v>0</v>
      </c>
      <c r="S38" s="2">
        <v>0</v>
      </c>
      <c r="T38" s="2">
        <v>0</v>
      </c>
      <c r="U38" s="2">
        <v>0</v>
      </c>
      <c r="V38" s="2">
        <v>0</v>
      </c>
      <c r="W38" s="2">
        <v>0</v>
      </c>
      <c r="X38" s="2">
        <v>1</v>
      </c>
      <c r="Y38" s="2">
        <v>0</v>
      </c>
      <c r="Z38" s="2">
        <v>0</v>
      </c>
      <c r="AA38" s="2">
        <v>1</v>
      </c>
    </row>
    <row r="39" spans="1:27" x14ac:dyDescent="0.25">
      <c r="A39" s="2">
        <v>8</v>
      </c>
      <c r="B39" s="2">
        <v>13</v>
      </c>
      <c r="C39" s="2">
        <v>129767.603</v>
      </c>
      <c r="D39" s="2">
        <v>129988.219</v>
      </c>
      <c r="E39" s="2">
        <v>220.61599999999501</v>
      </c>
      <c r="F39" s="3">
        <v>23.649527497382699</v>
      </c>
      <c r="G39" s="14"/>
      <c r="H39" s="2">
        <v>2</v>
      </c>
      <c r="I39" s="2">
        <v>0</v>
      </c>
      <c r="J39" s="2">
        <v>0</v>
      </c>
      <c r="K39" s="2">
        <v>0</v>
      </c>
      <c r="L39" s="2">
        <v>2</v>
      </c>
      <c r="M39" s="2">
        <v>0</v>
      </c>
      <c r="N39" s="2">
        <v>0</v>
      </c>
      <c r="O39" s="2">
        <v>0</v>
      </c>
      <c r="P39" s="2">
        <v>0</v>
      </c>
      <c r="Q39" s="2">
        <v>0</v>
      </c>
      <c r="R39" s="2">
        <v>0</v>
      </c>
      <c r="S39" s="2">
        <v>0</v>
      </c>
      <c r="T39" s="2">
        <v>0</v>
      </c>
      <c r="U39" s="2">
        <v>0</v>
      </c>
      <c r="V39" s="2">
        <v>0</v>
      </c>
      <c r="W39" s="2">
        <v>0</v>
      </c>
      <c r="X39" s="2">
        <v>1</v>
      </c>
      <c r="Y39" s="2">
        <v>0</v>
      </c>
      <c r="Z39" s="2">
        <v>0</v>
      </c>
      <c r="AA39" s="2">
        <v>1</v>
      </c>
    </row>
    <row r="40" spans="1:27" x14ac:dyDescent="0.25">
      <c r="A40" s="2">
        <v>3</v>
      </c>
      <c r="B40" s="2">
        <v>25</v>
      </c>
      <c r="C40" s="2">
        <v>159997.06099999999</v>
      </c>
      <c r="D40" s="2">
        <v>160167.19399999999</v>
      </c>
      <c r="E40" s="2">
        <v>170.133000000002</v>
      </c>
      <c r="F40" s="3">
        <v>23.618187842742699</v>
      </c>
      <c r="G40" s="14" t="s">
        <v>2413</v>
      </c>
      <c r="H40" s="2">
        <v>3</v>
      </c>
      <c r="I40" s="2">
        <v>0</v>
      </c>
      <c r="J40" s="2">
        <v>0</v>
      </c>
      <c r="K40" s="2">
        <v>0</v>
      </c>
      <c r="L40" s="2">
        <v>3</v>
      </c>
      <c r="M40" s="2">
        <v>0</v>
      </c>
      <c r="N40" s="2">
        <v>0</v>
      </c>
      <c r="O40" s="2">
        <v>0</v>
      </c>
      <c r="P40" s="2">
        <v>0</v>
      </c>
      <c r="Q40" s="2">
        <v>0</v>
      </c>
      <c r="R40" s="2">
        <v>0</v>
      </c>
      <c r="S40" s="2">
        <v>0</v>
      </c>
      <c r="T40" s="2">
        <v>0</v>
      </c>
      <c r="U40" s="2">
        <v>0</v>
      </c>
      <c r="V40" s="2">
        <v>0</v>
      </c>
      <c r="W40" s="2">
        <v>1</v>
      </c>
      <c r="X40" s="2">
        <v>1</v>
      </c>
      <c r="Y40" s="2">
        <v>0</v>
      </c>
      <c r="Z40" s="2">
        <v>0</v>
      </c>
      <c r="AA40" s="2">
        <v>1</v>
      </c>
    </row>
    <row r="41" spans="1:27" x14ac:dyDescent="0.25">
      <c r="A41" s="2">
        <v>2</v>
      </c>
      <c r="B41" s="2">
        <v>13</v>
      </c>
      <c r="C41" s="2">
        <v>86553.25</v>
      </c>
      <c r="D41" s="2">
        <v>86690.54</v>
      </c>
      <c r="E41" s="2">
        <v>137.289999999994</v>
      </c>
      <c r="F41" s="3">
        <v>23.425204984459299</v>
      </c>
      <c r="G41" s="14" t="s">
        <v>2180</v>
      </c>
      <c r="H41" s="2">
        <v>3</v>
      </c>
      <c r="I41" s="2">
        <v>0</v>
      </c>
      <c r="J41" s="2">
        <v>0</v>
      </c>
      <c r="K41" s="2">
        <v>0</v>
      </c>
      <c r="L41" s="2">
        <v>3</v>
      </c>
      <c r="M41" s="2">
        <v>0</v>
      </c>
      <c r="N41" s="2">
        <v>0</v>
      </c>
      <c r="O41" s="2">
        <v>0</v>
      </c>
      <c r="P41" s="2">
        <v>0</v>
      </c>
      <c r="Q41" s="2">
        <v>0</v>
      </c>
      <c r="R41" s="2">
        <v>0</v>
      </c>
      <c r="S41" s="2">
        <v>0</v>
      </c>
      <c r="T41" s="2">
        <v>0</v>
      </c>
      <c r="U41" s="2">
        <v>0</v>
      </c>
      <c r="V41" s="2">
        <v>0</v>
      </c>
      <c r="W41" s="2">
        <v>1</v>
      </c>
      <c r="X41" s="2">
        <v>1</v>
      </c>
      <c r="Y41" s="2">
        <v>0</v>
      </c>
      <c r="Z41" s="2">
        <v>0</v>
      </c>
      <c r="AA41" s="2">
        <v>1</v>
      </c>
    </row>
    <row r="42" spans="1:27" x14ac:dyDescent="0.25">
      <c r="A42" s="2">
        <v>3</v>
      </c>
      <c r="B42" s="2">
        <v>4</v>
      </c>
      <c r="C42" s="2">
        <v>27131.168000000001</v>
      </c>
      <c r="D42" s="2">
        <v>27568.756000000001</v>
      </c>
      <c r="E42" s="2">
        <v>437.58800000000002</v>
      </c>
      <c r="F42" s="3">
        <v>23.3101843831015</v>
      </c>
      <c r="G42" s="14" t="s">
        <v>2401</v>
      </c>
      <c r="H42" s="2">
        <v>4</v>
      </c>
      <c r="I42" s="2">
        <v>3</v>
      </c>
      <c r="J42" s="2">
        <v>3</v>
      </c>
      <c r="K42" s="2">
        <v>0</v>
      </c>
      <c r="L42" s="2">
        <v>4</v>
      </c>
      <c r="M42" s="2">
        <v>1</v>
      </c>
      <c r="N42" s="2">
        <v>1</v>
      </c>
      <c r="O42" s="2">
        <v>0</v>
      </c>
      <c r="P42" s="2">
        <v>0</v>
      </c>
      <c r="Q42" s="2">
        <v>1</v>
      </c>
      <c r="R42" s="2">
        <v>0</v>
      </c>
      <c r="S42" s="2">
        <v>0</v>
      </c>
      <c r="T42" s="2">
        <v>0</v>
      </c>
      <c r="U42" s="2">
        <v>0</v>
      </c>
      <c r="V42" s="2">
        <v>0</v>
      </c>
      <c r="W42" s="2">
        <v>1</v>
      </c>
      <c r="X42" s="2">
        <v>1</v>
      </c>
      <c r="Y42" s="2">
        <v>0</v>
      </c>
      <c r="Z42" s="2">
        <v>1</v>
      </c>
      <c r="AA42" s="2">
        <v>1</v>
      </c>
    </row>
    <row r="43" spans="1:27" x14ac:dyDescent="0.25">
      <c r="A43" s="2">
        <v>2</v>
      </c>
      <c r="B43" s="2">
        <v>34</v>
      </c>
      <c r="C43" s="2">
        <v>231220.429</v>
      </c>
      <c r="D43" s="2">
        <v>231350.951</v>
      </c>
      <c r="E43" s="2">
        <v>130.52199999999701</v>
      </c>
      <c r="F43" s="3">
        <v>23.2678759619468</v>
      </c>
      <c r="G43" s="14" t="s">
        <v>75</v>
      </c>
      <c r="H43" s="2">
        <v>4</v>
      </c>
      <c r="I43" s="2">
        <v>0</v>
      </c>
      <c r="J43" s="2">
        <v>0</v>
      </c>
      <c r="K43" s="2">
        <v>0</v>
      </c>
      <c r="L43" s="2">
        <v>4</v>
      </c>
      <c r="M43" s="2">
        <v>0</v>
      </c>
      <c r="N43" s="2">
        <v>0</v>
      </c>
      <c r="O43" s="2">
        <v>0</v>
      </c>
      <c r="P43" s="2">
        <v>0</v>
      </c>
      <c r="Q43" s="2">
        <v>0</v>
      </c>
      <c r="R43" s="2">
        <v>0</v>
      </c>
      <c r="S43" s="2">
        <v>0</v>
      </c>
      <c r="T43" s="2">
        <v>0</v>
      </c>
      <c r="U43" s="2">
        <v>0</v>
      </c>
      <c r="V43" s="2">
        <v>0</v>
      </c>
      <c r="W43" s="2">
        <v>1</v>
      </c>
      <c r="X43" s="2">
        <v>1</v>
      </c>
      <c r="Y43" s="2">
        <v>0</v>
      </c>
      <c r="Z43" s="2">
        <v>1</v>
      </c>
      <c r="AA43" s="2">
        <v>1</v>
      </c>
    </row>
    <row r="44" spans="1:27" x14ac:dyDescent="0.25">
      <c r="A44" s="2">
        <v>12</v>
      </c>
      <c r="B44" s="2">
        <v>19</v>
      </c>
      <c r="C44" s="2">
        <v>126960.579</v>
      </c>
      <c r="D44" s="2">
        <v>127054.41</v>
      </c>
      <c r="E44" s="2">
        <v>93.831000000005602</v>
      </c>
      <c r="F44" s="3">
        <v>23.260418726151599</v>
      </c>
      <c r="G44" s="14" t="s">
        <v>2499</v>
      </c>
      <c r="H44" s="2">
        <v>3</v>
      </c>
      <c r="I44" s="2">
        <v>0</v>
      </c>
      <c r="J44" s="2">
        <v>0</v>
      </c>
      <c r="K44" s="2">
        <v>0</v>
      </c>
      <c r="L44" s="2">
        <v>3</v>
      </c>
      <c r="M44" s="2">
        <v>0</v>
      </c>
      <c r="N44" s="2">
        <v>0</v>
      </c>
      <c r="O44" s="2">
        <v>0</v>
      </c>
      <c r="P44" s="2">
        <v>0</v>
      </c>
      <c r="Q44" s="2">
        <v>0</v>
      </c>
      <c r="R44" s="2">
        <v>0</v>
      </c>
      <c r="S44" s="2">
        <v>0</v>
      </c>
      <c r="T44" s="2">
        <v>0</v>
      </c>
      <c r="U44" s="2">
        <v>0</v>
      </c>
      <c r="V44" s="2">
        <v>0</v>
      </c>
      <c r="W44" s="2">
        <v>1</v>
      </c>
      <c r="X44" s="2">
        <v>1</v>
      </c>
      <c r="Y44" s="2">
        <v>0</v>
      </c>
      <c r="Z44" s="2">
        <v>0</v>
      </c>
      <c r="AA44" s="2">
        <v>1</v>
      </c>
    </row>
    <row r="45" spans="1:27" x14ac:dyDescent="0.25">
      <c r="A45" s="2">
        <v>20</v>
      </c>
      <c r="B45" s="2">
        <v>3</v>
      </c>
      <c r="C45" s="2">
        <v>62823.902000000002</v>
      </c>
      <c r="D45" s="2">
        <v>62904.542000000001</v>
      </c>
      <c r="E45" s="2">
        <v>80.639999999999404</v>
      </c>
      <c r="F45" s="3">
        <v>23.2559726093011</v>
      </c>
      <c r="G45" s="14" t="s">
        <v>303</v>
      </c>
      <c r="H45" s="2">
        <v>4</v>
      </c>
      <c r="I45" s="2">
        <v>0</v>
      </c>
      <c r="J45" s="2">
        <v>0</v>
      </c>
      <c r="K45" s="2">
        <v>0</v>
      </c>
      <c r="L45" s="2">
        <v>4</v>
      </c>
      <c r="M45" s="2">
        <v>0</v>
      </c>
      <c r="N45" s="2">
        <v>0</v>
      </c>
      <c r="O45" s="2">
        <v>0</v>
      </c>
      <c r="P45" s="2">
        <v>0</v>
      </c>
      <c r="Q45" s="2">
        <v>0</v>
      </c>
      <c r="R45" s="2">
        <v>0</v>
      </c>
      <c r="S45" s="2">
        <v>0</v>
      </c>
      <c r="T45" s="2">
        <v>0</v>
      </c>
      <c r="U45" s="2">
        <v>0</v>
      </c>
      <c r="V45" s="2">
        <v>0</v>
      </c>
      <c r="W45" s="2">
        <v>1</v>
      </c>
      <c r="X45" s="2">
        <v>1</v>
      </c>
      <c r="Y45" s="2">
        <v>0</v>
      </c>
      <c r="Z45" s="2">
        <v>1</v>
      </c>
      <c r="AA45" s="2">
        <v>1</v>
      </c>
    </row>
    <row r="46" spans="1:27" x14ac:dyDescent="0.25">
      <c r="A46" s="2">
        <v>7</v>
      </c>
      <c r="B46" s="2">
        <v>1</v>
      </c>
      <c r="C46" s="2">
        <v>5576.6549999999997</v>
      </c>
      <c r="D46" s="2">
        <v>5808.0469999999996</v>
      </c>
      <c r="E46" s="2">
        <v>231.392</v>
      </c>
      <c r="F46" s="3">
        <v>23.217487698061198</v>
      </c>
      <c r="G46" s="14" t="s">
        <v>2450</v>
      </c>
      <c r="H46" s="2">
        <v>4</v>
      </c>
      <c r="I46" s="2">
        <v>0</v>
      </c>
      <c r="J46" s="2">
        <v>0</v>
      </c>
      <c r="K46" s="2">
        <v>0</v>
      </c>
      <c r="L46" s="2">
        <v>4</v>
      </c>
      <c r="M46" s="2">
        <v>0</v>
      </c>
      <c r="N46" s="2">
        <v>0</v>
      </c>
      <c r="O46" s="2">
        <v>0</v>
      </c>
      <c r="P46" s="2">
        <v>0</v>
      </c>
      <c r="Q46" s="2">
        <v>0</v>
      </c>
      <c r="R46" s="2">
        <v>0</v>
      </c>
      <c r="S46" s="2">
        <v>0</v>
      </c>
      <c r="T46" s="2">
        <v>0</v>
      </c>
      <c r="U46" s="2">
        <v>0</v>
      </c>
      <c r="V46" s="2">
        <v>0</v>
      </c>
      <c r="W46" s="2">
        <v>1</v>
      </c>
      <c r="X46" s="2">
        <v>1</v>
      </c>
      <c r="Y46" s="2">
        <v>0</v>
      </c>
      <c r="Z46" s="2">
        <v>1</v>
      </c>
      <c r="AA46" s="2">
        <v>1</v>
      </c>
    </row>
    <row r="47" spans="1:27" x14ac:dyDescent="0.25">
      <c r="A47" s="2">
        <v>12</v>
      </c>
      <c r="B47" s="2">
        <v>8</v>
      </c>
      <c r="C47" s="2">
        <v>44433.578000000001</v>
      </c>
      <c r="D47" s="2">
        <v>44675.396000000001</v>
      </c>
      <c r="E47" s="2">
        <v>241.81799999999899</v>
      </c>
      <c r="F47" s="3">
        <v>23.173231323476099</v>
      </c>
      <c r="G47" s="14" t="s">
        <v>239</v>
      </c>
      <c r="H47" s="2">
        <v>4</v>
      </c>
      <c r="I47" s="2">
        <v>3</v>
      </c>
      <c r="J47" s="2">
        <v>0</v>
      </c>
      <c r="K47" s="2">
        <v>3</v>
      </c>
      <c r="L47" s="2">
        <v>4</v>
      </c>
      <c r="M47" s="2">
        <v>0</v>
      </c>
      <c r="N47" s="2">
        <v>0</v>
      </c>
      <c r="O47" s="2">
        <v>0</v>
      </c>
      <c r="P47" s="2">
        <v>0</v>
      </c>
      <c r="Q47" s="2">
        <v>0</v>
      </c>
      <c r="R47" s="2">
        <v>1</v>
      </c>
      <c r="S47" s="2">
        <v>0</v>
      </c>
      <c r="T47" s="2">
        <v>1</v>
      </c>
      <c r="U47" s="2">
        <v>1</v>
      </c>
      <c r="V47" s="2">
        <v>0</v>
      </c>
      <c r="W47" s="2">
        <v>1</v>
      </c>
      <c r="X47" s="2">
        <v>1</v>
      </c>
      <c r="Y47" s="2">
        <v>0</v>
      </c>
      <c r="Z47" s="2">
        <v>1</v>
      </c>
      <c r="AA47" s="2">
        <v>1</v>
      </c>
    </row>
    <row r="48" spans="1:27" x14ac:dyDescent="0.25">
      <c r="A48" s="2">
        <v>10</v>
      </c>
      <c r="B48" s="2">
        <v>24</v>
      </c>
      <c r="C48" s="2">
        <v>125290.022</v>
      </c>
      <c r="D48" s="2">
        <v>125367.198</v>
      </c>
      <c r="E48" s="2">
        <v>77.176000000006795</v>
      </c>
      <c r="F48" s="3">
        <v>22.823555464044698</v>
      </c>
      <c r="G48" s="14" t="s">
        <v>2304</v>
      </c>
      <c r="H48" s="2">
        <v>2</v>
      </c>
      <c r="I48" s="2">
        <v>0</v>
      </c>
      <c r="J48" s="2">
        <v>0</v>
      </c>
      <c r="K48" s="2">
        <v>0</v>
      </c>
      <c r="L48" s="2">
        <v>2</v>
      </c>
      <c r="M48" s="2">
        <v>0</v>
      </c>
      <c r="N48" s="2">
        <v>0</v>
      </c>
      <c r="O48" s="2">
        <v>0</v>
      </c>
      <c r="P48" s="2">
        <v>0</v>
      </c>
      <c r="Q48" s="2">
        <v>0</v>
      </c>
      <c r="R48" s="2">
        <v>0</v>
      </c>
      <c r="S48" s="2">
        <v>0</v>
      </c>
      <c r="T48" s="2">
        <v>0</v>
      </c>
      <c r="U48" s="2">
        <v>0</v>
      </c>
      <c r="V48" s="2">
        <v>0</v>
      </c>
      <c r="W48" s="2">
        <v>0</v>
      </c>
      <c r="X48" s="2">
        <v>1</v>
      </c>
      <c r="Y48" s="2">
        <v>0</v>
      </c>
      <c r="Z48" s="2">
        <v>1</v>
      </c>
      <c r="AA48" s="2">
        <v>0</v>
      </c>
    </row>
    <row r="49" spans="1:27" x14ac:dyDescent="0.25">
      <c r="A49" s="2">
        <v>7</v>
      </c>
      <c r="B49" s="2">
        <v>18</v>
      </c>
      <c r="C49" s="2">
        <v>101722.836</v>
      </c>
      <c r="D49" s="2">
        <v>101848.79</v>
      </c>
      <c r="E49" s="2">
        <v>125.953999999998</v>
      </c>
      <c r="F49" s="3">
        <v>22.596712870484399</v>
      </c>
      <c r="G49" s="14" t="s">
        <v>175</v>
      </c>
      <c r="H49" s="2">
        <v>4</v>
      </c>
      <c r="I49" s="2">
        <v>0</v>
      </c>
      <c r="J49" s="2">
        <v>0</v>
      </c>
      <c r="K49" s="2">
        <v>0</v>
      </c>
      <c r="L49" s="2">
        <v>4</v>
      </c>
      <c r="M49" s="2">
        <v>0</v>
      </c>
      <c r="N49" s="2">
        <v>0</v>
      </c>
      <c r="O49" s="2">
        <v>0</v>
      </c>
      <c r="P49" s="2">
        <v>0</v>
      </c>
      <c r="Q49" s="2">
        <v>0</v>
      </c>
      <c r="R49" s="2">
        <v>0</v>
      </c>
      <c r="S49" s="2">
        <v>0</v>
      </c>
      <c r="T49" s="2">
        <v>0</v>
      </c>
      <c r="U49" s="2">
        <v>0</v>
      </c>
      <c r="V49" s="2">
        <v>0</v>
      </c>
      <c r="W49" s="2">
        <v>1</v>
      </c>
      <c r="X49" s="2">
        <v>1</v>
      </c>
      <c r="Y49" s="2">
        <v>0</v>
      </c>
      <c r="Z49" s="2">
        <v>1</v>
      </c>
      <c r="AA49" s="2">
        <v>1</v>
      </c>
    </row>
    <row r="50" spans="1:27" x14ac:dyDescent="0.25">
      <c r="A50" s="2">
        <v>8</v>
      </c>
      <c r="B50" s="2">
        <v>3</v>
      </c>
      <c r="C50" s="2">
        <v>32120.187999999998</v>
      </c>
      <c r="D50" s="2">
        <v>32469.506000000001</v>
      </c>
      <c r="E50" s="2">
        <v>349.318000000003</v>
      </c>
      <c r="F50" s="3">
        <v>22.478244497708999</v>
      </c>
      <c r="G50" s="14" t="s">
        <v>2463</v>
      </c>
      <c r="H50" s="2">
        <v>3</v>
      </c>
      <c r="I50" s="2">
        <v>0</v>
      </c>
      <c r="J50" s="2">
        <v>0</v>
      </c>
      <c r="K50" s="2">
        <v>0</v>
      </c>
      <c r="L50" s="2">
        <v>3</v>
      </c>
      <c r="M50" s="2">
        <v>0</v>
      </c>
      <c r="N50" s="2">
        <v>0</v>
      </c>
      <c r="O50" s="2">
        <v>0</v>
      </c>
      <c r="P50" s="2">
        <v>0</v>
      </c>
      <c r="Q50" s="2">
        <v>0</v>
      </c>
      <c r="R50" s="2">
        <v>0</v>
      </c>
      <c r="S50" s="2">
        <v>0</v>
      </c>
      <c r="T50" s="2">
        <v>0</v>
      </c>
      <c r="U50" s="2">
        <v>0</v>
      </c>
      <c r="V50" s="2">
        <v>0</v>
      </c>
      <c r="W50" s="2">
        <v>0</v>
      </c>
      <c r="X50" s="2">
        <v>1</v>
      </c>
      <c r="Y50" s="2">
        <v>0</v>
      </c>
      <c r="Z50" s="2">
        <v>1</v>
      </c>
      <c r="AA50" s="2">
        <v>1</v>
      </c>
    </row>
    <row r="51" spans="1:27" x14ac:dyDescent="0.25">
      <c r="A51" s="2">
        <v>13</v>
      </c>
      <c r="B51" s="2">
        <v>10</v>
      </c>
      <c r="C51" s="2">
        <v>105061.102</v>
      </c>
      <c r="D51" s="2">
        <v>105061.102</v>
      </c>
      <c r="E51" s="2">
        <v>0</v>
      </c>
      <c r="F51" s="3">
        <v>22.441281305824202</v>
      </c>
      <c r="G51" s="14"/>
      <c r="H51" s="2">
        <v>4</v>
      </c>
      <c r="I51" s="2">
        <v>0</v>
      </c>
      <c r="J51" s="2">
        <v>0</v>
      </c>
      <c r="K51" s="2">
        <v>0</v>
      </c>
      <c r="L51" s="2">
        <v>4</v>
      </c>
      <c r="M51" s="2">
        <v>0</v>
      </c>
      <c r="N51" s="2">
        <v>0</v>
      </c>
      <c r="O51" s="2">
        <v>0</v>
      </c>
      <c r="P51" s="2">
        <v>0</v>
      </c>
      <c r="Q51" s="2">
        <v>0</v>
      </c>
      <c r="R51" s="2">
        <v>0</v>
      </c>
      <c r="S51" s="2">
        <v>0</v>
      </c>
      <c r="T51" s="2">
        <v>0</v>
      </c>
      <c r="U51" s="2">
        <v>0</v>
      </c>
      <c r="V51" s="2">
        <v>0</v>
      </c>
      <c r="W51" s="2">
        <v>1</v>
      </c>
      <c r="X51" s="2">
        <v>1</v>
      </c>
      <c r="Y51" s="2">
        <v>0</v>
      </c>
      <c r="Z51" s="2">
        <v>1</v>
      </c>
      <c r="AA51" s="2">
        <v>1</v>
      </c>
    </row>
    <row r="52" spans="1:27" x14ac:dyDescent="0.25">
      <c r="A52" s="2">
        <v>10</v>
      </c>
      <c r="B52" s="2">
        <v>3</v>
      </c>
      <c r="C52" s="2">
        <v>21532.262999999999</v>
      </c>
      <c r="D52" s="2">
        <v>21567.723999999998</v>
      </c>
      <c r="E52" s="2">
        <v>35.460999999999302</v>
      </c>
      <c r="F52" s="3">
        <v>22.426120083836</v>
      </c>
      <c r="G52" s="14" t="s">
        <v>2472</v>
      </c>
      <c r="H52" s="2">
        <v>4</v>
      </c>
      <c r="I52" s="2">
        <v>0</v>
      </c>
      <c r="J52" s="2">
        <v>0</v>
      </c>
      <c r="K52" s="2">
        <v>0</v>
      </c>
      <c r="L52" s="2">
        <v>4</v>
      </c>
      <c r="M52" s="2">
        <v>0</v>
      </c>
      <c r="N52" s="2">
        <v>0</v>
      </c>
      <c r="O52" s="2">
        <v>0</v>
      </c>
      <c r="P52" s="2">
        <v>0</v>
      </c>
      <c r="Q52" s="2">
        <v>0</v>
      </c>
      <c r="R52" s="2">
        <v>0</v>
      </c>
      <c r="S52" s="2">
        <v>0</v>
      </c>
      <c r="T52" s="2">
        <v>0</v>
      </c>
      <c r="U52" s="2">
        <v>0</v>
      </c>
      <c r="V52" s="2">
        <v>0</v>
      </c>
      <c r="W52" s="2">
        <v>1</v>
      </c>
      <c r="X52" s="2">
        <v>1</v>
      </c>
      <c r="Y52" s="2">
        <v>0</v>
      </c>
      <c r="Z52" s="2">
        <v>1</v>
      </c>
      <c r="AA52" s="2">
        <v>1</v>
      </c>
    </row>
    <row r="53" spans="1:27" x14ac:dyDescent="0.25">
      <c r="A53" s="2">
        <v>6</v>
      </c>
      <c r="B53" s="2">
        <v>19</v>
      </c>
      <c r="C53" s="2">
        <v>125678.114</v>
      </c>
      <c r="D53" s="2">
        <v>126079.96799999999</v>
      </c>
      <c r="E53" s="2">
        <v>401.85399999999203</v>
      </c>
      <c r="F53" s="3">
        <v>22.358478007701201</v>
      </c>
      <c r="G53" s="14" t="s">
        <v>2446</v>
      </c>
      <c r="H53" s="2">
        <v>3</v>
      </c>
      <c r="I53" s="2">
        <v>1</v>
      </c>
      <c r="J53" s="2">
        <v>1</v>
      </c>
      <c r="K53" s="2">
        <v>0</v>
      </c>
      <c r="L53" s="2">
        <v>3</v>
      </c>
      <c r="M53" s="2">
        <v>0</v>
      </c>
      <c r="N53" s="2">
        <v>1</v>
      </c>
      <c r="O53" s="2">
        <v>0</v>
      </c>
      <c r="P53" s="2">
        <v>0</v>
      </c>
      <c r="Q53" s="2">
        <v>0</v>
      </c>
      <c r="R53" s="2">
        <v>0</v>
      </c>
      <c r="S53" s="2">
        <v>0</v>
      </c>
      <c r="T53" s="2">
        <v>0</v>
      </c>
      <c r="U53" s="2">
        <v>0</v>
      </c>
      <c r="V53" s="2">
        <v>0</v>
      </c>
      <c r="W53" s="2">
        <v>0</v>
      </c>
      <c r="X53" s="2">
        <v>1</v>
      </c>
      <c r="Y53" s="2">
        <v>0</v>
      </c>
      <c r="Z53" s="2">
        <v>1</v>
      </c>
      <c r="AA53" s="2">
        <v>1</v>
      </c>
    </row>
    <row r="54" spans="1:27" x14ac:dyDescent="0.25">
      <c r="A54" s="2">
        <v>2</v>
      </c>
      <c r="B54" s="2">
        <v>2</v>
      </c>
      <c r="C54" s="2">
        <v>9352.5840000000007</v>
      </c>
      <c r="D54" s="2">
        <v>9750.73</v>
      </c>
      <c r="E54" s="2">
        <v>398.14599999999899</v>
      </c>
      <c r="F54" s="3">
        <v>22.251768055017699</v>
      </c>
      <c r="G54" s="14" t="s">
        <v>2383</v>
      </c>
      <c r="H54" s="2">
        <v>4</v>
      </c>
      <c r="I54" s="2">
        <v>0</v>
      </c>
      <c r="J54" s="2">
        <v>0</v>
      </c>
      <c r="K54" s="2">
        <v>0</v>
      </c>
      <c r="L54" s="2">
        <v>4</v>
      </c>
      <c r="M54" s="2">
        <v>0</v>
      </c>
      <c r="N54" s="2">
        <v>0</v>
      </c>
      <c r="O54" s="2">
        <v>0</v>
      </c>
      <c r="P54" s="2">
        <v>0</v>
      </c>
      <c r="Q54" s="2">
        <v>0</v>
      </c>
      <c r="R54" s="2">
        <v>0</v>
      </c>
      <c r="S54" s="2">
        <v>0</v>
      </c>
      <c r="T54" s="2">
        <v>0</v>
      </c>
      <c r="U54" s="2">
        <v>0</v>
      </c>
      <c r="V54" s="2">
        <v>0</v>
      </c>
      <c r="W54" s="2">
        <v>1</v>
      </c>
      <c r="X54" s="2">
        <v>1</v>
      </c>
      <c r="Y54" s="2">
        <v>0</v>
      </c>
      <c r="Z54" s="2">
        <v>1</v>
      </c>
      <c r="AA54" s="2">
        <v>1</v>
      </c>
    </row>
    <row r="55" spans="1:27" x14ac:dyDescent="0.25">
      <c r="A55" s="2">
        <v>17</v>
      </c>
      <c r="B55" s="2">
        <v>4</v>
      </c>
      <c r="C55" s="2">
        <v>55973.85</v>
      </c>
      <c r="D55" s="2">
        <v>56083.934000000001</v>
      </c>
      <c r="E55" s="2">
        <v>110.084000000003</v>
      </c>
      <c r="F55" s="3">
        <v>22.2418695123161</v>
      </c>
      <c r="G55" s="14" t="s">
        <v>2515</v>
      </c>
      <c r="H55" s="2">
        <v>4</v>
      </c>
      <c r="I55" s="2">
        <v>0</v>
      </c>
      <c r="J55" s="2">
        <v>0</v>
      </c>
      <c r="K55" s="2">
        <v>0</v>
      </c>
      <c r="L55" s="2">
        <v>4</v>
      </c>
      <c r="M55" s="2">
        <v>0</v>
      </c>
      <c r="N55" s="2">
        <v>0</v>
      </c>
      <c r="O55" s="2">
        <v>0</v>
      </c>
      <c r="P55" s="2">
        <v>0</v>
      </c>
      <c r="Q55" s="2">
        <v>0</v>
      </c>
      <c r="R55" s="2">
        <v>0</v>
      </c>
      <c r="S55" s="2">
        <v>0</v>
      </c>
      <c r="T55" s="2">
        <v>0</v>
      </c>
      <c r="U55" s="2">
        <v>0</v>
      </c>
      <c r="V55" s="2">
        <v>0</v>
      </c>
      <c r="W55" s="2">
        <v>1</v>
      </c>
      <c r="X55" s="2">
        <v>1</v>
      </c>
      <c r="Y55" s="2">
        <v>0</v>
      </c>
      <c r="Z55" s="2">
        <v>1</v>
      </c>
      <c r="AA55" s="2">
        <v>1</v>
      </c>
    </row>
    <row r="56" spans="1:27" x14ac:dyDescent="0.25">
      <c r="A56" s="2">
        <v>3</v>
      </c>
      <c r="B56" s="2">
        <v>0</v>
      </c>
      <c r="C56" s="2">
        <v>4156.1859999999997</v>
      </c>
      <c r="D56" s="2">
        <v>4281.8620000000001</v>
      </c>
      <c r="E56" s="2">
        <v>125.676</v>
      </c>
      <c r="F56" s="3">
        <v>22.1808389734922</v>
      </c>
      <c r="G56" s="14" t="s">
        <v>76</v>
      </c>
      <c r="H56" s="2">
        <v>4</v>
      </c>
      <c r="I56" s="2">
        <v>0</v>
      </c>
      <c r="J56" s="2">
        <v>0</v>
      </c>
      <c r="K56" s="2">
        <v>0</v>
      </c>
      <c r="L56" s="2">
        <v>4</v>
      </c>
      <c r="M56" s="2">
        <v>0</v>
      </c>
      <c r="N56" s="2">
        <v>0</v>
      </c>
      <c r="O56" s="2">
        <v>0</v>
      </c>
      <c r="P56" s="2">
        <v>0</v>
      </c>
      <c r="Q56" s="2">
        <v>0</v>
      </c>
      <c r="R56" s="2">
        <v>0</v>
      </c>
      <c r="S56" s="2">
        <v>0</v>
      </c>
      <c r="T56" s="2">
        <v>0</v>
      </c>
      <c r="U56" s="2">
        <v>0</v>
      </c>
      <c r="V56" s="2">
        <v>0</v>
      </c>
      <c r="W56" s="2">
        <v>1</v>
      </c>
      <c r="X56" s="2">
        <v>1</v>
      </c>
      <c r="Y56" s="2">
        <v>0</v>
      </c>
      <c r="Z56" s="2">
        <v>1</v>
      </c>
      <c r="AA56" s="2">
        <v>1</v>
      </c>
    </row>
    <row r="57" spans="1:27" x14ac:dyDescent="0.25">
      <c r="A57" s="2">
        <v>3</v>
      </c>
      <c r="B57" s="2">
        <v>11</v>
      </c>
      <c r="C57" s="2">
        <v>84272.611999999994</v>
      </c>
      <c r="D57" s="2">
        <v>84617.229000000007</v>
      </c>
      <c r="E57" s="2">
        <v>344.61700000001298</v>
      </c>
      <c r="F57" s="3">
        <v>22.1785119139345</v>
      </c>
      <c r="G57" s="14"/>
      <c r="H57" s="2">
        <v>2</v>
      </c>
      <c r="I57" s="2">
        <v>0</v>
      </c>
      <c r="J57" s="2">
        <v>0</v>
      </c>
      <c r="K57" s="2">
        <v>0</v>
      </c>
      <c r="L57" s="2">
        <v>2</v>
      </c>
      <c r="M57" s="2">
        <v>0</v>
      </c>
      <c r="N57" s="2">
        <v>0</v>
      </c>
      <c r="O57" s="2">
        <v>0</v>
      </c>
      <c r="P57" s="2">
        <v>0</v>
      </c>
      <c r="Q57" s="2">
        <v>0</v>
      </c>
      <c r="R57" s="2">
        <v>0</v>
      </c>
      <c r="S57" s="2">
        <v>0</v>
      </c>
      <c r="T57" s="2">
        <v>0</v>
      </c>
      <c r="U57" s="2">
        <v>0</v>
      </c>
      <c r="V57" s="2">
        <v>0</v>
      </c>
      <c r="W57" s="2">
        <v>1</v>
      </c>
      <c r="X57" s="2">
        <v>0</v>
      </c>
      <c r="Y57" s="2">
        <v>0</v>
      </c>
      <c r="Z57" s="2">
        <v>0</v>
      </c>
      <c r="AA57" s="2">
        <v>1</v>
      </c>
    </row>
    <row r="58" spans="1:27" x14ac:dyDescent="0.25">
      <c r="A58" s="2">
        <v>10</v>
      </c>
      <c r="B58" s="2">
        <v>9</v>
      </c>
      <c r="C58" s="2">
        <v>32736.19</v>
      </c>
      <c r="D58" s="2">
        <v>33205.267</v>
      </c>
      <c r="E58" s="2">
        <v>469.07700000000102</v>
      </c>
      <c r="F58" s="3">
        <v>22.1199940946636</v>
      </c>
      <c r="G58" s="14" t="s">
        <v>2475</v>
      </c>
      <c r="H58" s="2">
        <v>4</v>
      </c>
      <c r="I58" s="2">
        <v>4</v>
      </c>
      <c r="J58" s="2">
        <v>2</v>
      </c>
      <c r="K58" s="2">
        <v>2</v>
      </c>
      <c r="L58" s="2">
        <v>4</v>
      </c>
      <c r="M58" s="2">
        <v>0</v>
      </c>
      <c r="N58" s="2">
        <v>1</v>
      </c>
      <c r="O58" s="2">
        <v>0</v>
      </c>
      <c r="P58" s="2">
        <v>1</v>
      </c>
      <c r="Q58" s="2">
        <v>0</v>
      </c>
      <c r="R58" s="2">
        <v>0</v>
      </c>
      <c r="S58" s="2">
        <v>1</v>
      </c>
      <c r="T58" s="2">
        <v>1</v>
      </c>
      <c r="U58" s="2">
        <v>0</v>
      </c>
      <c r="V58" s="2">
        <v>0</v>
      </c>
      <c r="W58" s="2">
        <v>1</v>
      </c>
      <c r="X58" s="2">
        <v>1</v>
      </c>
      <c r="Y58" s="2">
        <v>0</v>
      </c>
      <c r="Z58" s="2">
        <v>1</v>
      </c>
      <c r="AA58" s="2">
        <v>1</v>
      </c>
    </row>
    <row r="59" spans="1:27" x14ac:dyDescent="0.25">
      <c r="A59" s="2">
        <v>11</v>
      </c>
      <c r="B59" s="2">
        <v>9</v>
      </c>
      <c r="C59" s="2">
        <v>63648.572999999997</v>
      </c>
      <c r="D59" s="2">
        <v>63768.396999999997</v>
      </c>
      <c r="E59" s="2">
        <v>119.82400000000101</v>
      </c>
      <c r="F59" s="3">
        <v>22.0315067404091</v>
      </c>
      <c r="G59" s="14" t="s">
        <v>2312</v>
      </c>
      <c r="H59" s="2">
        <v>2</v>
      </c>
      <c r="I59" s="2">
        <v>1</v>
      </c>
      <c r="J59" s="2">
        <v>1</v>
      </c>
      <c r="K59" s="2">
        <v>0</v>
      </c>
      <c r="L59" s="2">
        <v>2</v>
      </c>
      <c r="M59" s="2">
        <v>1</v>
      </c>
      <c r="N59" s="2">
        <v>0</v>
      </c>
      <c r="O59" s="2">
        <v>0</v>
      </c>
      <c r="P59" s="2">
        <v>0</v>
      </c>
      <c r="Q59" s="2">
        <v>0</v>
      </c>
      <c r="R59" s="2">
        <v>0</v>
      </c>
      <c r="S59" s="2">
        <v>0</v>
      </c>
      <c r="T59" s="2">
        <v>0</v>
      </c>
      <c r="U59" s="2">
        <v>0</v>
      </c>
      <c r="V59" s="2">
        <v>0</v>
      </c>
      <c r="W59" s="2">
        <v>0</v>
      </c>
      <c r="X59" s="2">
        <v>1</v>
      </c>
      <c r="Y59" s="2">
        <v>0</v>
      </c>
      <c r="Z59" s="2">
        <v>1</v>
      </c>
      <c r="AA59" s="2">
        <v>0</v>
      </c>
    </row>
    <row r="60" spans="1:27" x14ac:dyDescent="0.25">
      <c r="A60" s="2">
        <v>5</v>
      </c>
      <c r="B60" s="2">
        <v>3</v>
      </c>
      <c r="C60" s="2">
        <v>43374.932999999997</v>
      </c>
      <c r="D60" s="2">
        <v>43666.671999999999</v>
      </c>
      <c r="E60" s="2">
        <v>291.739000000001</v>
      </c>
      <c r="F60" s="3">
        <v>22.0041834205214</v>
      </c>
      <c r="G60" s="14" t="s">
        <v>2431</v>
      </c>
      <c r="H60" s="2">
        <v>3</v>
      </c>
      <c r="I60" s="2">
        <v>5</v>
      </c>
      <c r="J60" s="2">
        <v>5</v>
      </c>
      <c r="K60" s="2">
        <v>0</v>
      </c>
      <c r="L60" s="2">
        <v>3</v>
      </c>
      <c r="M60" s="2">
        <v>1</v>
      </c>
      <c r="N60" s="2">
        <v>1</v>
      </c>
      <c r="O60" s="2">
        <v>1</v>
      </c>
      <c r="P60" s="2">
        <v>1</v>
      </c>
      <c r="Q60" s="2">
        <v>1</v>
      </c>
      <c r="R60" s="2">
        <v>0</v>
      </c>
      <c r="S60" s="2">
        <v>0</v>
      </c>
      <c r="T60" s="2">
        <v>0</v>
      </c>
      <c r="U60" s="2">
        <v>0</v>
      </c>
      <c r="V60" s="2">
        <v>0</v>
      </c>
      <c r="W60" s="2">
        <v>1</v>
      </c>
      <c r="X60" s="2">
        <v>1</v>
      </c>
      <c r="Y60" s="2">
        <v>0</v>
      </c>
      <c r="Z60" s="2">
        <v>0</v>
      </c>
      <c r="AA60" s="2">
        <v>1</v>
      </c>
    </row>
    <row r="61" spans="1:27" x14ac:dyDescent="0.25">
      <c r="A61" s="2">
        <v>8</v>
      </c>
      <c r="B61" s="2">
        <v>11</v>
      </c>
      <c r="C61" s="2">
        <v>104595.78</v>
      </c>
      <c r="D61" s="2">
        <v>105130.681</v>
      </c>
      <c r="E61" s="2">
        <v>534.90099999999802</v>
      </c>
      <c r="F61" s="3">
        <v>21.933836232304699</v>
      </c>
      <c r="G61" s="14" t="s">
        <v>189</v>
      </c>
      <c r="H61" s="2">
        <v>4</v>
      </c>
      <c r="I61" s="2">
        <v>1</v>
      </c>
      <c r="J61" s="2">
        <v>0</v>
      </c>
      <c r="K61" s="2">
        <v>1</v>
      </c>
      <c r="L61" s="2">
        <v>4</v>
      </c>
      <c r="M61" s="2">
        <v>0</v>
      </c>
      <c r="N61" s="2">
        <v>0</v>
      </c>
      <c r="O61" s="2">
        <v>0</v>
      </c>
      <c r="P61" s="2">
        <v>0</v>
      </c>
      <c r="Q61" s="2">
        <v>0</v>
      </c>
      <c r="R61" s="2">
        <v>0</v>
      </c>
      <c r="S61" s="2">
        <v>1</v>
      </c>
      <c r="T61" s="2">
        <v>0</v>
      </c>
      <c r="U61" s="2">
        <v>0</v>
      </c>
      <c r="V61" s="2">
        <v>0</v>
      </c>
      <c r="W61" s="2">
        <v>1</v>
      </c>
      <c r="X61" s="2">
        <v>1</v>
      </c>
      <c r="Y61" s="2">
        <v>0</v>
      </c>
      <c r="Z61" s="2">
        <v>1</v>
      </c>
      <c r="AA61" s="2">
        <v>1</v>
      </c>
    </row>
    <row r="62" spans="1:27" x14ac:dyDescent="0.25">
      <c r="A62" s="2">
        <v>9</v>
      </c>
      <c r="B62" s="2">
        <v>11</v>
      </c>
      <c r="C62" s="2">
        <v>126277.83500000001</v>
      </c>
      <c r="D62" s="2">
        <v>126695.77</v>
      </c>
      <c r="E62" s="2">
        <v>417.93499999999801</v>
      </c>
      <c r="F62" s="3">
        <v>21.751273615066498</v>
      </c>
      <c r="G62" s="14" t="s">
        <v>197</v>
      </c>
      <c r="H62" s="2">
        <v>4</v>
      </c>
      <c r="I62" s="2">
        <v>4</v>
      </c>
      <c r="J62" s="2">
        <v>0</v>
      </c>
      <c r="K62" s="2">
        <v>4</v>
      </c>
      <c r="L62" s="2">
        <v>4</v>
      </c>
      <c r="M62" s="2">
        <v>0</v>
      </c>
      <c r="N62" s="2">
        <v>0</v>
      </c>
      <c r="O62" s="2">
        <v>0</v>
      </c>
      <c r="P62" s="2">
        <v>0</v>
      </c>
      <c r="Q62" s="2">
        <v>0</v>
      </c>
      <c r="R62" s="2">
        <v>1</v>
      </c>
      <c r="S62" s="2">
        <v>0</v>
      </c>
      <c r="T62" s="2">
        <v>1</v>
      </c>
      <c r="U62" s="2">
        <v>1</v>
      </c>
      <c r="V62" s="2">
        <v>1</v>
      </c>
      <c r="W62" s="2">
        <v>1</v>
      </c>
      <c r="X62" s="2">
        <v>1</v>
      </c>
      <c r="Y62" s="2">
        <v>0</v>
      </c>
      <c r="Z62" s="2">
        <v>1</v>
      </c>
      <c r="AA62" s="2">
        <v>1</v>
      </c>
    </row>
    <row r="63" spans="1:27" x14ac:dyDescent="0.25">
      <c r="A63" s="2">
        <v>2</v>
      </c>
      <c r="B63" s="2">
        <v>31</v>
      </c>
      <c r="C63" s="2">
        <v>199049.10800000001</v>
      </c>
      <c r="D63" s="2">
        <v>199218.14799999999</v>
      </c>
      <c r="E63" s="2">
        <v>169.03999999997899</v>
      </c>
      <c r="F63" s="3">
        <v>21.729076622621001</v>
      </c>
      <c r="G63" s="14" t="s">
        <v>2398</v>
      </c>
      <c r="H63" s="2">
        <v>3</v>
      </c>
      <c r="I63" s="2">
        <v>0</v>
      </c>
      <c r="J63" s="2">
        <v>0</v>
      </c>
      <c r="K63" s="2">
        <v>0</v>
      </c>
      <c r="L63" s="2">
        <v>3</v>
      </c>
      <c r="M63" s="2">
        <v>0</v>
      </c>
      <c r="N63" s="2">
        <v>0</v>
      </c>
      <c r="O63" s="2">
        <v>0</v>
      </c>
      <c r="P63" s="2">
        <v>0</v>
      </c>
      <c r="Q63" s="2">
        <v>0</v>
      </c>
      <c r="R63" s="2">
        <v>0</v>
      </c>
      <c r="S63" s="2">
        <v>0</v>
      </c>
      <c r="T63" s="2">
        <v>0</v>
      </c>
      <c r="U63" s="2">
        <v>0</v>
      </c>
      <c r="V63" s="2">
        <v>0</v>
      </c>
      <c r="W63" s="2">
        <v>1</v>
      </c>
      <c r="X63" s="2">
        <v>1</v>
      </c>
      <c r="Y63" s="2">
        <v>0</v>
      </c>
      <c r="Z63" s="2">
        <v>0</v>
      </c>
      <c r="AA63" s="2">
        <v>1</v>
      </c>
    </row>
    <row r="64" spans="1:27" x14ac:dyDescent="0.25">
      <c r="A64" s="2">
        <v>2</v>
      </c>
      <c r="B64" s="2">
        <v>15</v>
      </c>
      <c r="C64" s="2">
        <v>107867.266</v>
      </c>
      <c r="D64" s="2">
        <v>107916.046</v>
      </c>
      <c r="E64" s="2">
        <v>48.7799999999988</v>
      </c>
      <c r="F64" s="3">
        <v>21.691262615290999</v>
      </c>
      <c r="G64" s="14" t="s">
        <v>2390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row>
    <row r="65" spans="1:27" x14ac:dyDescent="0.25">
      <c r="A65" s="2">
        <v>7</v>
      </c>
      <c r="B65" s="2">
        <v>25</v>
      </c>
      <c r="C65" s="2">
        <v>135870.95300000001</v>
      </c>
      <c r="D65" s="2">
        <v>136251.36799999999</v>
      </c>
      <c r="E65" s="2">
        <v>380.41499999997899</v>
      </c>
      <c r="F65" s="3">
        <v>21.6400608708188</v>
      </c>
      <c r="G65" s="14" t="s">
        <v>178</v>
      </c>
      <c r="H65" s="2">
        <v>4</v>
      </c>
      <c r="I65" s="2">
        <v>0</v>
      </c>
      <c r="J65" s="2">
        <v>0</v>
      </c>
      <c r="K65" s="2">
        <v>0</v>
      </c>
      <c r="L65" s="2">
        <v>4</v>
      </c>
      <c r="M65" s="2">
        <v>0</v>
      </c>
      <c r="N65" s="2">
        <v>0</v>
      </c>
      <c r="O65" s="2">
        <v>0</v>
      </c>
      <c r="P65" s="2">
        <v>0</v>
      </c>
      <c r="Q65" s="2">
        <v>0</v>
      </c>
      <c r="R65" s="2">
        <v>0</v>
      </c>
      <c r="S65" s="2">
        <v>0</v>
      </c>
      <c r="T65" s="2">
        <v>0</v>
      </c>
      <c r="U65" s="2">
        <v>0</v>
      </c>
      <c r="V65" s="2">
        <v>0</v>
      </c>
      <c r="W65" s="2">
        <v>1</v>
      </c>
      <c r="X65" s="2">
        <v>1</v>
      </c>
      <c r="Y65" s="2">
        <v>0</v>
      </c>
      <c r="Z65" s="2">
        <v>1</v>
      </c>
      <c r="AA65" s="2">
        <v>1</v>
      </c>
    </row>
    <row r="66" spans="1:27" x14ac:dyDescent="0.25">
      <c r="A66" s="2">
        <v>9</v>
      </c>
      <c r="B66" s="2">
        <v>9</v>
      </c>
      <c r="C66" s="2">
        <v>106635.344</v>
      </c>
      <c r="D66" s="2">
        <v>106866.70299999999</v>
      </c>
      <c r="E66" s="2">
        <v>231.358999999997</v>
      </c>
      <c r="F66" s="3">
        <v>21.515928152108799</v>
      </c>
      <c r="G66" s="14" t="s">
        <v>2469</v>
      </c>
      <c r="H66" s="2">
        <v>1</v>
      </c>
      <c r="I66" s="2">
        <v>0</v>
      </c>
      <c r="J66" s="2">
        <v>0</v>
      </c>
      <c r="K66" s="2">
        <v>0</v>
      </c>
      <c r="L66" s="2">
        <v>1</v>
      </c>
      <c r="M66" s="2">
        <v>0</v>
      </c>
      <c r="N66" s="2">
        <v>0</v>
      </c>
      <c r="O66" s="2">
        <v>0</v>
      </c>
      <c r="P66" s="2">
        <v>0</v>
      </c>
      <c r="Q66" s="2">
        <v>0</v>
      </c>
      <c r="R66" s="2">
        <v>0</v>
      </c>
      <c r="S66" s="2">
        <v>0</v>
      </c>
      <c r="T66" s="2">
        <v>0</v>
      </c>
      <c r="U66" s="2">
        <v>0</v>
      </c>
      <c r="V66" s="2">
        <v>0</v>
      </c>
      <c r="W66" s="2">
        <v>0</v>
      </c>
      <c r="X66" s="2">
        <v>0</v>
      </c>
      <c r="Y66" s="2">
        <v>0</v>
      </c>
      <c r="Z66" s="2">
        <v>1</v>
      </c>
      <c r="AA66" s="2">
        <v>0</v>
      </c>
    </row>
    <row r="67" spans="1:27" x14ac:dyDescent="0.25">
      <c r="A67" s="2">
        <v>2</v>
      </c>
      <c r="B67" s="2">
        <v>33</v>
      </c>
      <c r="C67" s="2">
        <v>219260.65100000001</v>
      </c>
      <c r="D67" s="2">
        <v>219463.804</v>
      </c>
      <c r="E67" s="2">
        <v>203.15299999999101</v>
      </c>
      <c r="F67" s="3">
        <v>21.494825857932</v>
      </c>
      <c r="G67" s="14" t="s">
        <v>2399</v>
      </c>
      <c r="H67" s="2">
        <v>4</v>
      </c>
      <c r="I67" s="2">
        <v>4</v>
      </c>
      <c r="J67" s="2">
        <v>0</v>
      </c>
      <c r="K67" s="2">
        <v>4</v>
      </c>
      <c r="L67" s="2">
        <v>4</v>
      </c>
      <c r="M67" s="2">
        <v>0</v>
      </c>
      <c r="N67" s="2">
        <v>0</v>
      </c>
      <c r="O67" s="2">
        <v>0</v>
      </c>
      <c r="P67" s="2">
        <v>0</v>
      </c>
      <c r="Q67" s="2">
        <v>0</v>
      </c>
      <c r="R67" s="2">
        <v>1</v>
      </c>
      <c r="S67" s="2">
        <v>1</v>
      </c>
      <c r="T67" s="2">
        <v>0</v>
      </c>
      <c r="U67" s="2">
        <v>1</v>
      </c>
      <c r="V67" s="2">
        <v>1</v>
      </c>
      <c r="W67" s="2">
        <v>1</v>
      </c>
      <c r="X67" s="2">
        <v>1</v>
      </c>
      <c r="Y67" s="2">
        <v>0</v>
      </c>
      <c r="Z67" s="2">
        <v>1</v>
      </c>
      <c r="AA67" s="2">
        <v>1</v>
      </c>
    </row>
    <row r="68" spans="1:27" x14ac:dyDescent="0.25">
      <c r="A68" s="2">
        <v>21</v>
      </c>
      <c r="B68" s="2">
        <v>0</v>
      </c>
      <c r="C68" s="2">
        <v>17866.259999999998</v>
      </c>
      <c r="D68" s="2">
        <v>17961.544000000002</v>
      </c>
      <c r="E68" s="2">
        <v>95.284000000003303</v>
      </c>
      <c r="F68" s="3">
        <v>21.330197563650401</v>
      </c>
      <c r="G68" s="14" t="s">
        <v>2366</v>
      </c>
      <c r="H68" s="2">
        <v>4</v>
      </c>
      <c r="I68" s="2">
        <v>0</v>
      </c>
      <c r="J68" s="2">
        <v>0</v>
      </c>
      <c r="K68" s="2">
        <v>0</v>
      </c>
      <c r="L68" s="2">
        <v>4</v>
      </c>
      <c r="M68" s="2">
        <v>0</v>
      </c>
      <c r="N68" s="2">
        <v>0</v>
      </c>
      <c r="O68" s="2">
        <v>0</v>
      </c>
      <c r="P68" s="2">
        <v>0</v>
      </c>
      <c r="Q68" s="2">
        <v>0</v>
      </c>
      <c r="R68" s="2">
        <v>0</v>
      </c>
      <c r="S68" s="2">
        <v>0</v>
      </c>
      <c r="T68" s="2">
        <v>0</v>
      </c>
      <c r="U68" s="2">
        <v>0</v>
      </c>
      <c r="V68" s="2">
        <v>0</v>
      </c>
      <c r="W68" s="2">
        <v>1</v>
      </c>
      <c r="X68" s="2">
        <v>1</v>
      </c>
      <c r="Y68" s="2">
        <v>0</v>
      </c>
      <c r="Z68" s="2">
        <v>1</v>
      </c>
      <c r="AA68" s="2">
        <v>1</v>
      </c>
    </row>
    <row r="69" spans="1:27" x14ac:dyDescent="0.25">
      <c r="A69" s="2">
        <v>8</v>
      </c>
      <c r="B69" s="2">
        <v>2</v>
      </c>
      <c r="C69" s="2">
        <v>30587.735000000001</v>
      </c>
      <c r="D69" s="2">
        <v>30706.223999999998</v>
      </c>
      <c r="E69" s="2">
        <v>118.488999999998</v>
      </c>
      <c r="F69" s="3">
        <v>21.317569019080999</v>
      </c>
      <c r="G69" s="14" t="s">
        <v>2462</v>
      </c>
      <c r="H69" s="2">
        <v>4</v>
      </c>
      <c r="I69" s="2">
        <v>0</v>
      </c>
      <c r="J69" s="2">
        <v>0</v>
      </c>
      <c r="K69" s="2">
        <v>0</v>
      </c>
      <c r="L69" s="2">
        <v>4</v>
      </c>
      <c r="M69" s="2">
        <v>0</v>
      </c>
      <c r="N69" s="2">
        <v>0</v>
      </c>
      <c r="O69" s="2">
        <v>0</v>
      </c>
      <c r="P69" s="2">
        <v>0</v>
      </c>
      <c r="Q69" s="2">
        <v>0</v>
      </c>
      <c r="R69" s="2">
        <v>0</v>
      </c>
      <c r="S69" s="2">
        <v>0</v>
      </c>
      <c r="T69" s="2">
        <v>0</v>
      </c>
      <c r="U69" s="2">
        <v>0</v>
      </c>
      <c r="V69" s="2">
        <v>0</v>
      </c>
      <c r="W69" s="2">
        <v>1</v>
      </c>
      <c r="X69" s="2">
        <v>1</v>
      </c>
      <c r="Y69" s="2">
        <v>0</v>
      </c>
      <c r="Z69" s="2">
        <v>1</v>
      </c>
      <c r="AA69" s="2">
        <v>1</v>
      </c>
    </row>
    <row r="70" spans="1:27" x14ac:dyDescent="0.25">
      <c r="A70" s="2">
        <v>10</v>
      </c>
      <c r="B70" s="2">
        <v>7</v>
      </c>
      <c r="C70" s="2">
        <v>25647.289000000001</v>
      </c>
      <c r="D70" s="2">
        <v>25769.325000000001</v>
      </c>
      <c r="E70" s="2">
        <v>122.036</v>
      </c>
      <c r="F70" s="3">
        <v>21.310902558145798</v>
      </c>
      <c r="G70" s="14" t="s">
        <v>201</v>
      </c>
      <c r="H70" s="2">
        <v>4</v>
      </c>
      <c r="I70" s="2">
        <v>0</v>
      </c>
      <c r="J70" s="2">
        <v>0</v>
      </c>
      <c r="K70" s="2">
        <v>0</v>
      </c>
      <c r="L70" s="2">
        <v>4</v>
      </c>
      <c r="M70" s="2">
        <v>0</v>
      </c>
      <c r="N70" s="2">
        <v>0</v>
      </c>
      <c r="O70" s="2">
        <v>0</v>
      </c>
      <c r="P70" s="2">
        <v>0</v>
      </c>
      <c r="Q70" s="2">
        <v>0</v>
      </c>
      <c r="R70" s="2">
        <v>0</v>
      </c>
      <c r="S70" s="2">
        <v>0</v>
      </c>
      <c r="T70" s="2">
        <v>0</v>
      </c>
      <c r="U70" s="2">
        <v>0</v>
      </c>
      <c r="V70" s="2">
        <v>0</v>
      </c>
      <c r="W70" s="2">
        <v>1</v>
      </c>
      <c r="X70" s="2">
        <v>1</v>
      </c>
      <c r="Y70" s="2">
        <v>0</v>
      </c>
      <c r="Z70" s="2">
        <v>1</v>
      </c>
      <c r="AA70" s="2">
        <v>1</v>
      </c>
    </row>
    <row r="71" spans="1:27" x14ac:dyDescent="0.25">
      <c r="A71" s="2">
        <v>10</v>
      </c>
      <c r="B71" s="2">
        <v>5</v>
      </c>
      <c r="C71" s="2">
        <v>22852.948</v>
      </c>
      <c r="D71" s="2">
        <v>22985.067999999999</v>
      </c>
      <c r="E71" s="2">
        <v>132.11999999999901</v>
      </c>
      <c r="F71" s="3">
        <v>21.277811264425399</v>
      </c>
      <c r="G71" s="14" t="s">
        <v>2293</v>
      </c>
      <c r="H71" s="2">
        <v>3</v>
      </c>
      <c r="I71" s="2">
        <v>0</v>
      </c>
      <c r="J71" s="2">
        <v>0</v>
      </c>
      <c r="K71" s="2">
        <v>0</v>
      </c>
      <c r="L71" s="2">
        <v>3</v>
      </c>
      <c r="M71" s="2">
        <v>0</v>
      </c>
      <c r="N71" s="2">
        <v>0</v>
      </c>
      <c r="O71" s="2">
        <v>0</v>
      </c>
      <c r="P71" s="2">
        <v>0</v>
      </c>
      <c r="Q71" s="2">
        <v>0</v>
      </c>
      <c r="R71" s="2">
        <v>0</v>
      </c>
      <c r="S71" s="2">
        <v>0</v>
      </c>
      <c r="T71" s="2">
        <v>0</v>
      </c>
      <c r="U71" s="2">
        <v>0</v>
      </c>
      <c r="V71" s="2">
        <v>0</v>
      </c>
      <c r="W71" s="2">
        <v>0</v>
      </c>
      <c r="X71" s="2">
        <v>1</v>
      </c>
      <c r="Y71" s="2">
        <v>0</v>
      </c>
      <c r="Z71" s="2">
        <v>1</v>
      </c>
      <c r="AA71" s="2">
        <v>1</v>
      </c>
    </row>
    <row r="72" spans="1:27" x14ac:dyDescent="0.25">
      <c r="A72" s="2">
        <v>5</v>
      </c>
      <c r="B72" s="2">
        <v>6</v>
      </c>
      <c r="C72" s="2">
        <v>82495.073999999993</v>
      </c>
      <c r="D72" s="2">
        <v>82607.123000000007</v>
      </c>
      <c r="E72" s="2">
        <v>112.049000000014</v>
      </c>
      <c r="F72" s="3">
        <v>21.1912823962668</v>
      </c>
      <c r="G72" s="14" t="s">
        <v>131</v>
      </c>
      <c r="H72" s="2">
        <v>4</v>
      </c>
      <c r="I72" s="2">
        <v>1</v>
      </c>
      <c r="J72" s="2">
        <v>0</v>
      </c>
      <c r="K72" s="2">
        <v>1</v>
      </c>
      <c r="L72" s="2">
        <v>4</v>
      </c>
      <c r="M72" s="2">
        <v>0</v>
      </c>
      <c r="N72" s="2">
        <v>0</v>
      </c>
      <c r="O72" s="2">
        <v>0</v>
      </c>
      <c r="P72" s="2">
        <v>0</v>
      </c>
      <c r="Q72" s="2">
        <v>0</v>
      </c>
      <c r="R72" s="2">
        <v>0</v>
      </c>
      <c r="S72" s="2">
        <v>0</v>
      </c>
      <c r="T72" s="2">
        <v>0</v>
      </c>
      <c r="U72" s="2">
        <v>1</v>
      </c>
      <c r="V72" s="2">
        <v>0</v>
      </c>
      <c r="W72" s="2">
        <v>1</v>
      </c>
      <c r="X72" s="2">
        <v>1</v>
      </c>
      <c r="Y72" s="2">
        <v>0</v>
      </c>
      <c r="Z72" s="2">
        <v>1</v>
      </c>
      <c r="AA72" s="2">
        <v>1</v>
      </c>
    </row>
    <row r="73" spans="1:27" x14ac:dyDescent="0.25">
      <c r="A73" s="2">
        <v>12</v>
      </c>
      <c r="B73" s="2">
        <v>11</v>
      </c>
      <c r="C73" s="2">
        <v>74408.016000000003</v>
      </c>
      <c r="D73" s="2">
        <v>74790.141000000003</v>
      </c>
      <c r="E73" s="2">
        <v>382.125</v>
      </c>
      <c r="F73" s="3">
        <v>21.068673848017198</v>
      </c>
      <c r="G73" s="14" t="s">
        <v>2495</v>
      </c>
      <c r="H73" s="2">
        <v>4</v>
      </c>
      <c r="I73" s="2">
        <v>3</v>
      </c>
      <c r="J73" s="2">
        <v>2</v>
      </c>
      <c r="K73" s="2">
        <v>1</v>
      </c>
      <c r="L73" s="2">
        <v>4</v>
      </c>
      <c r="M73" s="2">
        <v>1</v>
      </c>
      <c r="N73" s="2">
        <v>0</v>
      </c>
      <c r="O73" s="2">
        <v>0</v>
      </c>
      <c r="P73" s="2">
        <v>0</v>
      </c>
      <c r="Q73" s="2">
        <v>1</v>
      </c>
      <c r="R73" s="2">
        <v>1</v>
      </c>
      <c r="S73" s="2">
        <v>0</v>
      </c>
      <c r="T73" s="2">
        <v>0</v>
      </c>
      <c r="U73" s="2">
        <v>0</v>
      </c>
      <c r="V73" s="2">
        <v>0</v>
      </c>
      <c r="W73" s="2">
        <v>1</v>
      </c>
      <c r="X73" s="2">
        <v>1</v>
      </c>
      <c r="Y73" s="2">
        <v>0</v>
      </c>
      <c r="Z73" s="2">
        <v>1</v>
      </c>
      <c r="AA73" s="2">
        <v>1</v>
      </c>
    </row>
    <row r="74" spans="1:27" x14ac:dyDescent="0.25">
      <c r="A74" s="2">
        <v>2</v>
      </c>
      <c r="B74" s="2">
        <v>24</v>
      </c>
      <c r="C74" s="2">
        <v>173187.948</v>
      </c>
      <c r="D74" s="2">
        <v>173298.99600000001</v>
      </c>
      <c r="E74" s="2">
        <v>111.04800000001001</v>
      </c>
      <c r="F74" s="3">
        <v>20.9952049383642</v>
      </c>
      <c r="G74" s="14" t="s">
        <v>2396</v>
      </c>
      <c r="H74" s="2">
        <v>1</v>
      </c>
      <c r="I74" s="2">
        <v>0</v>
      </c>
      <c r="J74" s="2">
        <v>0</v>
      </c>
      <c r="K74" s="2">
        <v>0</v>
      </c>
      <c r="L74" s="2">
        <v>1</v>
      </c>
      <c r="M74" s="2">
        <v>0</v>
      </c>
      <c r="N74" s="2">
        <v>0</v>
      </c>
      <c r="O74" s="2">
        <v>0</v>
      </c>
      <c r="P74" s="2">
        <v>0</v>
      </c>
      <c r="Q74" s="2">
        <v>0</v>
      </c>
      <c r="R74" s="2">
        <v>0</v>
      </c>
      <c r="S74" s="2">
        <v>0</v>
      </c>
      <c r="T74" s="2">
        <v>0</v>
      </c>
      <c r="U74" s="2">
        <v>0</v>
      </c>
      <c r="V74" s="2">
        <v>0</v>
      </c>
      <c r="W74" s="2">
        <v>0</v>
      </c>
      <c r="X74" s="2">
        <v>0</v>
      </c>
      <c r="Y74" s="2">
        <v>0</v>
      </c>
      <c r="Z74" s="2">
        <v>1</v>
      </c>
      <c r="AA74" s="2">
        <v>0</v>
      </c>
    </row>
    <row r="75" spans="1:27" x14ac:dyDescent="0.25">
      <c r="A75" s="2">
        <v>12</v>
      </c>
      <c r="B75" s="2">
        <v>13</v>
      </c>
      <c r="C75" s="2">
        <v>100272.95699999999</v>
      </c>
      <c r="D75" s="2">
        <v>100407.321</v>
      </c>
      <c r="E75" s="2">
        <v>134.364000000001</v>
      </c>
      <c r="F75" s="3">
        <v>20.977100619582899</v>
      </c>
      <c r="G75" s="14" t="s">
        <v>2496</v>
      </c>
      <c r="H75" s="2">
        <v>3</v>
      </c>
      <c r="I75" s="2">
        <v>0</v>
      </c>
      <c r="J75" s="2">
        <v>0</v>
      </c>
      <c r="K75" s="2">
        <v>0</v>
      </c>
      <c r="L75" s="2">
        <v>3</v>
      </c>
      <c r="M75" s="2">
        <v>0</v>
      </c>
      <c r="N75" s="2">
        <v>0</v>
      </c>
      <c r="O75" s="2">
        <v>0</v>
      </c>
      <c r="P75" s="2">
        <v>0</v>
      </c>
      <c r="Q75" s="2">
        <v>0</v>
      </c>
      <c r="R75" s="2">
        <v>0</v>
      </c>
      <c r="S75" s="2">
        <v>0</v>
      </c>
      <c r="T75" s="2">
        <v>0</v>
      </c>
      <c r="U75" s="2">
        <v>0</v>
      </c>
      <c r="V75" s="2">
        <v>0</v>
      </c>
      <c r="W75" s="2">
        <v>1</v>
      </c>
      <c r="X75" s="2">
        <v>1</v>
      </c>
      <c r="Y75" s="2">
        <v>0</v>
      </c>
      <c r="Z75" s="2">
        <v>0</v>
      </c>
      <c r="AA75" s="2">
        <v>1</v>
      </c>
    </row>
    <row r="76" spans="1:27" x14ac:dyDescent="0.25">
      <c r="A76" s="2">
        <v>5</v>
      </c>
      <c r="B76" s="2">
        <v>11</v>
      </c>
      <c r="C76" s="2">
        <v>109367.16899999999</v>
      </c>
      <c r="D76" s="2">
        <v>109435.588</v>
      </c>
      <c r="E76" s="2">
        <v>68.419000000009007</v>
      </c>
      <c r="F76" s="3">
        <v>20.784217486983099</v>
      </c>
      <c r="G76" s="14"/>
      <c r="H76" s="2">
        <v>2</v>
      </c>
      <c r="I76" s="2">
        <v>0</v>
      </c>
      <c r="J76" s="2">
        <v>0</v>
      </c>
      <c r="K76" s="2">
        <v>0</v>
      </c>
      <c r="L76" s="2">
        <v>2</v>
      </c>
      <c r="M76" s="2">
        <v>0</v>
      </c>
      <c r="N76" s="2">
        <v>0</v>
      </c>
      <c r="O76" s="2">
        <v>0</v>
      </c>
      <c r="P76" s="2">
        <v>0</v>
      </c>
      <c r="Q76" s="2">
        <v>0</v>
      </c>
      <c r="R76" s="2">
        <v>0</v>
      </c>
      <c r="S76" s="2">
        <v>0</v>
      </c>
      <c r="T76" s="2">
        <v>0</v>
      </c>
      <c r="U76" s="2">
        <v>0</v>
      </c>
      <c r="V76" s="2">
        <v>0</v>
      </c>
      <c r="W76" s="2">
        <v>0</v>
      </c>
      <c r="X76" s="2">
        <v>1</v>
      </c>
      <c r="Y76" s="2">
        <v>0</v>
      </c>
      <c r="Z76" s="2">
        <v>1</v>
      </c>
      <c r="AA76" s="2">
        <v>0</v>
      </c>
    </row>
    <row r="77" spans="1:27" x14ac:dyDescent="0.25">
      <c r="A77" s="2">
        <v>3</v>
      </c>
      <c r="B77" s="2">
        <v>36</v>
      </c>
      <c r="C77" s="2">
        <v>196109.64600000001</v>
      </c>
      <c r="D77" s="2">
        <v>196727.00099999999</v>
      </c>
      <c r="E77" s="2">
        <v>617.35499999998103</v>
      </c>
      <c r="F77" s="3">
        <v>20.753630190019098</v>
      </c>
      <c r="G77" s="14" t="s">
        <v>2417</v>
      </c>
      <c r="H77" s="2">
        <v>3</v>
      </c>
      <c r="I77" s="2">
        <v>1</v>
      </c>
      <c r="J77" s="2">
        <v>1</v>
      </c>
      <c r="K77" s="2">
        <v>0</v>
      </c>
      <c r="L77" s="2">
        <v>3</v>
      </c>
      <c r="M77" s="2">
        <v>0</v>
      </c>
      <c r="N77" s="2">
        <v>0</v>
      </c>
      <c r="O77" s="2">
        <v>0</v>
      </c>
      <c r="P77" s="2">
        <v>0</v>
      </c>
      <c r="Q77" s="2">
        <v>1</v>
      </c>
      <c r="R77" s="2">
        <v>0</v>
      </c>
      <c r="S77" s="2">
        <v>0</v>
      </c>
      <c r="T77" s="2">
        <v>0</v>
      </c>
      <c r="U77" s="2">
        <v>0</v>
      </c>
      <c r="V77" s="2">
        <v>0</v>
      </c>
      <c r="W77" s="2">
        <v>1</v>
      </c>
      <c r="X77" s="2">
        <v>1</v>
      </c>
      <c r="Y77" s="2">
        <v>0</v>
      </c>
      <c r="Z77" s="2">
        <v>1</v>
      </c>
      <c r="AA77" s="2">
        <v>0</v>
      </c>
    </row>
    <row r="78" spans="1:27" x14ac:dyDescent="0.25">
      <c r="A78" s="2">
        <v>1</v>
      </c>
      <c r="B78" s="2">
        <v>24</v>
      </c>
      <c r="C78" s="2">
        <v>234724.52600000001</v>
      </c>
      <c r="D78" s="2">
        <v>234854.84400000001</v>
      </c>
      <c r="E78" s="2">
        <v>130.31799999999899</v>
      </c>
      <c r="F78" s="3">
        <v>20.748784697084801</v>
      </c>
      <c r="G78" s="14" t="s">
        <v>44</v>
      </c>
      <c r="H78" s="2">
        <v>3</v>
      </c>
      <c r="I78" s="2">
        <v>0</v>
      </c>
      <c r="J78" s="2">
        <v>0</v>
      </c>
      <c r="K78" s="2">
        <v>0</v>
      </c>
      <c r="L78" s="2">
        <v>3</v>
      </c>
      <c r="M78" s="2">
        <v>0</v>
      </c>
      <c r="N78" s="2">
        <v>0</v>
      </c>
      <c r="O78" s="2">
        <v>0</v>
      </c>
      <c r="P78" s="2">
        <v>0</v>
      </c>
      <c r="Q78" s="2">
        <v>0</v>
      </c>
      <c r="R78" s="2">
        <v>0</v>
      </c>
      <c r="S78" s="2">
        <v>0</v>
      </c>
      <c r="T78" s="2">
        <v>0</v>
      </c>
      <c r="U78" s="2">
        <v>0</v>
      </c>
      <c r="V78" s="2">
        <v>0</v>
      </c>
      <c r="W78" s="2">
        <v>1</v>
      </c>
      <c r="X78" s="2">
        <v>1</v>
      </c>
      <c r="Y78" s="2">
        <v>0</v>
      </c>
      <c r="Z78" s="2">
        <v>1</v>
      </c>
      <c r="AA78" s="2">
        <v>0</v>
      </c>
    </row>
    <row r="79" spans="1:27" x14ac:dyDescent="0.25">
      <c r="A79" s="2">
        <v>12</v>
      </c>
      <c r="B79" s="2">
        <v>18</v>
      </c>
      <c r="C79" s="2">
        <v>123992.5</v>
      </c>
      <c r="D79" s="2">
        <v>124150.696</v>
      </c>
      <c r="E79" s="2">
        <v>158.19599999999599</v>
      </c>
      <c r="F79" s="3">
        <v>20.693977451132501</v>
      </c>
      <c r="G79" s="14" t="s">
        <v>2498</v>
      </c>
      <c r="H79" s="2">
        <v>3</v>
      </c>
      <c r="I79" s="2">
        <v>1</v>
      </c>
      <c r="J79" s="2">
        <v>0</v>
      </c>
      <c r="K79" s="2">
        <v>1</v>
      </c>
      <c r="L79" s="2">
        <v>3</v>
      </c>
      <c r="M79" s="2">
        <v>0</v>
      </c>
      <c r="N79" s="2">
        <v>0</v>
      </c>
      <c r="O79" s="2">
        <v>0</v>
      </c>
      <c r="P79" s="2">
        <v>0</v>
      </c>
      <c r="Q79" s="2">
        <v>0</v>
      </c>
      <c r="R79" s="2">
        <v>0</v>
      </c>
      <c r="S79" s="2">
        <v>1</v>
      </c>
      <c r="T79" s="2">
        <v>0</v>
      </c>
      <c r="U79" s="2">
        <v>0</v>
      </c>
      <c r="V79" s="2">
        <v>0</v>
      </c>
      <c r="W79" s="2">
        <v>1</v>
      </c>
      <c r="X79" s="2">
        <v>1</v>
      </c>
      <c r="Y79" s="2">
        <v>0</v>
      </c>
      <c r="Z79" s="2">
        <v>1</v>
      </c>
      <c r="AA79" s="2">
        <v>0</v>
      </c>
    </row>
    <row r="80" spans="1:27" x14ac:dyDescent="0.25">
      <c r="A80" s="2">
        <v>17</v>
      </c>
      <c r="B80" s="2">
        <v>2</v>
      </c>
      <c r="C80" s="2">
        <v>42754.777000000002</v>
      </c>
      <c r="D80" s="2">
        <v>42805.154000000002</v>
      </c>
      <c r="E80" s="2">
        <v>50.3770000000004</v>
      </c>
      <c r="F80" s="3">
        <v>20.676908494828901</v>
      </c>
      <c r="G80" s="14" t="s">
        <v>288</v>
      </c>
      <c r="H80" s="2">
        <v>4</v>
      </c>
      <c r="I80" s="2">
        <v>0</v>
      </c>
      <c r="J80" s="2">
        <v>0</v>
      </c>
      <c r="K80" s="2">
        <v>0</v>
      </c>
      <c r="L80" s="2">
        <v>4</v>
      </c>
      <c r="M80" s="2">
        <v>0</v>
      </c>
      <c r="N80" s="2">
        <v>0</v>
      </c>
      <c r="O80" s="2">
        <v>0</v>
      </c>
      <c r="P80" s="2">
        <v>0</v>
      </c>
      <c r="Q80" s="2">
        <v>0</v>
      </c>
      <c r="R80" s="2">
        <v>0</v>
      </c>
      <c r="S80" s="2">
        <v>0</v>
      </c>
      <c r="T80" s="2">
        <v>0</v>
      </c>
      <c r="U80" s="2">
        <v>0</v>
      </c>
      <c r="V80" s="2">
        <v>0</v>
      </c>
      <c r="W80" s="2">
        <v>1</v>
      </c>
      <c r="X80" s="2">
        <v>1</v>
      </c>
      <c r="Y80" s="2">
        <v>0</v>
      </c>
      <c r="Z80" s="2">
        <v>1</v>
      </c>
      <c r="AA80" s="2">
        <v>1</v>
      </c>
    </row>
    <row r="81" spans="1:27" x14ac:dyDescent="0.25">
      <c r="A81" s="2">
        <v>5</v>
      </c>
      <c r="B81" s="2">
        <v>23</v>
      </c>
      <c r="C81" s="2">
        <v>157353.28700000001</v>
      </c>
      <c r="D81" s="2">
        <v>157467.07500000001</v>
      </c>
      <c r="E81" s="2">
        <v>113.788</v>
      </c>
      <c r="F81" s="3">
        <v>20.621738147100501</v>
      </c>
      <c r="G81" s="14" t="s">
        <v>2437</v>
      </c>
      <c r="H81" s="2">
        <v>2</v>
      </c>
      <c r="I81" s="2">
        <v>0</v>
      </c>
      <c r="J81" s="2">
        <v>0</v>
      </c>
      <c r="K81" s="2">
        <v>0</v>
      </c>
      <c r="L81" s="2">
        <v>2</v>
      </c>
      <c r="M81" s="2">
        <v>0</v>
      </c>
      <c r="N81" s="2">
        <v>0</v>
      </c>
      <c r="O81" s="2">
        <v>0</v>
      </c>
      <c r="P81" s="2">
        <v>0</v>
      </c>
      <c r="Q81" s="2">
        <v>0</v>
      </c>
      <c r="R81" s="2">
        <v>0</v>
      </c>
      <c r="S81" s="2">
        <v>0</v>
      </c>
      <c r="T81" s="2">
        <v>0</v>
      </c>
      <c r="U81" s="2">
        <v>0</v>
      </c>
      <c r="V81" s="2">
        <v>0</v>
      </c>
      <c r="W81" s="2">
        <v>0</v>
      </c>
      <c r="X81" s="2">
        <v>1</v>
      </c>
      <c r="Y81" s="2">
        <v>0</v>
      </c>
      <c r="Z81" s="2">
        <v>1</v>
      </c>
      <c r="AA81" s="2">
        <v>0</v>
      </c>
    </row>
    <row r="82" spans="1:27" x14ac:dyDescent="0.25">
      <c r="A82" s="2">
        <v>12</v>
      </c>
      <c r="B82" s="2">
        <v>3</v>
      </c>
      <c r="C82" s="2">
        <v>22557.277999999998</v>
      </c>
      <c r="D82" s="2">
        <v>22751.275000000001</v>
      </c>
      <c r="E82" s="2">
        <v>193.997000000003</v>
      </c>
      <c r="F82" s="3">
        <v>20.581398587075501</v>
      </c>
      <c r="G82" s="14" t="s">
        <v>2491</v>
      </c>
      <c r="H82" s="2">
        <v>4</v>
      </c>
      <c r="I82" s="2">
        <v>1</v>
      </c>
      <c r="J82" s="2">
        <v>0</v>
      </c>
      <c r="K82" s="2">
        <v>1</v>
      </c>
      <c r="L82" s="2">
        <v>4</v>
      </c>
      <c r="M82" s="2">
        <v>0</v>
      </c>
      <c r="N82" s="2">
        <v>0</v>
      </c>
      <c r="O82" s="2">
        <v>0</v>
      </c>
      <c r="P82" s="2">
        <v>0</v>
      </c>
      <c r="Q82" s="2">
        <v>0</v>
      </c>
      <c r="R82" s="2">
        <v>1</v>
      </c>
      <c r="S82" s="2">
        <v>0</v>
      </c>
      <c r="T82" s="2">
        <v>0</v>
      </c>
      <c r="U82" s="2">
        <v>0</v>
      </c>
      <c r="V82" s="2">
        <v>0</v>
      </c>
      <c r="W82" s="2">
        <v>1</v>
      </c>
      <c r="X82" s="2">
        <v>1</v>
      </c>
      <c r="Y82" s="2">
        <v>0</v>
      </c>
      <c r="Z82" s="2">
        <v>1</v>
      </c>
      <c r="AA82" s="2">
        <v>1</v>
      </c>
    </row>
    <row r="83" spans="1:27" x14ac:dyDescent="0.25">
      <c r="A83" s="2">
        <v>1</v>
      </c>
      <c r="B83" s="2">
        <v>20</v>
      </c>
      <c r="C83" s="2">
        <v>211944.484</v>
      </c>
      <c r="D83" s="2">
        <v>212121.41</v>
      </c>
      <c r="E83" s="2">
        <v>176.92600000000701</v>
      </c>
      <c r="F83" s="3">
        <v>20.534445178679999</v>
      </c>
      <c r="G83" s="14" t="s">
        <v>2380</v>
      </c>
      <c r="H83" s="2">
        <v>2</v>
      </c>
      <c r="I83" s="2">
        <v>3</v>
      </c>
      <c r="J83" s="2">
        <v>3</v>
      </c>
      <c r="K83" s="2">
        <v>0</v>
      </c>
      <c r="L83" s="2">
        <v>2</v>
      </c>
      <c r="M83" s="2">
        <v>0</v>
      </c>
      <c r="N83" s="2">
        <v>1</v>
      </c>
      <c r="O83" s="2">
        <v>1</v>
      </c>
      <c r="P83" s="2">
        <v>1</v>
      </c>
      <c r="Q83" s="2">
        <v>0</v>
      </c>
      <c r="R83" s="2">
        <v>0</v>
      </c>
      <c r="S83" s="2">
        <v>0</v>
      </c>
      <c r="T83" s="2">
        <v>0</v>
      </c>
      <c r="U83" s="2">
        <v>0</v>
      </c>
      <c r="V83" s="2">
        <v>0</v>
      </c>
      <c r="W83" s="2">
        <v>1</v>
      </c>
      <c r="X83" s="2">
        <v>0</v>
      </c>
      <c r="Y83" s="2">
        <v>0</v>
      </c>
      <c r="Z83" s="2">
        <v>0</v>
      </c>
      <c r="AA83" s="2">
        <v>1</v>
      </c>
    </row>
    <row r="84" spans="1:27" x14ac:dyDescent="0.25">
      <c r="A84" s="2">
        <v>10</v>
      </c>
      <c r="B84" s="2">
        <v>23</v>
      </c>
      <c r="C84" s="2">
        <v>109632.702</v>
      </c>
      <c r="D84" s="2">
        <v>109748.05100000001</v>
      </c>
      <c r="E84" s="2">
        <v>115.34900000000199</v>
      </c>
      <c r="F84" s="3">
        <v>20.520226158035001</v>
      </c>
      <c r="G84" s="14" t="s">
        <v>216</v>
      </c>
      <c r="H84" s="2">
        <v>4</v>
      </c>
      <c r="I84" s="2">
        <v>0</v>
      </c>
      <c r="J84" s="2">
        <v>0</v>
      </c>
      <c r="K84" s="2">
        <v>0</v>
      </c>
      <c r="L84" s="2">
        <v>4</v>
      </c>
      <c r="M84" s="2">
        <v>0</v>
      </c>
      <c r="N84" s="2">
        <v>0</v>
      </c>
      <c r="O84" s="2">
        <v>0</v>
      </c>
      <c r="P84" s="2">
        <v>0</v>
      </c>
      <c r="Q84" s="2">
        <v>0</v>
      </c>
      <c r="R84" s="2">
        <v>0</v>
      </c>
      <c r="S84" s="2">
        <v>0</v>
      </c>
      <c r="T84" s="2">
        <v>0</v>
      </c>
      <c r="U84" s="2">
        <v>0</v>
      </c>
      <c r="V84" s="2">
        <v>0</v>
      </c>
      <c r="W84" s="2">
        <v>1</v>
      </c>
      <c r="X84" s="2">
        <v>1</v>
      </c>
      <c r="Y84" s="2">
        <v>0</v>
      </c>
      <c r="Z84" s="2">
        <v>1</v>
      </c>
      <c r="AA84" s="2">
        <v>1</v>
      </c>
    </row>
    <row r="85" spans="1:27" x14ac:dyDescent="0.25">
      <c r="A85" s="2">
        <v>16</v>
      </c>
      <c r="B85" s="2">
        <v>5</v>
      </c>
      <c r="C85" s="2">
        <v>65697.853000000003</v>
      </c>
      <c r="D85" s="2">
        <v>65804.051999999996</v>
      </c>
      <c r="E85" s="2">
        <v>106.19899999999301</v>
      </c>
      <c r="F85" s="3">
        <v>20.515160411116302</v>
      </c>
      <c r="G85" s="14"/>
      <c r="H85" s="2">
        <v>2</v>
      </c>
      <c r="I85" s="2">
        <v>0</v>
      </c>
      <c r="J85" s="2">
        <v>0</v>
      </c>
      <c r="K85" s="2">
        <v>0</v>
      </c>
      <c r="L85" s="2">
        <v>2</v>
      </c>
      <c r="M85" s="2">
        <v>0</v>
      </c>
      <c r="N85" s="2">
        <v>0</v>
      </c>
      <c r="O85" s="2">
        <v>0</v>
      </c>
      <c r="P85" s="2">
        <v>0</v>
      </c>
      <c r="Q85" s="2">
        <v>0</v>
      </c>
      <c r="R85" s="2">
        <v>0</v>
      </c>
      <c r="S85" s="2">
        <v>0</v>
      </c>
      <c r="T85" s="2">
        <v>0</v>
      </c>
      <c r="U85" s="2">
        <v>0</v>
      </c>
      <c r="V85" s="2">
        <v>0</v>
      </c>
      <c r="W85" s="2">
        <v>0</v>
      </c>
      <c r="X85" s="2">
        <v>1</v>
      </c>
      <c r="Y85" s="2">
        <v>0</v>
      </c>
      <c r="Z85" s="2">
        <v>1</v>
      </c>
      <c r="AA85" s="2">
        <v>0</v>
      </c>
    </row>
    <row r="86" spans="1:27" x14ac:dyDescent="0.25">
      <c r="A86" s="2">
        <v>2</v>
      </c>
      <c r="B86" s="2">
        <v>23</v>
      </c>
      <c r="C86" s="2">
        <v>171996.84</v>
      </c>
      <c r="D86" s="2">
        <v>172352.73499999999</v>
      </c>
      <c r="E86" s="2">
        <v>355.89499999998998</v>
      </c>
      <c r="F86" s="3">
        <v>20.509555491595201</v>
      </c>
      <c r="G86" s="14" t="s">
        <v>65</v>
      </c>
      <c r="H86" s="2">
        <v>2</v>
      </c>
      <c r="I86" s="2">
        <v>0</v>
      </c>
      <c r="J86" s="2">
        <v>0</v>
      </c>
      <c r="K86" s="2">
        <v>0</v>
      </c>
      <c r="L86" s="2">
        <v>2</v>
      </c>
      <c r="M86" s="2">
        <v>0</v>
      </c>
      <c r="N86" s="2">
        <v>0</v>
      </c>
      <c r="O86" s="2">
        <v>0</v>
      </c>
      <c r="P86" s="2">
        <v>0</v>
      </c>
      <c r="Q86" s="2">
        <v>0</v>
      </c>
      <c r="R86" s="2">
        <v>0</v>
      </c>
      <c r="S86" s="2">
        <v>0</v>
      </c>
      <c r="T86" s="2">
        <v>0</v>
      </c>
      <c r="U86" s="2">
        <v>0</v>
      </c>
      <c r="V86" s="2">
        <v>0</v>
      </c>
      <c r="W86" s="2">
        <v>1</v>
      </c>
      <c r="X86" s="2">
        <v>0</v>
      </c>
      <c r="Y86" s="2">
        <v>0</v>
      </c>
      <c r="Z86" s="2">
        <v>0</v>
      </c>
      <c r="AA86" s="2">
        <v>1</v>
      </c>
    </row>
    <row r="87" spans="1:27" x14ac:dyDescent="0.25">
      <c r="A87" s="2">
        <v>13</v>
      </c>
      <c r="B87" s="2">
        <v>3</v>
      </c>
      <c r="C87" s="2">
        <v>59996.815000000002</v>
      </c>
      <c r="D87" s="2">
        <v>60072.428999999996</v>
      </c>
      <c r="E87" s="2">
        <v>75.613999999994107</v>
      </c>
      <c r="F87" s="3">
        <v>20.4715702672646</v>
      </c>
      <c r="G87" s="14" t="s">
        <v>2502</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row>
    <row r="88" spans="1:27" x14ac:dyDescent="0.25">
      <c r="A88" s="2">
        <v>7</v>
      </c>
      <c r="B88" s="2">
        <v>23</v>
      </c>
      <c r="C88" s="2">
        <v>126801.989</v>
      </c>
      <c r="D88" s="2">
        <v>127539.245</v>
      </c>
      <c r="E88" s="2">
        <v>737.25599999999395</v>
      </c>
      <c r="F88" s="3">
        <v>20.256430800724399</v>
      </c>
      <c r="G88" s="14" t="s">
        <v>2457</v>
      </c>
      <c r="H88" s="2">
        <v>4</v>
      </c>
      <c r="I88" s="2">
        <v>0</v>
      </c>
      <c r="J88" s="2">
        <v>0</v>
      </c>
      <c r="K88" s="2">
        <v>0</v>
      </c>
      <c r="L88" s="2">
        <v>4</v>
      </c>
      <c r="M88" s="2">
        <v>0</v>
      </c>
      <c r="N88" s="2">
        <v>0</v>
      </c>
      <c r="O88" s="2">
        <v>0</v>
      </c>
      <c r="P88" s="2">
        <v>0</v>
      </c>
      <c r="Q88" s="2">
        <v>0</v>
      </c>
      <c r="R88" s="2">
        <v>0</v>
      </c>
      <c r="S88" s="2">
        <v>0</v>
      </c>
      <c r="T88" s="2">
        <v>0</v>
      </c>
      <c r="U88" s="2">
        <v>0</v>
      </c>
      <c r="V88" s="2">
        <v>0</v>
      </c>
      <c r="W88" s="2">
        <v>1</v>
      </c>
      <c r="X88" s="2">
        <v>1</v>
      </c>
      <c r="Y88" s="2">
        <v>0</v>
      </c>
      <c r="Z88" s="2">
        <v>1</v>
      </c>
      <c r="AA88" s="2">
        <v>1</v>
      </c>
    </row>
    <row r="89" spans="1:27" x14ac:dyDescent="0.25">
      <c r="A89" s="2">
        <v>8</v>
      </c>
      <c r="B89" s="2">
        <v>6</v>
      </c>
      <c r="C89" s="2">
        <v>76695.866999999998</v>
      </c>
      <c r="D89" s="2">
        <v>76700.618000000002</v>
      </c>
      <c r="E89" s="2">
        <v>4.7510000000038399</v>
      </c>
      <c r="F89" s="3">
        <v>20.2503366475257</v>
      </c>
      <c r="G89" s="14"/>
      <c r="H89" s="2">
        <v>4</v>
      </c>
      <c r="I89" s="2">
        <v>5</v>
      </c>
      <c r="J89" s="2">
        <v>5</v>
      </c>
      <c r="K89" s="2">
        <v>0</v>
      </c>
      <c r="L89" s="2">
        <v>4</v>
      </c>
      <c r="M89" s="2">
        <v>1</v>
      </c>
      <c r="N89" s="2">
        <v>1</v>
      </c>
      <c r="O89" s="2">
        <v>1</v>
      </c>
      <c r="P89" s="2">
        <v>1</v>
      </c>
      <c r="Q89" s="2">
        <v>1</v>
      </c>
      <c r="R89" s="2">
        <v>0</v>
      </c>
      <c r="S89" s="2">
        <v>0</v>
      </c>
      <c r="T89" s="2">
        <v>0</v>
      </c>
      <c r="U89" s="2">
        <v>0</v>
      </c>
      <c r="V89" s="2">
        <v>0</v>
      </c>
      <c r="W89" s="2">
        <v>1</v>
      </c>
      <c r="X89" s="2">
        <v>1</v>
      </c>
      <c r="Y89" s="2">
        <v>0</v>
      </c>
      <c r="Z89" s="2">
        <v>1</v>
      </c>
      <c r="AA89" s="2">
        <v>1</v>
      </c>
    </row>
    <row r="90" spans="1:27" x14ac:dyDescent="0.25">
      <c r="A90" s="2">
        <v>17</v>
      </c>
      <c r="B90" s="2">
        <v>0</v>
      </c>
      <c r="C90" s="2">
        <v>3965.674</v>
      </c>
      <c r="D90" s="2">
        <v>4232.2060000000001</v>
      </c>
      <c r="E90" s="2">
        <v>266.53199999999998</v>
      </c>
      <c r="F90" s="3">
        <v>20.183813487184501</v>
      </c>
      <c r="G90" s="14" t="s">
        <v>2514</v>
      </c>
      <c r="H90" s="2">
        <v>0</v>
      </c>
      <c r="I90" s="2">
        <v>1</v>
      </c>
      <c r="J90" s="2">
        <v>0</v>
      </c>
      <c r="K90" s="2">
        <v>1</v>
      </c>
      <c r="L90" s="2">
        <v>0</v>
      </c>
      <c r="M90" s="2">
        <v>0</v>
      </c>
      <c r="N90" s="2">
        <v>0</v>
      </c>
      <c r="O90" s="2">
        <v>0</v>
      </c>
      <c r="P90" s="2">
        <v>0</v>
      </c>
      <c r="Q90" s="2">
        <v>0</v>
      </c>
      <c r="R90" s="2">
        <v>0</v>
      </c>
      <c r="S90" s="2">
        <v>1</v>
      </c>
      <c r="T90" s="2">
        <v>0</v>
      </c>
      <c r="U90" s="2">
        <v>0</v>
      </c>
      <c r="V90" s="2">
        <v>0</v>
      </c>
      <c r="W90" s="2">
        <v>0</v>
      </c>
      <c r="X90" s="2">
        <v>0</v>
      </c>
      <c r="Y90" s="2">
        <v>0</v>
      </c>
      <c r="Z90" s="2">
        <v>0</v>
      </c>
      <c r="AA90" s="2">
        <v>0</v>
      </c>
    </row>
    <row r="91" spans="1:27" x14ac:dyDescent="0.25">
      <c r="A91" s="2">
        <v>7</v>
      </c>
      <c r="B91" s="2">
        <v>14</v>
      </c>
      <c r="C91" s="2">
        <v>86393.535999999993</v>
      </c>
      <c r="D91" s="2">
        <v>86483.578999999998</v>
      </c>
      <c r="E91" s="2">
        <v>90.043000000005094</v>
      </c>
      <c r="F91" s="3">
        <v>20.0610493558348</v>
      </c>
      <c r="G91" s="14" t="s">
        <v>174</v>
      </c>
      <c r="H91" s="2">
        <v>4</v>
      </c>
      <c r="I91" s="2">
        <v>0</v>
      </c>
      <c r="J91" s="2">
        <v>0</v>
      </c>
      <c r="K91" s="2">
        <v>0</v>
      </c>
      <c r="L91" s="2">
        <v>4</v>
      </c>
      <c r="M91" s="2">
        <v>0</v>
      </c>
      <c r="N91" s="2">
        <v>0</v>
      </c>
      <c r="O91" s="2">
        <v>0</v>
      </c>
      <c r="P91" s="2">
        <v>0</v>
      </c>
      <c r="Q91" s="2">
        <v>0</v>
      </c>
      <c r="R91" s="2">
        <v>0</v>
      </c>
      <c r="S91" s="2">
        <v>0</v>
      </c>
      <c r="T91" s="2">
        <v>0</v>
      </c>
      <c r="U91" s="2">
        <v>0</v>
      </c>
      <c r="V91" s="2">
        <v>0</v>
      </c>
      <c r="W91" s="2">
        <v>1</v>
      </c>
      <c r="X91" s="2">
        <v>1</v>
      </c>
      <c r="Y91" s="2">
        <v>0</v>
      </c>
      <c r="Z91" s="2">
        <v>1</v>
      </c>
      <c r="AA91" s="2">
        <v>1</v>
      </c>
    </row>
    <row r="92" spans="1:27" x14ac:dyDescent="0.25">
      <c r="A92" s="2">
        <v>10</v>
      </c>
      <c r="B92" s="2">
        <v>12</v>
      </c>
      <c r="C92" s="2">
        <v>69610.831999999995</v>
      </c>
      <c r="D92" s="2">
        <v>69715.133000000002</v>
      </c>
      <c r="E92" s="2">
        <v>104.30100000000699</v>
      </c>
      <c r="F92" s="3">
        <v>20.0011528839098</v>
      </c>
      <c r="G92" s="14" t="s">
        <v>2476</v>
      </c>
      <c r="H92" s="2">
        <v>1</v>
      </c>
      <c r="I92" s="2">
        <v>3</v>
      </c>
      <c r="J92" s="2">
        <v>0</v>
      </c>
      <c r="K92" s="2">
        <v>3</v>
      </c>
      <c r="L92" s="2">
        <v>1</v>
      </c>
      <c r="M92" s="2">
        <v>0</v>
      </c>
      <c r="N92" s="2">
        <v>0</v>
      </c>
      <c r="O92" s="2">
        <v>0</v>
      </c>
      <c r="P92" s="2">
        <v>0</v>
      </c>
      <c r="Q92" s="2">
        <v>0</v>
      </c>
      <c r="R92" s="2">
        <v>1</v>
      </c>
      <c r="S92" s="2">
        <v>0</v>
      </c>
      <c r="T92" s="2">
        <v>1</v>
      </c>
      <c r="U92" s="2">
        <v>0</v>
      </c>
      <c r="V92" s="2">
        <v>1</v>
      </c>
      <c r="W92" s="2">
        <v>0</v>
      </c>
      <c r="X92" s="2">
        <v>1</v>
      </c>
      <c r="Y92" s="2">
        <v>0</v>
      </c>
      <c r="Z92" s="2">
        <v>0</v>
      </c>
      <c r="AA92" s="2">
        <v>0</v>
      </c>
    </row>
    <row r="93" spans="1:27" x14ac:dyDescent="0.25">
      <c r="A93" s="2">
        <v>7</v>
      </c>
      <c r="B93" s="2">
        <v>19</v>
      </c>
      <c r="C93" s="2">
        <v>112196.77499999999</v>
      </c>
      <c r="D93" s="2">
        <v>112304.167</v>
      </c>
      <c r="E93" s="2">
        <v>107.392000000007</v>
      </c>
      <c r="F93" s="3">
        <v>19.9784425180105</v>
      </c>
      <c r="G93" s="14" t="s">
        <v>2274</v>
      </c>
      <c r="H93" s="2">
        <v>2</v>
      </c>
      <c r="I93" s="2">
        <v>0</v>
      </c>
      <c r="J93" s="2">
        <v>0</v>
      </c>
      <c r="K93" s="2">
        <v>0</v>
      </c>
      <c r="L93" s="2">
        <v>2</v>
      </c>
      <c r="M93" s="2">
        <v>0</v>
      </c>
      <c r="N93" s="2">
        <v>0</v>
      </c>
      <c r="O93" s="2">
        <v>0</v>
      </c>
      <c r="P93" s="2">
        <v>0</v>
      </c>
      <c r="Q93" s="2">
        <v>0</v>
      </c>
      <c r="R93" s="2">
        <v>0</v>
      </c>
      <c r="S93" s="2">
        <v>0</v>
      </c>
      <c r="T93" s="2">
        <v>0</v>
      </c>
      <c r="U93" s="2">
        <v>0</v>
      </c>
      <c r="V93" s="2">
        <v>0</v>
      </c>
      <c r="W93" s="2">
        <v>0</v>
      </c>
      <c r="X93" s="2">
        <v>1</v>
      </c>
      <c r="Y93" s="2">
        <v>0</v>
      </c>
      <c r="Z93" s="2">
        <v>1</v>
      </c>
      <c r="AA93" s="2">
        <v>0</v>
      </c>
    </row>
    <row r="94" spans="1:27" x14ac:dyDescent="0.25">
      <c r="A94" s="2">
        <v>1</v>
      </c>
      <c r="B94" s="2">
        <v>18</v>
      </c>
      <c r="C94" s="2">
        <v>187606.02900000001</v>
      </c>
      <c r="D94" s="2">
        <v>187688.54500000001</v>
      </c>
      <c r="E94" s="2">
        <v>82.516000000003302</v>
      </c>
      <c r="F94" s="3">
        <v>19.872187180287099</v>
      </c>
      <c r="G94" s="14" t="s">
        <v>37</v>
      </c>
      <c r="H94" s="2">
        <v>3</v>
      </c>
      <c r="I94" s="2">
        <v>0</v>
      </c>
      <c r="J94" s="2">
        <v>0</v>
      </c>
      <c r="K94" s="2">
        <v>0</v>
      </c>
      <c r="L94" s="2">
        <v>3</v>
      </c>
      <c r="M94" s="2">
        <v>0</v>
      </c>
      <c r="N94" s="2">
        <v>0</v>
      </c>
      <c r="O94" s="2">
        <v>0</v>
      </c>
      <c r="P94" s="2">
        <v>0</v>
      </c>
      <c r="Q94" s="2">
        <v>0</v>
      </c>
      <c r="R94" s="2">
        <v>0</v>
      </c>
      <c r="S94" s="2">
        <v>0</v>
      </c>
      <c r="T94" s="2">
        <v>0</v>
      </c>
      <c r="U94" s="2">
        <v>0</v>
      </c>
      <c r="V94" s="2">
        <v>0</v>
      </c>
      <c r="W94" s="2">
        <v>1</v>
      </c>
      <c r="X94" s="2">
        <v>1</v>
      </c>
      <c r="Y94" s="2">
        <v>0</v>
      </c>
      <c r="Z94" s="2">
        <v>0</v>
      </c>
      <c r="AA94" s="2">
        <v>1</v>
      </c>
    </row>
    <row r="95" spans="1:27" x14ac:dyDescent="0.25">
      <c r="A95" s="2">
        <v>10</v>
      </c>
      <c r="B95" s="2">
        <v>19</v>
      </c>
      <c r="C95" s="2">
        <v>90825.717999999993</v>
      </c>
      <c r="D95" s="2">
        <v>90923.524000000005</v>
      </c>
      <c r="E95" s="2">
        <v>97.806000000011394</v>
      </c>
      <c r="F95" s="3">
        <v>19.798360573170601</v>
      </c>
      <c r="G95" s="14" t="s">
        <v>2301</v>
      </c>
      <c r="H95" s="2">
        <v>3</v>
      </c>
      <c r="I95" s="2">
        <v>0</v>
      </c>
      <c r="J95" s="2">
        <v>0</v>
      </c>
      <c r="K95" s="2">
        <v>0</v>
      </c>
      <c r="L95" s="2">
        <v>3</v>
      </c>
      <c r="M95" s="2">
        <v>0</v>
      </c>
      <c r="N95" s="2">
        <v>0</v>
      </c>
      <c r="O95" s="2">
        <v>0</v>
      </c>
      <c r="P95" s="2">
        <v>0</v>
      </c>
      <c r="Q95" s="2">
        <v>0</v>
      </c>
      <c r="R95" s="2">
        <v>0</v>
      </c>
      <c r="S95" s="2">
        <v>0</v>
      </c>
      <c r="T95" s="2">
        <v>0</v>
      </c>
      <c r="U95" s="2">
        <v>0</v>
      </c>
      <c r="V95" s="2">
        <v>0</v>
      </c>
      <c r="W95" s="2">
        <v>1</v>
      </c>
      <c r="X95" s="2">
        <v>1</v>
      </c>
      <c r="Y95" s="2">
        <v>0</v>
      </c>
      <c r="Z95" s="2">
        <v>1</v>
      </c>
      <c r="AA95" s="2">
        <v>0</v>
      </c>
    </row>
    <row r="96" spans="1:27" x14ac:dyDescent="0.25">
      <c r="A96" s="2">
        <v>2</v>
      </c>
      <c r="B96" s="2">
        <v>18</v>
      </c>
      <c r="C96" s="2">
        <v>126185.91099999999</v>
      </c>
      <c r="D96" s="2">
        <v>126213.027</v>
      </c>
      <c r="E96" s="2">
        <v>27.116000000009102</v>
      </c>
      <c r="F96" s="3">
        <v>19.739397714999999</v>
      </c>
      <c r="G96" s="14"/>
      <c r="H96" s="2">
        <v>1</v>
      </c>
      <c r="I96" s="2">
        <v>0</v>
      </c>
      <c r="J96" s="2">
        <v>0</v>
      </c>
      <c r="K96" s="2">
        <v>0</v>
      </c>
      <c r="L96" s="2">
        <v>1</v>
      </c>
      <c r="M96" s="2">
        <v>0</v>
      </c>
      <c r="N96" s="2">
        <v>0</v>
      </c>
      <c r="O96" s="2">
        <v>0</v>
      </c>
      <c r="P96" s="2">
        <v>0</v>
      </c>
      <c r="Q96" s="2">
        <v>0</v>
      </c>
      <c r="R96" s="2">
        <v>0</v>
      </c>
      <c r="S96" s="2">
        <v>0</v>
      </c>
      <c r="T96" s="2">
        <v>0</v>
      </c>
      <c r="U96" s="2">
        <v>0</v>
      </c>
      <c r="V96" s="2">
        <v>0</v>
      </c>
      <c r="W96" s="2">
        <v>0</v>
      </c>
      <c r="X96" s="2">
        <v>1</v>
      </c>
      <c r="Y96" s="2">
        <v>0</v>
      </c>
      <c r="Z96" s="2">
        <v>0</v>
      </c>
      <c r="AA96" s="2">
        <v>0</v>
      </c>
    </row>
    <row r="97" spans="1:27" x14ac:dyDescent="0.25">
      <c r="A97" s="2">
        <v>3</v>
      </c>
      <c r="B97" s="2">
        <v>8</v>
      </c>
      <c r="C97" s="2">
        <v>49860.853999999999</v>
      </c>
      <c r="D97" s="2">
        <v>50097.319000000003</v>
      </c>
      <c r="E97" s="2">
        <v>236.46500000000401</v>
      </c>
      <c r="F97" s="3">
        <v>19.7354069141408</v>
      </c>
      <c r="G97" s="14" t="s">
        <v>2200</v>
      </c>
      <c r="H97" s="2">
        <v>3</v>
      </c>
      <c r="I97" s="2">
        <v>1</v>
      </c>
      <c r="J97" s="2">
        <v>1</v>
      </c>
      <c r="K97" s="2">
        <v>0</v>
      </c>
      <c r="L97" s="2">
        <v>3</v>
      </c>
      <c r="M97" s="2">
        <v>0</v>
      </c>
      <c r="N97" s="2">
        <v>0</v>
      </c>
      <c r="O97" s="2">
        <v>0</v>
      </c>
      <c r="P97" s="2">
        <v>1</v>
      </c>
      <c r="Q97" s="2">
        <v>0</v>
      </c>
      <c r="R97" s="2">
        <v>0</v>
      </c>
      <c r="S97" s="2">
        <v>0</v>
      </c>
      <c r="T97" s="2">
        <v>0</v>
      </c>
      <c r="U97" s="2">
        <v>0</v>
      </c>
      <c r="V97" s="2">
        <v>0</v>
      </c>
      <c r="W97" s="2">
        <v>1</v>
      </c>
      <c r="X97" s="2">
        <v>1</v>
      </c>
      <c r="Y97" s="2">
        <v>0</v>
      </c>
      <c r="Z97" s="2">
        <v>0</v>
      </c>
      <c r="AA97" s="2">
        <v>1</v>
      </c>
    </row>
    <row r="98" spans="1:27" x14ac:dyDescent="0.25">
      <c r="A98" s="2">
        <v>2</v>
      </c>
      <c r="B98" s="2">
        <v>20</v>
      </c>
      <c r="C98" s="2">
        <v>153617.42000000001</v>
      </c>
      <c r="D98" s="2">
        <v>154957.902</v>
      </c>
      <c r="E98" s="2">
        <v>1340.48199999999</v>
      </c>
      <c r="F98" s="3">
        <v>19.695292457583999</v>
      </c>
      <c r="G98" s="14" t="s">
        <v>2394</v>
      </c>
      <c r="H98" s="2">
        <v>4</v>
      </c>
      <c r="I98" s="2">
        <v>2</v>
      </c>
      <c r="J98" s="2">
        <v>0</v>
      </c>
      <c r="K98" s="2">
        <v>2</v>
      </c>
      <c r="L98" s="2">
        <v>4</v>
      </c>
      <c r="M98" s="2">
        <v>0</v>
      </c>
      <c r="N98" s="2">
        <v>0</v>
      </c>
      <c r="O98" s="2">
        <v>0</v>
      </c>
      <c r="P98" s="2">
        <v>0</v>
      </c>
      <c r="Q98" s="2">
        <v>0</v>
      </c>
      <c r="R98" s="2">
        <v>0</v>
      </c>
      <c r="S98" s="2">
        <v>1</v>
      </c>
      <c r="T98" s="2">
        <v>0</v>
      </c>
      <c r="U98" s="2">
        <v>1</v>
      </c>
      <c r="V98" s="2">
        <v>0</v>
      </c>
      <c r="W98" s="2">
        <v>1</v>
      </c>
      <c r="X98" s="2">
        <v>1</v>
      </c>
      <c r="Y98" s="2">
        <v>0</v>
      </c>
      <c r="Z98" s="2">
        <v>1</v>
      </c>
      <c r="AA98" s="2">
        <v>1</v>
      </c>
    </row>
    <row r="99" spans="1:27" x14ac:dyDescent="0.25">
      <c r="A99" s="2">
        <v>3</v>
      </c>
      <c r="B99" s="2">
        <v>6</v>
      </c>
      <c r="C99" s="2">
        <v>43808.851000000002</v>
      </c>
      <c r="D99" s="2">
        <v>43911.578000000001</v>
      </c>
      <c r="E99" s="2">
        <v>102.72699999999899</v>
      </c>
      <c r="F99" s="3">
        <v>19.593808811300601</v>
      </c>
      <c r="G99" s="14" t="s">
        <v>2197</v>
      </c>
      <c r="H99" s="2">
        <v>1</v>
      </c>
      <c r="I99" s="2">
        <v>0</v>
      </c>
      <c r="J99" s="2">
        <v>0</v>
      </c>
      <c r="K99" s="2">
        <v>0</v>
      </c>
      <c r="L99" s="2">
        <v>1</v>
      </c>
      <c r="M99" s="2">
        <v>0</v>
      </c>
      <c r="N99" s="2">
        <v>0</v>
      </c>
      <c r="O99" s="2">
        <v>0</v>
      </c>
      <c r="P99" s="2">
        <v>0</v>
      </c>
      <c r="Q99" s="2">
        <v>0</v>
      </c>
      <c r="R99" s="2">
        <v>0</v>
      </c>
      <c r="S99" s="2">
        <v>0</v>
      </c>
      <c r="T99" s="2">
        <v>0</v>
      </c>
      <c r="U99" s="2">
        <v>0</v>
      </c>
      <c r="V99" s="2">
        <v>0</v>
      </c>
      <c r="W99" s="2">
        <v>0</v>
      </c>
      <c r="X99" s="2">
        <v>1</v>
      </c>
      <c r="Y99" s="2">
        <v>0</v>
      </c>
      <c r="Z99" s="2">
        <v>0</v>
      </c>
      <c r="AA99" s="2">
        <v>0</v>
      </c>
    </row>
    <row r="100" spans="1:27" x14ac:dyDescent="0.25">
      <c r="A100" s="2">
        <v>2</v>
      </c>
      <c r="B100" s="2">
        <v>26</v>
      </c>
      <c r="C100" s="2">
        <v>179746.32199999999</v>
      </c>
      <c r="D100" s="2">
        <v>180129.36600000001</v>
      </c>
      <c r="E100" s="2">
        <v>383.04400000002403</v>
      </c>
      <c r="F100" s="3">
        <v>19.5800548063402</v>
      </c>
      <c r="G100" s="14" t="s">
        <v>68</v>
      </c>
      <c r="H100" s="2">
        <v>4</v>
      </c>
      <c r="I100" s="2">
        <v>1</v>
      </c>
      <c r="J100" s="2">
        <v>0</v>
      </c>
      <c r="K100" s="2">
        <v>1</v>
      </c>
      <c r="L100" s="2">
        <v>4</v>
      </c>
      <c r="M100" s="2">
        <v>0</v>
      </c>
      <c r="N100" s="2">
        <v>0</v>
      </c>
      <c r="O100" s="2">
        <v>0</v>
      </c>
      <c r="P100" s="2">
        <v>0</v>
      </c>
      <c r="Q100" s="2">
        <v>0</v>
      </c>
      <c r="R100" s="2">
        <v>1</v>
      </c>
      <c r="S100" s="2">
        <v>0</v>
      </c>
      <c r="T100" s="2">
        <v>0</v>
      </c>
      <c r="U100" s="2">
        <v>0</v>
      </c>
      <c r="V100" s="2">
        <v>0</v>
      </c>
      <c r="W100" s="2">
        <v>1</v>
      </c>
      <c r="X100" s="2">
        <v>1</v>
      </c>
      <c r="Y100" s="2">
        <v>0</v>
      </c>
      <c r="Z100" s="2">
        <v>1</v>
      </c>
      <c r="AA100" s="2">
        <v>1</v>
      </c>
    </row>
    <row r="101" spans="1:27" x14ac:dyDescent="0.25">
      <c r="A101" s="2">
        <v>1</v>
      </c>
      <c r="B101" s="2">
        <v>8</v>
      </c>
      <c r="C101" s="2">
        <v>73507.347999999998</v>
      </c>
      <c r="D101" s="2">
        <v>73595.561000000002</v>
      </c>
      <c r="E101" s="2">
        <v>88.213000000003404</v>
      </c>
      <c r="F101" s="3">
        <v>19.5168395181569</v>
      </c>
      <c r="G101" s="14" t="s">
        <v>2163</v>
      </c>
      <c r="H101" s="2">
        <v>1</v>
      </c>
      <c r="I101" s="2">
        <v>0</v>
      </c>
      <c r="J101" s="2">
        <v>0</v>
      </c>
      <c r="K101" s="2">
        <v>0</v>
      </c>
      <c r="L101" s="2">
        <v>1</v>
      </c>
      <c r="M101" s="2">
        <v>0</v>
      </c>
      <c r="N101" s="2">
        <v>0</v>
      </c>
      <c r="O101" s="2">
        <v>0</v>
      </c>
      <c r="P101" s="2">
        <v>0</v>
      </c>
      <c r="Q101" s="2">
        <v>0</v>
      </c>
      <c r="R101" s="2">
        <v>0</v>
      </c>
      <c r="S101" s="2">
        <v>0</v>
      </c>
      <c r="T101" s="2">
        <v>0</v>
      </c>
      <c r="U101" s="2">
        <v>0</v>
      </c>
      <c r="V101" s="2">
        <v>0</v>
      </c>
      <c r="W101" s="2">
        <v>0</v>
      </c>
      <c r="X101" s="2">
        <v>1</v>
      </c>
      <c r="Y101" s="2">
        <v>0</v>
      </c>
      <c r="Z101" s="2">
        <v>0</v>
      </c>
      <c r="AA101" s="2">
        <v>0</v>
      </c>
    </row>
    <row r="102" spans="1:27" x14ac:dyDescent="0.25">
      <c r="A102" s="2">
        <v>1</v>
      </c>
      <c r="B102" s="2">
        <v>9</v>
      </c>
      <c r="C102" s="2">
        <v>75425.129000000001</v>
      </c>
      <c r="D102" s="2">
        <v>76699.672000000006</v>
      </c>
      <c r="E102" s="2">
        <v>1274.5430000000099</v>
      </c>
      <c r="F102" s="3">
        <v>19.428645433800899</v>
      </c>
      <c r="G102" s="14" t="s">
        <v>2376</v>
      </c>
      <c r="H102" s="2">
        <v>4</v>
      </c>
      <c r="I102" s="2">
        <v>5</v>
      </c>
      <c r="J102" s="2">
        <v>0</v>
      </c>
      <c r="K102" s="2">
        <v>5</v>
      </c>
      <c r="L102" s="2">
        <v>4</v>
      </c>
      <c r="M102" s="2">
        <v>0</v>
      </c>
      <c r="N102" s="2">
        <v>0</v>
      </c>
      <c r="O102" s="2">
        <v>0</v>
      </c>
      <c r="P102" s="2">
        <v>0</v>
      </c>
      <c r="Q102" s="2">
        <v>0</v>
      </c>
      <c r="R102" s="2">
        <v>1</v>
      </c>
      <c r="S102" s="2">
        <v>1</v>
      </c>
      <c r="T102" s="2">
        <v>1</v>
      </c>
      <c r="U102" s="2">
        <v>1</v>
      </c>
      <c r="V102" s="2">
        <v>1</v>
      </c>
      <c r="W102" s="2">
        <v>1</v>
      </c>
      <c r="X102" s="2">
        <v>1</v>
      </c>
      <c r="Y102" s="2">
        <v>0</v>
      </c>
      <c r="Z102" s="2">
        <v>1</v>
      </c>
      <c r="AA102" s="2">
        <v>1</v>
      </c>
    </row>
    <row r="103" spans="1:27" x14ac:dyDescent="0.25">
      <c r="A103" s="2">
        <v>7</v>
      </c>
      <c r="B103" s="2">
        <v>7</v>
      </c>
      <c r="C103" s="2">
        <v>49995.105000000003</v>
      </c>
      <c r="D103" s="2">
        <v>50091.404000000002</v>
      </c>
      <c r="E103" s="2">
        <v>96.298999999999097</v>
      </c>
      <c r="F103" s="3">
        <v>19.379674661105401</v>
      </c>
      <c r="G103" s="14" t="s">
        <v>2453</v>
      </c>
      <c r="H103" s="2">
        <v>1</v>
      </c>
      <c r="I103" s="2">
        <v>0</v>
      </c>
      <c r="J103" s="2">
        <v>0</v>
      </c>
      <c r="K103" s="2">
        <v>0</v>
      </c>
      <c r="L103" s="2">
        <v>1</v>
      </c>
      <c r="M103" s="2">
        <v>0</v>
      </c>
      <c r="N103" s="2">
        <v>0</v>
      </c>
      <c r="O103" s="2">
        <v>0</v>
      </c>
      <c r="P103" s="2">
        <v>0</v>
      </c>
      <c r="Q103" s="2">
        <v>0</v>
      </c>
      <c r="R103" s="2">
        <v>0</v>
      </c>
      <c r="S103" s="2">
        <v>0</v>
      </c>
      <c r="T103" s="2">
        <v>0</v>
      </c>
      <c r="U103" s="2">
        <v>0</v>
      </c>
      <c r="V103" s="2">
        <v>0</v>
      </c>
      <c r="W103" s="2">
        <v>0</v>
      </c>
      <c r="X103" s="2">
        <v>0</v>
      </c>
      <c r="Y103" s="2">
        <v>0</v>
      </c>
      <c r="Z103" s="2">
        <v>0</v>
      </c>
      <c r="AA103" s="2">
        <v>1</v>
      </c>
    </row>
    <row r="104" spans="1:27" x14ac:dyDescent="0.25">
      <c r="A104" s="2">
        <v>18</v>
      </c>
      <c r="B104" s="2">
        <v>1</v>
      </c>
      <c r="C104" s="2">
        <v>31176.227999999999</v>
      </c>
      <c r="D104" s="2">
        <v>31264.712</v>
      </c>
      <c r="E104" s="2">
        <v>88.484000000000407</v>
      </c>
      <c r="F104" s="3">
        <v>19.295999308933698</v>
      </c>
      <c r="G104" s="14" t="s">
        <v>2358</v>
      </c>
      <c r="H104" s="2">
        <v>4</v>
      </c>
      <c r="I104" s="2">
        <v>0</v>
      </c>
      <c r="J104" s="2">
        <v>0</v>
      </c>
      <c r="K104" s="2">
        <v>0</v>
      </c>
      <c r="L104" s="2">
        <v>4</v>
      </c>
      <c r="M104" s="2">
        <v>0</v>
      </c>
      <c r="N104" s="2">
        <v>0</v>
      </c>
      <c r="O104" s="2">
        <v>0</v>
      </c>
      <c r="P104" s="2">
        <v>0</v>
      </c>
      <c r="Q104" s="2">
        <v>0</v>
      </c>
      <c r="R104" s="2">
        <v>0</v>
      </c>
      <c r="S104" s="2">
        <v>0</v>
      </c>
      <c r="T104" s="2">
        <v>0</v>
      </c>
      <c r="U104" s="2">
        <v>0</v>
      </c>
      <c r="V104" s="2">
        <v>0</v>
      </c>
      <c r="W104" s="2">
        <v>1</v>
      </c>
      <c r="X104" s="2">
        <v>1</v>
      </c>
      <c r="Y104" s="2">
        <v>0</v>
      </c>
      <c r="Z104" s="2">
        <v>1</v>
      </c>
      <c r="AA104" s="2">
        <v>1</v>
      </c>
    </row>
    <row r="105" spans="1:27" x14ac:dyDescent="0.25">
      <c r="A105" s="2">
        <v>3</v>
      </c>
      <c r="B105" s="2">
        <v>14</v>
      </c>
      <c r="C105" s="2">
        <v>104666.928</v>
      </c>
      <c r="D105" s="2">
        <v>104786.54399999999</v>
      </c>
      <c r="E105" s="2">
        <v>119.615999999995</v>
      </c>
      <c r="F105" s="3">
        <v>19.249067313492599</v>
      </c>
      <c r="G105" s="14"/>
      <c r="H105" s="2">
        <v>3</v>
      </c>
      <c r="I105" s="2">
        <v>0</v>
      </c>
      <c r="J105" s="2">
        <v>0</v>
      </c>
      <c r="K105" s="2">
        <v>0</v>
      </c>
      <c r="L105" s="2">
        <v>3</v>
      </c>
      <c r="M105" s="2">
        <v>0</v>
      </c>
      <c r="N105" s="2">
        <v>0</v>
      </c>
      <c r="O105" s="2">
        <v>0</v>
      </c>
      <c r="P105" s="2">
        <v>0</v>
      </c>
      <c r="Q105" s="2">
        <v>0</v>
      </c>
      <c r="R105" s="2">
        <v>0</v>
      </c>
      <c r="S105" s="2">
        <v>0</v>
      </c>
      <c r="T105" s="2">
        <v>0</v>
      </c>
      <c r="U105" s="2">
        <v>0</v>
      </c>
      <c r="V105" s="2">
        <v>0</v>
      </c>
      <c r="W105" s="2">
        <v>0</v>
      </c>
      <c r="X105" s="2">
        <v>1</v>
      </c>
      <c r="Y105" s="2">
        <v>0</v>
      </c>
      <c r="Z105" s="2">
        <v>1</v>
      </c>
      <c r="AA105" s="2">
        <v>1</v>
      </c>
    </row>
    <row r="106" spans="1:27" x14ac:dyDescent="0.25">
      <c r="A106" s="2">
        <v>7</v>
      </c>
      <c r="B106" s="2">
        <v>10</v>
      </c>
      <c r="C106" s="2">
        <v>64300.701999999997</v>
      </c>
      <c r="D106" s="2">
        <v>64407.142999999996</v>
      </c>
      <c r="E106" s="2">
        <v>106.44099999999899</v>
      </c>
      <c r="F106" s="3">
        <v>19.248886130667302</v>
      </c>
      <c r="G106" s="14" t="s">
        <v>2454</v>
      </c>
      <c r="H106" s="2">
        <v>3</v>
      </c>
      <c r="I106" s="2">
        <v>0</v>
      </c>
      <c r="J106" s="2">
        <v>0</v>
      </c>
      <c r="K106" s="2">
        <v>0</v>
      </c>
      <c r="L106" s="2">
        <v>3</v>
      </c>
      <c r="M106" s="2">
        <v>0</v>
      </c>
      <c r="N106" s="2">
        <v>0</v>
      </c>
      <c r="O106" s="2">
        <v>0</v>
      </c>
      <c r="P106" s="2">
        <v>0</v>
      </c>
      <c r="Q106" s="2">
        <v>0</v>
      </c>
      <c r="R106" s="2">
        <v>0</v>
      </c>
      <c r="S106" s="2">
        <v>0</v>
      </c>
      <c r="T106" s="2">
        <v>0</v>
      </c>
      <c r="U106" s="2">
        <v>0</v>
      </c>
      <c r="V106" s="2">
        <v>0</v>
      </c>
      <c r="W106" s="2">
        <v>0</v>
      </c>
      <c r="X106" s="2">
        <v>1</v>
      </c>
      <c r="Y106" s="2">
        <v>0</v>
      </c>
      <c r="Z106" s="2">
        <v>1</v>
      </c>
      <c r="AA106" s="2">
        <v>1</v>
      </c>
    </row>
    <row r="107" spans="1:27" x14ac:dyDescent="0.25">
      <c r="A107" s="2">
        <v>10</v>
      </c>
      <c r="B107" s="2">
        <v>20</v>
      </c>
      <c r="C107" s="2">
        <v>94502.244000000006</v>
      </c>
      <c r="D107" s="2">
        <v>94868.975999999995</v>
      </c>
      <c r="E107" s="2">
        <v>366.731999999989</v>
      </c>
      <c r="F107" s="3">
        <v>19.210760061102601</v>
      </c>
      <c r="G107" s="14" t="s">
        <v>212</v>
      </c>
      <c r="H107" s="2">
        <v>3</v>
      </c>
      <c r="I107" s="2">
        <v>0</v>
      </c>
      <c r="J107" s="2">
        <v>0</v>
      </c>
      <c r="K107" s="2">
        <v>0</v>
      </c>
      <c r="L107" s="2">
        <v>3</v>
      </c>
      <c r="M107" s="2">
        <v>0</v>
      </c>
      <c r="N107" s="2">
        <v>0</v>
      </c>
      <c r="O107" s="2">
        <v>0</v>
      </c>
      <c r="P107" s="2">
        <v>0</v>
      </c>
      <c r="Q107" s="2">
        <v>0</v>
      </c>
      <c r="R107" s="2">
        <v>0</v>
      </c>
      <c r="S107" s="2">
        <v>0</v>
      </c>
      <c r="T107" s="2">
        <v>0</v>
      </c>
      <c r="U107" s="2">
        <v>0</v>
      </c>
      <c r="V107" s="2">
        <v>0</v>
      </c>
      <c r="W107" s="2">
        <v>1</v>
      </c>
      <c r="X107" s="2">
        <v>1</v>
      </c>
      <c r="Y107" s="2">
        <v>0</v>
      </c>
      <c r="Z107" s="2">
        <v>0</v>
      </c>
      <c r="AA107" s="2">
        <v>1</v>
      </c>
    </row>
    <row r="108" spans="1:27" x14ac:dyDescent="0.25">
      <c r="A108" s="2">
        <v>9</v>
      </c>
      <c r="B108" s="2">
        <v>10</v>
      </c>
      <c r="C108" s="2">
        <v>124780.864</v>
      </c>
      <c r="D108" s="2">
        <v>124840.09299999999</v>
      </c>
      <c r="E108" s="2">
        <v>59.228999999992098</v>
      </c>
      <c r="F108" s="3">
        <v>19.1609484411231</v>
      </c>
      <c r="G108" s="14" t="s">
        <v>2289</v>
      </c>
      <c r="H108" s="2">
        <v>3</v>
      </c>
      <c r="I108" s="2">
        <v>0</v>
      </c>
      <c r="J108" s="2">
        <v>0</v>
      </c>
      <c r="K108" s="2">
        <v>0</v>
      </c>
      <c r="L108" s="2">
        <v>3</v>
      </c>
      <c r="M108" s="2">
        <v>0</v>
      </c>
      <c r="N108" s="2">
        <v>0</v>
      </c>
      <c r="O108" s="2">
        <v>0</v>
      </c>
      <c r="P108" s="2">
        <v>0</v>
      </c>
      <c r="Q108" s="2">
        <v>0</v>
      </c>
      <c r="R108" s="2">
        <v>0</v>
      </c>
      <c r="S108" s="2">
        <v>0</v>
      </c>
      <c r="T108" s="2">
        <v>0</v>
      </c>
      <c r="U108" s="2">
        <v>0</v>
      </c>
      <c r="V108" s="2">
        <v>0</v>
      </c>
      <c r="W108" s="2">
        <v>0</v>
      </c>
      <c r="X108" s="2">
        <v>1</v>
      </c>
      <c r="Y108" s="2">
        <v>0</v>
      </c>
      <c r="Z108" s="2">
        <v>1</v>
      </c>
      <c r="AA108" s="2">
        <v>1</v>
      </c>
    </row>
    <row r="109" spans="1:27" x14ac:dyDescent="0.25">
      <c r="A109" s="2">
        <v>10</v>
      </c>
      <c r="B109" s="2">
        <v>21</v>
      </c>
      <c r="C109" s="2">
        <v>106586.307</v>
      </c>
      <c r="D109" s="2">
        <v>106730.40399999999</v>
      </c>
      <c r="E109" s="2">
        <v>144.09699999999401</v>
      </c>
      <c r="F109" s="3">
        <v>19.1121497127838</v>
      </c>
      <c r="G109" s="14" t="s">
        <v>214</v>
      </c>
      <c r="H109" s="2">
        <v>4</v>
      </c>
      <c r="I109" s="2">
        <v>0</v>
      </c>
      <c r="J109" s="2">
        <v>0</v>
      </c>
      <c r="K109" s="2">
        <v>0</v>
      </c>
      <c r="L109" s="2">
        <v>4</v>
      </c>
      <c r="M109" s="2">
        <v>0</v>
      </c>
      <c r="N109" s="2">
        <v>0</v>
      </c>
      <c r="O109" s="2">
        <v>0</v>
      </c>
      <c r="P109" s="2">
        <v>0</v>
      </c>
      <c r="Q109" s="2">
        <v>0</v>
      </c>
      <c r="R109" s="2">
        <v>0</v>
      </c>
      <c r="S109" s="2">
        <v>0</v>
      </c>
      <c r="T109" s="2">
        <v>0</v>
      </c>
      <c r="U109" s="2">
        <v>0</v>
      </c>
      <c r="V109" s="2">
        <v>0</v>
      </c>
      <c r="W109" s="2">
        <v>1</v>
      </c>
      <c r="X109" s="2">
        <v>1</v>
      </c>
      <c r="Y109" s="2">
        <v>0</v>
      </c>
      <c r="Z109" s="2">
        <v>1</v>
      </c>
      <c r="AA109" s="2">
        <v>1</v>
      </c>
    </row>
    <row r="110" spans="1:27" x14ac:dyDescent="0.25">
      <c r="A110" s="2">
        <v>6</v>
      </c>
      <c r="B110" s="2">
        <v>22</v>
      </c>
      <c r="C110" s="2">
        <v>146593.91500000001</v>
      </c>
      <c r="D110" s="2">
        <v>146638.981</v>
      </c>
      <c r="E110" s="2">
        <v>45.065999999991597</v>
      </c>
      <c r="F110" s="3">
        <v>19.111625065473401</v>
      </c>
      <c r="G110" s="14" t="s">
        <v>2447</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2">
        <v>0</v>
      </c>
    </row>
    <row r="111" spans="1:27" x14ac:dyDescent="0.25">
      <c r="A111" s="2">
        <v>4</v>
      </c>
      <c r="B111" s="2">
        <v>8</v>
      </c>
      <c r="C111" s="2">
        <v>101774.201</v>
      </c>
      <c r="D111" s="2">
        <v>101805.82</v>
      </c>
      <c r="E111" s="2">
        <v>31.6190000000061</v>
      </c>
      <c r="F111" s="3">
        <v>18.980916464401702</v>
      </c>
      <c r="G111" s="14" t="s">
        <v>2422</v>
      </c>
      <c r="H111" s="2">
        <v>2</v>
      </c>
      <c r="I111" s="2">
        <v>0</v>
      </c>
      <c r="J111" s="2">
        <v>0</v>
      </c>
      <c r="K111" s="2">
        <v>0</v>
      </c>
      <c r="L111" s="2">
        <v>2</v>
      </c>
      <c r="M111" s="2">
        <v>0</v>
      </c>
      <c r="N111" s="2">
        <v>0</v>
      </c>
      <c r="O111" s="2">
        <v>0</v>
      </c>
      <c r="P111" s="2">
        <v>0</v>
      </c>
      <c r="Q111" s="2">
        <v>0</v>
      </c>
      <c r="R111" s="2">
        <v>0</v>
      </c>
      <c r="S111" s="2">
        <v>0</v>
      </c>
      <c r="T111" s="2">
        <v>0</v>
      </c>
      <c r="U111" s="2">
        <v>0</v>
      </c>
      <c r="V111" s="2">
        <v>0</v>
      </c>
      <c r="W111" s="2">
        <v>0</v>
      </c>
      <c r="X111" s="2">
        <v>0</v>
      </c>
      <c r="Y111" s="2">
        <v>0</v>
      </c>
      <c r="Z111" s="2">
        <v>1</v>
      </c>
      <c r="AA111" s="2">
        <v>1</v>
      </c>
    </row>
    <row r="112" spans="1:27" x14ac:dyDescent="0.25">
      <c r="A112" s="2">
        <v>5</v>
      </c>
      <c r="B112" s="2">
        <v>24</v>
      </c>
      <c r="C112" s="2">
        <v>170102.43900000001</v>
      </c>
      <c r="D112" s="2">
        <v>170178.72700000001</v>
      </c>
      <c r="E112" s="2">
        <v>76.288000000000494</v>
      </c>
      <c r="F112" s="3">
        <v>18.959541303270001</v>
      </c>
      <c r="G112" s="14" t="s">
        <v>2438</v>
      </c>
      <c r="H112" s="2">
        <v>2</v>
      </c>
      <c r="I112" s="2">
        <v>0</v>
      </c>
      <c r="J112" s="2">
        <v>0</v>
      </c>
      <c r="K112" s="2">
        <v>0</v>
      </c>
      <c r="L112" s="2">
        <v>2</v>
      </c>
      <c r="M112" s="2">
        <v>0</v>
      </c>
      <c r="N112" s="2">
        <v>0</v>
      </c>
      <c r="O112" s="2">
        <v>0</v>
      </c>
      <c r="P112" s="2">
        <v>0</v>
      </c>
      <c r="Q112" s="2">
        <v>0</v>
      </c>
      <c r="R112" s="2">
        <v>0</v>
      </c>
      <c r="S112" s="2">
        <v>0</v>
      </c>
      <c r="T112" s="2">
        <v>0</v>
      </c>
      <c r="U112" s="2">
        <v>0</v>
      </c>
      <c r="V112" s="2">
        <v>0</v>
      </c>
      <c r="W112" s="2">
        <v>0</v>
      </c>
      <c r="X112" s="2">
        <v>1</v>
      </c>
      <c r="Y112" s="2">
        <v>0</v>
      </c>
      <c r="Z112" s="2">
        <v>0</v>
      </c>
      <c r="AA112" s="2">
        <v>1</v>
      </c>
    </row>
    <row r="113" spans="1:27" x14ac:dyDescent="0.25">
      <c r="A113" s="2">
        <v>5</v>
      </c>
      <c r="B113" s="2">
        <v>1</v>
      </c>
      <c r="C113" s="2">
        <v>29218.485000000001</v>
      </c>
      <c r="D113" s="2">
        <v>29390.304</v>
      </c>
      <c r="E113" s="2">
        <v>171.81899999999999</v>
      </c>
      <c r="F113" s="3">
        <v>18.831853805371001</v>
      </c>
      <c r="G113" s="14" t="s">
        <v>125</v>
      </c>
      <c r="H113" s="2">
        <v>3</v>
      </c>
      <c r="I113" s="2">
        <v>0</v>
      </c>
      <c r="J113" s="2">
        <v>0</v>
      </c>
      <c r="K113" s="2">
        <v>0</v>
      </c>
      <c r="L113" s="2">
        <v>3</v>
      </c>
      <c r="M113" s="2">
        <v>0</v>
      </c>
      <c r="N113" s="2">
        <v>0</v>
      </c>
      <c r="O113" s="2">
        <v>0</v>
      </c>
      <c r="P113" s="2">
        <v>0</v>
      </c>
      <c r="Q113" s="2">
        <v>0</v>
      </c>
      <c r="R113" s="2">
        <v>0</v>
      </c>
      <c r="S113" s="2">
        <v>0</v>
      </c>
      <c r="T113" s="2">
        <v>0</v>
      </c>
      <c r="U113" s="2">
        <v>0</v>
      </c>
      <c r="V113" s="2">
        <v>0</v>
      </c>
      <c r="W113" s="2">
        <v>1</v>
      </c>
      <c r="X113" s="2">
        <v>1</v>
      </c>
      <c r="Y113" s="2">
        <v>0</v>
      </c>
      <c r="Z113" s="2">
        <v>0</v>
      </c>
      <c r="AA113" s="2">
        <v>1</v>
      </c>
    </row>
    <row r="114" spans="1:27" x14ac:dyDescent="0.25">
      <c r="A114" s="2">
        <v>7</v>
      </c>
      <c r="B114" s="2">
        <v>9</v>
      </c>
      <c r="C114" s="2">
        <v>55081.877</v>
      </c>
      <c r="D114" s="2">
        <v>55190.201000000001</v>
      </c>
      <c r="E114" s="2">
        <v>108.32400000000101</v>
      </c>
      <c r="F114" s="3">
        <v>18.787047408516901</v>
      </c>
      <c r="G114" s="14" t="s">
        <v>2269</v>
      </c>
      <c r="H114" s="2">
        <v>2</v>
      </c>
      <c r="I114" s="2">
        <v>0</v>
      </c>
      <c r="J114" s="2">
        <v>0</v>
      </c>
      <c r="K114" s="2">
        <v>0</v>
      </c>
      <c r="L114" s="2">
        <v>2</v>
      </c>
      <c r="M114" s="2">
        <v>0</v>
      </c>
      <c r="N114" s="2">
        <v>0</v>
      </c>
      <c r="O114" s="2">
        <v>0</v>
      </c>
      <c r="P114" s="2">
        <v>0</v>
      </c>
      <c r="Q114" s="2">
        <v>0</v>
      </c>
      <c r="R114" s="2">
        <v>0</v>
      </c>
      <c r="S114" s="2">
        <v>0</v>
      </c>
      <c r="T114" s="2">
        <v>0</v>
      </c>
      <c r="U114" s="2">
        <v>0</v>
      </c>
      <c r="V114" s="2">
        <v>0</v>
      </c>
      <c r="W114" s="2">
        <v>0</v>
      </c>
      <c r="X114" s="2">
        <v>1</v>
      </c>
      <c r="Y114" s="2">
        <v>0</v>
      </c>
      <c r="Z114" s="2">
        <v>1</v>
      </c>
      <c r="AA114" s="2">
        <v>0</v>
      </c>
    </row>
    <row r="115" spans="1:27" x14ac:dyDescent="0.25">
      <c r="A115" s="2">
        <v>18</v>
      </c>
      <c r="B115" s="2">
        <v>4</v>
      </c>
      <c r="C115" s="2">
        <v>66491.296000000002</v>
      </c>
      <c r="D115" s="2">
        <v>67017.138999999996</v>
      </c>
      <c r="E115" s="2">
        <v>525.84299999999303</v>
      </c>
      <c r="F115" s="3">
        <v>18.7020959153474</v>
      </c>
      <c r="G115" s="14" t="s">
        <v>2520</v>
      </c>
      <c r="H115" s="2">
        <v>0</v>
      </c>
      <c r="I115" s="2">
        <v>1</v>
      </c>
      <c r="J115" s="2">
        <v>0</v>
      </c>
      <c r="K115" s="2">
        <v>1</v>
      </c>
      <c r="L115" s="2">
        <v>0</v>
      </c>
      <c r="M115" s="2">
        <v>0</v>
      </c>
      <c r="N115" s="2">
        <v>0</v>
      </c>
      <c r="O115" s="2">
        <v>0</v>
      </c>
      <c r="P115" s="2">
        <v>0</v>
      </c>
      <c r="Q115" s="2">
        <v>0</v>
      </c>
      <c r="R115" s="2">
        <v>1</v>
      </c>
      <c r="S115" s="2">
        <v>0</v>
      </c>
      <c r="T115" s="2">
        <v>0</v>
      </c>
      <c r="U115" s="2">
        <v>0</v>
      </c>
      <c r="V115" s="2">
        <v>0</v>
      </c>
      <c r="W115" s="2">
        <v>0</v>
      </c>
      <c r="X115" s="2">
        <v>0</v>
      </c>
      <c r="Y115" s="2">
        <v>0</v>
      </c>
      <c r="Z115" s="2">
        <v>0</v>
      </c>
      <c r="AA115" s="2">
        <v>0</v>
      </c>
    </row>
    <row r="116" spans="1:27" x14ac:dyDescent="0.25">
      <c r="A116" s="2">
        <v>6</v>
      </c>
      <c r="B116" s="2">
        <v>13</v>
      </c>
      <c r="C116" s="2">
        <v>83666.118000000002</v>
      </c>
      <c r="D116" s="2">
        <v>83769.907999999996</v>
      </c>
      <c r="E116" s="2">
        <v>103.789999999994</v>
      </c>
      <c r="F116" s="3">
        <v>18.693269633373301</v>
      </c>
      <c r="G116" s="14" t="s">
        <v>157</v>
      </c>
      <c r="H116" s="2">
        <v>4</v>
      </c>
      <c r="I116" s="2">
        <v>3</v>
      </c>
      <c r="J116" s="2">
        <v>3</v>
      </c>
      <c r="K116" s="2">
        <v>0</v>
      </c>
      <c r="L116" s="2">
        <v>4</v>
      </c>
      <c r="M116" s="2">
        <v>1</v>
      </c>
      <c r="N116" s="2">
        <v>1</v>
      </c>
      <c r="O116" s="2">
        <v>0</v>
      </c>
      <c r="P116" s="2">
        <v>0</v>
      </c>
      <c r="Q116" s="2">
        <v>1</v>
      </c>
      <c r="R116" s="2">
        <v>0</v>
      </c>
      <c r="S116" s="2">
        <v>0</v>
      </c>
      <c r="T116" s="2">
        <v>0</v>
      </c>
      <c r="U116" s="2">
        <v>0</v>
      </c>
      <c r="V116" s="2">
        <v>0</v>
      </c>
      <c r="W116" s="2">
        <v>1</v>
      </c>
      <c r="X116" s="2">
        <v>1</v>
      </c>
      <c r="Y116" s="2">
        <v>0</v>
      </c>
      <c r="Z116" s="2">
        <v>1</v>
      </c>
      <c r="AA116" s="2">
        <v>1</v>
      </c>
    </row>
    <row r="117" spans="1:27" x14ac:dyDescent="0.25">
      <c r="A117" s="2">
        <v>9</v>
      </c>
      <c r="B117" s="2">
        <v>2</v>
      </c>
      <c r="C117" s="2">
        <v>26715.516</v>
      </c>
      <c r="D117" s="2">
        <v>26943.395</v>
      </c>
      <c r="E117" s="2">
        <v>227.87900000000101</v>
      </c>
      <c r="F117" s="3">
        <v>18.470203106585299</v>
      </c>
      <c r="G117" s="14" t="s">
        <v>2467</v>
      </c>
      <c r="H117" s="2">
        <v>2</v>
      </c>
      <c r="I117" s="2">
        <v>0</v>
      </c>
      <c r="J117" s="2">
        <v>0</v>
      </c>
      <c r="K117" s="2">
        <v>0</v>
      </c>
      <c r="L117" s="2">
        <v>2</v>
      </c>
      <c r="M117" s="2">
        <v>0</v>
      </c>
      <c r="N117" s="2">
        <v>0</v>
      </c>
      <c r="O117" s="2">
        <v>0</v>
      </c>
      <c r="P117" s="2">
        <v>0</v>
      </c>
      <c r="Q117" s="2">
        <v>0</v>
      </c>
      <c r="R117" s="2">
        <v>0</v>
      </c>
      <c r="S117" s="2">
        <v>0</v>
      </c>
      <c r="T117" s="2">
        <v>0</v>
      </c>
      <c r="U117" s="2">
        <v>0</v>
      </c>
      <c r="V117" s="2">
        <v>0</v>
      </c>
      <c r="W117" s="2">
        <v>0</v>
      </c>
      <c r="X117" s="2">
        <v>1</v>
      </c>
      <c r="Y117" s="2">
        <v>0</v>
      </c>
      <c r="Z117" s="2">
        <v>0</v>
      </c>
      <c r="AA117" s="2">
        <v>1</v>
      </c>
    </row>
    <row r="118" spans="1:27" x14ac:dyDescent="0.25">
      <c r="A118" s="2">
        <v>12</v>
      </c>
      <c r="B118" s="2">
        <v>9</v>
      </c>
      <c r="C118" s="2">
        <v>50019.894</v>
      </c>
      <c r="D118" s="2">
        <v>50110.735999999997</v>
      </c>
      <c r="E118" s="2">
        <v>90.841999999996901</v>
      </c>
      <c r="F118" s="3">
        <v>18.443145141857102</v>
      </c>
      <c r="G118" s="14" t="s">
        <v>2494</v>
      </c>
      <c r="H118" s="2">
        <v>1</v>
      </c>
      <c r="I118" s="2">
        <v>4</v>
      </c>
      <c r="J118" s="2">
        <v>0</v>
      </c>
      <c r="K118" s="2">
        <v>4</v>
      </c>
      <c r="L118" s="2">
        <v>1</v>
      </c>
      <c r="M118" s="2">
        <v>0</v>
      </c>
      <c r="N118" s="2">
        <v>0</v>
      </c>
      <c r="O118" s="2">
        <v>0</v>
      </c>
      <c r="P118" s="2">
        <v>0</v>
      </c>
      <c r="Q118" s="2">
        <v>0</v>
      </c>
      <c r="R118" s="2">
        <v>1</v>
      </c>
      <c r="S118" s="2">
        <v>1</v>
      </c>
      <c r="T118" s="2">
        <v>1</v>
      </c>
      <c r="U118" s="2">
        <v>0</v>
      </c>
      <c r="V118" s="2">
        <v>1</v>
      </c>
      <c r="W118" s="2">
        <v>0</v>
      </c>
      <c r="X118" s="2">
        <v>0</v>
      </c>
      <c r="Y118" s="2">
        <v>0</v>
      </c>
      <c r="Z118" s="2">
        <v>1</v>
      </c>
      <c r="AA118" s="2">
        <v>0</v>
      </c>
    </row>
    <row r="119" spans="1:27" x14ac:dyDescent="0.25">
      <c r="A119" s="2">
        <v>15</v>
      </c>
      <c r="B119" s="2">
        <v>7</v>
      </c>
      <c r="C119" s="2">
        <v>73571.691999999995</v>
      </c>
      <c r="D119" s="2">
        <v>73653.485000000001</v>
      </c>
      <c r="E119" s="2">
        <v>81.793000000005094</v>
      </c>
      <c r="F119" s="3">
        <v>18.368271563322701</v>
      </c>
      <c r="G119" s="14" t="s">
        <v>2510</v>
      </c>
      <c r="H119" s="2">
        <v>1</v>
      </c>
      <c r="I119" s="2">
        <v>2</v>
      </c>
      <c r="J119" s="2">
        <v>2</v>
      </c>
      <c r="K119" s="2">
        <v>0</v>
      </c>
      <c r="L119" s="2">
        <v>1</v>
      </c>
      <c r="M119" s="2">
        <v>0</v>
      </c>
      <c r="N119" s="2">
        <v>0</v>
      </c>
      <c r="O119" s="2">
        <v>1</v>
      </c>
      <c r="P119" s="2">
        <v>1</v>
      </c>
      <c r="Q119" s="2">
        <v>0</v>
      </c>
      <c r="R119" s="2">
        <v>0</v>
      </c>
      <c r="S119" s="2">
        <v>0</v>
      </c>
      <c r="T119" s="2">
        <v>0</v>
      </c>
      <c r="U119" s="2">
        <v>0</v>
      </c>
      <c r="V119" s="2">
        <v>0</v>
      </c>
      <c r="W119" s="2">
        <v>0</v>
      </c>
      <c r="X119" s="2">
        <v>0</v>
      </c>
      <c r="Y119" s="2">
        <v>0</v>
      </c>
      <c r="Z119" s="2">
        <v>1</v>
      </c>
      <c r="AA119" s="2">
        <v>0</v>
      </c>
    </row>
    <row r="120" spans="1:27" x14ac:dyDescent="0.25">
      <c r="A120" s="2">
        <v>1</v>
      </c>
      <c r="B120" s="2">
        <v>6</v>
      </c>
      <c r="C120" s="2">
        <v>60280.42</v>
      </c>
      <c r="D120" s="2">
        <v>60333.159</v>
      </c>
      <c r="E120" s="2">
        <v>52.739000000001397</v>
      </c>
      <c r="F120" s="3">
        <v>18.339761032988399</v>
      </c>
      <c r="G120" s="14" t="s">
        <v>1032</v>
      </c>
      <c r="H120" s="2">
        <v>3</v>
      </c>
      <c r="I120" s="2">
        <v>3</v>
      </c>
      <c r="J120" s="2">
        <v>3</v>
      </c>
      <c r="K120" s="2">
        <v>0</v>
      </c>
      <c r="L120" s="2">
        <v>3</v>
      </c>
      <c r="M120" s="2">
        <v>0</v>
      </c>
      <c r="N120" s="2">
        <v>1</v>
      </c>
      <c r="O120" s="2">
        <v>0</v>
      </c>
      <c r="P120" s="2">
        <v>1</v>
      </c>
      <c r="Q120" s="2">
        <v>1</v>
      </c>
      <c r="R120" s="2">
        <v>0</v>
      </c>
      <c r="S120" s="2">
        <v>0</v>
      </c>
      <c r="T120" s="2">
        <v>0</v>
      </c>
      <c r="U120" s="2">
        <v>0</v>
      </c>
      <c r="V120" s="2">
        <v>0</v>
      </c>
      <c r="W120" s="2">
        <v>1</v>
      </c>
      <c r="X120" s="2">
        <v>1</v>
      </c>
      <c r="Y120" s="2">
        <v>0</v>
      </c>
      <c r="Z120" s="2">
        <v>0</v>
      </c>
      <c r="AA120" s="2">
        <v>1</v>
      </c>
    </row>
    <row r="121" spans="1:27" x14ac:dyDescent="0.25">
      <c r="A121" s="2">
        <v>1</v>
      </c>
      <c r="B121" s="2">
        <v>21</v>
      </c>
      <c r="C121" s="2">
        <v>212984.47500000001</v>
      </c>
      <c r="D121" s="2">
        <v>213048.19399999999</v>
      </c>
      <c r="E121" s="2">
        <v>63.718999999982799</v>
      </c>
      <c r="F121" s="3">
        <v>18.320005044549301</v>
      </c>
      <c r="G121" s="14" t="s">
        <v>2173</v>
      </c>
      <c r="H121" s="2">
        <v>3</v>
      </c>
      <c r="I121" s="2">
        <v>0</v>
      </c>
      <c r="J121" s="2">
        <v>0</v>
      </c>
      <c r="K121" s="2">
        <v>0</v>
      </c>
      <c r="L121" s="2">
        <v>3</v>
      </c>
      <c r="M121" s="2">
        <v>0</v>
      </c>
      <c r="N121" s="2">
        <v>0</v>
      </c>
      <c r="O121" s="2">
        <v>0</v>
      </c>
      <c r="P121" s="2">
        <v>0</v>
      </c>
      <c r="Q121" s="2">
        <v>0</v>
      </c>
      <c r="R121" s="2">
        <v>0</v>
      </c>
      <c r="S121" s="2">
        <v>0</v>
      </c>
      <c r="T121" s="2">
        <v>0</v>
      </c>
      <c r="U121" s="2">
        <v>0</v>
      </c>
      <c r="V121" s="2">
        <v>0</v>
      </c>
      <c r="W121" s="2">
        <v>1</v>
      </c>
      <c r="X121" s="2">
        <v>1</v>
      </c>
      <c r="Y121" s="2">
        <v>0</v>
      </c>
      <c r="Z121" s="2">
        <v>0</v>
      </c>
      <c r="AA121" s="2">
        <v>1</v>
      </c>
    </row>
    <row r="122" spans="1:27" x14ac:dyDescent="0.25">
      <c r="A122" s="2">
        <v>3</v>
      </c>
      <c r="B122" s="2">
        <v>3</v>
      </c>
      <c r="C122" s="2">
        <v>26255.797999999999</v>
      </c>
      <c r="D122" s="2">
        <v>26261.699000000001</v>
      </c>
      <c r="E122" s="2">
        <v>5.9010000000016598</v>
      </c>
      <c r="F122" s="3">
        <v>18.218254616806</v>
      </c>
      <c r="G122" s="14" t="s">
        <v>2196</v>
      </c>
      <c r="H122" s="2">
        <v>1</v>
      </c>
      <c r="I122" s="2">
        <v>0</v>
      </c>
      <c r="J122" s="2">
        <v>0</v>
      </c>
      <c r="K122" s="2">
        <v>0</v>
      </c>
      <c r="L122" s="2">
        <v>1</v>
      </c>
      <c r="M122" s="2">
        <v>0</v>
      </c>
      <c r="N122" s="2">
        <v>0</v>
      </c>
      <c r="O122" s="2">
        <v>0</v>
      </c>
      <c r="P122" s="2">
        <v>0</v>
      </c>
      <c r="Q122" s="2">
        <v>0</v>
      </c>
      <c r="R122" s="2">
        <v>0</v>
      </c>
      <c r="S122" s="2">
        <v>0</v>
      </c>
      <c r="T122" s="2">
        <v>0</v>
      </c>
      <c r="U122" s="2">
        <v>0</v>
      </c>
      <c r="V122" s="2">
        <v>0</v>
      </c>
      <c r="W122" s="2">
        <v>0</v>
      </c>
      <c r="X122" s="2">
        <v>1</v>
      </c>
      <c r="Y122" s="2">
        <v>0</v>
      </c>
      <c r="Z122" s="2">
        <v>0</v>
      </c>
      <c r="AA122" s="2">
        <v>0</v>
      </c>
    </row>
    <row r="123" spans="1:27" x14ac:dyDescent="0.25">
      <c r="A123" s="2">
        <v>17</v>
      </c>
      <c r="B123" s="2">
        <v>9</v>
      </c>
      <c r="C123" s="2">
        <v>73857.305999999997</v>
      </c>
      <c r="D123" s="2">
        <v>73956.883000000002</v>
      </c>
      <c r="E123" s="2">
        <v>99.577000000004801</v>
      </c>
      <c r="F123" s="3">
        <v>18.188282817464401</v>
      </c>
      <c r="G123" s="14" t="s">
        <v>2517</v>
      </c>
      <c r="H123" s="2">
        <v>2</v>
      </c>
      <c r="I123" s="2">
        <v>0</v>
      </c>
      <c r="J123" s="2">
        <v>0</v>
      </c>
      <c r="K123" s="2">
        <v>0</v>
      </c>
      <c r="L123" s="2">
        <v>2</v>
      </c>
      <c r="M123" s="2">
        <v>0</v>
      </c>
      <c r="N123" s="2">
        <v>0</v>
      </c>
      <c r="O123" s="2">
        <v>0</v>
      </c>
      <c r="P123" s="2">
        <v>0</v>
      </c>
      <c r="Q123" s="2">
        <v>0</v>
      </c>
      <c r="R123" s="2">
        <v>0</v>
      </c>
      <c r="S123" s="2">
        <v>0</v>
      </c>
      <c r="T123" s="2">
        <v>0</v>
      </c>
      <c r="U123" s="2">
        <v>0</v>
      </c>
      <c r="V123" s="2">
        <v>0</v>
      </c>
      <c r="W123" s="2">
        <v>1</v>
      </c>
      <c r="X123" s="2">
        <v>0</v>
      </c>
      <c r="Y123" s="2">
        <v>0</v>
      </c>
      <c r="Z123" s="2">
        <v>0</v>
      </c>
      <c r="AA123" s="2">
        <v>1</v>
      </c>
    </row>
    <row r="124" spans="1:27" x14ac:dyDescent="0.25">
      <c r="A124" s="2">
        <v>1</v>
      </c>
      <c r="B124" s="2">
        <v>23</v>
      </c>
      <c r="C124" s="2">
        <v>225319.16</v>
      </c>
      <c r="D124" s="2">
        <v>225410.87700000001</v>
      </c>
      <c r="E124" s="2">
        <v>91.717000000004205</v>
      </c>
      <c r="F124" s="3">
        <v>18.174152403878999</v>
      </c>
      <c r="G124" s="14" t="s">
        <v>43</v>
      </c>
      <c r="H124" s="2">
        <v>4</v>
      </c>
      <c r="I124" s="2">
        <v>0</v>
      </c>
      <c r="J124" s="2">
        <v>0</v>
      </c>
      <c r="K124" s="2">
        <v>0</v>
      </c>
      <c r="L124" s="2">
        <v>4</v>
      </c>
      <c r="M124" s="2">
        <v>0</v>
      </c>
      <c r="N124" s="2">
        <v>0</v>
      </c>
      <c r="O124" s="2">
        <v>0</v>
      </c>
      <c r="P124" s="2">
        <v>0</v>
      </c>
      <c r="Q124" s="2">
        <v>0</v>
      </c>
      <c r="R124" s="2">
        <v>0</v>
      </c>
      <c r="S124" s="2">
        <v>0</v>
      </c>
      <c r="T124" s="2">
        <v>0</v>
      </c>
      <c r="U124" s="2">
        <v>0</v>
      </c>
      <c r="V124" s="2">
        <v>0</v>
      </c>
      <c r="W124" s="2">
        <v>1</v>
      </c>
      <c r="X124" s="2">
        <v>1</v>
      </c>
      <c r="Y124" s="2">
        <v>0</v>
      </c>
      <c r="Z124" s="2">
        <v>1</v>
      </c>
      <c r="AA124" s="2">
        <v>1</v>
      </c>
    </row>
    <row r="125" spans="1:27" x14ac:dyDescent="0.25">
      <c r="A125" s="2">
        <v>10</v>
      </c>
      <c r="B125" s="2">
        <v>13</v>
      </c>
      <c r="C125" s="2">
        <v>74035.040999999997</v>
      </c>
      <c r="D125" s="2">
        <v>74133.928</v>
      </c>
      <c r="E125" s="2">
        <v>98.887000000002402</v>
      </c>
      <c r="F125" s="3">
        <v>18.161362812245599</v>
      </c>
      <c r="G125" s="14" t="s">
        <v>2298</v>
      </c>
      <c r="H125" s="2">
        <v>3</v>
      </c>
      <c r="I125" s="2">
        <v>0</v>
      </c>
      <c r="J125" s="2">
        <v>0</v>
      </c>
      <c r="K125" s="2">
        <v>0</v>
      </c>
      <c r="L125" s="2">
        <v>3</v>
      </c>
      <c r="M125" s="2">
        <v>0</v>
      </c>
      <c r="N125" s="2">
        <v>0</v>
      </c>
      <c r="O125" s="2">
        <v>0</v>
      </c>
      <c r="P125" s="2">
        <v>0</v>
      </c>
      <c r="Q125" s="2">
        <v>0</v>
      </c>
      <c r="R125" s="2">
        <v>0</v>
      </c>
      <c r="S125" s="2">
        <v>0</v>
      </c>
      <c r="T125" s="2">
        <v>0</v>
      </c>
      <c r="U125" s="2">
        <v>0</v>
      </c>
      <c r="V125" s="2">
        <v>0</v>
      </c>
      <c r="W125" s="2">
        <v>1</v>
      </c>
      <c r="X125" s="2">
        <v>1</v>
      </c>
      <c r="Y125" s="2">
        <v>0</v>
      </c>
      <c r="Z125" s="2">
        <v>0</v>
      </c>
      <c r="AA125" s="2">
        <v>1</v>
      </c>
    </row>
    <row r="126" spans="1:27" x14ac:dyDescent="0.25">
      <c r="A126" s="2">
        <v>15</v>
      </c>
      <c r="B126" s="2">
        <v>2</v>
      </c>
      <c r="C126" s="2">
        <v>35773.976999999999</v>
      </c>
      <c r="D126" s="2">
        <v>35847.347000000002</v>
      </c>
      <c r="E126" s="2">
        <v>73.370000000002605</v>
      </c>
      <c r="F126" s="3">
        <v>18.115918379785899</v>
      </c>
      <c r="G126" s="14" t="s">
        <v>2345</v>
      </c>
      <c r="H126" s="2">
        <v>3</v>
      </c>
      <c r="I126" s="2">
        <v>1</v>
      </c>
      <c r="J126" s="2">
        <v>0</v>
      </c>
      <c r="K126" s="2">
        <v>1</v>
      </c>
      <c r="L126" s="2">
        <v>3</v>
      </c>
      <c r="M126" s="2">
        <v>0</v>
      </c>
      <c r="N126" s="2">
        <v>0</v>
      </c>
      <c r="O126" s="2">
        <v>0</v>
      </c>
      <c r="P126" s="2">
        <v>0</v>
      </c>
      <c r="Q126" s="2">
        <v>0</v>
      </c>
      <c r="R126" s="2">
        <v>0</v>
      </c>
      <c r="S126" s="2">
        <v>0</v>
      </c>
      <c r="T126" s="2">
        <v>0</v>
      </c>
      <c r="U126" s="2">
        <v>0</v>
      </c>
      <c r="V126" s="2">
        <v>1</v>
      </c>
      <c r="W126" s="2">
        <v>0</v>
      </c>
      <c r="X126" s="2">
        <v>1</v>
      </c>
      <c r="Y126" s="2">
        <v>0</v>
      </c>
      <c r="Z126" s="2">
        <v>1</v>
      </c>
      <c r="AA126" s="2">
        <v>1</v>
      </c>
    </row>
    <row r="127" spans="1:27" x14ac:dyDescent="0.25">
      <c r="A127" s="2">
        <v>19</v>
      </c>
      <c r="B127" s="2">
        <v>2</v>
      </c>
      <c r="C127" s="2">
        <v>37578.521999999997</v>
      </c>
      <c r="D127" s="2">
        <v>38398.589999999997</v>
      </c>
      <c r="E127" s="2">
        <v>820.06799999999896</v>
      </c>
      <c r="F127" s="3">
        <v>18.102350117068902</v>
      </c>
      <c r="G127" s="14" t="s">
        <v>2522</v>
      </c>
      <c r="H127" s="2">
        <v>4</v>
      </c>
      <c r="I127" s="2">
        <v>5</v>
      </c>
      <c r="J127" s="2">
        <v>5</v>
      </c>
      <c r="K127" s="2">
        <v>0</v>
      </c>
      <c r="L127" s="2">
        <v>4</v>
      </c>
      <c r="M127" s="2">
        <v>1</v>
      </c>
      <c r="N127" s="2">
        <v>1</v>
      </c>
      <c r="O127" s="2">
        <v>1</v>
      </c>
      <c r="P127" s="2">
        <v>1</v>
      </c>
      <c r="Q127" s="2">
        <v>1</v>
      </c>
      <c r="R127" s="2">
        <v>0</v>
      </c>
      <c r="S127" s="2">
        <v>0</v>
      </c>
      <c r="T127" s="2">
        <v>0</v>
      </c>
      <c r="U127" s="2">
        <v>0</v>
      </c>
      <c r="V127" s="2">
        <v>0</v>
      </c>
      <c r="W127" s="2">
        <v>1</v>
      </c>
      <c r="X127" s="2">
        <v>1</v>
      </c>
      <c r="Y127" s="2">
        <v>0</v>
      </c>
      <c r="Z127" s="2">
        <v>1</v>
      </c>
      <c r="AA127" s="2">
        <v>1</v>
      </c>
    </row>
    <row r="128" spans="1:27" x14ac:dyDescent="0.25">
      <c r="A128" s="2">
        <v>10</v>
      </c>
      <c r="B128" s="2">
        <v>11</v>
      </c>
      <c r="C128" s="2">
        <v>67100.591</v>
      </c>
      <c r="D128" s="2">
        <v>67169.714999999997</v>
      </c>
      <c r="E128" s="2">
        <v>69.123999999996201</v>
      </c>
      <c r="F128" s="3">
        <v>18.045898277326799</v>
      </c>
      <c r="G128" s="14"/>
      <c r="H128" s="2">
        <v>2</v>
      </c>
      <c r="I128" s="2">
        <v>0</v>
      </c>
      <c r="J128" s="2">
        <v>0</v>
      </c>
      <c r="K128" s="2">
        <v>0</v>
      </c>
      <c r="L128" s="2">
        <v>2</v>
      </c>
      <c r="M128" s="2">
        <v>0</v>
      </c>
      <c r="N128" s="2">
        <v>0</v>
      </c>
      <c r="O128" s="2">
        <v>0</v>
      </c>
      <c r="P128" s="2">
        <v>0</v>
      </c>
      <c r="Q128" s="2">
        <v>0</v>
      </c>
      <c r="R128" s="2">
        <v>0</v>
      </c>
      <c r="S128" s="2">
        <v>0</v>
      </c>
      <c r="T128" s="2">
        <v>0</v>
      </c>
      <c r="U128" s="2">
        <v>0</v>
      </c>
      <c r="V128" s="2">
        <v>0</v>
      </c>
      <c r="W128" s="2">
        <v>0</v>
      </c>
      <c r="X128" s="2">
        <v>1</v>
      </c>
      <c r="Y128" s="2">
        <v>0</v>
      </c>
      <c r="Z128" s="2">
        <v>0</v>
      </c>
      <c r="AA128" s="2">
        <v>1</v>
      </c>
    </row>
    <row r="129" spans="1:27" x14ac:dyDescent="0.25">
      <c r="A129" s="2">
        <v>2</v>
      </c>
      <c r="B129" s="2">
        <v>21</v>
      </c>
      <c r="C129" s="2">
        <v>157790.17499999999</v>
      </c>
      <c r="D129" s="2">
        <v>157876.06200000001</v>
      </c>
      <c r="E129" s="2">
        <v>85.887000000016997</v>
      </c>
      <c r="F129" s="3">
        <v>17.990787735397301</v>
      </c>
      <c r="G129" s="14"/>
      <c r="H129" s="2">
        <v>3</v>
      </c>
      <c r="I129" s="2">
        <v>1</v>
      </c>
      <c r="J129" s="2">
        <v>0</v>
      </c>
      <c r="K129" s="2">
        <v>1</v>
      </c>
      <c r="L129" s="2">
        <v>3</v>
      </c>
      <c r="M129" s="2">
        <v>0</v>
      </c>
      <c r="N129" s="2">
        <v>0</v>
      </c>
      <c r="O129" s="2">
        <v>0</v>
      </c>
      <c r="P129" s="2">
        <v>0</v>
      </c>
      <c r="Q129" s="2">
        <v>0</v>
      </c>
      <c r="R129" s="2">
        <v>0</v>
      </c>
      <c r="S129" s="2">
        <v>0</v>
      </c>
      <c r="T129" s="2">
        <v>0</v>
      </c>
      <c r="U129" s="2">
        <v>1</v>
      </c>
      <c r="V129" s="2">
        <v>0</v>
      </c>
      <c r="W129" s="2">
        <v>0</v>
      </c>
      <c r="X129" s="2">
        <v>1</v>
      </c>
      <c r="Y129" s="2">
        <v>0</v>
      </c>
      <c r="Z129" s="2">
        <v>1</v>
      </c>
      <c r="AA129" s="2">
        <v>1</v>
      </c>
    </row>
    <row r="130" spans="1:27" x14ac:dyDescent="0.25">
      <c r="A130" s="2">
        <v>1</v>
      </c>
      <c r="B130" s="2">
        <v>14</v>
      </c>
      <c r="C130" s="2">
        <v>117642.995</v>
      </c>
      <c r="D130" s="2">
        <v>117708.23299999999</v>
      </c>
      <c r="E130" s="2">
        <v>65.237999999997598</v>
      </c>
      <c r="F130" s="3">
        <v>17.988166587223301</v>
      </c>
      <c r="G130" s="14" t="s">
        <v>2166</v>
      </c>
      <c r="H130" s="2">
        <v>3</v>
      </c>
      <c r="I130" s="2">
        <v>0</v>
      </c>
      <c r="J130" s="2">
        <v>0</v>
      </c>
      <c r="K130" s="2">
        <v>0</v>
      </c>
      <c r="L130" s="2">
        <v>3</v>
      </c>
      <c r="M130" s="2">
        <v>0</v>
      </c>
      <c r="N130" s="2">
        <v>0</v>
      </c>
      <c r="O130" s="2">
        <v>0</v>
      </c>
      <c r="P130" s="2">
        <v>0</v>
      </c>
      <c r="Q130" s="2">
        <v>0</v>
      </c>
      <c r="R130" s="2">
        <v>0</v>
      </c>
      <c r="S130" s="2">
        <v>0</v>
      </c>
      <c r="T130" s="2">
        <v>0</v>
      </c>
      <c r="U130" s="2">
        <v>0</v>
      </c>
      <c r="V130" s="2">
        <v>0</v>
      </c>
      <c r="W130" s="2">
        <v>0</v>
      </c>
      <c r="X130" s="2">
        <v>1</v>
      </c>
      <c r="Y130" s="2">
        <v>0</v>
      </c>
      <c r="Z130" s="2">
        <v>1</v>
      </c>
      <c r="AA130" s="2">
        <v>1</v>
      </c>
    </row>
    <row r="131" spans="1:27" x14ac:dyDescent="0.25">
      <c r="A131" s="2">
        <v>17</v>
      </c>
      <c r="B131" s="2">
        <v>1</v>
      </c>
      <c r="C131" s="2">
        <v>20059.824000000001</v>
      </c>
      <c r="D131" s="2">
        <v>20316.168000000001</v>
      </c>
      <c r="E131" s="2">
        <v>256.34400000000102</v>
      </c>
      <c r="F131" s="3">
        <v>17.934082477353201</v>
      </c>
      <c r="G131" s="14" t="s">
        <v>2352</v>
      </c>
      <c r="H131" s="2">
        <v>4</v>
      </c>
      <c r="I131" s="2">
        <v>1</v>
      </c>
      <c r="J131" s="2">
        <v>1</v>
      </c>
      <c r="K131" s="2">
        <v>0</v>
      </c>
      <c r="L131" s="2">
        <v>4</v>
      </c>
      <c r="M131" s="2">
        <v>0</v>
      </c>
      <c r="N131" s="2">
        <v>1</v>
      </c>
      <c r="O131" s="2">
        <v>0</v>
      </c>
      <c r="P131" s="2">
        <v>0</v>
      </c>
      <c r="Q131" s="2">
        <v>0</v>
      </c>
      <c r="R131" s="2">
        <v>0</v>
      </c>
      <c r="S131" s="2">
        <v>0</v>
      </c>
      <c r="T131" s="2">
        <v>0</v>
      </c>
      <c r="U131" s="2">
        <v>0</v>
      </c>
      <c r="V131" s="2">
        <v>0</v>
      </c>
      <c r="W131" s="2">
        <v>1</v>
      </c>
      <c r="X131" s="2">
        <v>1</v>
      </c>
      <c r="Y131" s="2">
        <v>0</v>
      </c>
      <c r="Z131" s="2">
        <v>1</v>
      </c>
      <c r="AA131" s="2">
        <v>1</v>
      </c>
    </row>
    <row r="132" spans="1:27" x14ac:dyDescent="0.25">
      <c r="A132" s="2">
        <v>12</v>
      </c>
      <c r="B132" s="2">
        <v>5</v>
      </c>
      <c r="C132" s="2">
        <v>33260.794999999998</v>
      </c>
      <c r="D132" s="2">
        <v>33978.713000000003</v>
      </c>
      <c r="E132" s="2">
        <v>717.91800000000501</v>
      </c>
      <c r="F132" s="3">
        <v>17.921775794967498</v>
      </c>
      <c r="G132" s="14" t="s">
        <v>2492</v>
      </c>
      <c r="H132" s="2">
        <v>4</v>
      </c>
      <c r="I132" s="2">
        <v>0</v>
      </c>
      <c r="J132" s="2">
        <v>0</v>
      </c>
      <c r="K132" s="2">
        <v>0</v>
      </c>
      <c r="L132" s="2">
        <v>4</v>
      </c>
      <c r="M132" s="2">
        <v>0</v>
      </c>
      <c r="N132" s="2">
        <v>0</v>
      </c>
      <c r="O132" s="2">
        <v>0</v>
      </c>
      <c r="P132" s="2">
        <v>0</v>
      </c>
      <c r="Q132" s="2">
        <v>0</v>
      </c>
      <c r="R132" s="2">
        <v>0</v>
      </c>
      <c r="S132" s="2">
        <v>0</v>
      </c>
      <c r="T132" s="2">
        <v>0</v>
      </c>
      <c r="U132" s="2">
        <v>0</v>
      </c>
      <c r="V132" s="2">
        <v>0</v>
      </c>
      <c r="W132" s="2">
        <v>1</v>
      </c>
      <c r="X132" s="2">
        <v>1</v>
      </c>
      <c r="Y132" s="2">
        <v>0</v>
      </c>
      <c r="Z132" s="2">
        <v>1</v>
      </c>
      <c r="AA132" s="2">
        <v>1</v>
      </c>
    </row>
    <row r="133" spans="1:27" x14ac:dyDescent="0.25">
      <c r="A133" s="2">
        <v>3</v>
      </c>
      <c r="B133" s="2">
        <v>1</v>
      </c>
      <c r="C133" s="2">
        <v>12524.611999999999</v>
      </c>
      <c r="D133" s="2">
        <v>12659.494000000001</v>
      </c>
      <c r="E133" s="2">
        <v>134.882000000001</v>
      </c>
      <c r="F133" s="3">
        <v>17.8494218008803</v>
      </c>
      <c r="G133" s="14" t="s">
        <v>2400</v>
      </c>
      <c r="H133" s="2">
        <v>3</v>
      </c>
      <c r="I133" s="2">
        <v>0</v>
      </c>
      <c r="J133" s="2">
        <v>0</v>
      </c>
      <c r="K133" s="2">
        <v>0</v>
      </c>
      <c r="L133" s="2">
        <v>3</v>
      </c>
      <c r="M133" s="2">
        <v>0</v>
      </c>
      <c r="N133" s="2">
        <v>0</v>
      </c>
      <c r="O133" s="2">
        <v>0</v>
      </c>
      <c r="P133" s="2">
        <v>0</v>
      </c>
      <c r="Q133" s="2">
        <v>0</v>
      </c>
      <c r="R133" s="2">
        <v>0</v>
      </c>
      <c r="S133" s="2">
        <v>0</v>
      </c>
      <c r="T133" s="2">
        <v>0</v>
      </c>
      <c r="U133" s="2">
        <v>0</v>
      </c>
      <c r="V133" s="2">
        <v>0</v>
      </c>
      <c r="W133" s="2">
        <v>1</v>
      </c>
      <c r="X133" s="2">
        <v>1</v>
      </c>
      <c r="Y133" s="2">
        <v>0</v>
      </c>
      <c r="Z133" s="2">
        <v>0</v>
      </c>
      <c r="AA133" s="2">
        <v>1</v>
      </c>
    </row>
    <row r="134" spans="1:27" x14ac:dyDescent="0.25">
      <c r="A134" s="2">
        <v>8</v>
      </c>
      <c r="B134" s="2">
        <v>10</v>
      </c>
      <c r="C134" s="2">
        <v>97381.327000000005</v>
      </c>
      <c r="D134" s="2">
        <v>97447.423999999999</v>
      </c>
      <c r="E134" s="2">
        <v>66.096999999994296</v>
      </c>
      <c r="F134" s="3">
        <v>17.844378980407601</v>
      </c>
      <c r="G134" s="14" t="s">
        <v>2284</v>
      </c>
      <c r="H134" s="2">
        <v>3</v>
      </c>
      <c r="I134" s="2">
        <v>0</v>
      </c>
      <c r="J134" s="2">
        <v>0</v>
      </c>
      <c r="K134" s="2">
        <v>0</v>
      </c>
      <c r="L134" s="2">
        <v>3</v>
      </c>
      <c r="M134" s="2">
        <v>0</v>
      </c>
      <c r="N134" s="2">
        <v>0</v>
      </c>
      <c r="O134" s="2">
        <v>0</v>
      </c>
      <c r="P134" s="2">
        <v>0</v>
      </c>
      <c r="Q134" s="2">
        <v>0</v>
      </c>
      <c r="R134" s="2">
        <v>0</v>
      </c>
      <c r="S134" s="2">
        <v>0</v>
      </c>
      <c r="T134" s="2">
        <v>0</v>
      </c>
      <c r="U134" s="2">
        <v>0</v>
      </c>
      <c r="V134" s="2">
        <v>0</v>
      </c>
      <c r="W134" s="2">
        <v>0</v>
      </c>
      <c r="X134" s="2">
        <v>1</v>
      </c>
      <c r="Y134" s="2">
        <v>0</v>
      </c>
      <c r="Z134" s="2">
        <v>1</v>
      </c>
      <c r="AA134" s="2">
        <v>1</v>
      </c>
    </row>
    <row r="135" spans="1:27" x14ac:dyDescent="0.25">
      <c r="A135" s="2">
        <v>7</v>
      </c>
      <c r="B135" s="2">
        <v>3</v>
      </c>
      <c r="C135" s="2">
        <v>28741.324000000001</v>
      </c>
      <c r="D135" s="2">
        <v>28846.044000000002</v>
      </c>
      <c r="E135" s="2">
        <v>104.72000000000099</v>
      </c>
      <c r="F135" s="3">
        <v>17.801361254022801</v>
      </c>
      <c r="G135" s="14" t="s">
        <v>166</v>
      </c>
      <c r="H135" s="2">
        <v>4</v>
      </c>
      <c r="I135" s="2">
        <v>2</v>
      </c>
      <c r="J135" s="2">
        <v>2</v>
      </c>
      <c r="K135" s="2">
        <v>0</v>
      </c>
      <c r="L135" s="2">
        <v>4</v>
      </c>
      <c r="M135" s="2">
        <v>0</v>
      </c>
      <c r="N135" s="2">
        <v>0</v>
      </c>
      <c r="O135" s="2">
        <v>0</v>
      </c>
      <c r="P135" s="2">
        <v>1</v>
      </c>
      <c r="Q135" s="2">
        <v>1</v>
      </c>
      <c r="R135" s="2">
        <v>0</v>
      </c>
      <c r="S135" s="2">
        <v>0</v>
      </c>
      <c r="T135" s="2">
        <v>0</v>
      </c>
      <c r="U135" s="2">
        <v>0</v>
      </c>
      <c r="V135" s="2">
        <v>0</v>
      </c>
      <c r="W135" s="2">
        <v>1</v>
      </c>
      <c r="X135" s="2">
        <v>1</v>
      </c>
      <c r="Y135" s="2">
        <v>0</v>
      </c>
      <c r="Z135" s="2">
        <v>1</v>
      </c>
      <c r="AA135" s="2">
        <v>1</v>
      </c>
    </row>
    <row r="136" spans="1:27" x14ac:dyDescent="0.25">
      <c r="A136" s="2">
        <v>7</v>
      </c>
      <c r="B136" s="2">
        <v>22</v>
      </c>
      <c r="C136" s="2">
        <v>120531.352</v>
      </c>
      <c r="D136" s="2">
        <v>120603.844</v>
      </c>
      <c r="E136" s="2">
        <v>72.491999999998399</v>
      </c>
      <c r="F136" s="3">
        <v>17.7824665250557</v>
      </c>
      <c r="G136" s="14" t="s">
        <v>2456</v>
      </c>
      <c r="H136" s="2">
        <v>2</v>
      </c>
      <c r="I136" s="2">
        <v>1</v>
      </c>
      <c r="J136" s="2">
        <v>0</v>
      </c>
      <c r="K136" s="2">
        <v>1</v>
      </c>
      <c r="L136" s="2">
        <v>2</v>
      </c>
      <c r="M136" s="2">
        <v>0</v>
      </c>
      <c r="N136" s="2">
        <v>0</v>
      </c>
      <c r="O136" s="2">
        <v>0</v>
      </c>
      <c r="P136" s="2">
        <v>0</v>
      </c>
      <c r="Q136" s="2">
        <v>0</v>
      </c>
      <c r="R136" s="2">
        <v>0</v>
      </c>
      <c r="S136" s="2">
        <v>0</v>
      </c>
      <c r="T136" s="2">
        <v>0</v>
      </c>
      <c r="U136" s="2">
        <v>0</v>
      </c>
      <c r="V136" s="2">
        <v>1</v>
      </c>
      <c r="W136" s="2">
        <v>0</v>
      </c>
      <c r="X136" s="2">
        <v>0</v>
      </c>
      <c r="Y136" s="2">
        <v>0</v>
      </c>
      <c r="Z136" s="2">
        <v>1</v>
      </c>
      <c r="AA136" s="2">
        <v>1</v>
      </c>
    </row>
    <row r="137" spans="1:27" x14ac:dyDescent="0.25">
      <c r="A137" s="2">
        <v>11</v>
      </c>
      <c r="B137" s="2">
        <v>8</v>
      </c>
      <c r="C137" s="2">
        <v>60558.254000000001</v>
      </c>
      <c r="D137" s="2">
        <v>60645.2</v>
      </c>
      <c r="E137" s="2">
        <v>86.945999999996303</v>
      </c>
      <c r="F137" s="3">
        <v>17.767316473983801</v>
      </c>
      <c r="G137" s="14" t="s">
        <v>2485</v>
      </c>
      <c r="H137" s="2">
        <v>3</v>
      </c>
      <c r="I137" s="2">
        <v>0</v>
      </c>
      <c r="J137" s="2">
        <v>0</v>
      </c>
      <c r="K137" s="2">
        <v>0</v>
      </c>
      <c r="L137" s="2">
        <v>3</v>
      </c>
      <c r="M137" s="2">
        <v>0</v>
      </c>
      <c r="N137" s="2">
        <v>0</v>
      </c>
      <c r="O137" s="2">
        <v>0</v>
      </c>
      <c r="P137" s="2">
        <v>0</v>
      </c>
      <c r="Q137" s="2">
        <v>0</v>
      </c>
      <c r="R137" s="2">
        <v>0</v>
      </c>
      <c r="S137" s="2">
        <v>0</v>
      </c>
      <c r="T137" s="2">
        <v>0</v>
      </c>
      <c r="U137" s="2">
        <v>0</v>
      </c>
      <c r="V137" s="2">
        <v>0</v>
      </c>
      <c r="W137" s="2">
        <v>0</v>
      </c>
      <c r="X137" s="2">
        <v>1</v>
      </c>
      <c r="Y137" s="2">
        <v>0</v>
      </c>
      <c r="Z137" s="2">
        <v>1</v>
      </c>
      <c r="AA137" s="2">
        <v>1</v>
      </c>
    </row>
    <row r="138" spans="1:27" x14ac:dyDescent="0.25">
      <c r="A138" s="2">
        <v>11</v>
      </c>
      <c r="B138" s="2">
        <v>3</v>
      </c>
      <c r="C138" s="2">
        <v>25220.446</v>
      </c>
      <c r="D138" s="2">
        <v>25338.988000000001</v>
      </c>
      <c r="E138" s="2">
        <v>118.542000000001</v>
      </c>
      <c r="F138" s="3">
        <v>17.759250772197301</v>
      </c>
      <c r="G138" s="14"/>
      <c r="H138" s="2">
        <v>3</v>
      </c>
      <c r="I138" s="2">
        <v>0</v>
      </c>
      <c r="J138" s="2">
        <v>0</v>
      </c>
      <c r="K138" s="2">
        <v>0</v>
      </c>
      <c r="L138" s="2">
        <v>3</v>
      </c>
      <c r="M138" s="2">
        <v>0</v>
      </c>
      <c r="N138" s="2">
        <v>0</v>
      </c>
      <c r="O138" s="2">
        <v>0</v>
      </c>
      <c r="P138" s="2">
        <v>0</v>
      </c>
      <c r="Q138" s="2">
        <v>0</v>
      </c>
      <c r="R138" s="2">
        <v>0</v>
      </c>
      <c r="S138" s="2">
        <v>0</v>
      </c>
      <c r="T138" s="2">
        <v>0</v>
      </c>
      <c r="U138" s="2">
        <v>0</v>
      </c>
      <c r="V138" s="2">
        <v>0</v>
      </c>
      <c r="W138" s="2">
        <v>1</v>
      </c>
      <c r="X138" s="2">
        <v>1</v>
      </c>
      <c r="Y138" s="2">
        <v>0</v>
      </c>
      <c r="Z138" s="2">
        <v>0</v>
      </c>
      <c r="AA138" s="2">
        <v>1</v>
      </c>
    </row>
    <row r="139" spans="1:27" x14ac:dyDescent="0.25">
      <c r="A139" s="2">
        <v>9</v>
      </c>
      <c r="B139" s="2">
        <v>1</v>
      </c>
      <c r="C139" s="2">
        <v>25076.309000000001</v>
      </c>
      <c r="D139" s="2">
        <v>25093.183000000001</v>
      </c>
      <c r="E139" s="2">
        <v>16.8739999999998</v>
      </c>
      <c r="F139" s="3">
        <v>17.755229120463301</v>
      </c>
      <c r="G139" s="14" t="s">
        <v>193</v>
      </c>
      <c r="H139" s="2">
        <v>4</v>
      </c>
      <c r="I139" s="2">
        <v>0</v>
      </c>
      <c r="J139" s="2">
        <v>0</v>
      </c>
      <c r="K139" s="2">
        <v>0</v>
      </c>
      <c r="L139" s="2">
        <v>4</v>
      </c>
      <c r="M139" s="2">
        <v>0</v>
      </c>
      <c r="N139" s="2">
        <v>0</v>
      </c>
      <c r="O139" s="2">
        <v>0</v>
      </c>
      <c r="P139" s="2">
        <v>0</v>
      </c>
      <c r="Q139" s="2">
        <v>0</v>
      </c>
      <c r="R139" s="2">
        <v>0</v>
      </c>
      <c r="S139" s="2">
        <v>0</v>
      </c>
      <c r="T139" s="2">
        <v>0</v>
      </c>
      <c r="U139" s="2">
        <v>0</v>
      </c>
      <c r="V139" s="2">
        <v>0</v>
      </c>
      <c r="W139" s="2">
        <v>1</v>
      </c>
      <c r="X139" s="2">
        <v>1</v>
      </c>
      <c r="Y139" s="2">
        <v>0</v>
      </c>
      <c r="Z139" s="2">
        <v>1</v>
      </c>
      <c r="AA139" s="2">
        <v>1</v>
      </c>
    </row>
    <row r="140" spans="1:27" x14ac:dyDescent="0.25">
      <c r="A140" s="2">
        <v>2</v>
      </c>
      <c r="B140" s="2">
        <v>9</v>
      </c>
      <c r="C140" s="2">
        <v>64511.017999999996</v>
      </c>
      <c r="D140" s="2">
        <v>64586.858</v>
      </c>
      <c r="E140" s="2">
        <v>75.840000000003798</v>
      </c>
      <c r="F140" s="3">
        <v>17.704371882570999</v>
      </c>
      <c r="G140" s="14" t="s">
        <v>54</v>
      </c>
      <c r="H140" s="2">
        <v>3</v>
      </c>
      <c r="I140" s="2">
        <v>0</v>
      </c>
      <c r="J140" s="2">
        <v>0</v>
      </c>
      <c r="K140" s="2">
        <v>0</v>
      </c>
      <c r="L140" s="2">
        <v>3</v>
      </c>
      <c r="M140" s="2">
        <v>0</v>
      </c>
      <c r="N140" s="2">
        <v>0</v>
      </c>
      <c r="O140" s="2">
        <v>0</v>
      </c>
      <c r="P140" s="2">
        <v>0</v>
      </c>
      <c r="Q140" s="2">
        <v>0</v>
      </c>
      <c r="R140" s="2">
        <v>0</v>
      </c>
      <c r="S140" s="2">
        <v>0</v>
      </c>
      <c r="T140" s="2">
        <v>0</v>
      </c>
      <c r="U140" s="2">
        <v>0</v>
      </c>
      <c r="V140" s="2">
        <v>0</v>
      </c>
      <c r="W140" s="2">
        <v>1</v>
      </c>
      <c r="X140" s="2">
        <v>1</v>
      </c>
      <c r="Y140" s="2">
        <v>0</v>
      </c>
      <c r="Z140" s="2">
        <v>0</v>
      </c>
      <c r="AA140" s="2">
        <v>1</v>
      </c>
    </row>
    <row r="141" spans="1:27" x14ac:dyDescent="0.25">
      <c r="A141" s="2">
        <v>4</v>
      </c>
      <c r="B141" s="2">
        <v>6</v>
      </c>
      <c r="C141" s="2">
        <v>86432.856</v>
      </c>
      <c r="D141" s="2">
        <v>86525.65</v>
      </c>
      <c r="E141" s="2">
        <v>92.793999999994398</v>
      </c>
      <c r="F141" s="3">
        <v>17.698576062416802</v>
      </c>
      <c r="G141" s="14" t="s">
        <v>2222</v>
      </c>
      <c r="H141" s="2">
        <v>2</v>
      </c>
      <c r="I141" s="2">
        <v>0</v>
      </c>
      <c r="J141" s="2">
        <v>0</v>
      </c>
      <c r="K141" s="2">
        <v>0</v>
      </c>
      <c r="L141" s="2">
        <v>2</v>
      </c>
      <c r="M141" s="2">
        <v>0</v>
      </c>
      <c r="N141" s="2">
        <v>0</v>
      </c>
      <c r="O141" s="2">
        <v>0</v>
      </c>
      <c r="P141" s="2">
        <v>0</v>
      </c>
      <c r="Q141" s="2">
        <v>0</v>
      </c>
      <c r="R141" s="2">
        <v>0</v>
      </c>
      <c r="S141" s="2">
        <v>0</v>
      </c>
      <c r="T141" s="2">
        <v>0</v>
      </c>
      <c r="U141" s="2">
        <v>0</v>
      </c>
      <c r="V141" s="2">
        <v>0</v>
      </c>
      <c r="W141" s="2">
        <v>0</v>
      </c>
      <c r="X141" s="2">
        <v>1</v>
      </c>
      <c r="Y141" s="2">
        <v>0</v>
      </c>
      <c r="Z141" s="2">
        <v>1</v>
      </c>
      <c r="AA141" s="2">
        <v>0</v>
      </c>
    </row>
    <row r="142" spans="1:27" x14ac:dyDescent="0.25">
      <c r="A142" s="2">
        <v>5</v>
      </c>
      <c r="B142" s="2">
        <v>20</v>
      </c>
      <c r="C142" s="2">
        <v>152887.56700000001</v>
      </c>
      <c r="D142" s="2">
        <v>152992.52799999999</v>
      </c>
      <c r="E142" s="2">
        <v>104.960999999981</v>
      </c>
      <c r="F142" s="3">
        <v>17.675232468427598</v>
      </c>
      <c r="G142" s="14" t="s">
        <v>2245</v>
      </c>
      <c r="H142" s="2">
        <v>1</v>
      </c>
      <c r="I142" s="2">
        <v>0</v>
      </c>
      <c r="J142" s="2">
        <v>0</v>
      </c>
      <c r="K142" s="2">
        <v>0</v>
      </c>
      <c r="L142" s="2">
        <v>1</v>
      </c>
      <c r="M142" s="2">
        <v>0</v>
      </c>
      <c r="N142" s="2">
        <v>0</v>
      </c>
      <c r="O142" s="2">
        <v>0</v>
      </c>
      <c r="P142" s="2">
        <v>0</v>
      </c>
      <c r="Q142" s="2">
        <v>0</v>
      </c>
      <c r="R142" s="2">
        <v>0</v>
      </c>
      <c r="S142" s="2">
        <v>0</v>
      </c>
      <c r="T142" s="2">
        <v>0</v>
      </c>
      <c r="U142" s="2">
        <v>0</v>
      </c>
      <c r="V142" s="2">
        <v>0</v>
      </c>
      <c r="W142" s="2">
        <v>0</v>
      </c>
      <c r="X142" s="2">
        <v>1</v>
      </c>
      <c r="Y142" s="2">
        <v>0</v>
      </c>
      <c r="Z142" s="2">
        <v>0</v>
      </c>
      <c r="AA142" s="2">
        <v>0</v>
      </c>
    </row>
    <row r="143" spans="1:27" x14ac:dyDescent="0.25">
      <c r="A143" s="2">
        <v>6</v>
      </c>
      <c r="B143" s="2">
        <v>17</v>
      </c>
      <c r="C143" s="2">
        <v>105546.452</v>
      </c>
      <c r="D143" s="2">
        <v>105631.819</v>
      </c>
      <c r="E143" s="2">
        <v>85.366999999998399</v>
      </c>
      <c r="F143" s="3">
        <v>17.658607257922501</v>
      </c>
      <c r="G143" s="14" t="s">
        <v>1387</v>
      </c>
      <c r="H143" s="2">
        <v>2</v>
      </c>
      <c r="I143" s="2">
        <v>5</v>
      </c>
      <c r="J143" s="2">
        <v>0</v>
      </c>
      <c r="K143" s="2">
        <v>5</v>
      </c>
      <c r="L143" s="2">
        <v>2</v>
      </c>
      <c r="M143" s="2">
        <v>0</v>
      </c>
      <c r="N143" s="2">
        <v>0</v>
      </c>
      <c r="O143" s="2">
        <v>0</v>
      </c>
      <c r="P143" s="2">
        <v>0</v>
      </c>
      <c r="Q143" s="2">
        <v>0</v>
      </c>
      <c r="R143" s="2">
        <v>1</v>
      </c>
      <c r="S143" s="2">
        <v>1</v>
      </c>
      <c r="T143" s="2">
        <v>1</v>
      </c>
      <c r="U143" s="2">
        <v>1</v>
      </c>
      <c r="V143" s="2">
        <v>1</v>
      </c>
      <c r="W143" s="2">
        <v>1</v>
      </c>
      <c r="X143" s="2">
        <v>0</v>
      </c>
      <c r="Y143" s="2">
        <v>0</v>
      </c>
      <c r="Z143" s="2">
        <v>0</v>
      </c>
      <c r="AA143" s="2">
        <v>1</v>
      </c>
    </row>
    <row r="144" spans="1:27" x14ac:dyDescent="0.25">
      <c r="A144" s="2">
        <v>3</v>
      </c>
      <c r="B144" s="2">
        <v>23</v>
      </c>
      <c r="C144" s="2">
        <v>156374.01</v>
      </c>
      <c r="D144" s="2">
        <v>156450.01800000001</v>
      </c>
      <c r="E144" s="2">
        <v>76.008000000001601</v>
      </c>
      <c r="F144" s="3">
        <v>17.5989378734143</v>
      </c>
      <c r="G144" s="14" t="s">
        <v>2411</v>
      </c>
      <c r="H144" s="2">
        <v>1</v>
      </c>
      <c r="I144" s="2">
        <v>0</v>
      </c>
      <c r="J144" s="2">
        <v>0</v>
      </c>
      <c r="K144" s="2">
        <v>0</v>
      </c>
      <c r="L144" s="2">
        <v>1</v>
      </c>
      <c r="M144" s="2">
        <v>0</v>
      </c>
      <c r="N144" s="2">
        <v>0</v>
      </c>
      <c r="O144" s="2">
        <v>0</v>
      </c>
      <c r="P144" s="2">
        <v>0</v>
      </c>
      <c r="Q144" s="2">
        <v>0</v>
      </c>
      <c r="R144" s="2">
        <v>0</v>
      </c>
      <c r="S144" s="2">
        <v>0</v>
      </c>
      <c r="T144" s="2">
        <v>0</v>
      </c>
      <c r="U144" s="2">
        <v>0</v>
      </c>
      <c r="V144" s="2">
        <v>0</v>
      </c>
      <c r="W144" s="2">
        <v>0</v>
      </c>
      <c r="X144" s="2">
        <v>0</v>
      </c>
      <c r="Y144" s="2">
        <v>0</v>
      </c>
      <c r="Z144" s="2">
        <v>0</v>
      </c>
      <c r="AA144" s="2">
        <v>1</v>
      </c>
    </row>
    <row r="145" spans="1:27" x14ac:dyDescent="0.25">
      <c r="A145" s="2">
        <v>3</v>
      </c>
      <c r="B145" s="2">
        <v>13</v>
      </c>
      <c r="C145" s="2">
        <v>98669.582999999999</v>
      </c>
      <c r="D145" s="2">
        <v>98694.087</v>
      </c>
      <c r="E145" s="2">
        <v>24.504000000000801</v>
      </c>
      <c r="F145" s="3">
        <v>17.570863109325401</v>
      </c>
      <c r="G145" s="14" t="s">
        <v>2405</v>
      </c>
      <c r="H145" s="2">
        <v>0</v>
      </c>
      <c r="I145" s="2">
        <v>0</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2">
        <v>0</v>
      </c>
      <c r="AA145" s="2">
        <v>0</v>
      </c>
    </row>
    <row r="146" spans="1:27" x14ac:dyDescent="0.25">
      <c r="A146" s="2">
        <v>5</v>
      </c>
      <c r="B146" s="2">
        <v>18</v>
      </c>
      <c r="C146" s="2">
        <v>127965.708</v>
      </c>
      <c r="D146" s="2">
        <v>128233.24</v>
      </c>
      <c r="E146" s="2">
        <v>267.53200000000697</v>
      </c>
      <c r="F146" s="3">
        <v>17.559782850855001</v>
      </c>
      <c r="G146" s="14" t="s">
        <v>2243</v>
      </c>
      <c r="H146" s="2">
        <v>4</v>
      </c>
      <c r="I146" s="2">
        <v>0</v>
      </c>
      <c r="J146" s="2">
        <v>0</v>
      </c>
      <c r="K146" s="2">
        <v>0</v>
      </c>
      <c r="L146" s="2">
        <v>4</v>
      </c>
      <c r="M146" s="2">
        <v>0</v>
      </c>
      <c r="N146" s="2">
        <v>0</v>
      </c>
      <c r="O146" s="2">
        <v>0</v>
      </c>
      <c r="P146" s="2">
        <v>0</v>
      </c>
      <c r="Q146" s="2">
        <v>0</v>
      </c>
      <c r="R146" s="2">
        <v>0</v>
      </c>
      <c r="S146" s="2">
        <v>0</v>
      </c>
      <c r="T146" s="2">
        <v>0</v>
      </c>
      <c r="U146" s="2">
        <v>0</v>
      </c>
      <c r="V146" s="2">
        <v>0</v>
      </c>
      <c r="W146" s="2">
        <v>1</v>
      </c>
      <c r="X146" s="2">
        <v>1</v>
      </c>
      <c r="Y146" s="2">
        <v>0</v>
      </c>
      <c r="Z146" s="2">
        <v>1</v>
      </c>
      <c r="AA146" s="2">
        <v>1</v>
      </c>
    </row>
    <row r="147" spans="1:27" x14ac:dyDescent="0.25">
      <c r="A147" s="2">
        <v>8</v>
      </c>
      <c r="B147" s="2">
        <v>4</v>
      </c>
      <c r="C147" s="2">
        <v>52739.421999999999</v>
      </c>
      <c r="D147" s="2">
        <v>52844.411</v>
      </c>
      <c r="E147" s="2">
        <v>104.989000000001</v>
      </c>
      <c r="F147" s="3">
        <v>17.531224790931699</v>
      </c>
      <c r="G147" s="14" t="s">
        <v>185</v>
      </c>
      <c r="H147" s="2">
        <v>4</v>
      </c>
      <c r="I147" s="2">
        <v>1</v>
      </c>
      <c r="J147" s="2">
        <v>0</v>
      </c>
      <c r="K147" s="2">
        <v>1</v>
      </c>
      <c r="L147" s="2">
        <v>4</v>
      </c>
      <c r="M147" s="2">
        <v>0</v>
      </c>
      <c r="N147" s="2">
        <v>0</v>
      </c>
      <c r="O147" s="2">
        <v>0</v>
      </c>
      <c r="P147" s="2">
        <v>0</v>
      </c>
      <c r="Q147" s="2">
        <v>0</v>
      </c>
      <c r="R147" s="2">
        <v>1</v>
      </c>
      <c r="S147" s="2">
        <v>0</v>
      </c>
      <c r="T147" s="2">
        <v>0</v>
      </c>
      <c r="U147" s="2">
        <v>0</v>
      </c>
      <c r="V147" s="2">
        <v>0</v>
      </c>
      <c r="W147" s="2">
        <v>1</v>
      </c>
      <c r="X147" s="2">
        <v>1</v>
      </c>
      <c r="Y147" s="2">
        <v>0</v>
      </c>
      <c r="Z147" s="2">
        <v>1</v>
      </c>
      <c r="AA147" s="2">
        <v>1</v>
      </c>
    </row>
    <row r="148" spans="1:27" x14ac:dyDescent="0.25">
      <c r="A148" s="2">
        <v>2</v>
      </c>
      <c r="B148" s="2">
        <v>17</v>
      </c>
      <c r="C148" s="2">
        <v>125455.086</v>
      </c>
      <c r="D148" s="2">
        <v>125518.41899999999</v>
      </c>
      <c r="E148" s="2">
        <v>63.332999999998698</v>
      </c>
      <c r="F148" s="3">
        <v>17.364086228546199</v>
      </c>
      <c r="G148" s="14" t="s">
        <v>2392</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row>
    <row r="149" spans="1:27" x14ac:dyDescent="0.25">
      <c r="A149" s="2">
        <v>5</v>
      </c>
      <c r="B149" s="2">
        <v>17</v>
      </c>
      <c r="C149" s="2">
        <v>122499.648</v>
      </c>
      <c r="D149" s="2">
        <v>122533.416</v>
      </c>
      <c r="E149" s="2">
        <v>33.767999999996398</v>
      </c>
      <c r="F149" s="3">
        <v>17.323200397443099</v>
      </c>
      <c r="G149" s="14" t="s">
        <v>2242</v>
      </c>
      <c r="H149" s="2">
        <v>2</v>
      </c>
      <c r="I149" s="2">
        <v>0</v>
      </c>
      <c r="J149" s="2">
        <v>0</v>
      </c>
      <c r="K149" s="2">
        <v>0</v>
      </c>
      <c r="L149" s="2">
        <v>2</v>
      </c>
      <c r="M149" s="2">
        <v>0</v>
      </c>
      <c r="N149" s="2">
        <v>0</v>
      </c>
      <c r="O149" s="2">
        <v>0</v>
      </c>
      <c r="P149" s="2">
        <v>0</v>
      </c>
      <c r="Q149" s="2">
        <v>0</v>
      </c>
      <c r="R149" s="2">
        <v>0</v>
      </c>
      <c r="S149" s="2">
        <v>0</v>
      </c>
      <c r="T149" s="2">
        <v>0</v>
      </c>
      <c r="U149" s="2">
        <v>0</v>
      </c>
      <c r="V149" s="2">
        <v>0</v>
      </c>
      <c r="W149" s="2">
        <v>0</v>
      </c>
      <c r="X149" s="2">
        <v>1</v>
      </c>
      <c r="Y149" s="2">
        <v>0</v>
      </c>
      <c r="Z149" s="2">
        <v>0</v>
      </c>
      <c r="AA149" s="2">
        <v>1</v>
      </c>
    </row>
    <row r="150" spans="1:27" x14ac:dyDescent="0.25">
      <c r="A150" s="2">
        <v>7</v>
      </c>
      <c r="B150" s="2">
        <v>0</v>
      </c>
      <c r="C150" s="2">
        <v>1030.0119999999999</v>
      </c>
      <c r="D150" s="2">
        <v>1112.8679999999999</v>
      </c>
      <c r="E150" s="2">
        <v>82.855999999999995</v>
      </c>
      <c r="F150" s="3">
        <v>17.321414281004898</v>
      </c>
      <c r="G150" s="14" t="s">
        <v>163</v>
      </c>
      <c r="H150" s="2">
        <v>2</v>
      </c>
      <c r="I150" s="2">
        <v>0</v>
      </c>
      <c r="J150" s="2">
        <v>0</v>
      </c>
      <c r="K150" s="2">
        <v>0</v>
      </c>
      <c r="L150" s="2">
        <v>2</v>
      </c>
      <c r="M150" s="2">
        <v>0</v>
      </c>
      <c r="N150" s="2">
        <v>0</v>
      </c>
      <c r="O150" s="2">
        <v>0</v>
      </c>
      <c r="P150" s="2">
        <v>0</v>
      </c>
      <c r="Q150" s="2">
        <v>0</v>
      </c>
      <c r="R150" s="2">
        <v>0</v>
      </c>
      <c r="S150" s="2">
        <v>0</v>
      </c>
      <c r="T150" s="2">
        <v>0</v>
      </c>
      <c r="U150" s="2">
        <v>0</v>
      </c>
      <c r="V150" s="2">
        <v>0</v>
      </c>
      <c r="W150" s="2">
        <v>1</v>
      </c>
      <c r="X150" s="2">
        <v>0</v>
      </c>
      <c r="Y150" s="2">
        <v>0</v>
      </c>
      <c r="Z150" s="2">
        <v>0</v>
      </c>
      <c r="AA150" s="2">
        <v>1</v>
      </c>
    </row>
    <row r="151" spans="1:27" x14ac:dyDescent="0.25">
      <c r="A151" s="2">
        <v>3</v>
      </c>
      <c r="B151" s="2">
        <v>22</v>
      </c>
      <c r="C151" s="2">
        <v>155380.08600000001</v>
      </c>
      <c r="D151" s="2">
        <v>155449.9</v>
      </c>
      <c r="E151" s="2">
        <v>69.813999999983906</v>
      </c>
      <c r="F151" s="3">
        <v>17.320672837166601</v>
      </c>
      <c r="G151" s="14" t="s">
        <v>1765</v>
      </c>
      <c r="H151" s="2">
        <v>1</v>
      </c>
      <c r="I151" s="2">
        <v>1</v>
      </c>
      <c r="J151" s="2">
        <v>0</v>
      </c>
      <c r="K151" s="2">
        <v>1</v>
      </c>
      <c r="L151" s="2">
        <v>1</v>
      </c>
      <c r="M151" s="2">
        <v>0</v>
      </c>
      <c r="N151" s="2">
        <v>0</v>
      </c>
      <c r="O151" s="2">
        <v>0</v>
      </c>
      <c r="P151" s="2">
        <v>0</v>
      </c>
      <c r="Q151" s="2">
        <v>0</v>
      </c>
      <c r="R151" s="2">
        <v>0</v>
      </c>
      <c r="S151" s="2">
        <v>0</v>
      </c>
      <c r="T151" s="2">
        <v>1</v>
      </c>
      <c r="U151" s="2">
        <v>0</v>
      </c>
      <c r="V151" s="2">
        <v>0</v>
      </c>
      <c r="W151" s="2">
        <v>0</v>
      </c>
      <c r="X151" s="2">
        <v>0</v>
      </c>
      <c r="Y151" s="2">
        <v>0</v>
      </c>
      <c r="Z151" s="2">
        <v>0</v>
      </c>
      <c r="AA151" s="2">
        <v>1</v>
      </c>
    </row>
    <row r="152" spans="1:27" x14ac:dyDescent="0.25">
      <c r="A152" s="2">
        <v>1</v>
      </c>
      <c r="B152" s="2">
        <v>3</v>
      </c>
      <c r="C152" s="2">
        <v>15910.003000000001</v>
      </c>
      <c r="D152" s="2">
        <v>16433.678</v>
      </c>
      <c r="E152" s="2">
        <v>523.67499999999905</v>
      </c>
      <c r="F152" s="3">
        <v>17.296125033859798</v>
      </c>
      <c r="G152" s="14" t="s">
        <v>2373</v>
      </c>
      <c r="H152" s="2">
        <v>3</v>
      </c>
      <c r="I152" s="2">
        <v>0</v>
      </c>
      <c r="J152" s="2">
        <v>0</v>
      </c>
      <c r="K152" s="2">
        <v>0</v>
      </c>
      <c r="L152" s="2">
        <v>3</v>
      </c>
      <c r="M152" s="2">
        <v>0</v>
      </c>
      <c r="N152" s="2">
        <v>0</v>
      </c>
      <c r="O152" s="2">
        <v>0</v>
      </c>
      <c r="P152" s="2">
        <v>0</v>
      </c>
      <c r="Q152" s="2">
        <v>0</v>
      </c>
      <c r="R152" s="2">
        <v>0</v>
      </c>
      <c r="S152" s="2">
        <v>0</v>
      </c>
      <c r="T152" s="2">
        <v>0</v>
      </c>
      <c r="U152" s="2">
        <v>0</v>
      </c>
      <c r="V152" s="2">
        <v>0</v>
      </c>
      <c r="W152" s="2">
        <v>1</v>
      </c>
      <c r="X152" s="2">
        <v>1</v>
      </c>
      <c r="Y152" s="2">
        <v>0</v>
      </c>
      <c r="Z152" s="2">
        <v>0</v>
      </c>
      <c r="AA152" s="2">
        <v>1</v>
      </c>
    </row>
    <row r="153" spans="1:27" x14ac:dyDescent="0.25">
      <c r="A153" s="2">
        <v>10</v>
      </c>
      <c r="B153" s="2">
        <v>25</v>
      </c>
      <c r="C153" s="2">
        <v>131267.193</v>
      </c>
      <c r="D153" s="2">
        <v>131363.68799999999</v>
      </c>
      <c r="E153" s="2">
        <v>96.494999999995301</v>
      </c>
      <c r="F153" s="3">
        <v>17.268272513298101</v>
      </c>
      <c r="G153" s="14" t="s">
        <v>219</v>
      </c>
      <c r="H153" s="2">
        <v>1</v>
      </c>
      <c r="I153" s="2">
        <v>0</v>
      </c>
      <c r="J153" s="2">
        <v>0</v>
      </c>
      <c r="K153" s="2">
        <v>0</v>
      </c>
      <c r="L153" s="2">
        <v>1</v>
      </c>
      <c r="M153" s="2">
        <v>0</v>
      </c>
      <c r="N153" s="2">
        <v>0</v>
      </c>
      <c r="O153" s="2">
        <v>0</v>
      </c>
      <c r="P153" s="2">
        <v>0</v>
      </c>
      <c r="Q153" s="2">
        <v>0</v>
      </c>
      <c r="R153" s="2">
        <v>0</v>
      </c>
      <c r="S153" s="2">
        <v>0</v>
      </c>
      <c r="T153" s="2">
        <v>0</v>
      </c>
      <c r="U153" s="2">
        <v>0</v>
      </c>
      <c r="V153" s="2">
        <v>0</v>
      </c>
      <c r="W153" s="2">
        <v>1</v>
      </c>
      <c r="X153" s="2">
        <v>0</v>
      </c>
      <c r="Y153" s="2">
        <v>0</v>
      </c>
      <c r="Z153" s="2">
        <v>0</v>
      </c>
      <c r="AA153" s="2">
        <v>0</v>
      </c>
    </row>
    <row r="154" spans="1:27" x14ac:dyDescent="0.25">
      <c r="A154" s="2">
        <v>3</v>
      </c>
      <c r="B154" s="2">
        <v>19</v>
      </c>
      <c r="C154" s="2">
        <v>134497.27900000001</v>
      </c>
      <c r="D154" s="2">
        <v>134585.85</v>
      </c>
      <c r="E154" s="2">
        <v>88.570999999996303</v>
      </c>
      <c r="F154" s="3">
        <v>17.239689752982802</v>
      </c>
      <c r="G154" s="14" t="s">
        <v>2409</v>
      </c>
      <c r="H154" s="2">
        <v>3</v>
      </c>
      <c r="I154" s="2">
        <v>1</v>
      </c>
      <c r="J154" s="2">
        <v>0</v>
      </c>
      <c r="K154" s="2">
        <v>1</v>
      </c>
      <c r="L154" s="2">
        <v>3</v>
      </c>
      <c r="M154" s="2">
        <v>0</v>
      </c>
      <c r="N154" s="2">
        <v>0</v>
      </c>
      <c r="O154" s="2">
        <v>0</v>
      </c>
      <c r="P154" s="2">
        <v>0</v>
      </c>
      <c r="Q154" s="2">
        <v>0</v>
      </c>
      <c r="R154" s="2">
        <v>0</v>
      </c>
      <c r="S154" s="2">
        <v>0</v>
      </c>
      <c r="T154" s="2">
        <v>0</v>
      </c>
      <c r="U154" s="2">
        <v>1</v>
      </c>
      <c r="V154" s="2">
        <v>0</v>
      </c>
      <c r="W154" s="2">
        <v>1</v>
      </c>
      <c r="X154" s="2">
        <v>1</v>
      </c>
      <c r="Y154" s="2">
        <v>0</v>
      </c>
      <c r="Z154" s="2">
        <v>0</v>
      </c>
      <c r="AA154" s="2">
        <v>1</v>
      </c>
    </row>
    <row r="155" spans="1:27" x14ac:dyDescent="0.25">
      <c r="A155" s="2">
        <v>2</v>
      </c>
      <c r="B155" s="2">
        <v>7</v>
      </c>
      <c r="C155" s="2">
        <v>43548.127999999997</v>
      </c>
      <c r="D155" s="2">
        <v>43574.298000000003</v>
      </c>
      <c r="E155" s="2">
        <v>26.170000000005501</v>
      </c>
      <c r="F155" s="3">
        <v>17.210078254903699</v>
      </c>
      <c r="G155" s="14" t="s">
        <v>2387</v>
      </c>
      <c r="H155" s="2">
        <v>4</v>
      </c>
      <c r="I155" s="2">
        <v>0</v>
      </c>
      <c r="J155" s="2">
        <v>0</v>
      </c>
      <c r="K155" s="2">
        <v>0</v>
      </c>
      <c r="L155" s="2">
        <v>4</v>
      </c>
      <c r="M155" s="2">
        <v>0</v>
      </c>
      <c r="N155" s="2">
        <v>0</v>
      </c>
      <c r="O155" s="2">
        <v>0</v>
      </c>
      <c r="P155" s="2">
        <v>0</v>
      </c>
      <c r="Q155" s="2">
        <v>0</v>
      </c>
      <c r="R155" s="2">
        <v>0</v>
      </c>
      <c r="S155" s="2">
        <v>0</v>
      </c>
      <c r="T155" s="2">
        <v>0</v>
      </c>
      <c r="U155" s="2">
        <v>0</v>
      </c>
      <c r="V155" s="2">
        <v>0</v>
      </c>
      <c r="W155" s="2">
        <v>1</v>
      </c>
      <c r="X155" s="2">
        <v>1</v>
      </c>
      <c r="Y155" s="2">
        <v>0</v>
      </c>
      <c r="Z155" s="2">
        <v>1</v>
      </c>
      <c r="AA155" s="2">
        <v>1</v>
      </c>
    </row>
    <row r="156" spans="1:27" x14ac:dyDescent="0.25">
      <c r="A156" s="2">
        <v>4</v>
      </c>
      <c r="B156" s="2">
        <v>1</v>
      </c>
      <c r="C156" s="2">
        <v>20139.071</v>
      </c>
      <c r="D156" s="2">
        <v>20139.071</v>
      </c>
      <c r="E156" s="2">
        <v>0</v>
      </c>
      <c r="F156" s="3">
        <v>17.198859237361798</v>
      </c>
      <c r="G156" s="14"/>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row>
    <row r="157" spans="1:27" x14ac:dyDescent="0.25">
      <c r="A157" s="2">
        <v>13</v>
      </c>
      <c r="B157" s="2">
        <v>11</v>
      </c>
      <c r="C157" s="2">
        <v>111849.341</v>
      </c>
      <c r="D157" s="2">
        <v>111948.823</v>
      </c>
      <c r="E157" s="2">
        <v>99.482000000003595</v>
      </c>
      <c r="F157" s="3">
        <v>17.1655594108176</v>
      </c>
      <c r="G157" s="14" t="s">
        <v>2336</v>
      </c>
      <c r="H157" s="2">
        <v>2</v>
      </c>
      <c r="I157" s="2">
        <v>0</v>
      </c>
      <c r="J157" s="2">
        <v>0</v>
      </c>
      <c r="K157" s="2">
        <v>0</v>
      </c>
      <c r="L157" s="2">
        <v>2</v>
      </c>
      <c r="M157" s="2">
        <v>0</v>
      </c>
      <c r="N157" s="2">
        <v>0</v>
      </c>
      <c r="O157" s="2">
        <v>0</v>
      </c>
      <c r="P157" s="2">
        <v>0</v>
      </c>
      <c r="Q157" s="2">
        <v>0</v>
      </c>
      <c r="R157" s="2">
        <v>0</v>
      </c>
      <c r="S157" s="2">
        <v>0</v>
      </c>
      <c r="T157" s="2">
        <v>0</v>
      </c>
      <c r="U157" s="2">
        <v>0</v>
      </c>
      <c r="V157" s="2">
        <v>0</v>
      </c>
      <c r="W157" s="2">
        <v>0</v>
      </c>
      <c r="X157" s="2">
        <v>1</v>
      </c>
      <c r="Y157" s="2">
        <v>0</v>
      </c>
      <c r="Z157" s="2">
        <v>0</v>
      </c>
      <c r="AA157" s="2">
        <v>1</v>
      </c>
    </row>
    <row r="158" spans="1:27" x14ac:dyDescent="0.25">
      <c r="A158" s="2">
        <v>5</v>
      </c>
      <c r="B158" s="2">
        <v>13</v>
      </c>
      <c r="C158" s="2">
        <v>113557.74400000001</v>
      </c>
      <c r="D158" s="2">
        <v>113702.058</v>
      </c>
      <c r="E158" s="2">
        <v>144.313999999998</v>
      </c>
      <c r="F158" s="3">
        <v>17.158073554633301</v>
      </c>
      <c r="G158" s="14" t="s">
        <v>2433</v>
      </c>
      <c r="H158" s="2">
        <v>2</v>
      </c>
      <c r="I158" s="2">
        <v>0</v>
      </c>
      <c r="J158" s="2">
        <v>0</v>
      </c>
      <c r="K158" s="2">
        <v>0</v>
      </c>
      <c r="L158" s="2">
        <v>2</v>
      </c>
      <c r="M158" s="2">
        <v>0</v>
      </c>
      <c r="N158" s="2">
        <v>0</v>
      </c>
      <c r="O158" s="2">
        <v>0</v>
      </c>
      <c r="P158" s="2">
        <v>0</v>
      </c>
      <c r="Q158" s="2">
        <v>0</v>
      </c>
      <c r="R158" s="2">
        <v>0</v>
      </c>
      <c r="S158" s="2">
        <v>0</v>
      </c>
      <c r="T158" s="2">
        <v>0</v>
      </c>
      <c r="U158" s="2">
        <v>0</v>
      </c>
      <c r="V158" s="2">
        <v>0</v>
      </c>
      <c r="W158" s="2">
        <v>0</v>
      </c>
      <c r="X158" s="2">
        <v>1</v>
      </c>
      <c r="Y158" s="2">
        <v>0</v>
      </c>
      <c r="Z158" s="2">
        <v>1</v>
      </c>
      <c r="AA158" s="2">
        <v>0</v>
      </c>
    </row>
    <row r="159" spans="1:27" x14ac:dyDescent="0.25">
      <c r="A159" s="2">
        <v>10</v>
      </c>
      <c r="B159" s="2">
        <v>16</v>
      </c>
      <c r="C159" s="2">
        <v>79320.152000000002</v>
      </c>
      <c r="D159" s="2">
        <v>79393.331999999995</v>
      </c>
      <c r="E159" s="2">
        <v>73.179999999993001</v>
      </c>
      <c r="F159" s="3">
        <v>17.0149639270217</v>
      </c>
      <c r="G159" s="14" t="s">
        <v>2299</v>
      </c>
      <c r="H159" s="2">
        <v>3</v>
      </c>
      <c r="I159" s="2">
        <v>0</v>
      </c>
      <c r="J159" s="2">
        <v>0</v>
      </c>
      <c r="K159" s="2">
        <v>0</v>
      </c>
      <c r="L159" s="2">
        <v>3</v>
      </c>
      <c r="M159" s="2">
        <v>0</v>
      </c>
      <c r="N159" s="2">
        <v>0</v>
      </c>
      <c r="O159" s="2">
        <v>0</v>
      </c>
      <c r="P159" s="2">
        <v>0</v>
      </c>
      <c r="Q159" s="2">
        <v>0</v>
      </c>
      <c r="R159" s="2">
        <v>0</v>
      </c>
      <c r="S159" s="2">
        <v>0</v>
      </c>
      <c r="T159" s="2">
        <v>0</v>
      </c>
      <c r="U159" s="2">
        <v>0</v>
      </c>
      <c r="V159" s="2">
        <v>0</v>
      </c>
      <c r="W159" s="2">
        <v>0</v>
      </c>
      <c r="X159" s="2">
        <v>1</v>
      </c>
      <c r="Y159" s="2">
        <v>0</v>
      </c>
      <c r="Z159" s="2">
        <v>1</v>
      </c>
      <c r="AA159" s="2">
        <v>1</v>
      </c>
    </row>
    <row r="160" spans="1:27" x14ac:dyDescent="0.25">
      <c r="A160" s="2">
        <v>4</v>
      </c>
      <c r="B160" s="2">
        <v>22</v>
      </c>
      <c r="C160" s="2">
        <v>174065.42199999999</v>
      </c>
      <c r="D160" s="2">
        <v>174138.867</v>
      </c>
      <c r="E160" s="2">
        <v>73.445000000006999</v>
      </c>
      <c r="F160" s="3">
        <v>17.012654804496901</v>
      </c>
      <c r="G160" s="14" t="s">
        <v>2429</v>
      </c>
      <c r="H160" s="2">
        <v>1</v>
      </c>
      <c r="I160" s="2">
        <v>0</v>
      </c>
      <c r="J160" s="2">
        <v>0</v>
      </c>
      <c r="K160" s="2">
        <v>0</v>
      </c>
      <c r="L160" s="2">
        <v>1</v>
      </c>
      <c r="M160" s="2">
        <v>0</v>
      </c>
      <c r="N160" s="2">
        <v>0</v>
      </c>
      <c r="O160" s="2">
        <v>0</v>
      </c>
      <c r="P160" s="2">
        <v>0</v>
      </c>
      <c r="Q160" s="2">
        <v>0</v>
      </c>
      <c r="R160" s="2">
        <v>0</v>
      </c>
      <c r="S160" s="2">
        <v>0</v>
      </c>
      <c r="T160" s="2">
        <v>0</v>
      </c>
      <c r="U160" s="2">
        <v>0</v>
      </c>
      <c r="V160" s="2">
        <v>0</v>
      </c>
      <c r="W160" s="2">
        <v>0</v>
      </c>
      <c r="X160" s="2">
        <v>0</v>
      </c>
      <c r="Y160" s="2">
        <v>0</v>
      </c>
      <c r="Z160" s="2">
        <v>0</v>
      </c>
      <c r="AA160" s="2">
        <v>1</v>
      </c>
    </row>
    <row r="161" spans="1:27" x14ac:dyDescent="0.25">
      <c r="A161" s="2">
        <v>11</v>
      </c>
      <c r="B161" s="2">
        <v>0</v>
      </c>
      <c r="C161" s="2">
        <v>10444.290000000001</v>
      </c>
      <c r="D161" s="2">
        <v>10674.671</v>
      </c>
      <c r="E161" s="2">
        <v>230.38099999999901</v>
      </c>
      <c r="F161" s="3">
        <v>17.001580759397999</v>
      </c>
      <c r="G161" s="14" t="s">
        <v>2306</v>
      </c>
      <c r="H161" s="2">
        <v>2</v>
      </c>
      <c r="I161" s="2">
        <v>0</v>
      </c>
      <c r="J161" s="2">
        <v>0</v>
      </c>
      <c r="K161" s="2">
        <v>0</v>
      </c>
      <c r="L161" s="2">
        <v>2</v>
      </c>
      <c r="M161" s="2">
        <v>0</v>
      </c>
      <c r="N161" s="2">
        <v>0</v>
      </c>
      <c r="O161" s="2">
        <v>0</v>
      </c>
      <c r="P161" s="2">
        <v>0</v>
      </c>
      <c r="Q161" s="2">
        <v>0</v>
      </c>
      <c r="R161" s="2">
        <v>0</v>
      </c>
      <c r="S161" s="2">
        <v>0</v>
      </c>
      <c r="T161" s="2">
        <v>0</v>
      </c>
      <c r="U161" s="2">
        <v>0</v>
      </c>
      <c r="V161" s="2">
        <v>0</v>
      </c>
      <c r="W161" s="2">
        <v>1</v>
      </c>
      <c r="X161" s="2">
        <v>1</v>
      </c>
      <c r="Y161" s="2">
        <v>0</v>
      </c>
      <c r="Z161" s="2">
        <v>0</v>
      </c>
      <c r="AA161" s="2">
        <v>0</v>
      </c>
    </row>
    <row r="162" spans="1:27" x14ac:dyDescent="0.25">
      <c r="A162" s="2">
        <v>4</v>
      </c>
      <c r="B162" s="2">
        <v>10</v>
      </c>
      <c r="C162" s="2">
        <v>118235.444</v>
      </c>
      <c r="D162" s="2">
        <v>118386.152</v>
      </c>
      <c r="E162" s="2">
        <v>150.707999999999</v>
      </c>
      <c r="F162" s="3">
        <v>16.992954348453001</v>
      </c>
      <c r="G162" s="14" t="s">
        <v>118</v>
      </c>
      <c r="H162" s="2">
        <v>4</v>
      </c>
      <c r="I162" s="2">
        <v>0</v>
      </c>
      <c r="J162" s="2">
        <v>0</v>
      </c>
      <c r="K162" s="2">
        <v>0</v>
      </c>
      <c r="L162" s="2">
        <v>4</v>
      </c>
      <c r="M162" s="2">
        <v>0</v>
      </c>
      <c r="N162" s="2">
        <v>0</v>
      </c>
      <c r="O162" s="2">
        <v>0</v>
      </c>
      <c r="P162" s="2">
        <v>0</v>
      </c>
      <c r="Q162" s="2">
        <v>0</v>
      </c>
      <c r="R162" s="2">
        <v>0</v>
      </c>
      <c r="S162" s="2">
        <v>0</v>
      </c>
      <c r="T162" s="2">
        <v>0</v>
      </c>
      <c r="U162" s="2">
        <v>0</v>
      </c>
      <c r="V162" s="2">
        <v>0</v>
      </c>
      <c r="W162" s="2">
        <v>1</v>
      </c>
      <c r="X162" s="2">
        <v>1</v>
      </c>
      <c r="Y162" s="2">
        <v>0</v>
      </c>
      <c r="Z162" s="2">
        <v>1</v>
      </c>
      <c r="AA162" s="2">
        <v>1</v>
      </c>
    </row>
    <row r="163" spans="1:27" x14ac:dyDescent="0.25">
      <c r="A163" s="2">
        <v>6</v>
      </c>
      <c r="B163" s="2">
        <v>0</v>
      </c>
      <c r="C163" s="2">
        <v>4848.9340000000002</v>
      </c>
      <c r="D163" s="2">
        <v>4883.5829999999996</v>
      </c>
      <c r="E163" s="2">
        <v>34.648999999999397</v>
      </c>
      <c r="F163" s="3">
        <v>16.987505693212899</v>
      </c>
      <c r="G163" s="14" t="s">
        <v>144</v>
      </c>
      <c r="H163" s="2">
        <v>3</v>
      </c>
      <c r="I163" s="2">
        <v>0</v>
      </c>
      <c r="J163" s="2">
        <v>0</v>
      </c>
      <c r="K163" s="2">
        <v>0</v>
      </c>
      <c r="L163" s="2">
        <v>3</v>
      </c>
      <c r="M163" s="2">
        <v>0</v>
      </c>
      <c r="N163" s="2">
        <v>0</v>
      </c>
      <c r="O163" s="2">
        <v>0</v>
      </c>
      <c r="P163" s="2">
        <v>0</v>
      </c>
      <c r="Q163" s="2">
        <v>0</v>
      </c>
      <c r="R163" s="2">
        <v>0</v>
      </c>
      <c r="S163" s="2">
        <v>0</v>
      </c>
      <c r="T163" s="2">
        <v>0</v>
      </c>
      <c r="U163" s="2">
        <v>0</v>
      </c>
      <c r="V163" s="2">
        <v>0</v>
      </c>
      <c r="W163" s="2">
        <v>1</v>
      </c>
      <c r="X163" s="2">
        <v>0</v>
      </c>
      <c r="Y163" s="2">
        <v>0</v>
      </c>
      <c r="Z163" s="2">
        <v>1</v>
      </c>
      <c r="AA163" s="2">
        <v>1</v>
      </c>
    </row>
    <row r="164" spans="1:27" x14ac:dyDescent="0.25">
      <c r="A164" s="2">
        <v>2</v>
      </c>
      <c r="B164" s="2">
        <v>4</v>
      </c>
      <c r="C164" s="2">
        <v>15549.043</v>
      </c>
      <c r="D164" s="2">
        <v>15645.302</v>
      </c>
      <c r="E164" s="2">
        <v>96.259</v>
      </c>
      <c r="F164" s="3">
        <v>16.978795207652301</v>
      </c>
      <c r="G164" s="14" t="s">
        <v>2385</v>
      </c>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2">
        <v>0</v>
      </c>
      <c r="AA164" s="2">
        <v>0</v>
      </c>
    </row>
    <row r="165" spans="1:27" x14ac:dyDescent="0.25">
      <c r="A165" s="2">
        <v>22</v>
      </c>
      <c r="B165" s="2">
        <v>1</v>
      </c>
      <c r="C165" s="2">
        <v>36781.567999999999</v>
      </c>
      <c r="D165" s="2">
        <v>36878.565999999999</v>
      </c>
      <c r="E165" s="2">
        <v>96.997999999999607</v>
      </c>
      <c r="F165" s="3">
        <v>16.9157236294472</v>
      </c>
      <c r="G165" s="14" t="s">
        <v>2528</v>
      </c>
      <c r="H165" s="2">
        <v>3</v>
      </c>
      <c r="I165" s="2">
        <v>0</v>
      </c>
      <c r="J165" s="2">
        <v>0</v>
      </c>
      <c r="K165" s="2">
        <v>0</v>
      </c>
      <c r="L165" s="2">
        <v>3</v>
      </c>
      <c r="M165" s="2">
        <v>0</v>
      </c>
      <c r="N165" s="2">
        <v>0</v>
      </c>
      <c r="O165" s="2">
        <v>0</v>
      </c>
      <c r="P165" s="2">
        <v>0</v>
      </c>
      <c r="Q165" s="2">
        <v>0</v>
      </c>
      <c r="R165" s="2">
        <v>0</v>
      </c>
      <c r="S165" s="2">
        <v>0</v>
      </c>
      <c r="T165" s="2">
        <v>0</v>
      </c>
      <c r="U165" s="2">
        <v>0</v>
      </c>
      <c r="V165" s="2">
        <v>0</v>
      </c>
      <c r="W165" s="2">
        <v>1</v>
      </c>
      <c r="X165" s="2">
        <v>1</v>
      </c>
      <c r="Y165" s="2">
        <v>0</v>
      </c>
      <c r="Z165" s="2">
        <v>0</v>
      </c>
      <c r="AA165" s="2">
        <v>1</v>
      </c>
    </row>
    <row r="166" spans="1:27" x14ac:dyDescent="0.25">
      <c r="A166" s="2">
        <v>11</v>
      </c>
      <c r="B166" s="2">
        <v>16</v>
      </c>
      <c r="C166" s="2">
        <v>126561.68399999999</v>
      </c>
      <c r="D166" s="2">
        <v>126622.674</v>
      </c>
      <c r="E166" s="2">
        <v>60.990000000005203</v>
      </c>
      <c r="F166" s="3">
        <v>16.915526990370999</v>
      </c>
      <c r="G166" s="14" t="s">
        <v>233</v>
      </c>
      <c r="H166" s="2">
        <v>2</v>
      </c>
      <c r="I166" s="2">
        <v>0</v>
      </c>
      <c r="J166" s="2">
        <v>0</v>
      </c>
      <c r="K166" s="2">
        <v>0</v>
      </c>
      <c r="L166" s="2">
        <v>2</v>
      </c>
      <c r="M166" s="2">
        <v>0</v>
      </c>
      <c r="N166" s="2">
        <v>0</v>
      </c>
      <c r="O166" s="2">
        <v>0</v>
      </c>
      <c r="P166" s="2">
        <v>0</v>
      </c>
      <c r="Q166" s="2">
        <v>0</v>
      </c>
      <c r="R166" s="2">
        <v>0</v>
      </c>
      <c r="S166" s="2">
        <v>0</v>
      </c>
      <c r="T166" s="2">
        <v>0</v>
      </c>
      <c r="U166" s="2">
        <v>0</v>
      </c>
      <c r="V166" s="2">
        <v>0</v>
      </c>
      <c r="W166" s="2">
        <v>1</v>
      </c>
      <c r="X166" s="2">
        <v>0</v>
      </c>
      <c r="Y166" s="2">
        <v>0</v>
      </c>
      <c r="Z166" s="2">
        <v>0</v>
      </c>
      <c r="AA166" s="2">
        <v>1</v>
      </c>
    </row>
    <row r="167" spans="1:27" x14ac:dyDescent="0.25">
      <c r="A167" s="2">
        <v>6</v>
      </c>
      <c r="B167" s="2">
        <v>6</v>
      </c>
      <c r="C167" s="2">
        <v>54807.622000000003</v>
      </c>
      <c r="D167" s="2">
        <v>54873.908000000003</v>
      </c>
      <c r="E167" s="2">
        <v>66.286000000000101</v>
      </c>
      <c r="F167" s="3">
        <v>16.904390578420799</v>
      </c>
      <c r="G167" s="14" t="s">
        <v>152</v>
      </c>
      <c r="H167" s="2">
        <v>2</v>
      </c>
      <c r="I167" s="2">
        <v>0</v>
      </c>
      <c r="J167" s="2">
        <v>0</v>
      </c>
      <c r="K167" s="2">
        <v>0</v>
      </c>
      <c r="L167" s="2">
        <v>2</v>
      </c>
      <c r="M167" s="2">
        <v>0</v>
      </c>
      <c r="N167" s="2">
        <v>0</v>
      </c>
      <c r="O167" s="2">
        <v>0</v>
      </c>
      <c r="P167" s="2">
        <v>0</v>
      </c>
      <c r="Q167" s="2">
        <v>0</v>
      </c>
      <c r="R167" s="2">
        <v>0</v>
      </c>
      <c r="S167" s="2">
        <v>0</v>
      </c>
      <c r="T167" s="2">
        <v>0</v>
      </c>
      <c r="U167" s="2">
        <v>0</v>
      </c>
      <c r="V167" s="2">
        <v>0</v>
      </c>
      <c r="W167" s="2">
        <v>1</v>
      </c>
      <c r="X167" s="2">
        <v>0</v>
      </c>
      <c r="Y167" s="2">
        <v>0</v>
      </c>
      <c r="Z167" s="2">
        <v>0</v>
      </c>
      <c r="AA167" s="2">
        <v>1</v>
      </c>
    </row>
    <row r="168" spans="1:27" x14ac:dyDescent="0.25">
      <c r="A168" s="2">
        <v>10</v>
      </c>
      <c r="B168" s="2">
        <v>14</v>
      </c>
      <c r="C168" s="2">
        <v>76398.764999999999</v>
      </c>
      <c r="D168" s="2">
        <v>76463.44</v>
      </c>
      <c r="E168" s="2">
        <v>64.675000000002896</v>
      </c>
      <c r="F168" s="3">
        <v>16.833590797298399</v>
      </c>
      <c r="G168" s="14" t="s">
        <v>2477</v>
      </c>
      <c r="H168" s="2">
        <v>1</v>
      </c>
      <c r="I168" s="2">
        <v>0</v>
      </c>
      <c r="J168" s="2">
        <v>0</v>
      </c>
      <c r="K168" s="2">
        <v>0</v>
      </c>
      <c r="L168" s="2">
        <v>1</v>
      </c>
      <c r="M168" s="2">
        <v>0</v>
      </c>
      <c r="N168" s="2">
        <v>0</v>
      </c>
      <c r="O168" s="2">
        <v>0</v>
      </c>
      <c r="P168" s="2">
        <v>0</v>
      </c>
      <c r="Q168" s="2">
        <v>0</v>
      </c>
      <c r="R168" s="2">
        <v>0</v>
      </c>
      <c r="S168" s="2">
        <v>0</v>
      </c>
      <c r="T168" s="2">
        <v>0</v>
      </c>
      <c r="U168" s="2">
        <v>0</v>
      </c>
      <c r="V168" s="2">
        <v>0</v>
      </c>
      <c r="W168" s="2">
        <v>0</v>
      </c>
      <c r="X168" s="2">
        <v>0</v>
      </c>
      <c r="Y168" s="2">
        <v>0</v>
      </c>
      <c r="Z168" s="2">
        <v>0</v>
      </c>
      <c r="AA168" s="2">
        <v>1</v>
      </c>
    </row>
    <row r="169" spans="1:27" x14ac:dyDescent="0.25">
      <c r="A169" s="2">
        <v>6</v>
      </c>
      <c r="B169" s="2">
        <v>21</v>
      </c>
      <c r="C169" s="2">
        <v>137942.98300000001</v>
      </c>
      <c r="D169" s="2">
        <v>137982.94399999999</v>
      </c>
      <c r="E169" s="2">
        <v>39.960999999981098</v>
      </c>
      <c r="F169" s="3">
        <v>16.830667269516901</v>
      </c>
      <c r="G169" s="14"/>
      <c r="H169" s="2">
        <v>2</v>
      </c>
      <c r="I169" s="2">
        <v>0</v>
      </c>
      <c r="J169" s="2">
        <v>0</v>
      </c>
      <c r="K169" s="2">
        <v>0</v>
      </c>
      <c r="L169" s="2">
        <v>2</v>
      </c>
      <c r="M169" s="2">
        <v>0</v>
      </c>
      <c r="N169" s="2">
        <v>0</v>
      </c>
      <c r="O169" s="2">
        <v>0</v>
      </c>
      <c r="P169" s="2">
        <v>0</v>
      </c>
      <c r="Q169" s="2">
        <v>0</v>
      </c>
      <c r="R169" s="2">
        <v>0</v>
      </c>
      <c r="S169" s="2">
        <v>0</v>
      </c>
      <c r="T169" s="2">
        <v>0</v>
      </c>
      <c r="U169" s="2">
        <v>0</v>
      </c>
      <c r="V169" s="2">
        <v>0</v>
      </c>
      <c r="W169" s="2">
        <v>0</v>
      </c>
      <c r="X169" s="2">
        <v>1</v>
      </c>
      <c r="Y169" s="2">
        <v>0</v>
      </c>
      <c r="Z169" s="2">
        <v>0</v>
      </c>
      <c r="AA169" s="2">
        <v>1</v>
      </c>
    </row>
    <row r="170" spans="1:27" x14ac:dyDescent="0.25">
      <c r="A170" s="2">
        <v>10</v>
      </c>
      <c r="B170" s="2">
        <v>8</v>
      </c>
      <c r="C170" s="2">
        <v>27277.31</v>
      </c>
      <c r="D170" s="2">
        <v>27385.545999999998</v>
      </c>
      <c r="E170" s="2">
        <v>108.23599999999701</v>
      </c>
      <c r="F170" s="3">
        <v>16.8126921172416</v>
      </c>
      <c r="G170" s="14" t="s">
        <v>202</v>
      </c>
      <c r="H170" s="2">
        <v>4</v>
      </c>
      <c r="I170" s="2">
        <v>0</v>
      </c>
      <c r="J170" s="2">
        <v>0</v>
      </c>
      <c r="K170" s="2">
        <v>0</v>
      </c>
      <c r="L170" s="2">
        <v>4</v>
      </c>
      <c r="M170" s="2">
        <v>0</v>
      </c>
      <c r="N170" s="2">
        <v>0</v>
      </c>
      <c r="O170" s="2">
        <v>0</v>
      </c>
      <c r="P170" s="2">
        <v>0</v>
      </c>
      <c r="Q170" s="2">
        <v>0</v>
      </c>
      <c r="R170" s="2">
        <v>0</v>
      </c>
      <c r="S170" s="2">
        <v>0</v>
      </c>
      <c r="T170" s="2">
        <v>0</v>
      </c>
      <c r="U170" s="2">
        <v>0</v>
      </c>
      <c r="V170" s="2">
        <v>0</v>
      </c>
      <c r="W170" s="2">
        <v>1</v>
      </c>
      <c r="X170" s="2">
        <v>1</v>
      </c>
      <c r="Y170" s="2">
        <v>0</v>
      </c>
      <c r="Z170" s="2">
        <v>1</v>
      </c>
      <c r="AA170" s="2">
        <v>1</v>
      </c>
    </row>
    <row r="171" spans="1:27" x14ac:dyDescent="0.25">
      <c r="A171" s="2">
        <v>5</v>
      </c>
      <c r="B171" s="2">
        <v>8</v>
      </c>
      <c r="C171" s="2">
        <v>103416.18399999999</v>
      </c>
      <c r="D171" s="2">
        <v>103443.879</v>
      </c>
      <c r="E171" s="2">
        <v>27.695000000006999</v>
      </c>
      <c r="F171" s="3">
        <v>16.801443218002898</v>
      </c>
      <c r="G171" s="14" t="s">
        <v>132</v>
      </c>
      <c r="H171" s="2">
        <v>4</v>
      </c>
      <c r="I171" s="2">
        <v>0</v>
      </c>
      <c r="J171" s="2">
        <v>0</v>
      </c>
      <c r="K171" s="2">
        <v>0</v>
      </c>
      <c r="L171" s="2">
        <v>4</v>
      </c>
      <c r="M171" s="2">
        <v>0</v>
      </c>
      <c r="N171" s="2">
        <v>0</v>
      </c>
      <c r="O171" s="2">
        <v>0</v>
      </c>
      <c r="P171" s="2">
        <v>0</v>
      </c>
      <c r="Q171" s="2">
        <v>0</v>
      </c>
      <c r="R171" s="2">
        <v>0</v>
      </c>
      <c r="S171" s="2">
        <v>0</v>
      </c>
      <c r="T171" s="2">
        <v>0</v>
      </c>
      <c r="U171" s="2">
        <v>0</v>
      </c>
      <c r="V171" s="2">
        <v>0</v>
      </c>
      <c r="W171" s="2">
        <v>1</v>
      </c>
      <c r="X171" s="2">
        <v>1</v>
      </c>
      <c r="Y171" s="2">
        <v>0</v>
      </c>
      <c r="Z171" s="2">
        <v>1</v>
      </c>
      <c r="AA171" s="2">
        <v>1</v>
      </c>
    </row>
    <row r="172" spans="1:27" x14ac:dyDescent="0.25">
      <c r="A172" s="2">
        <v>14</v>
      </c>
      <c r="B172" s="2">
        <v>0</v>
      </c>
      <c r="C172" s="2">
        <v>43774.413999999997</v>
      </c>
      <c r="D172" s="2">
        <v>43803.803999999996</v>
      </c>
      <c r="E172" s="2">
        <v>29.3899999999994</v>
      </c>
      <c r="F172" s="3">
        <v>16.7948237244944</v>
      </c>
      <c r="G172" s="14"/>
      <c r="H172" s="2">
        <v>2</v>
      </c>
      <c r="I172" s="2">
        <v>0</v>
      </c>
      <c r="J172" s="2">
        <v>0</v>
      </c>
      <c r="K172" s="2">
        <v>0</v>
      </c>
      <c r="L172" s="2">
        <v>2</v>
      </c>
      <c r="M172" s="2">
        <v>0</v>
      </c>
      <c r="N172" s="2">
        <v>0</v>
      </c>
      <c r="O172" s="2">
        <v>0</v>
      </c>
      <c r="P172" s="2">
        <v>0</v>
      </c>
      <c r="Q172" s="2">
        <v>0</v>
      </c>
      <c r="R172" s="2">
        <v>0</v>
      </c>
      <c r="S172" s="2">
        <v>0</v>
      </c>
      <c r="T172" s="2">
        <v>0</v>
      </c>
      <c r="U172" s="2">
        <v>0</v>
      </c>
      <c r="V172" s="2">
        <v>0</v>
      </c>
      <c r="W172" s="2">
        <v>1</v>
      </c>
      <c r="X172" s="2">
        <v>0</v>
      </c>
      <c r="Y172" s="2">
        <v>0</v>
      </c>
      <c r="Z172" s="2">
        <v>1</v>
      </c>
      <c r="AA172" s="2">
        <v>0</v>
      </c>
    </row>
    <row r="173" spans="1:27" x14ac:dyDescent="0.25">
      <c r="A173" s="2">
        <v>7</v>
      </c>
      <c r="B173" s="2">
        <v>15</v>
      </c>
      <c r="C173" s="2">
        <v>88821.608999999997</v>
      </c>
      <c r="D173" s="2">
        <v>88888.877999999997</v>
      </c>
      <c r="E173" s="2">
        <v>67.269000000000204</v>
      </c>
      <c r="F173" s="3">
        <v>16.7642707169205</v>
      </c>
      <c r="G173" s="14" t="s">
        <v>1795</v>
      </c>
      <c r="H173" s="2">
        <v>3</v>
      </c>
      <c r="I173" s="2">
        <v>2</v>
      </c>
      <c r="J173" s="2">
        <v>0</v>
      </c>
      <c r="K173" s="2">
        <v>2</v>
      </c>
      <c r="L173" s="2">
        <v>3</v>
      </c>
      <c r="M173" s="2">
        <v>0</v>
      </c>
      <c r="N173" s="2">
        <v>0</v>
      </c>
      <c r="O173" s="2">
        <v>0</v>
      </c>
      <c r="P173" s="2">
        <v>0</v>
      </c>
      <c r="Q173" s="2">
        <v>0</v>
      </c>
      <c r="R173" s="2">
        <v>1</v>
      </c>
      <c r="S173" s="2">
        <v>0</v>
      </c>
      <c r="T173" s="2">
        <v>1</v>
      </c>
      <c r="U173" s="2">
        <v>0</v>
      </c>
      <c r="V173" s="2">
        <v>0</v>
      </c>
      <c r="W173" s="2">
        <v>0</v>
      </c>
      <c r="X173" s="2">
        <v>1</v>
      </c>
      <c r="Y173" s="2">
        <v>0</v>
      </c>
      <c r="Z173" s="2">
        <v>1</v>
      </c>
      <c r="AA173" s="2">
        <v>1</v>
      </c>
    </row>
    <row r="174" spans="1:27" x14ac:dyDescent="0.25">
      <c r="A174" s="2">
        <v>18</v>
      </c>
      <c r="B174" s="2">
        <v>2</v>
      </c>
      <c r="C174" s="2">
        <v>32124.537</v>
      </c>
      <c r="D174" s="2">
        <v>32124.537</v>
      </c>
      <c r="E174" s="2">
        <v>0</v>
      </c>
      <c r="F174" s="3">
        <v>16.7593792901428</v>
      </c>
      <c r="G174" s="14"/>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2">
        <v>0</v>
      </c>
      <c r="AA174" s="2">
        <v>0</v>
      </c>
    </row>
    <row r="175" spans="1:27" x14ac:dyDescent="0.25">
      <c r="A175" s="2">
        <v>6</v>
      </c>
      <c r="B175" s="2">
        <v>18</v>
      </c>
      <c r="C175" s="2">
        <v>123781.49800000001</v>
      </c>
      <c r="D175" s="2">
        <v>123865.515</v>
      </c>
      <c r="E175" s="2">
        <v>84.016999999992507</v>
      </c>
      <c r="F175" s="3">
        <v>16.7517505559195</v>
      </c>
      <c r="G175" s="14" t="s">
        <v>2258</v>
      </c>
      <c r="H175" s="2">
        <v>3</v>
      </c>
      <c r="I175" s="2">
        <v>0</v>
      </c>
      <c r="J175" s="2">
        <v>0</v>
      </c>
      <c r="K175" s="2">
        <v>0</v>
      </c>
      <c r="L175" s="2">
        <v>3</v>
      </c>
      <c r="M175" s="2">
        <v>0</v>
      </c>
      <c r="N175" s="2">
        <v>0</v>
      </c>
      <c r="O175" s="2">
        <v>0</v>
      </c>
      <c r="P175" s="2">
        <v>0</v>
      </c>
      <c r="Q175" s="2">
        <v>0</v>
      </c>
      <c r="R175" s="2">
        <v>0</v>
      </c>
      <c r="S175" s="2">
        <v>0</v>
      </c>
      <c r="T175" s="2">
        <v>0</v>
      </c>
      <c r="U175" s="2">
        <v>0</v>
      </c>
      <c r="V175" s="2">
        <v>0</v>
      </c>
      <c r="W175" s="2">
        <v>0</v>
      </c>
      <c r="X175" s="2">
        <v>1</v>
      </c>
      <c r="Y175" s="2">
        <v>0</v>
      </c>
      <c r="Z175" s="2">
        <v>1</v>
      </c>
      <c r="AA175" s="2">
        <v>1</v>
      </c>
    </row>
    <row r="176" spans="1:27" x14ac:dyDescent="0.25">
      <c r="A176" s="2">
        <v>10</v>
      </c>
      <c r="B176" s="2">
        <v>1</v>
      </c>
      <c r="C176" s="2">
        <v>8198.2669999999998</v>
      </c>
      <c r="D176" s="2">
        <v>8266.6509999999998</v>
      </c>
      <c r="E176" s="2">
        <v>68.384</v>
      </c>
      <c r="F176" s="3">
        <v>16.743348589400401</v>
      </c>
      <c r="G176" s="14" t="s">
        <v>2470</v>
      </c>
      <c r="H176" s="2">
        <v>3</v>
      </c>
      <c r="I176" s="2">
        <v>0</v>
      </c>
      <c r="J176" s="2">
        <v>0</v>
      </c>
      <c r="K176" s="2">
        <v>0</v>
      </c>
      <c r="L176" s="2">
        <v>3</v>
      </c>
      <c r="M176" s="2">
        <v>0</v>
      </c>
      <c r="N176" s="2">
        <v>0</v>
      </c>
      <c r="O176" s="2">
        <v>0</v>
      </c>
      <c r="P176" s="2">
        <v>0</v>
      </c>
      <c r="Q176" s="2">
        <v>0</v>
      </c>
      <c r="R176" s="2">
        <v>0</v>
      </c>
      <c r="S176" s="2">
        <v>0</v>
      </c>
      <c r="T176" s="2">
        <v>0</v>
      </c>
      <c r="U176" s="2">
        <v>0</v>
      </c>
      <c r="V176" s="2">
        <v>0</v>
      </c>
      <c r="W176" s="2">
        <v>1</v>
      </c>
      <c r="X176" s="2">
        <v>0</v>
      </c>
      <c r="Y176" s="2">
        <v>0</v>
      </c>
      <c r="Z176" s="2">
        <v>1</v>
      </c>
      <c r="AA176" s="2">
        <v>1</v>
      </c>
    </row>
    <row r="177" spans="1:27" x14ac:dyDescent="0.25">
      <c r="A177" s="2">
        <v>1</v>
      </c>
      <c r="B177" s="2">
        <v>2</v>
      </c>
      <c r="C177" s="2">
        <v>11235.92</v>
      </c>
      <c r="D177" s="2">
        <v>11360.977000000001</v>
      </c>
      <c r="E177" s="2">
        <v>125.057000000001</v>
      </c>
      <c r="F177" s="3">
        <v>16.733207274957</v>
      </c>
      <c r="G177" s="14" t="s">
        <v>21</v>
      </c>
      <c r="H177" s="2">
        <v>4</v>
      </c>
      <c r="I177" s="2">
        <v>0</v>
      </c>
      <c r="J177" s="2">
        <v>0</v>
      </c>
      <c r="K177" s="2">
        <v>0</v>
      </c>
      <c r="L177" s="2">
        <v>4</v>
      </c>
      <c r="M177" s="2">
        <v>0</v>
      </c>
      <c r="N177" s="2">
        <v>0</v>
      </c>
      <c r="O177" s="2">
        <v>0</v>
      </c>
      <c r="P177" s="2">
        <v>0</v>
      </c>
      <c r="Q177" s="2">
        <v>0</v>
      </c>
      <c r="R177" s="2">
        <v>0</v>
      </c>
      <c r="S177" s="2">
        <v>0</v>
      </c>
      <c r="T177" s="2">
        <v>0</v>
      </c>
      <c r="U177" s="2">
        <v>0</v>
      </c>
      <c r="V177" s="2">
        <v>0</v>
      </c>
      <c r="W177" s="2">
        <v>1</v>
      </c>
      <c r="X177" s="2">
        <v>1</v>
      </c>
      <c r="Y177" s="2">
        <v>0</v>
      </c>
      <c r="Z177" s="2">
        <v>1</v>
      </c>
      <c r="AA177" s="2">
        <v>1</v>
      </c>
    </row>
    <row r="178" spans="1:27" x14ac:dyDescent="0.25">
      <c r="A178" s="2">
        <v>1</v>
      </c>
      <c r="B178" s="2">
        <v>22</v>
      </c>
      <c r="C178" s="2">
        <v>213630.53400000001</v>
      </c>
      <c r="D178" s="2">
        <v>213707.80100000001</v>
      </c>
      <c r="E178" s="2">
        <v>77.266999999992507</v>
      </c>
      <c r="F178" s="3">
        <v>16.726405724816299</v>
      </c>
      <c r="G178" s="14" t="s">
        <v>2381</v>
      </c>
      <c r="H178" s="2">
        <v>1</v>
      </c>
      <c r="I178" s="2">
        <v>0</v>
      </c>
      <c r="J178" s="2">
        <v>0</v>
      </c>
      <c r="K178" s="2">
        <v>0</v>
      </c>
      <c r="L178" s="2">
        <v>1</v>
      </c>
      <c r="M178" s="2">
        <v>0</v>
      </c>
      <c r="N178" s="2">
        <v>0</v>
      </c>
      <c r="O178" s="2">
        <v>0</v>
      </c>
      <c r="P178" s="2">
        <v>0</v>
      </c>
      <c r="Q178" s="2">
        <v>0</v>
      </c>
      <c r="R178" s="2">
        <v>0</v>
      </c>
      <c r="S178" s="2">
        <v>0</v>
      </c>
      <c r="T178" s="2">
        <v>0</v>
      </c>
      <c r="U178" s="2">
        <v>0</v>
      </c>
      <c r="V178" s="2">
        <v>0</v>
      </c>
      <c r="W178" s="2">
        <v>0</v>
      </c>
      <c r="X178" s="2">
        <v>0</v>
      </c>
      <c r="Y178" s="2">
        <v>0</v>
      </c>
      <c r="Z178" s="2">
        <v>1</v>
      </c>
      <c r="AA178" s="2">
        <v>0</v>
      </c>
    </row>
    <row r="179" spans="1:27" x14ac:dyDescent="0.25">
      <c r="A179" s="2">
        <v>2</v>
      </c>
      <c r="B179" s="2">
        <v>22</v>
      </c>
      <c r="C179" s="2">
        <v>159276.18900000001</v>
      </c>
      <c r="D179" s="2">
        <v>159512.538</v>
      </c>
      <c r="E179" s="2">
        <v>236.348999999987</v>
      </c>
      <c r="F179" s="3">
        <v>16.717831962043402</v>
      </c>
      <c r="G179" s="14" t="s">
        <v>2395</v>
      </c>
      <c r="H179" s="2">
        <v>2</v>
      </c>
      <c r="I179" s="2">
        <v>1</v>
      </c>
      <c r="J179" s="2">
        <v>1</v>
      </c>
      <c r="K179" s="2">
        <v>0</v>
      </c>
      <c r="L179" s="2">
        <v>2</v>
      </c>
      <c r="M179" s="2">
        <v>0</v>
      </c>
      <c r="N179" s="2">
        <v>0</v>
      </c>
      <c r="O179" s="2">
        <v>1</v>
      </c>
      <c r="P179" s="2">
        <v>0</v>
      </c>
      <c r="Q179" s="2">
        <v>0</v>
      </c>
      <c r="R179" s="2">
        <v>0</v>
      </c>
      <c r="S179" s="2">
        <v>0</v>
      </c>
      <c r="T179" s="2">
        <v>0</v>
      </c>
      <c r="U179" s="2">
        <v>0</v>
      </c>
      <c r="V179" s="2">
        <v>0</v>
      </c>
      <c r="W179" s="2">
        <v>1</v>
      </c>
      <c r="X179" s="2">
        <v>0</v>
      </c>
      <c r="Y179" s="2">
        <v>0</v>
      </c>
      <c r="Z179" s="2">
        <v>0</v>
      </c>
      <c r="AA179" s="2">
        <v>1</v>
      </c>
    </row>
    <row r="180" spans="1:27" x14ac:dyDescent="0.25">
      <c r="A180" s="2">
        <v>10</v>
      </c>
      <c r="B180" s="2">
        <v>6</v>
      </c>
      <c r="C180" s="2">
        <v>24372.953000000001</v>
      </c>
      <c r="D180" s="2">
        <v>24436.597000000002</v>
      </c>
      <c r="E180" s="2">
        <v>63.644000000000197</v>
      </c>
      <c r="F180" s="3">
        <v>16.7165248132731</v>
      </c>
      <c r="G180" s="14" t="s">
        <v>2474</v>
      </c>
      <c r="H180" s="2">
        <v>0</v>
      </c>
      <c r="I180" s="2">
        <v>0</v>
      </c>
      <c r="J180" s="2">
        <v>0</v>
      </c>
      <c r="K180" s="2">
        <v>0</v>
      </c>
      <c r="L180" s="2">
        <v>0</v>
      </c>
      <c r="M180" s="2">
        <v>0</v>
      </c>
      <c r="N180" s="2">
        <v>0</v>
      </c>
      <c r="O180" s="2">
        <v>0</v>
      </c>
      <c r="P180" s="2">
        <v>0</v>
      </c>
      <c r="Q180" s="2">
        <v>0</v>
      </c>
      <c r="R180" s="2">
        <v>0</v>
      </c>
      <c r="S180" s="2">
        <v>0</v>
      </c>
      <c r="T180" s="2">
        <v>0</v>
      </c>
      <c r="U180" s="2">
        <v>0</v>
      </c>
      <c r="V180" s="2">
        <v>0</v>
      </c>
      <c r="W180" s="2">
        <v>0</v>
      </c>
      <c r="X180" s="2">
        <v>0</v>
      </c>
      <c r="Y180" s="2">
        <v>0</v>
      </c>
      <c r="Z180" s="2">
        <v>0</v>
      </c>
      <c r="AA180" s="2">
        <v>0</v>
      </c>
    </row>
    <row r="181" spans="1:27" x14ac:dyDescent="0.25">
      <c r="A181" s="2">
        <v>10</v>
      </c>
      <c r="B181" s="2">
        <v>2</v>
      </c>
      <c r="C181" s="2">
        <v>20554.030999999999</v>
      </c>
      <c r="D181" s="2">
        <v>20885.285</v>
      </c>
      <c r="E181" s="2">
        <v>331.25400000000099</v>
      </c>
      <c r="F181" s="3">
        <v>16.706854046201901</v>
      </c>
      <c r="G181" s="14" t="s">
        <v>2471</v>
      </c>
      <c r="H181" s="2">
        <v>3</v>
      </c>
      <c r="I181" s="2">
        <v>0</v>
      </c>
      <c r="J181" s="2">
        <v>0</v>
      </c>
      <c r="K181" s="2">
        <v>0</v>
      </c>
      <c r="L181" s="2">
        <v>3</v>
      </c>
      <c r="M181" s="2">
        <v>0</v>
      </c>
      <c r="N181" s="2">
        <v>0</v>
      </c>
      <c r="O181" s="2">
        <v>0</v>
      </c>
      <c r="P181" s="2">
        <v>0</v>
      </c>
      <c r="Q181" s="2">
        <v>0</v>
      </c>
      <c r="R181" s="2">
        <v>0</v>
      </c>
      <c r="S181" s="2">
        <v>0</v>
      </c>
      <c r="T181" s="2">
        <v>0</v>
      </c>
      <c r="U181" s="2">
        <v>0</v>
      </c>
      <c r="V181" s="2">
        <v>0</v>
      </c>
      <c r="W181" s="2">
        <v>0</v>
      </c>
      <c r="X181" s="2">
        <v>1</v>
      </c>
      <c r="Y181" s="2">
        <v>0</v>
      </c>
      <c r="Z181" s="2">
        <v>1</v>
      </c>
      <c r="AA181" s="2">
        <v>1</v>
      </c>
    </row>
    <row r="182" spans="1:27" x14ac:dyDescent="0.25">
      <c r="A182" s="2">
        <v>3</v>
      </c>
      <c r="B182" s="2">
        <v>17</v>
      </c>
      <c r="C182" s="2">
        <v>121473.461</v>
      </c>
      <c r="D182" s="2">
        <v>121567.68399999999</v>
      </c>
      <c r="E182" s="2">
        <v>94.222999999998095</v>
      </c>
      <c r="F182" s="3">
        <v>16.702191173412</v>
      </c>
      <c r="G182" s="14" t="s">
        <v>2408</v>
      </c>
      <c r="H182" s="2">
        <v>2</v>
      </c>
      <c r="I182" s="2">
        <v>0</v>
      </c>
      <c r="J182" s="2">
        <v>0</v>
      </c>
      <c r="K182" s="2">
        <v>0</v>
      </c>
      <c r="L182" s="2">
        <v>2</v>
      </c>
      <c r="M182" s="2">
        <v>0</v>
      </c>
      <c r="N182" s="2">
        <v>0</v>
      </c>
      <c r="O182" s="2">
        <v>0</v>
      </c>
      <c r="P182" s="2">
        <v>0</v>
      </c>
      <c r="Q182" s="2">
        <v>0</v>
      </c>
      <c r="R182" s="2">
        <v>0</v>
      </c>
      <c r="S182" s="2">
        <v>0</v>
      </c>
      <c r="T182" s="2">
        <v>0</v>
      </c>
      <c r="U182" s="2">
        <v>0</v>
      </c>
      <c r="V182" s="2">
        <v>0</v>
      </c>
      <c r="W182" s="2">
        <v>1</v>
      </c>
      <c r="X182" s="2">
        <v>0</v>
      </c>
      <c r="Y182" s="2">
        <v>0</v>
      </c>
      <c r="Z182" s="2">
        <v>1</v>
      </c>
      <c r="AA182" s="2">
        <v>0</v>
      </c>
    </row>
    <row r="183" spans="1:27" x14ac:dyDescent="0.25">
      <c r="A183" s="2">
        <v>3</v>
      </c>
      <c r="B183" s="2">
        <v>30</v>
      </c>
      <c r="C183" s="2">
        <v>167722.32399999999</v>
      </c>
      <c r="D183" s="2">
        <v>167811.32800000001</v>
      </c>
      <c r="E183" s="2">
        <v>89.004000000015395</v>
      </c>
      <c r="F183" s="3">
        <v>16.672990894840002</v>
      </c>
      <c r="G183" s="14" t="s">
        <v>2415</v>
      </c>
      <c r="H183" s="2">
        <v>2</v>
      </c>
      <c r="I183" s="2">
        <v>0</v>
      </c>
      <c r="J183" s="2">
        <v>0</v>
      </c>
      <c r="K183" s="2">
        <v>0</v>
      </c>
      <c r="L183" s="2">
        <v>2</v>
      </c>
      <c r="M183" s="2">
        <v>0</v>
      </c>
      <c r="N183" s="2">
        <v>0</v>
      </c>
      <c r="O183" s="2">
        <v>0</v>
      </c>
      <c r="P183" s="2">
        <v>0</v>
      </c>
      <c r="Q183" s="2">
        <v>0</v>
      </c>
      <c r="R183" s="2">
        <v>0</v>
      </c>
      <c r="S183" s="2">
        <v>0</v>
      </c>
      <c r="T183" s="2">
        <v>0</v>
      </c>
      <c r="U183" s="2">
        <v>0</v>
      </c>
      <c r="V183" s="2">
        <v>0</v>
      </c>
      <c r="W183" s="2">
        <v>0</v>
      </c>
      <c r="X183" s="2">
        <v>0</v>
      </c>
      <c r="Y183" s="2">
        <v>0</v>
      </c>
      <c r="Z183" s="2">
        <v>1</v>
      </c>
      <c r="AA183" s="2">
        <v>1</v>
      </c>
    </row>
    <row r="184" spans="1:27" x14ac:dyDescent="0.25">
      <c r="A184" s="2">
        <v>11</v>
      </c>
      <c r="B184" s="2">
        <v>14</v>
      </c>
      <c r="C184" s="2">
        <v>121566.963</v>
      </c>
      <c r="D184" s="2">
        <v>121686.023</v>
      </c>
      <c r="E184" s="2">
        <v>119.059999999998</v>
      </c>
      <c r="F184" s="3">
        <v>16.636111831409501</v>
      </c>
      <c r="G184" s="14"/>
      <c r="H184" s="2">
        <v>2</v>
      </c>
      <c r="I184" s="2">
        <v>0</v>
      </c>
      <c r="J184" s="2">
        <v>0</v>
      </c>
      <c r="K184" s="2">
        <v>0</v>
      </c>
      <c r="L184" s="2">
        <v>2</v>
      </c>
      <c r="M184" s="2">
        <v>0</v>
      </c>
      <c r="N184" s="2">
        <v>0</v>
      </c>
      <c r="O184" s="2">
        <v>0</v>
      </c>
      <c r="P184" s="2">
        <v>0</v>
      </c>
      <c r="Q184" s="2">
        <v>0</v>
      </c>
      <c r="R184" s="2">
        <v>0</v>
      </c>
      <c r="S184" s="2">
        <v>0</v>
      </c>
      <c r="T184" s="2">
        <v>0</v>
      </c>
      <c r="U184" s="2">
        <v>0</v>
      </c>
      <c r="V184" s="2">
        <v>0</v>
      </c>
      <c r="W184" s="2">
        <v>1</v>
      </c>
      <c r="X184" s="2">
        <v>0</v>
      </c>
      <c r="Y184" s="2">
        <v>0</v>
      </c>
      <c r="Z184" s="2">
        <v>0</v>
      </c>
      <c r="AA184" s="2">
        <v>1</v>
      </c>
    </row>
    <row r="185" spans="1:27" x14ac:dyDescent="0.25">
      <c r="A185" s="2">
        <v>13</v>
      </c>
      <c r="B185" s="2">
        <v>6</v>
      </c>
      <c r="C185" s="2">
        <v>68218.114000000001</v>
      </c>
      <c r="D185" s="2">
        <v>68310.887000000002</v>
      </c>
      <c r="E185" s="2">
        <v>92.773000000001005</v>
      </c>
      <c r="F185" s="3">
        <v>16.633034183201101</v>
      </c>
      <c r="G185" s="14"/>
      <c r="H185" s="2">
        <v>0</v>
      </c>
      <c r="I185" s="2">
        <v>4</v>
      </c>
      <c r="J185" s="2">
        <v>0</v>
      </c>
      <c r="K185" s="2">
        <v>4</v>
      </c>
      <c r="L185" s="2">
        <v>0</v>
      </c>
      <c r="M185" s="2">
        <v>0</v>
      </c>
      <c r="N185" s="2">
        <v>0</v>
      </c>
      <c r="O185" s="2">
        <v>0</v>
      </c>
      <c r="P185" s="2">
        <v>0</v>
      </c>
      <c r="Q185" s="2">
        <v>0</v>
      </c>
      <c r="R185" s="2">
        <v>1</v>
      </c>
      <c r="S185" s="2">
        <v>1</v>
      </c>
      <c r="T185" s="2">
        <v>0</v>
      </c>
      <c r="U185" s="2">
        <v>1</v>
      </c>
      <c r="V185" s="2">
        <v>1</v>
      </c>
      <c r="W185" s="2">
        <v>0</v>
      </c>
      <c r="X185" s="2">
        <v>0</v>
      </c>
      <c r="Y185" s="2">
        <v>0</v>
      </c>
      <c r="Z185" s="2">
        <v>0</v>
      </c>
      <c r="AA185" s="2">
        <v>0</v>
      </c>
    </row>
    <row r="186" spans="1:27" x14ac:dyDescent="0.25">
      <c r="A186" s="2">
        <v>12</v>
      </c>
      <c r="B186" s="2">
        <v>10</v>
      </c>
      <c r="C186" s="2">
        <v>58422.366000000002</v>
      </c>
      <c r="D186" s="2">
        <v>58490.690999999999</v>
      </c>
      <c r="E186" s="2">
        <v>68.324999999997104</v>
      </c>
      <c r="F186" s="3">
        <v>16.631351433039502</v>
      </c>
      <c r="G186" s="14" t="s">
        <v>241</v>
      </c>
      <c r="H186" s="2">
        <v>4</v>
      </c>
      <c r="I186" s="2">
        <v>0</v>
      </c>
      <c r="J186" s="2">
        <v>0</v>
      </c>
      <c r="K186" s="2">
        <v>0</v>
      </c>
      <c r="L186" s="2">
        <v>4</v>
      </c>
      <c r="M186" s="2">
        <v>0</v>
      </c>
      <c r="N186" s="2">
        <v>0</v>
      </c>
      <c r="O186" s="2">
        <v>0</v>
      </c>
      <c r="P186" s="2">
        <v>0</v>
      </c>
      <c r="Q186" s="2">
        <v>0</v>
      </c>
      <c r="R186" s="2">
        <v>0</v>
      </c>
      <c r="S186" s="2">
        <v>0</v>
      </c>
      <c r="T186" s="2">
        <v>0</v>
      </c>
      <c r="U186" s="2">
        <v>0</v>
      </c>
      <c r="V186" s="2">
        <v>0</v>
      </c>
      <c r="W186" s="2">
        <v>1</v>
      </c>
      <c r="X186" s="2">
        <v>1</v>
      </c>
      <c r="Y186" s="2">
        <v>0</v>
      </c>
      <c r="Z186" s="2">
        <v>1</v>
      </c>
      <c r="AA186" s="2">
        <v>1</v>
      </c>
    </row>
    <row r="187" spans="1:27" x14ac:dyDescent="0.25">
      <c r="A187" s="2">
        <v>6</v>
      </c>
      <c r="B187" s="2">
        <v>24</v>
      </c>
      <c r="C187" s="2">
        <v>161806.74</v>
      </c>
      <c r="D187" s="2">
        <v>161863.07500000001</v>
      </c>
      <c r="E187" s="2">
        <v>56.335000000020997</v>
      </c>
      <c r="F187" s="3">
        <v>16.620747272057098</v>
      </c>
      <c r="G187" s="14" t="s">
        <v>2266</v>
      </c>
      <c r="H187" s="2">
        <v>2</v>
      </c>
      <c r="I187" s="2">
        <v>0</v>
      </c>
      <c r="J187" s="2">
        <v>0</v>
      </c>
      <c r="K187" s="2">
        <v>0</v>
      </c>
      <c r="L187" s="2">
        <v>2</v>
      </c>
      <c r="M187" s="2">
        <v>0</v>
      </c>
      <c r="N187" s="2">
        <v>0</v>
      </c>
      <c r="O187" s="2">
        <v>0</v>
      </c>
      <c r="P187" s="2">
        <v>0</v>
      </c>
      <c r="Q187" s="2">
        <v>0</v>
      </c>
      <c r="R187" s="2">
        <v>0</v>
      </c>
      <c r="S187" s="2">
        <v>0</v>
      </c>
      <c r="T187" s="2">
        <v>0</v>
      </c>
      <c r="U187" s="2">
        <v>0</v>
      </c>
      <c r="V187" s="2">
        <v>0</v>
      </c>
      <c r="W187" s="2">
        <v>0</v>
      </c>
      <c r="X187" s="2">
        <v>1</v>
      </c>
      <c r="Y187" s="2">
        <v>0</v>
      </c>
      <c r="Z187" s="2">
        <v>0</v>
      </c>
      <c r="AA187" s="2">
        <v>1</v>
      </c>
    </row>
    <row r="188" spans="1:27" x14ac:dyDescent="0.25">
      <c r="A188" s="2">
        <v>11</v>
      </c>
      <c r="B188" s="2">
        <v>15</v>
      </c>
      <c r="C188" s="2">
        <v>122505.344</v>
      </c>
      <c r="D188" s="2">
        <v>122569.246</v>
      </c>
      <c r="E188" s="2">
        <v>63.902000000001898</v>
      </c>
      <c r="F188" s="3">
        <v>16.620517893234801</v>
      </c>
      <c r="G188" s="14" t="s">
        <v>2489</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v>0</v>
      </c>
      <c r="AA188" s="2">
        <v>0</v>
      </c>
    </row>
    <row r="189" spans="1:27" x14ac:dyDescent="0.25">
      <c r="A189" s="2">
        <v>19</v>
      </c>
      <c r="B189" s="2">
        <v>5</v>
      </c>
      <c r="C189" s="2">
        <v>55857.123</v>
      </c>
      <c r="D189" s="2">
        <v>55957.875</v>
      </c>
      <c r="E189" s="2">
        <v>100.752</v>
      </c>
      <c r="F189" s="3">
        <v>16.6172605715904</v>
      </c>
      <c r="G189" s="14" t="s">
        <v>2524</v>
      </c>
      <c r="H189" s="2">
        <v>3</v>
      </c>
      <c r="I189" s="2">
        <v>0</v>
      </c>
      <c r="J189" s="2">
        <v>0</v>
      </c>
      <c r="K189" s="2">
        <v>0</v>
      </c>
      <c r="L189" s="2">
        <v>3</v>
      </c>
      <c r="M189" s="2">
        <v>0</v>
      </c>
      <c r="N189" s="2">
        <v>0</v>
      </c>
      <c r="O189" s="2">
        <v>0</v>
      </c>
      <c r="P189" s="2">
        <v>0</v>
      </c>
      <c r="Q189" s="2">
        <v>0</v>
      </c>
      <c r="R189" s="2">
        <v>0</v>
      </c>
      <c r="S189" s="2">
        <v>0</v>
      </c>
      <c r="T189" s="2">
        <v>0</v>
      </c>
      <c r="U189" s="2">
        <v>0</v>
      </c>
      <c r="V189" s="2">
        <v>0</v>
      </c>
      <c r="W189" s="2">
        <v>0</v>
      </c>
      <c r="X189" s="2">
        <v>1</v>
      </c>
      <c r="Y189" s="2">
        <v>0</v>
      </c>
      <c r="Z189" s="2">
        <v>1</v>
      </c>
      <c r="AA189" s="2">
        <v>1</v>
      </c>
    </row>
    <row r="190" spans="1:27" x14ac:dyDescent="0.25">
      <c r="A190" s="2">
        <v>3</v>
      </c>
      <c r="B190" s="2">
        <v>33</v>
      </c>
      <c r="C190" s="2">
        <v>179597.128</v>
      </c>
      <c r="D190" s="2">
        <v>179660.64</v>
      </c>
      <c r="E190" s="2">
        <v>63.512000000016997</v>
      </c>
      <c r="F190" s="3">
        <v>16.597600448631901</v>
      </c>
      <c r="G190" s="14" t="s">
        <v>2416</v>
      </c>
      <c r="H190" s="2">
        <v>1</v>
      </c>
      <c r="I190" s="2">
        <v>0</v>
      </c>
      <c r="J190" s="2">
        <v>0</v>
      </c>
      <c r="K190" s="2">
        <v>0</v>
      </c>
      <c r="L190" s="2">
        <v>1</v>
      </c>
      <c r="M190" s="2">
        <v>0</v>
      </c>
      <c r="N190" s="2">
        <v>0</v>
      </c>
      <c r="O190" s="2">
        <v>0</v>
      </c>
      <c r="P190" s="2">
        <v>0</v>
      </c>
      <c r="Q190" s="2">
        <v>0</v>
      </c>
      <c r="R190" s="2">
        <v>0</v>
      </c>
      <c r="S190" s="2">
        <v>0</v>
      </c>
      <c r="T190" s="2">
        <v>0</v>
      </c>
      <c r="U190" s="2">
        <v>0</v>
      </c>
      <c r="V190" s="2">
        <v>0</v>
      </c>
      <c r="W190" s="2">
        <v>0</v>
      </c>
      <c r="X190" s="2">
        <v>0</v>
      </c>
      <c r="Y190" s="2">
        <v>0</v>
      </c>
      <c r="Z190" s="2">
        <v>1</v>
      </c>
      <c r="AA190" s="2">
        <v>0</v>
      </c>
    </row>
    <row r="191" spans="1:27" x14ac:dyDescent="0.25">
      <c r="A191" s="2">
        <v>12</v>
      </c>
      <c r="B191" s="2">
        <v>14</v>
      </c>
      <c r="C191" s="2">
        <v>103244.01300000001</v>
      </c>
      <c r="D191" s="2">
        <v>103326.46799999999</v>
      </c>
      <c r="E191" s="2">
        <v>82.454999999987194</v>
      </c>
      <c r="F191" s="3">
        <v>16.583677711307001</v>
      </c>
      <c r="G191" s="14" t="s">
        <v>247</v>
      </c>
      <c r="H191" s="2">
        <v>2</v>
      </c>
      <c r="I191" s="2">
        <v>0</v>
      </c>
      <c r="J191" s="2">
        <v>0</v>
      </c>
      <c r="K191" s="2">
        <v>0</v>
      </c>
      <c r="L191" s="2">
        <v>2</v>
      </c>
      <c r="M191" s="2">
        <v>0</v>
      </c>
      <c r="N191" s="2">
        <v>0</v>
      </c>
      <c r="O191" s="2">
        <v>0</v>
      </c>
      <c r="P191" s="2">
        <v>0</v>
      </c>
      <c r="Q191" s="2">
        <v>0</v>
      </c>
      <c r="R191" s="2">
        <v>0</v>
      </c>
      <c r="S191" s="2">
        <v>0</v>
      </c>
      <c r="T191" s="2">
        <v>0</v>
      </c>
      <c r="U191" s="2">
        <v>0</v>
      </c>
      <c r="V191" s="2">
        <v>0</v>
      </c>
      <c r="W191" s="2">
        <v>1</v>
      </c>
      <c r="X191" s="2">
        <v>0</v>
      </c>
      <c r="Y191" s="2">
        <v>0</v>
      </c>
      <c r="Z191" s="2">
        <v>0</v>
      </c>
      <c r="AA191" s="2">
        <v>1</v>
      </c>
    </row>
    <row r="192" spans="1:27" x14ac:dyDescent="0.25">
      <c r="A192" s="2">
        <v>15</v>
      </c>
      <c r="B192" s="2">
        <v>4</v>
      </c>
      <c r="C192" s="2">
        <v>45363.423999999999</v>
      </c>
      <c r="D192" s="2">
        <v>45394.406000000003</v>
      </c>
      <c r="E192" s="2">
        <v>30.982000000003602</v>
      </c>
      <c r="F192" s="3">
        <v>16.569980922608799</v>
      </c>
      <c r="G192" s="14" t="s">
        <v>2507</v>
      </c>
      <c r="H192" s="2">
        <v>1</v>
      </c>
      <c r="I192" s="2">
        <v>1</v>
      </c>
      <c r="J192" s="2">
        <v>0</v>
      </c>
      <c r="K192" s="2">
        <v>1</v>
      </c>
      <c r="L192" s="2">
        <v>1</v>
      </c>
      <c r="M192" s="2">
        <v>0</v>
      </c>
      <c r="N192" s="2">
        <v>0</v>
      </c>
      <c r="O192" s="2">
        <v>0</v>
      </c>
      <c r="P192" s="2">
        <v>0</v>
      </c>
      <c r="Q192" s="2">
        <v>0</v>
      </c>
      <c r="R192" s="2">
        <v>0</v>
      </c>
      <c r="S192" s="2">
        <v>0</v>
      </c>
      <c r="T192" s="2">
        <v>0</v>
      </c>
      <c r="U192" s="2">
        <v>1</v>
      </c>
      <c r="V192" s="2">
        <v>0</v>
      </c>
      <c r="W192" s="2">
        <v>1</v>
      </c>
      <c r="X192" s="2">
        <v>0</v>
      </c>
      <c r="Y192" s="2">
        <v>0</v>
      </c>
      <c r="Z192" s="2">
        <v>0</v>
      </c>
      <c r="AA192" s="2">
        <v>0</v>
      </c>
    </row>
    <row r="193" spans="1:27" x14ac:dyDescent="0.25">
      <c r="A193" s="2">
        <v>2</v>
      </c>
      <c r="B193" s="2">
        <v>1</v>
      </c>
      <c r="C193" s="2">
        <v>6752.4449999999997</v>
      </c>
      <c r="D193" s="2">
        <v>6834.951</v>
      </c>
      <c r="E193" s="2">
        <v>82.506000000000299</v>
      </c>
      <c r="F193" s="3">
        <v>16.551545887406501</v>
      </c>
      <c r="G193" s="14" t="s">
        <v>45</v>
      </c>
      <c r="H193" s="2">
        <v>4</v>
      </c>
      <c r="I193" s="2">
        <v>0</v>
      </c>
      <c r="J193" s="2">
        <v>0</v>
      </c>
      <c r="K193" s="2">
        <v>0</v>
      </c>
      <c r="L193" s="2">
        <v>4</v>
      </c>
      <c r="M193" s="2">
        <v>0</v>
      </c>
      <c r="N193" s="2">
        <v>0</v>
      </c>
      <c r="O193" s="2">
        <v>0</v>
      </c>
      <c r="P193" s="2">
        <v>0</v>
      </c>
      <c r="Q193" s="2">
        <v>0</v>
      </c>
      <c r="R193" s="2">
        <v>0</v>
      </c>
      <c r="S193" s="2">
        <v>0</v>
      </c>
      <c r="T193" s="2">
        <v>0</v>
      </c>
      <c r="U193" s="2">
        <v>0</v>
      </c>
      <c r="V193" s="2">
        <v>0</v>
      </c>
      <c r="W193" s="2">
        <v>1</v>
      </c>
      <c r="X193" s="2">
        <v>1</v>
      </c>
      <c r="Y193" s="2">
        <v>0</v>
      </c>
      <c r="Z193" s="2">
        <v>1</v>
      </c>
      <c r="AA193" s="2">
        <v>1</v>
      </c>
    </row>
    <row r="194" spans="1:27" x14ac:dyDescent="0.25">
      <c r="A194" s="2">
        <v>4</v>
      </c>
      <c r="B194" s="2">
        <v>17</v>
      </c>
      <c r="C194" s="2">
        <v>156199.62599999999</v>
      </c>
      <c r="D194" s="2">
        <v>156288.46599999999</v>
      </c>
      <c r="E194" s="2">
        <v>88.839999999996493</v>
      </c>
      <c r="F194" s="3">
        <v>16.482071316532799</v>
      </c>
      <c r="G194" s="14" t="s">
        <v>2424</v>
      </c>
      <c r="H194" s="2">
        <v>1</v>
      </c>
      <c r="I194" s="2">
        <v>3</v>
      </c>
      <c r="J194" s="2">
        <v>0</v>
      </c>
      <c r="K194" s="2">
        <v>3</v>
      </c>
      <c r="L194" s="2">
        <v>1</v>
      </c>
      <c r="M194" s="2">
        <v>0</v>
      </c>
      <c r="N194" s="2">
        <v>0</v>
      </c>
      <c r="O194" s="2">
        <v>0</v>
      </c>
      <c r="P194" s="2">
        <v>0</v>
      </c>
      <c r="Q194" s="2">
        <v>0</v>
      </c>
      <c r="R194" s="2">
        <v>1</v>
      </c>
      <c r="S194" s="2">
        <v>0</v>
      </c>
      <c r="T194" s="2">
        <v>0</v>
      </c>
      <c r="U194" s="2">
        <v>1</v>
      </c>
      <c r="V194" s="2">
        <v>1</v>
      </c>
      <c r="W194" s="2">
        <v>1</v>
      </c>
      <c r="X194" s="2">
        <v>0</v>
      </c>
      <c r="Y194" s="2">
        <v>0</v>
      </c>
      <c r="Z194" s="2">
        <v>0</v>
      </c>
      <c r="AA194" s="2">
        <v>0</v>
      </c>
    </row>
    <row r="195" spans="1:27" x14ac:dyDescent="0.25">
      <c r="A195" s="2">
        <v>9</v>
      </c>
      <c r="B195" s="2">
        <v>3</v>
      </c>
      <c r="C195" s="2">
        <v>29511.846000000001</v>
      </c>
      <c r="D195" s="2">
        <v>29511.846000000001</v>
      </c>
      <c r="E195" s="2">
        <v>0</v>
      </c>
      <c r="F195" s="3">
        <v>16.445901188246701</v>
      </c>
      <c r="G195" s="14"/>
      <c r="H195" s="2">
        <v>2</v>
      </c>
      <c r="I195" s="2">
        <v>0</v>
      </c>
      <c r="J195" s="2">
        <v>0</v>
      </c>
      <c r="K195" s="2">
        <v>0</v>
      </c>
      <c r="L195" s="2">
        <v>2</v>
      </c>
      <c r="M195" s="2">
        <v>0</v>
      </c>
      <c r="N195" s="2">
        <v>0</v>
      </c>
      <c r="O195" s="2">
        <v>0</v>
      </c>
      <c r="P195" s="2">
        <v>0</v>
      </c>
      <c r="Q195" s="2">
        <v>0</v>
      </c>
      <c r="R195" s="2">
        <v>0</v>
      </c>
      <c r="S195" s="2">
        <v>0</v>
      </c>
      <c r="T195" s="2">
        <v>0</v>
      </c>
      <c r="U195" s="2">
        <v>0</v>
      </c>
      <c r="V195" s="2">
        <v>0</v>
      </c>
      <c r="W195" s="2">
        <v>1</v>
      </c>
      <c r="X195" s="2">
        <v>0</v>
      </c>
      <c r="Y195" s="2">
        <v>0</v>
      </c>
      <c r="Z195" s="2">
        <v>0</v>
      </c>
      <c r="AA195" s="2">
        <v>1</v>
      </c>
    </row>
    <row r="196" spans="1:27" x14ac:dyDescent="0.25">
      <c r="A196" s="2">
        <v>11</v>
      </c>
      <c r="B196" s="2">
        <v>2</v>
      </c>
      <c r="C196" s="2">
        <v>23757.350999999999</v>
      </c>
      <c r="D196" s="2">
        <v>23766.710999999999</v>
      </c>
      <c r="E196" s="2">
        <v>9.3600000000005803</v>
      </c>
      <c r="F196" s="3">
        <v>16.431992850152099</v>
      </c>
      <c r="G196" s="14" t="s">
        <v>2482</v>
      </c>
      <c r="H196" s="2">
        <v>0</v>
      </c>
      <c r="I196" s="2">
        <v>0</v>
      </c>
      <c r="J196" s="2">
        <v>0</v>
      </c>
      <c r="K196" s="2">
        <v>0</v>
      </c>
      <c r="L196" s="2">
        <v>0</v>
      </c>
      <c r="M196" s="2">
        <v>0</v>
      </c>
      <c r="N196" s="2">
        <v>0</v>
      </c>
      <c r="O196" s="2">
        <v>0</v>
      </c>
      <c r="P196" s="2">
        <v>0</v>
      </c>
      <c r="Q196" s="2">
        <v>0</v>
      </c>
      <c r="R196" s="2">
        <v>0</v>
      </c>
      <c r="S196" s="2">
        <v>0</v>
      </c>
      <c r="T196" s="2">
        <v>0</v>
      </c>
      <c r="U196" s="2">
        <v>0</v>
      </c>
      <c r="V196" s="2">
        <v>0</v>
      </c>
      <c r="W196" s="2">
        <v>0</v>
      </c>
      <c r="X196" s="2">
        <v>0</v>
      </c>
      <c r="Y196" s="2">
        <v>0</v>
      </c>
      <c r="Z196" s="2">
        <v>0</v>
      </c>
      <c r="AA196" s="2">
        <v>0</v>
      </c>
    </row>
    <row r="197" spans="1:27" x14ac:dyDescent="0.25">
      <c r="A197" s="2">
        <v>17</v>
      </c>
      <c r="B197" s="2">
        <v>5</v>
      </c>
      <c r="C197" s="2">
        <v>58882.966999999997</v>
      </c>
      <c r="D197" s="2">
        <v>58951.49</v>
      </c>
      <c r="E197" s="2">
        <v>68.523000000001005</v>
      </c>
      <c r="F197" s="3">
        <v>16.4067514230581</v>
      </c>
      <c r="G197" s="14" t="s">
        <v>291</v>
      </c>
      <c r="H197" s="2">
        <v>2</v>
      </c>
      <c r="I197" s="2">
        <v>5</v>
      </c>
      <c r="J197" s="2">
        <v>0</v>
      </c>
      <c r="K197" s="2">
        <v>5</v>
      </c>
      <c r="L197" s="2">
        <v>2</v>
      </c>
      <c r="M197" s="2">
        <v>0</v>
      </c>
      <c r="N197" s="2">
        <v>0</v>
      </c>
      <c r="O197" s="2">
        <v>0</v>
      </c>
      <c r="P197" s="2">
        <v>0</v>
      </c>
      <c r="Q197" s="2">
        <v>0</v>
      </c>
      <c r="R197" s="2">
        <v>1</v>
      </c>
      <c r="S197" s="2">
        <v>1</v>
      </c>
      <c r="T197" s="2">
        <v>1</v>
      </c>
      <c r="U197" s="2">
        <v>1</v>
      </c>
      <c r="V197" s="2">
        <v>1</v>
      </c>
      <c r="W197" s="2">
        <v>1</v>
      </c>
      <c r="X197" s="2">
        <v>0</v>
      </c>
      <c r="Y197" s="2">
        <v>0</v>
      </c>
      <c r="Z197" s="2">
        <v>0</v>
      </c>
      <c r="AA197" s="2">
        <v>1</v>
      </c>
    </row>
    <row r="198" spans="1:27" x14ac:dyDescent="0.25">
      <c r="A198" s="2">
        <v>12</v>
      </c>
      <c r="B198" s="2">
        <v>4</v>
      </c>
      <c r="C198" s="2">
        <v>24667.164000000001</v>
      </c>
      <c r="D198" s="2">
        <v>24749.874</v>
      </c>
      <c r="E198" s="2">
        <v>82.709999999999098</v>
      </c>
      <c r="F198" s="3">
        <v>16.4001862917826</v>
      </c>
      <c r="G198" s="14" t="s">
        <v>2319</v>
      </c>
      <c r="H198" s="2">
        <v>3</v>
      </c>
      <c r="I198" s="2">
        <v>1</v>
      </c>
      <c r="J198" s="2">
        <v>0</v>
      </c>
      <c r="K198" s="2">
        <v>1</v>
      </c>
      <c r="L198" s="2">
        <v>3</v>
      </c>
      <c r="M198" s="2">
        <v>0</v>
      </c>
      <c r="N198" s="2">
        <v>0</v>
      </c>
      <c r="O198" s="2">
        <v>0</v>
      </c>
      <c r="P198" s="2">
        <v>0</v>
      </c>
      <c r="Q198" s="2">
        <v>0</v>
      </c>
      <c r="R198" s="2">
        <v>0</v>
      </c>
      <c r="S198" s="2">
        <v>0</v>
      </c>
      <c r="T198" s="2">
        <v>1</v>
      </c>
      <c r="U198" s="2">
        <v>0</v>
      </c>
      <c r="V198" s="2">
        <v>0</v>
      </c>
      <c r="W198" s="2">
        <v>0</v>
      </c>
      <c r="X198" s="2">
        <v>1</v>
      </c>
      <c r="Y198" s="2">
        <v>0</v>
      </c>
      <c r="Z198" s="2">
        <v>1</v>
      </c>
      <c r="AA198" s="2">
        <v>1</v>
      </c>
    </row>
    <row r="199" spans="1:27" x14ac:dyDescent="0.25">
      <c r="A199" s="2">
        <v>5</v>
      </c>
      <c r="B199" s="2">
        <v>16</v>
      </c>
      <c r="C199" s="2">
        <v>121182.996</v>
      </c>
      <c r="D199" s="2">
        <v>121189.496</v>
      </c>
      <c r="E199" s="2">
        <v>6.5</v>
      </c>
      <c r="F199" s="3">
        <v>16.395176141694701</v>
      </c>
      <c r="G199" s="14" t="s">
        <v>2435</v>
      </c>
      <c r="H199" s="2">
        <v>1</v>
      </c>
      <c r="I199" s="2">
        <v>0</v>
      </c>
      <c r="J199" s="2">
        <v>0</v>
      </c>
      <c r="K199" s="2">
        <v>0</v>
      </c>
      <c r="L199" s="2">
        <v>1</v>
      </c>
      <c r="M199" s="2">
        <v>0</v>
      </c>
      <c r="N199" s="2">
        <v>0</v>
      </c>
      <c r="O199" s="2">
        <v>0</v>
      </c>
      <c r="P199" s="2">
        <v>0</v>
      </c>
      <c r="Q199" s="2">
        <v>0</v>
      </c>
      <c r="R199" s="2">
        <v>0</v>
      </c>
      <c r="S199" s="2">
        <v>0</v>
      </c>
      <c r="T199" s="2">
        <v>0</v>
      </c>
      <c r="U199" s="2">
        <v>0</v>
      </c>
      <c r="V199" s="2">
        <v>0</v>
      </c>
      <c r="W199" s="2">
        <v>0</v>
      </c>
      <c r="X199" s="2">
        <v>1</v>
      </c>
      <c r="Y199" s="2">
        <v>0</v>
      </c>
      <c r="Z199" s="2">
        <v>0</v>
      </c>
      <c r="AA199" s="2">
        <v>0</v>
      </c>
    </row>
    <row r="200" spans="1:27" x14ac:dyDescent="0.25">
      <c r="A200" s="2">
        <v>17</v>
      </c>
      <c r="B200" s="2">
        <v>7</v>
      </c>
      <c r="C200" s="2">
        <v>64146.616000000002</v>
      </c>
      <c r="D200" s="2">
        <v>64183.101000000002</v>
      </c>
      <c r="E200" s="2">
        <v>36.485000000000603</v>
      </c>
      <c r="F200" s="3">
        <v>16.372397111965601</v>
      </c>
      <c r="G200" s="14" t="s">
        <v>293</v>
      </c>
      <c r="H200" s="2">
        <v>0</v>
      </c>
      <c r="I200" s="2">
        <v>0</v>
      </c>
      <c r="J200" s="2">
        <v>0</v>
      </c>
      <c r="K200" s="2">
        <v>0</v>
      </c>
      <c r="L200" s="2">
        <v>0</v>
      </c>
      <c r="M200" s="2">
        <v>0</v>
      </c>
      <c r="N200" s="2">
        <v>0</v>
      </c>
      <c r="O200" s="2">
        <v>0</v>
      </c>
      <c r="P200" s="2">
        <v>0</v>
      </c>
      <c r="Q200" s="2">
        <v>0</v>
      </c>
      <c r="R200" s="2">
        <v>0</v>
      </c>
      <c r="S200" s="2">
        <v>0</v>
      </c>
      <c r="T200" s="2">
        <v>0</v>
      </c>
      <c r="U200" s="2">
        <v>0</v>
      </c>
      <c r="V200" s="2">
        <v>0</v>
      </c>
      <c r="W200" s="2">
        <v>0</v>
      </c>
      <c r="X200" s="2">
        <v>0</v>
      </c>
      <c r="Y200" s="2">
        <v>0</v>
      </c>
      <c r="Z200" s="2">
        <v>0</v>
      </c>
      <c r="AA200" s="2">
        <v>0</v>
      </c>
    </row>
    <row r="201" spans="1:27" x14ac:dyDescent="0.25">
      <c r="A201" s="2">
        <v>7</v>
      </c>
      <c r="B201" s="2">
        <v>4</v>
      </c>
      <c r="C201" s="2">
        <v>31034.146000000001</v>
      </c>
      <c r="D201" s="2">
        <v>31097.458999999999</v>
      </c>
      <c r="E201" s="2">
        <v>63.312999999998297</v>
      </c>
      <c r="F201" s="3">
        <v>16.332462303931901</v>
      </c>
      <c r="G201" s="14" t="s">
        <v>2452</v>
      </c>
      <c r="H201" s="2">
        <v>3</v>
      </c>
      <c r="I201" s="2">
        <v>0</v>
      </c>
      <c r="J201" s="2">
        <v>0</v>
      </c>
      <c r="K201" s="2">
        <v>0</v>
      </c>
      <c r="L201" s="2">
        <v>3</v>
      </c>
      <c r="M201" s="2">
        <v>0</v>
      </c>
      <c r="N201" s="2">
        <v>0</v>
      </c>
      <c r="O201" s="2">
        <v>0</v>
      </c>
      <c r="P201" s="2">
        <v>0</v>
      </c>
      <c r="Q201" s="2">
        <v>0</v>
      </c>
      <c r="R201" s="2">
        <v>0</v>
      </c>
      <c r="S201" s="2">
        <v>0</v>
      </c>
      <c r="T201" s="2">
        <v>0</v>
      </c>
      <c r="U201" s="2">
        <v>0</v>
      </c>
      <c r="V201" s="2">
        <v>0</v>
      </c>
      <c r="W201" s="2">
        <v>1</v>
      </c>
      <c r="X201" s="2">
        <v>1</v>
      </c>
      <c r="Y201" s="2">
        <v>0</v>
      </c>
      <c r="Z201" s="2">
        <v>0</v>
      </c>
      <c r="AA201" s="2">
        <v>1</v>
      </c>
    </row>
    <row r="202" spans="1:27" x14ac:dyDescent="0.25">
      <c r="A202" s="2">
        <v>3</v>
      </c>
      <c r="B202" s="2">
        <v>29</v>
      </c>
      <c r="C202" s="2">
        <v>166503.845</v>
      </c>
      <c r="D202" s="2">
        <v>166581.84899999999</v>
      </c>
      <c r="E202" s="2">
        <v>78.003999999986306</v>
      </c>
      <c r="F202" s="3">
        <v>16.313600121363201</v>
      </c>
      <c r="G202" s="14" t="s">
        <v>2210</v>
      </c>
      <c r="H202" s="2">
        <v>4</v>
      </c>
      <c r="I202" s="2">
        <v>0</v>
      </c>
      <c r="J202" s="2">
        <v>0</v>
      </c>
      <c r="K202" s="2">
        <v>0</v>
      </c>
      <c r="L202" s="2">
        <v>4</v>
      </c>
      <c r="M202" s="2">
        <v>0</v>
      </c>
      <c r="N202" s="2">
        <v>0</v>
      </c>
      <c r="O202" s="2">
        <v>0</v>
      </c>
      <c r="P202" s="2">
        <v>0</v>
      </c>
      <c r="Q202" s="2">
        <v>0</v>
      </c>
      <c r="R202" s="2">
        <v>0</v>
      </c>
      <c r="S202" s="2">
        <v>0</v>
      </c>
      <c r="T202" s="2">
        <v>0</v>
      </c>
      <c r="U202" s="2">
        <v>0</v>
      </c>
      <c r="V202" s="2">
        <v>0</v>
      </c>
      <c r="W202" s="2">
        <v>1</v>
      </c>
      <c r="X202" s="2">
        <v>1</v>
      </c>
      <c r="Y202" s="2">
        <v>0</v>
      </c>
      <c r="Z202" s="2">
        <v>1</v>
      </c>
      <c r="AA202" s="2">
        <v>1</v>
      </c>
    </row>
    <row r="203" spans="1:27" x14ac:dyDescent="0.25">
      <c r="A203" s="2">
        <v>3</v>
      </c>
      <c r="B203" s="2">
        <v>26</v>
      </c>
      <c r="C203" s="2">
        <v>161278.28400000001</v>
      </c>
      <c r="D203" s="2">
        <v>161814.90100000001</v>
      </c>
      <c r="E203" s="2">
        <v>536.61699999999803</v>
      </c>
      <c r="F203" s="3">
        <v>16.3102999194994</v>
      </c>
      <c r="G203" s="14"/>
      <c r="H203" s="2">
        <v>4</v>
      </c>
      <c r="I203" s="2">
        <v>0</v>
      </c>
      <c r="J203" s="2">
        <v>0</v>
      </c>
      <c r="K203" s="2">
        <v>0</v>
      </c>
      <c r="L203" s="2">
        <v>4</v>
      </c>
      <c r="M203" s="2">
        <v>0</v>
      </c>
      <c r="N203" s="2">
        <v>0</v>
      </c>
      <c r="O203" s="2">
        <v>0</v>
      </c>
      <c r="P203" s="2">
        <v>0</v>
      </c>
      <c r="Q203" s="2">
        <v>0</v>
      </c>
      <c r="R203" s="2">
        <v>0</v>
      </c>
      <c r="S203" s="2">
        <v>0</v>
      </c>
      <c r="T203" s="2">
        <v>0</v>
      </c>
      <c r="U203" s="2">
        <v>0</v>
      </c>
      <c r="V203" s="2">
        <v>0</v>
      </c>
      <c r="W203" s="2">
        <v>1</v>
      </c>
      <c r="X203" s="2">
        <v>1</v>
      </c>
      <c r="Y203" s="2">
        <v>0</v>
      </c>
      <c r="Z203" s="2">
        <v>1</v>
      </c>
      <c r="AA203" s="2">
        <v>1</v>
      </c>
    </row>
    <row r="204" spans="1:27" x14ac:dyDescent="0.25">
      <c r="A204" s="2">
        <v>9</v>
      </c>
      <c r="B204" s="2">
        <v>7</v>
      </c>
      <c r="C204" s="2">
        <v>91664.816000000006</v>
      </c>
      <c r="D204" s="2">
        <v>91664.816000000006</v>
      </c>
      <c r="E204" s="2">
        <v>0</v>
      </c>
      <c r="F204" s="3">
        <v>16.2900295211758</v>
      </c>
      <c r="G204" s="14"/>
      <c r="H204" s="2">
        <v>3</v>
      </c>
      <c r="I204" s="2">
        <v>0</v>
      </c>
      <c r="J204" s="2">
        <v>0</v>
      </c>
      <c r="K204" s="2">
        <v>0</v>
      </c>
      <c r="L204" s="2">
        <v>3</v>
      </c>
      <c r="M204" s="2">
        <v>0</v>
      </c>
      <c r="N204" s="2">
        <v>0</v>
      </c>
      <c r="O204" s="2">
        <v>0</v>
      </c>
      <c r="P204" s="2">
        <v>0</v>
      </c>
      <c r="Q204" s="2">
        <v>0</v>
      </c>
      <c r="R204" s="2">
        <v>0</v>
      </c>
      <c r="S204" s="2">
        <v>0</v>
      </c>
      <c r="T204" s="2">
        <v>0</v>
      </c>
      <c r="U204" s="2">
        <v>0</v>
      </c>
      <c r="V204" s="2">
        <v>0</v>
      </c>
      <c r="W204" s="2">
        <v>1</v>
      </c>
      <c r="X204" s="2">
        <v>1</v>
      </c>
      <c r="Y204" s="2">
        <v>0</v>
      </c>
      <c r="Z204" s="2">
        <v>0</v>
      </c>
      <c r="AA204" s="2">
        <v>1</v>
      </c>
    </row>
    <row r="205" spans="1:27" x14ac:dyDescent="0.25">
      <c r="A205" s="2">
        <v>4</v>
      </c>
      <c r="B205" s="2">
        <v>20</v>
      </c>
      <c r="C205" s="2">
        <v>163660.231</v>
      </c>
      <c r="D205" s="2">
        <v>163665.19099999999</v>
      </c>
      <c r="E205" s="2">
        <v>4.95999999999185</v>
      </c>
      <c r="F205" s="3">
        <v>16.253691141910899</v>
      </c>
      <c r="G205" s="14" t="s">
        <v>2427</v>
      </c>
      <c r="H205" s="2">
        <v>2</v>
      </c>
      <c r="I205" s="2">
        <v>0</v>
      </c>
      <c r="J205" s="2">
        <v>0</v>
      </c>
      <c r="K205" s="2">
        <v>0</v>
      </c>
      <c r="L205" s="2">
        <v>2</v>
      </c>
      <c r="M205" s="2">
        <v>0</v>
      </c>
      <c r="N205" s="2">
        <v>0</v>
      </c>
      <c r="O205" s="2">
        <v>0</v>
      </c>
      <c r="P205" s="2">
        <v>0</v>
      </c>
      <c r="Q205" s="2">
        <v>0</v>
      </c>
      <c r="R205" s="2">
        <v>0</v>
      </c>
      <c r="S205" s="2">
        <v>0</v>
      </c>
      <c r="T205" s="2">
        <v>0</v>
      </c>
      <c r="U205" s="2">
        <v>0</v>
      </c>
      <c r="V205" s="2">
        <v>0</v>
      </c>
      <c r="W205" s="2">
        <v>0</v>
      </c>
      <c r="X205" s="2">
        <v>0</v>
      </c>
      <c r="Y205" s="2">
        <v>0</v>
      </c>
      <c r="Z205" s="2">
        <v>1</v>
      </c>
      <c r="AA205" s="2">
        <v>1</v>
      </c>
    </row>
    <row r="206" spans="1:27" x14ac:dyDescent="0.25">
      <c r="A206" s="2">
        <v>8</v>
      </c>
      <c r="B206" s="2">
        <v>9</v>
      </c>
      <c r="C206" s="2">
        <v>95495.062000000005</v>
      </c>
      <c r="D206" s="2">
        <v>95558.694000000003</v>
      </c>
      <c r="E206" s="2">
        <v>63.631999999997802</v>
      </c>
      <c r="F206" s="3">
        <v>16.232033123623399</v>
      </c>
      <c r="G206" s="14" t="s">
        <v>1801</v>
      </c>
      <c r="H206" s="2">
        <v>0</v>
      </c>
      <c r="I206" s="2">
        <v>1</v>
      </c>
      <c r="J206" s="2">
        <v>0</v>
      </c>
      <c r="K206" s="2">
        <v>1</v>
      </c>
      <c r="L206" s="2">
        <v>0</v>
      </c>
      <c r="M206" s="2">
        <v>0</v>
      </c>
      <c r="N206" s="2">
        <v>0</v>
      </c>
      <c r="O206" s="2">
        <v>0</v>
      </c>
      <c r="P206" s="2">
        <v>0</v>
      </c>
      <c r="Q206" s="2">
        <v>0</v>
      </c>
      <c r="R206" s="2">
        <v>0</v>
      </c>
      <c r="S206" s="2">
        <v>0</v>
      </c>
      <c r="T206" s="2">
        <v>1</v>
      </c>
      <c r="U206" s="2">
        <v>0</v>
      </c>
      <c r="V206" s="2">
        <v>0</v>
      </c>
      <c r="W206" s="2">
        <v>0</v>
      </c>
      <c r="X206" s="2">
        <v>0</v>
      </c>
      <c r="Y206" s="2">
        <v>0</v>
      </c>
      <c r="Z206" s="2">
        <v>0</v>
      </c>
      <c r="AA206" s="2">
        <v>0</v>
      </c>
    </row>
    <row r="207" spans="1:27" x14ac:dyDescent="0.25">
      <c r="A207" s="2">
        <v>14</v>
      </c>
      <c r="B207" s="2">
        <v>4</v>
      </c>
      <c r="C207" s="2">
        <v>77945.769</v>
      </c>
      <c r="D207" s="2">
        <v>77982.350000000006</v>
      </c>
      <c r="E207" s="2">
        <v>36.581000000005602</v>
      </c>
      <c r="F207" s="3">
        <v>16.224204465696499</v>
      </c>
      <c r="G207" s="14" t="s">
        <v>2506</v>
      </c>
      <c r="H207" s="2">
        <v>2</v>
      </c>
      <c r="I207" s="2">
        <v>0</v>
      </c>
      <c r="J207" s="2">
        <v>0</v>
      </c>
      <c r="K207" s="2">
        <v>0</v>
      </c>
      <c r="L207" s="2">
        <v>2</v>
      </c>
      <c r="M207" s="2">
        <v>0</v>
      </c>
      <c r="N207" s="2">
        <v>0</v>
      </c>
      <c r="O207" s="2">
        <v>0</v>
      </c>
      <c r="P207" s="2">
        <v>0</v>
      </c>
      <c r="Q207" s="2">
        <v>0</v>
      </c>
      <c r="R207" s="2">
        <v>0</v>
      </c>
      <c r="S207" s="2">
        <v>0</v>
      </c>
      <c r="T207" s="2">
        <v>0</v>
      </c>
      <c r="U207" s="2">
        <v>0</v>
      </c>
      <c r="V207" s="2">
        <v>0</v>
      </c>
      <c r="W207" s="2">
        <v>0</v>
      </c>
      <c r="X207" s="2">
        <v>1</v>
      </c>
      <c r="Y207" s="2">
        <v>0</v>
      </c>
      <c r="Z207" s="2">
        <v>1</v>
      </c>
      <c r="AA207" s="2">
        <v>0</v>
      </c>
    </row>
    <row r="208" spans="1:27" x14ac:dyDescent="0.25">
      <c r="A208" s="2">
        <v>2</v>
      </c>
      <c r="B208" s="2">
        <v>29</v>
      </c>
      <c r="C208" s="2">
        <v>189900.09299999999</v>
      </c>
      <c r="D208" s="2">
        <v>189974.79399999999</v>
      </c>
      <c r="E208" s="2">
        <v>74.701000000000903</v>
      </c>
      <c r="F208" s="3">
        <v>16.213308479885399</v>
      </c>
      <c r="G208" s="14" t="s">
        <v>69</v>
      </c>
      <c r="H208" s="2">
        <v>3</v>
      </c>
      <c r="I208" s="2">
        <v>4</v>
      </c>
      <c r="J208" s="2">
        <v>0</v>
      </c>
      <c r="K208" s="2">
        <v>4</v>
      </c>
      <c r="L208" s="2">
        <v>3</v>
      </c>
      <c r="M208" s="2">
        <v>0</v>
      </c>
      <c r="N208" s="2">
        <v>0</v>
      </c>
      <c r="O208" s="2">
        <v>0</v>
      </c>
      <c r="P208" s="2">
        <v>0</v>
      </c>
      <c r="Q208" s="2">
        <v>0</v>
      </c>
      <c r="R208" s="2">
        <v>1</v>
      </c>
      <c r="S208" s="2">
        <v>1</v>
      </c>
      <c r="T208" s="2">
        <v>1</v>
      </c>
      <c r="U208" s="2">
        <v>0</v>
      </c>
      <c r="V208" s="2">
        <v>1</v>
      </c>
      <c r="W208" s="2">
        <v>1</v>
      </c>
      <c r="X208" s="2">
        <v>1</v>
      </c>
      <c r="Y208" s="2">
        <v>0</v>
      </c>
      <c r="Z208" s="2">
        <v>1</v>
      </c>
      <c r="AA208" s="2">
        <v>0</v>
      </c>
    </row>
    <row r="209" spans="1:27" x14ac:dyDescent="0.25">
      <c r="A209" s="2">
        <v>8</v>
      </c>
      <c r="B209" s="2">
        <v>7</v>
      </c>
      <c r="C209" s="2">
        <v>82547.932000000001</v>
      </c>
      <c r="D209" s="2">
        <v>82583.770999999993</v>
      </c>
      <c r="E209" s="2">
        <v>35.838999999992701</v>
      </c>
      <c r="F209" s="3">
        <v>16.1604314067764</v>
      </c>
      <c r="G209" s="14" t="s">
        <v>2464</v>
      </c>
      <c r="H209" s="2">
        <v>2</v>
      </c>
      <c r="I209" s="2">
        <v>0</v>
      </c>
      <c r="J209" s="2">
        <v>0</v>
      </c>
      <c r="K209" s="2">
        <v>0</v>
      </c>
      <c r="L209" s="2">
        <v>2</v>
      </c>
      <c r="M209" s="2">
        <v>0</v>
      </c>
      <c r="N209" s="2">
        <v>0</v>
      </c>
      <c r="O209" s="2">
        <v>0</v>
      </c>
      <c r="P209" s="2">
        <v>0</v>
      </c>
      <c r="Q209" s="2">
        <v>0</v>
      </c>
      <c r="R209" s="2">
        <v>0</v>
      </c>
      <c r="S209" s="2">
        <v>0</v>
      </c>
      <c r="T209" s="2">
        <v>0</v>
      </c>
      <c r="U209" s="2">
        <v>0</v>
      </c>
      <c r="V209" s="2">
        <v>0</v>
      </c>
      <c r="W209" s="2">
        <v>0</v>
      </c>
      <c r="X209" s="2">
        <v>0</v>
      </c>
      <c r="Y209" s="2">
        <v>0</v>
      </c>
      <c r="Z209" s="2">
        <v>1</v>
      </c>
      <c r="AA209" s="2">
        <v>1</v>
      </c>
    </row>
    <row r="210" spans="1:27" x14ac:dyDescent="0.25">
      <c r="A210" s="2">
        <v>5</v>
      </c>
      <c r="B210" s="2">
        <v>12</v>
      </c>
      <c r="C210" s="2">
        <v>111737.338</v>
      </c>
      <c r="D210" s="2">
        <v>111756.06200000001</v>
      </c>
      <c r="E210" s="2">
        <v>18.724000000002</v>
      </c>
      <c r="F210" s="3">
        <v>16.136900382758299</v>
      </c>
      <c r="G210" s="14" t="s">
        <v>2076</v>
      </c>
      <c r="H210" s="2">
        <v>0</v>
      </c>
      <c r="I210" s="2">
        <v>0</v>
      </c>
      <c r="J210" s="2">
        <v>0</v>
      </c>
      <c r="K210" s="2">
        <v>0</v>
      </c>
      <c r="L210" s="2">
        <v>0</v>
      </c>
      <c r="M210" s="2">
        <v>0</v>
      </c>
      <c r="N210" s="2">
        <v>0</v>
      </c>
      <c r="O210" s="2">
        <v>0</v>
      </c>
      <c r="P210" s="2">
        <v>0</v>
      </c>
      <c r="Q210" s="2">
        <v>0</v>
      </c>
      <c r="R210" s="2">
        <v>0</v>
      </c>
      <c r="S210" s="2">
        <v>0</v>
      </c>
      <c r="T210" s="2">
        <v>0</v>
      </c>
      <c r="U210" s="2">
        <v>0</v>
      </c>
      <c r="V210" s="2">
        <v>0</v>
      </c>
      <c r="W210" s="2">
        <v>0</v>
      </c>
      <c r="X210" s="2">
        <v>0</v>
      </c>
      <c r="Y210" s="2">
        <v>0</v>
      </c>
      <c r="Z210" s="2">
        <v>0</v>
      </c>
      <c r="AA210" s="2">
        <v>0</v>
      </c>
    </row>
    <row r="211" spans="1:27" x14ac:dyDescent="0.25">
      <c r="A211" s="2">
        <v>10</v>
      </c>
      <c r="B211" s="2">
        <v>0</v>
      </c>
      <c r="C211" s="2">
        <v>4233.9319999999998</v>
      </c>
      <c r="D211" s="2">
        <v>4286.3559999999998</v>
      </c>
      <c r="E211" s="2">
        <v>52.423999999999999</v>
      </c>
      <c r="F211" s="3">
        <v>16.087640060188399</v>
      </c>
      <c r="G211" s="14" t="s">
        <v>198</v>
      </c>
      <c r="H211" s="2">
        <v>1</v>
      </c>
      <c r="I211" s="2">
        <v>0</v>
      </c>
      <c r="J211" s="2">
        <v>0</v>
      </c>
      <c r="K211" s="2">
        <v>0</v>
      </c>
      <c r="L211" s="2">
        <v>1</v>
      </c>
      <c r="M211" s="2">
        <v>0</v>
      </c>
      <c r="N211" s="2">
        <v>0</v>
      </c>
      <c r="O211" s="2">
        <v>0</v>
      </c>
      <c r="P211" s="2">
        <v>0</v>
      </c>
      <c r="Q211" s="2">
        <v>0</v>
      </c>
      <c r="R211" s="2">
        <v>0</v>
      </c>
      <c r="S211" s="2">
        <v>0</v>
      </c>
      <c r="T211" s="2">
        <v>0</v>
      </c>
      <c r="U211" s="2">
        <v>0</v>
      </c>
      <c r="V211" s="2">
        <v>0</v>
      </c>
      <c r="W211" s="2">
        <v>1</v>
      </c>
      <c r="X211" s="2">
        <v>0</v>
      </c>
      <c r="Y211" s="2">
        <v>0</v>
      </c>
      <c r="Z211" s="2">
        <v>0</v>
      </c>
      <c r="AA211" s="2">
        <v>0</v>
      </c>
    </row>
    <row r="212" spans="1:27" x14ac:dyDescent="0.25">
      <c r="A212" s="2">
        <v>3</v>
      </c>
      <c r="B212" s="2">
        <v>18</v>
      </c>
      <c r="C212" s="2">
        <v>132712.92499999999</v>
      </c>
      <c r="D212" s="2">
        <v>132773.965</v>
      </c>
      <c r="E212" s="2">
        <v>61.040000000008099</v>
      </c>
      <c r="F212" s="3">
        <v>16.0534283358047</v>
      </c>
      <c r="G212" s="14" t="s">
        <v>2204</v>
      </c>
      <c r="H212" s="2">
        <v>3</v>
      </c>
      <c r="I212" s="2">
        <v>0</v>
      </c>
      <c r="J212" s="2">
        <v>0</v>
      </c>
      <c r="K212" s="2">
        <v>0</v>
      </c>
      <c r="L212" s="2">
        <v>3</v>
      </c>
      <c r="M212" s="2">
        <v>0</v>
      </c>
      <c r="N212" s="2">
        <v>0</v>
      </c>
      <c r="O212" s="2">
        <v>0</v>
      </c>
      <c r="P212" s="2">
        <v>0</v>
      </c>
      <c r="Q212" s="2">
        <v>0</v>
      </c>
      <c r="R212" s="2">
        <v>0</v>
      </c>
      <c r="S212" s="2">
        <v>0</v>
      </c>
      <c r="T212" s="2">
        <v>0</v>
      </c>
      <c r="U212" s="2">
        <v>0</v>
      </c>
      <c r="V212" s="2">
        <v>0</v>
      </c>
      <c r="W212" s="2">
        <v>0</v>
      </c>
      <c r="X212" s="2">
        <v>1</v>
      </c>
      <c r="Y212" s="2">
        <v>0</v>
      </c>
      <c r="Z212" s="2">
        <v>1</v>
      </c>
      <c r="AA212" s="2">
        <v>1</v>
      </c>
    </row>
    <row r="213" spans="1:27" x14ac:dyDescent="0.25">
      <c r="A213" s="2">
        <v>7</v>
      </c>
      <c r="B213" s="2">
        <v>2</v>
      </c>
      <c r="C213" s="2">
        <v>13373.341</v>
      </c>
      <c r="D213" s="2">
        <v>13441.261</v>
      </c>
      <c r="E213" s="2">
        <v>67.920000000000101</v>
      </c>
      <c r="F213" s="3">
        <v>16.049286210534198</v>
      </c>
      <c r="G213" s="14" t="s">
        <v>2451</v>
      </c>
      <c r="H213" s="2">
        <v>1</v>
      </c>
      <c r="I213" s="2">
        <v>0</v>
      </c>
      <c r="J213" s="2">
        <v>0</v>
      </c>
      <c r="K213" s="2">
        <v>0</v>
      </c>
      <c r="L213" s="2">
        <v>1</v>
      </c>
      <c r="M213" s="2">
        <v>0</v>
      </c>
      <c r="N213" s="2">
        <v>0</v>
      </c>
      <c r="O213" s="2">
        <v>0</v>
      </c>
      <c r="P213" s="2">
        <v>0</v>
      </c>
      <c r="Q213" s="2">
        <v>0</v>
      </c>
      <c r="R213" s="2">
        <v>0</v>
      </c>
      <c r="S213" s="2">
        <v>0</v>
      </c>
      <c r="T213" s="2">
        <v>0</v>
      </c>
      <c r="U213" s="2">
        <v>0</v>
      </c>
      <c r="V213" s="2">
        <v>0</v>
      </c>
      <c r="W213" s="2">
        <v>1</v>
      </c>
      <c r="X213" s="2">
        <v>0</v>
      </c>
      <c r="Y213" s="2">
        <v>0</v>
      </c>
      <c r="Z213" s="2">
        <v>0</v>
      </c>
      <c r="AA213" s="2">
        <v>0</v>
      </c>
    </row>
    <row r="214" spans="1:27" x14ac:dyDescent="0.25">
      <c r="A214" s="2">
        <v>16</v>
      </c>
      <c r="B214" s="2">
        <v>3</v>
      </c>
      <c r="C214" s="2">
        <v>31728.543000000001</v>
      </c>
      <c r="D214" s="2">
        <v>31804.933000000001</v>
      </c>
      <c r="E214" s="2">
        <v>76.389999999999404</v>
      </c>
      <c r="F214" s="3">
        <v>15.996142631851701</v>
      </c>
      <c r="G214" s="14" t="s">
        <v>2513</v>
      </c>
      <c r="H214" s="2">
        <v>3</v>
      </c>
      <c r="I214" s="2">
        <v>0</v>
      </c>
      <c r="J214" s="2">
        <v>0</v>
      </c>
      <c r="K214" s="2">
        <v>0</v>
      </c>
      <c r="L214" s="2">
        <v>3</v>
      </c>
      <c r="M214" s="2">
        <v>0</v>
      </c>
      <c r="N214" s="2">
        <v>0</v>
      </c>
      <c r="O214" s="2">
        <v>0</v>
      </c>
      <c r="P214" s="2">
        <v>0</v>
      </c>
      <c r="Q214" s="2">
        <v>0</v>
      </c>
      <c r="R214" s="2">
        <v>0</v>
      </c>
      <c r="S214" s="2">
        <v>0</v>
      </c>
      <c r="T214" s="2">
        <v>0</v>
      </c>
      <c r="U214" s="2">
        <v>0</v>
      </c>
      <c r="V214" s="2">
        <v>0</v>
      </c>
      <c r="W214" s="2">
        <v>1</v>
      </c>
      <c r="X214" s="2">
        <v>0</v>
      </c>
      <c r="Y214" s="2">
        <v>0</v>
      </c>
      <c r="Z214" s="2">
        <v>1</v>
      </c>
      <c r="AA214" s="2">
        <v>1</v>
      </c>
    </row>
    <row r="215" spans="1:27" x14ac:dyDescent="0.25">
      <c r="A215" s="2">
        <v>3</v>
      </c>
      <c r="B215" s="2">
        <v>34</v>
      </c>
      <c r="C215" s="2">
        <v>180304.277</v>
      </c>
      <c r="D215" s="2">
        <v>180304.277</v>
      </c>
      <c r="E215" s="2">
        <v>0</v>
      </c>
      <c r="F215" s="3">
        <v>15.9888140214172</v>
      </c>
      <c r="G215" s="14"/>
      <c r="H215" s="2">
        <v>2</v>
      </c>
      <c r="I215" s="2">
        <v>0</v>
      </c>
      <c r="J215" s="2">
        <v>0</v>
      </c>
      <c r="K215" s="2">
        <v>0</v>
      </c>
      <c r="L215" s="2">
        <v>2</v>
      </c>
      <c r="M215" s="2">
        <v>0</v>
      </c>
      <c r="N215" s="2">
        <v>0</v>
      </c>
      <c r="O215" s="2">
        <v>0</v>
      </c>
      <c r="P215" s="2">
        <v>0</v>
      </c>
      <c r="Q215" s="2">
        <v>0</v>
      </c>
      <c r="R215" s="2">
        <v>0</v>
      </c>
      <c r="S215" s="2">
        <v>0</v>
      </c>
      <c r="T215" s="2">
        <v>0</v>
      </c>
      <c r="U215" s="2">
        <v>0</v>
      </c>
      <c r="V215" s="2">
        <v>0</v>
      </c>
      <c r="W215" s="2">
        <v>0</v>
      </c>
      <c r="X215" s="2">
        <v>1</v>
      </c>
      <c r="Y215" s="2">
        <v>0</v>
      </c>
      <c r="Z215" s="2">
        <v>1</v>
      </c>
      <c r="AA215" s="2">
        <v>0</v>
      </c>
    </row>
    <row r="216" spans="1:27" x14ac:dyDescent="0.25">
      <c r="A216" s="2">
        <v>8</v>
      </c>
      <c r="B216" s="2">
        <v>8</v>
      </c>
      <c r="C216" s="2">
        <v>89373.035999999993</v>
      </c>
      <c r="D216" s="2">
        <v>89488.925000000003</v>
      </c>
      <c r="E216" s="2">
        <v>115.88900000001</v>
      </c>
      <c r="F216" s="3">
        <v>15.955022298884</v>
      </c>
      <c r="G216" s="14" t="s">
        <v>2465</v>
      </c>
      <c r="H216" s="2">
        <v>3</v>
      </c>
      <c r="I216" s="2">
        <v>0</v>
      </c>
      <c r="J216" s="2">
        <v>0</v>
      </c>
      <c r="K216" s="2">
        <v>0</v>
      </c>
      <c r="L216" s="2">
        <v>3</v>
      </c>
      <c r="M216" s="2">
        <v>0</v>
      </c>
      <c r="N216" s="2">
        <v>0</v>
      </c>
      <c r="O216" s="2">
        <v>0</v>
      </c>
      <c r="P216" s="2">
        <v>0</v>
      </c>
      <c r="Q216" s="2">
        <v>0</v>
      </c>
      <c r="R216" s="2">
        <v>0</v>
      </c>
      <c r="S216" s="2">
        <v>0</v>
      </c>
      <c r="T216" s="2">
        <v>0</v>
      </c>
      <c r="U216" s="2">
        <v>0</v>
      </c>
      <c r="V216" s="2">
        <v>0</v>
      </c>
      <c r="W216" s="2">
        <v>1</v>
      </c>
      <c r="X216" s="2">
        <v>1</v>
      </c>
      <c r="Y216" s="2">
        <v>0</v>
      </c>
      <c r="Z216" s="2">
        <v>1</v>
      </c>
      <c r="AA216" s="2">
        <v>0</v>
      </c>
    </row>
    <row r="217" spans="1:27" x14ac:dyDescent="0.25">
      <c r="A217" s="2">
        <v>16</v>
      </c>
      <c r="B217" s="2">
        <v>7</v>
      </c>
      <c r="C217" s="2">
        <v>79779.282000000007</v>
      </c>
      <c r="D217" s="2">
        <v>79844.680999999997</v>
      </c>
      <c r="E217" s="2">
        <v>65.398999999990295</v>
      </c>
      <c r="F217" s="3">
        <v>15.9431613484818</v>
      </c>
      <c r="G217" s="14" t="s">
        <v>1518</v>
      </c>
      <c r="H217" s="2">
        <v>2</v>
      </c>
      <c r="I217" s="2">
        <v>4</v>
      </c>
      <c r="J217" s="2">
        <v>0</v>
      </c>
      <c r="K217" s="2">
        <v>4</v>
      </c>
      <c r="L217" s="2">
        <v>2</v>
      </c>
      <c r="M217" s="2">
        <v>0</v>
      </c>
      <c r="N217" s="2">
        <v>0</v>
      </c>
      <c r="O217" s="2">
        <v>0</v>
      </c>
      <c r="P217" s="2">
        <v>0</v>
      </c>
      <c r="Q217" s="2">
        <v>0</v>
      </c>
      <c r="R217" s="2">
        <v>1</v>
      </c>
      <c r="S217" s="2">
        <v>0</v>
      </c>
      <c r="T217" s="2">
        <v>1</v>
      </c>
      <c r="U217" s="2">
        <v>1</v>
      </c>
      <c r="V217" s="2">
        <v>1</v>
      </c>
      <c r="W217" s="2">
        <v>0</v>
      </c>
      <c r="X217" s="2">
        <v>1</v>
      </c>
      <c r="Y217" s="2">
        <v>0</v>
      </c>
      <c r="Z217" s="2">
        <v>0</v>
      </c>
      <c r="AA217" s="2">
        <v>1</v>
      </c>
    </row>
    <row r="218" spans="1:27" x14ac:dyDescent="0.25">
      <c r="A218" s="2">
        <v>3</v>
      </c>
      <c r="B218" s="2">
        <v>2</v>
      </c>
      <c r="C218" s="2">
        <v>25337.874</v>
      </c>
      <c r="D218" s="2">
        <v>25429.527999999998</v>
      </c>
      <c r="E218" s="2">
        <v>91.653999999998604</v>
      </c>
      <c r="F218" s="3">
        <v>15.937121842992401</v>
      </c>
      <c r="G218" s="14" t="s">
        <v>82</v>
      </c>
      <c r="H218" s="2">
        <v>3</v>
      </c>
      <c r="I218" s="2">
        <v>0</v>
      </c>
      <c r="J218" s="2">
        <v>0</v>
      </c>
      <c r="K218" s="2">
        <v>0</v>
      </c>
      <c r="L218" s="2">
        <v>3</v>
      </c>
      <c r="M218" s="2">
        <v>0</v>
      </c>
      <c r="N218" s="2">
        <v>0</v>
      </c>
      <c r="O218" s="2">
        <v>0</v>
      </c>
      <c r="P218" s="2">
        <v>0</v>
      </c>
      <c r="Q218" s="2">
        <v>0</v>
      </c>
      <c r="R218" s="2">
        <v>0</v>
      </c>
      <c r="S218" s="2">
        <v>0</v>
      </c>
      <c r="T218" s="2">
        <v>0</v>
      </c>
      <c r="U218" s="2">
        <v>0</v>
      </c>
      <c r="V218" s="2">
        <v>0</v>
      </c>
      <c r="W218" s="2">
        <v>1</v>
      </c>
      <c r="X218" s="2">
        <v>0</v>
      </c>
      <c r="Y218" s="2">
        <v>0</v>
      </c>
      <c r="Z218" s="2">
        <v>1</v>
      </c>
      <c r="AA218" s="2">
        <v>1</v>
      </c>
    </row>
    <row r="219" spans="1:27" x14ac:dyDescent="0.25">
      <c r="A219" s="2">
        <v>13</v>
      </c>
      <c r="B219" s="2">
        <v>2</v>
      </c>
      <c r="C219" s="2">
        <v>50815.466999999997</v>
      </c>
      <c r="D219" s="2">
        <v>50863.919000000002</v>
      </c>
      <c r="E219" s="2">
        <v>48.452000000004801</v>
      </c>
      <c r="F219" s="3">
        <v>15.9216013473927</v>
      </c>
      <c r="G219" s="14" t="s">
        <v>254</v>
      </c>
      <c r="H219" s="2">
        <v>2</v>
      </c>
      <c r="I219" s="2">
        <v>0</v>
      </c>
      <c r="J219" s="2">
        <v>0</v>
      </c>
      <c r="K219" s="2">
        <v>0</v>
      </c>
      <c r="L219" s="2">
        <v>2</v>
      </c>
      <c r="M219" s="2">
        <v>0</v>
      </c>
      <c r="N219" s="2">
        <v>0</v>
      </c>
      <c r="O219" s="2">
        <v>0</v>
      </c>
      <c r="P219" s="2">
        <v>0</v>
      </c>
      <c r="Q219" s="2">
        <v>0</v>
      </c>
      <c r="R219" s="2">
        <v>0</v>
      </c>
      <c r="S219" s="2">
        <v>0</v>
      </c>
      <c r="T219" s="2">
        <v>0</v>
      </c>
      <c r="U219" s="2">
        <v>0</v>
      </c>
      <c r="V219" s="2">
        <v>0</v>
      </c>
      <c r="W219" s="2">
        <v>1</v>
      </c>
      <c r="X219" s="2">
        <v>1</v>
      </c>
      <c r="Y219" s="2">
        <v>0</v>
      </c>
      <c r="Z219" s="2">
        <v>0</v>
      </c>
      <c r="AA219" s="2">
        <v>0</v>
      </c>
    </row>
    <row r="220" spans="1:27" x14ac:dyDescent="0.25">
      <c r="A220" s="2">
        <v>11</v>
      </c>
      <c r="B220" s="2">
        <v>10</v>
      </c>
      <c r="C220" s="2">
        <v>67118.512000000002</v>
      </c>
      <c r="D220" s="2">
        <v>67162.587</v>
      </c>
      <c r="E220" s="2">
        <v>44.074999999997097</v>
      </c>
      <c r="F220" s="3">
        <v>15.9029018727012</v>
      </c>
      <c r="G220" s="14" t="s">
        <v>2486</v>
      </c>
      <c r="H220" s="2">
        <v>1</v>
      </c>
      <c r="I220" s="2">
        <v>3</v>
      </c>
      <c r="J220" s="2">
        <v>0</v>
      </c>
      <c r="K220" s="2">
        <v>3</v>
      </c>
      <c r="L220" s="2">
        <v>1</v>
      </c>
      <c r="M220" s="2">
        <v>0</v>
      </c>
      <c r="N220" s="2">
        <v>0</v>
      </c>
      <c r="O220" s="2">
        <v>0</v>
      </c>
      <c r="P220" s="2">
        <v>0</v>
      </c>
      <c r="Q220" s="2">
        <v>0</v>
      </c>
      <c r="R220" s="2">
        <v>1</v>
      </c>
      <c r="S220" s="2">
        <v>0</v>
      </c>
      <c r="T220" s="2">
        <v>1</v>
      </c>
      <c r="U220" s="2">
        <v>1</v>
      </c>
      <c r="V220" s="2">
        <v>0</v>
      </c>
      <c r="W220" s="2">
        <v>0</v>
      </c>
      <c r="X220" s="2">
        <v>1</v>
      </c>
      <c r="Y220" s="2">
        <v>0</v>
      </c>
      <c r="Z220" s="2">
        <v>0</v>
      </c>
      <c r="AA220" s="2">
        <v>0</v>
      </c>
    </row>
    <row r="221" spans="1:27" x14ac:dyDescent="0.25">
      <c r="A221" s="2">
        <v>12</v>
      </c>
      <c r="B221" s="2">
        <v>12</v>
      </c>
      <c r="C221" s="2">
        <v>88823.516000000003</v>
      </c>
      <c r="D221" s="2">
        <v>89241.088000000003</v>
      </c>
      <c r="E221" s="2">
        <v>417.572</v>
      </c>
      <c r="F221" s="3">
        <v>15.8291775029648</v>
      </c>
      <c r="G221" s="14" t="s">
        <v>386</v>
      </c>
      <c r="H221" s="2">
        <v>1</v>
      </c>
      <c r="I221" s="2">
        <v>5</v>
      </c>
      <c r="J221" s="2">
        <v>0</v>
      </c>
      <c r="K221" s="2">
        <v>5</v>
      </c>
      <c r="L221" s="2">
        <v>1</v>
      </c>
      <c r="M221" s="2">
        <v>0</v>
      </c>
      <c r="N221" s="2">
        <v>0</v>
      </c>
      <c r="O221" s="2">
        <v>0</v>
      </c>
      <c r="P221" s="2">
        <v>0</v>
      </c>
      <c r="Q221" s="2">
        <v>0</v>
      </c>
      <c r="R221" s="2">
        <v>1</v>
      </c>
      <c r="S221" s="2">
        <v>1</v>
      </c>
      <c r="T221" s="2">
        <v>1</v>
      </c>
      <c r="U221" s="2">
        <v>1</v>
      </c>
      <c r="V221" s="2">
        <v>1</v>
      </c>
      <c r="W221" s="2">
        <v>0</v>
      </c>
      <c r="X221" s="2">
        <v>0</v>
      </c>
      <c r="Y221" s="2">
        <v>0</v>
      </c>
      <c r="Z221" s="2">
        <v>1</v>
      </c>
      <c r="AA221" s="2">
        <v>0</v>
      </c>
    </row>
    <row r="222" spans="1:27" x14ac:dyDescent="0.25">
      <c r="A222" s="2">
        <v>1</v>
      </c>
      <c r="B222" s="2">
        <v>17</v>
      </c>
      <c r="C222" s="2">
        <v>180664.58100000001</v>
      </c>
      <c r="D222" s="2">
        <v>180701.76</v>
      </c>
      <c r="E222" s="2">
        <v>37.179000000003697</v>
      </c>
      <c r="F222" s="3">
        <v>15.823724006824399</v>
      </c>
      <c r="G222" s="14" t="s">
        <v>2172</v>
      </c>
      <c r="H222" s="2">
        <v>1</v>
      </c>
      <c r="I222" s="2">
        <v>0</v>
      </c>
      <c r="J222" s="2">
        <v>0</v>
      </c>
      <c r="K222" s="2">
        <v>0</v>
      </c>
      <c r="L222" s="2">
        <v>1</v>
      </c>
      <c r="M222" s="2">
        <v>0</v>
      </c>
      <c r="N222" s="2">
        <v>0</v>
      </c>
      <c r="O222" s="2">
        <v>0</v>
      </c>
      <c r="P222" s="2">
        <v>0</v>
      </c>
      <c r="Q222" s="2">
        <v>0</v>
      </c>
      <c r="R222" s="2">
        <v>0</v>
      </c>
      <c r="S222" s="2">
        <v>0</v>
      </c>
      <c r="T222" s="2">
        <v>0</v>
      </c>
      <c r="U222" s="2">
        <v>0</v>
      </c>
      <c r="V222" s="2">
        <v>0</v>
      </c>
      <c r="W222" s="2">
        <v>0</v>
      </c>
      <c r="X222" s="2">
        <v>1</v>
      </c>
      <c r="Y222" s="2">
        <v>0</v>
      </c>
      <c r="Z222" s="2">
        <v>0</v>
      </c>
      <c r="AA222" s="2">
        <v>0</v>
      </c>
    </row>
    <row r="223" spans="1:27" x14ac:dyDescent="0.25">
      <c r="A223" s="2">
        <v>6</v>
      </c>
      <c r="B223" s="2">
        <v>23</v>
      </c>
      <c r="C223" s="2">
        <v>159142.87700000001</v>
      </c>
      <c r="D223" s="2">
        <v>159175.55799999999</v>
      </c>
      <c r="E223" s="2">
        <v>32.680999999982298</v>
      </c>
      <c r="F223" s="3">
        <v>15.8086575627235</v>
      </c>
      <c r="G223" s="14" t="s">
        <v>2448</v>
      </c>
      <c r="H223" s="2">
        <v>2</v>
      </c>
      <c r="I223" s="2">
        <v>0</v>
      </c>
      <c r="J223" s="2">
        <v>0</v>
      </c>
      <c r="K223" s="2">
        <v>0</v>
      </c>
      <c r="L223" s="2">
        <v>2</v>
      </c>
      <c r="M223" s="2">
        <v>0</v>
      </c>
      <c r="N223" s="2">
        <v>0</v>
      </c>
      <c r="O223" s="2">
        <v>0</v>
      </c>
      <c r="P223" s="2">
        <v>0</v>
      </c>
      <c r="Q223" s="2">
        <v>0</v>
      </c>
      <c r="R223" s="2">
        <v>0</v>
      </c>
      <c r="S223" s="2">
        <v>0</v>
      </c>
      <c r="T223" s="2">
        <v>0</v>
      </c>
      <c r="U223" s="2">
        <v>0</v>
      </c>
      <c r="V223" s="2">
        <v>0</v>
      </c>
      <c r="W223" s="2">
        <v>0</v>
      </c>
      <c r="X223" s="2">
        <v>1</v>
      </c>
      <c r="Y223" s="2">
        <v>0</v>
      </c>
      <c r="Z223" s="2">
        <v>1</v>
      </c>
      <c r="AA223" s="2">
        <v>0</v>
      </c>
    </row>
    <row r="224" spans="1:27" x14ac:dyDescent="0.25">
      <c r="A224" s="2">
        <v>3</v>
      </c>
      <c r="B224" s="2">
        <v>9</v>
      </c>
      <c r="C224" s="2">
        <v>65480.972999999998</v>
      </c>
      <c r="D224" s="2">
        <v>65517.45</v>
      </c>
      <c r="E224" s="2">
        <v>36.476999999999002</v>
      </c>
      <c r="F224" s="3">
        <v>15.789652446015801</v>
      </c>
      <c r="G224" s="14" t="s">
        <v>2201</v>
      </c>
      <c r="H224" s="2">
        <v>3</v>
      </c>
      <c r="I224" s="2">
        <v>0</v>
      </c>
      <c r="J224" s="2">
        <v>0</v>
      </c>
      <c r="K224" s="2">
        <v>0</v>
      </c>
      <c r="L224" s="2">
        <v>3</v>
      </c>
      <c r="M224" s="2">
        <v>0</v>
      </c>
      <c r="N224" s="2">
        <v>0</v>
      </c>
      <c r="O224" s="2">
        <v>0</v>
      </c>
      <c r="P224" s="2">
        <v>0</v>
      </c>
      <c r="Q224" s="2">
        <v>0</v>
      </c>
      <c r="R224" s="2">
        <v>0</v>
      </c>
      <c r="S224" s="2">
        <v>0</v>
      </c>
      <c r="T224" s="2">
        <v>0</v>
      </c>
      <c r="U224" s="2">
        <v>0</v>
      </c>
      <c r="V224" s="2">
        <v>0</v>
      </c>
      <c r="W224" s="2">
        <v>0</v>
      </c>
      <c r="X224" s="2">
        <v>1</v>
      </c>
      <c r="Y224" s="2">
        <v>0</v>
      </c>
      <c r="Z224" s="2">
        <v>1</v>
      </c>
      <c r="AA224" s="2">
        <v>1</v>
      </c>
    </row>
    <row r="225" spans="1:27" x14ac:dyDescent="0.25">
      <c r="A225" s="2">
        <v>9</v>
      </c>
      <c r="B225" s="2">
        <v>0</v>
      </c>
      <c r="C225" s="2">
        <v>23156.921999999999</v>
      </c>
      <c r="D225" s="2">
        <v>23156.921999999999</v>
      </c>
      <c r="E225" s="2">
        <v>0</v>
      </c>
      <c r="F225" s="3">
        <v>15.7839913985911</v>
      </c>
      <c r="G225" s="14"/>
      <c r="H225" s="2">
        <v>3</v>
      </c>
      <c r="I225" s="2">
        <v>0</v>
      </c>
      <c r="J225" s="2">
        <v>0</v>
      </c>
      <c r="K225" s="2">
        <v>0</v>
      </c>
      <c r="L225" s="2">
        <v>3</v>
      </c>
      <c r="M225" s="2">
        <v>0</v>
      </c>
      <c r="N225" s="2">
        <v>0</v>
      </c>
      <c r="O225" s="2">
        <v>0</v>
      </c>
      <c r="P225" s="2">
        <v>0</v>
      </c>
      <c r="Q225" s="2">
        <v>0</v>
      </c>
      <c r="R225" s="2">
        <v>0</v>
      </c>
      <c r="S225" s="2">
        <v>0</v>
      </c>
      <c r="T225" s="2">
        <v>0</v>
      </c>
      <c r="U225" s="2">
        <v>0</v>
      </c>
      <c r="V225" s="2">
        <v>0</v>
      </c>
      <c r="W225" s="2">
        <v>1</v>
      </c>
      <c r="X225" s="2">
        <v>1</v>
      </c>
      <c r="Y225" s="2">
        <v>0</v>
      </c>
      <c r="Z225" s="2">
        <v>1</v>
      </c>
      <c r="AA225" s="2">
        <v>0</v>
      </c>
    </row>
    <row r="226" spans="1:27" x14ac:dyDescent="0.25">
      <c r="A226" s="2">
        <v>8</v>
      </c>
      <c r="B226" s="2">
        <v>14</v>
      </c>
      <c r="C226" s="2">
        <v>138881.394</v>
      </c>
      <c r="D226" s="2">
        <v>139036.136</v>
      </c>
      <c r="E226" s="2">
        <v>154.741999999998</v>
      </c>
      <c r="F226" s="3">
        <v>15.7735629023462</v>
      </c>
      <c r="G226" s="14" t="s">
        <v>191</v>
      </c>
      <c r="H226" s="2">
        <v>3</v>
      </c>
      <c r="I226" s="2">
        <v>0</v>
      </c>
      <c r="J226" s="2">
        <v>0</v>
      </c>
      <c r="K226" s="2">
        <v>0</v>
      </c>
      <c r="L226" s="2">
        <v>3</v>
      </c>
      <c r="M226" s="2">
        <v>0</v>
      </c>
      <c r="N226" s="2">
        <v>0</v>
      </c>
      <c r="O226" s="2">
        <v>0</v>
      </c>
      <c r="P226" s="2">
        <v>0</v>
      </c>
      <c r="Q226" s="2">
        <v>0</v>
      </c>
      <c r="R226" s="2">
        <v>0</v>
      </c>
      <c r="S226" s="2">
        <v>0</v>
      </c>
      <c r="T226" s="2">
        <v>0</v>
      </c>
      <c r="U226" s="2">
        <v>0</v>
      </c>
      <c r="V226" s="2">
        <v>0</v>
      </c>
      <c r="W226" s="2">
        <v>1</v>
      </c>
      <c r="X226" s="2">
        <v>0</v>
      </c>
      <c r="Y226" s="2">
        <v>0</v>
      </c>
      <c r="Z226" s="2">
        <v>1</v>
      </c>
      <c r="AA226" s="2">
        <v>1</v>
      </c>
    </row>
    <row r="227" spans="1:27" x14ac:dyDescent="0.25">
      <c r="A227" s="2">
        <v>19</v>
      </c>
      <c r="B227" s="2">
        <v>4</v>
      </c>
      <c r="C227" s="2">
        <v>48328.298999999999</v>
      </c>
      <c r="D227" s="2">
        <v>48381.027999999998</v>
      </c>
      <c r="E227" s="2">
        <v>52.728999999999402</v>
      </c>
      <c r="F227" s="3">
        <v>15.770281867826499</v>
      </c>
      <c r="G227" s="14" t="s">
        <v>2523</v>
      </c>
      <c r="H227" s="2">
        <v>2</v>
      </c>
      <c r="I227" s="2">
        <v>0</v>
      </c>
      <c r="J227" s="2">
        <v>0</v>
      </c>
      <c r="K227" s="2">
        <v>0</v>
      </c>
      <c r="L227" s="2">
        <v>2</v>
      </c>
      <c r="M227" s="2">
        <v>0</v>
      </c>
      <c r="N227" s="2">
        <v>0</v>
      </c>
      <c r="O227" s="2">
        <v>0</v>
      </c>
      <c r="P227" s="2">
        <v>0</v>
      </c>
      <c r="Q227" s="2">
        <v>0</v>
      </c>
      <c r="R227" s="2">
        <v>0</v>
      </c>
      <c r="S227" s="2">
        <v>0</v>
      </c>
      <c r="T227" s="2">
        <v>0</v>
      </c>
      <c r="U227" s="2">
        <v>0</v>
      </c>
      <c r="V227" s="2">
        <v>0</v>
      </c>
      <c r="W227" s="2">
        <v>0</v>
      </c>
      <c r="X227" s="2">
        <v>0</v>
      </c>
      <c r="Y227" s="2">
        <v>0</v>
      </c>
      <c r="Z227" s="2">
        <v>1</v>
      </c>
      <c r="AA227" s="2">
        <v>1</v>
      </c>
    </row>
    <row r="228" spans="1:27" x14ac:dyDescent="0.25">
      <c r="A228" s="2">
        <v>13</v>
      </c>
      <c r="B228" s="2">
        <v>7</v>
      </c>
      <c r="C228" s="2">
        <v>70415.308000000005</v>
      </c>
      <c r="D228" s="2">
        <v>70439.191999999995</v>
      </c>
      <c r="E228" s="2">
        <v>23.883999999990898</v>
      </c>
      <c r="F228" s="3">
        <v>15.7664171000566</v>
      </c>
      <c r="G228" s="14" t="s">
        <v>256</v>
      </c>
      <c r="H228" s="2">
        <v>2</v>
      </c>
      <c r="I228" s="2">
        <v>0</v>
      </c>
      <c r="J228" s="2">
        <v>0</v>
      </c>
      <c r="K228" s="2">
        <v>0</v>
      </c>
      <c r="L228" s="2">
        <v>2</v>
      </c>
      <c r="M228" s="2">
        <v>0</v>
      </c>
      <c r="N228" s="2">
        <v>0</v>
      </c>
      <c r="O228" s="2">
        <v>0</v>
      </c>
      <c r="P228" s="2">
        <v>0</v>
      </c>
      <c r="Q228" s="2">
        <v>0</v>
      </c>
      <c r="R228" s="2">
        <v>0</v>
      </c>
      <c r="S228" s="2">
        <v>0</v>
      </c>
      <c r="T228" s="2">
        <v>0</v>
      </c>
      <c r="U228" s="2">
        <v>0</v>
      </c>
      <c r="V228" s="2">
        <v>0</v>
      </c>
      <c r="W228" s="2">
        <v>1</v>
      </c>
      <c r="X228" s="2">
        <v>0</v>
      </c>
      <c r="Y228" s="2">
        <v>0</v>
      </c>
      <c r="Z228" s="2">
        <v>1</v>
      </c>
      <c r="AA228" s="2">
        <v>0</v>
      </c>
    </row>
    <row r="229" spans="1:27" x14ac:dyDescent="0.25">
      <c r="A229" s="2">
        <v>2</v>
      </c>
      <c r="B229" s="2">
        <v>10</v>
      </c>
      <c r="C229" s="2">
        <v>71745.857000000004</v>
      </c>
      <c r="D229" s="2">
        <v>71782.241999999998</v>
      </c>
      <c r="E229" s="2">
        <v>36.384999999994797</v>
      </c>
      <c r="F229" s="3">
        <v>15.763145759395099</v>
      </c>
      <c r="G229" s="14" t="s">
        <v>2388</v>
      </c>
      <c r="H229" s="2">
        <v>0</v>
      </c>
      <c r="I229" s="2">
        <v>0</v>
      </c>
      <c r="J229" s="2">
        <v>0</v>
      </c>
      <c r="K229" s="2">
        <v>0</v>
      </c>
      <c r="L229" s="2">
        <v>0</v>
      </c>
      <c r="M229" s="2">
        <v>0</v>
      </c>
      <c r="N229" s="2">
        <v>0</v>
      </c>
      <c r="O229" s="2">
        <v>0</v>
      </c>
      <c r="P229" s="2">
        <v>0</v>
      </c>
      <c r="Q229" s="2">
        <v>0</v>
      </c>
      <c r="R229" s="2">
        <v>0</v>
      </c>
      <c r="S229" s="2">
        <v>0</v>
      </c>
      <c r="T229" s="2">
        <v>0</v>
      </c>
      <c r="U229" s="2">
        <v>0</v>
      </c>
      <c r="V229" s="2">
        <v>0</v>
      </c>
      <c r="W229" s="2">
        <v>0</v>
      </c>
      <c r="X229" s="2">
        <v>0</v>
      </c>
      <c r="Y229" s="2">
        <v>0</v>
      </c>
      <c r="Z229" s="2">
        <v>0</v>
      </c>
      <c r="AA229" s="2">
        <v>0</v>
      </c>
    </row>
    <row r="230" spans="1:27" x14ac:dyDescent="0.25">
      <c r="A230" s="2">
        <v>3</v>
      </c>
      <c r="B230" s="2">
        <v>28</v>
      </c>
      <c r="C230" s="2">
        <v>164039.02499999999</v>
      </c>
      <c r="D230" s="2">
        <v>164039.02499999999</v>
      </c>
      <c r="E230" s="2">
        <v>0</v>
      </c>
      <c r="F230" s="3">
        <v>15.7390922510889</v>
      </c>
      <c r="G230" s="14"/>
      <c r="H230" s="2">
        <v>1</v>
      </c>
      <c r="I230" s="2">
        <v>0</v>
      </c>
      <c r="J230" s="2">
        <v>0</v>
      </c>
      <c r="K230" s="2">
        <v>0</v>
      </c>
      <c r="L230" s="2">
        <v>1</v>
      </c>
      <c r="M230" s="2">
        <v>0</v>
      </c>
      <c r="N230" s="2">
        <v>0</v>
      </c>
      <c r="O230" s="2">
        <v>0</v>
      </c>
      <c r="P230" s="2">
        <v>0</v>
      </c>
      <c r="Q230" s="2">
        <v>0</v>
      </c>
      <c r="R230" s="2">
        <v>0</v>
      </c>
      <c r="S230" s="2">
        <v>0</v>
      </c>
      <c r="T230" s="2">
        <v>0</v>
      </c>
      <c r="U230" s="2">
        <v>0</v>
      </c>
      <c r="V230" s="2">
        <v>0</v>
      </c>
      <c r="W230" s="2">
        <v>0</v>
      </c>
      <c r="X230" s="2">
        <v>1</v>
      </c>
      <c r="Y230" s="2">
        <v>0</v>
      </c>
      <c r="Z230" s="2">
        <v>0</v>
      </c>
      <c r="AA230" s="2">
        <v>0</v>
      </c>
    </row>
    <row r="231" spans="1:27" x14ac:dyDescent="0.25">
      <c r="A231" s="2">
        <v>8</v>
      </c>
      <c r="B231" s="2">
        <v>5</v>
      </c>
      <c r="C231" s="2">
        <v>61407.553999999996</v>
      </c>
      <c r="D231" s="2">
        <v>61494.330999999998</v>
      </c>
      <c r="E231" s="2">
        <v>86.777000000001905</v>
      </c>
      <c r="F231" s="3">
        <v>15.7233077213691</v>
      </c>
      <c r="G231" s="14" t="s">
        <v>2282</v>
      </c>
      <c r="H231" s="2">
        <v>2</v>
      </c>
      <c r="I231" s="2">
        <v>0</v>
      </c>
      <c r="J231" s="2">
        <v>0</v>
      </c>
      <c r="K231" s="2">
        <v>0</v>
      </c>
      <c r="L231" s="2">
        <v>2</v>
      </c>
      <c r="M231" s="2">
        <v>0</v>
      </c>
      <c r="N231" s="2">
        <v>0</v>
      </c>
      <c r="O231" s="2">
        <v>0</v>
      </c>
      <c r="P231" s="2">
        <v>0</v>
      </c>
      <c r="Q231" s="2">
        <v>0</v>
      </c>
      <c r="R231" s="2">
        <v>0</v>
      </c>
      <c r="S231" s="2">
        <v>0</v>
      </c>
      <c r="T231" s="2">
        <v>0</v>
      </c>
      <c r="U231" s="2">
        <v>0</v>
      </c>
      <c r="V231" s="2">
        <v>0</v>
      </c>
      <c r="W231" s="2">
        <v>0</v>
      </c>
      <c r="X231" s="2">
        <v>1</v>
      </c>
      <c r="Y231" s="2">
        <v>0</v>
      </c>
      <c r="Z231" s="2">
        <v>1</v>
      </c>
      <c r="AA231" s="2">
        <v>0</v>
      </c>
    </row>
    <row r="232" spans="1:27" x14ac:dyDescent="0.25">
      <c r="A232" s="2">
        <v>6</v>
      </c>
      <c r="B232" s="2">
        <v>1</v>
      </c>
      <c r="C232" s="2">
        <v>7967.9459999999999</v>
      </c>
      <c r="D232" s="2">
        <v>8053.8019999999997</v>
      </c>
      <c r="E232" s="2">
        <v>85.855999999999796</v>
      </c>
      <c r="F232" s="3">
        <v>15.7177557562348</v>
      </c>
      <c r="G232" s="14" t="s">
        <v>2440</v>
      </c>
      <c r="H232" s="2">
        <v>4</v>
      </c>
      <c r="I232" s="2">
        <v>0</v>
      </c>
      <c r="J232" s="2">
        <v>0</v>
      </c>
      <c r="K232" s="2">
        <v>0</v>
      </c>
      <c r="L232" s="2">
        <v>4</v>
      </c>
      <c r="M232" s="2">
        <v>0</v>
      </c>
      <c r="N232" s="2">
        <v>0</v>
      </c>
      <c r="O232" s="2">
        <v>0</v>
      </c>
      <c r="P232" s="2">
        <v>0</v>
      </c>
      <c r="Q232" s="2">
        <v>0</v>
      </c>
      <c r="R232" s="2">
        <v>0</v>
      </c>
      <c r="S232" s="2">
        <v>0</v>
      </c>
      <c r="T232" s="2">
        <v>0</v>
      </c>
      <c r="U232" s="2">
        <v>0</v>
      </c>
      <c r="V232" s="2">
        <v>0</v>
      </c>
      <c r="W232" s="2">
        <v>1</v>
      </c>
      <c r="X232" s="2">
        <v>1</v>
      </c>
      <c r="Y232" s="2">
        <v>0</v>
      </c>
      <c r="Z232" s="2">
        <v>1</v>
      </c>
      <c r="AA232" s="2">
        <v>1</v>
      </c>
    </row>
    <row r="233" spans="1:27" x14ac:dyDescent="0.25">
      <c r="A233" s="2">
        <v>2</v>
      </c>
      <c r="B233" s="2">
        <v>14</v>
      </c>
      <c r="C233" s="2">
        <v>107095.518</v>
      </c>
      <c r="D233" s="2">
        <v>107107.511</v>
      </c>
      <c r="E233" s="2">
        <v>11.993000000002199</v>
      </c>
      <c r="F233" s="3">
        <v>15.708596306548801</v>
      </c>
      <c r="G233" s="14"/>
      <c r="H233" s="2">
        <v>1</v>
      </c>
      <c r="I233" s="2">
        <v>0</v>
      </c>
      <c r="J233" s="2">
        <v>0</v>
      </c>
      <c r="K233" s="2">
        <v>0</v>
      </c>
      <c r="L233" s="2">
        <v>1</v>
      </c>
      <c r="M233" s="2">
        <v>0</v>
      </c>
      <c r="N233" s="2">
        <v>0</v>
      </c>
      <c r="O233" s="2">
        <v>0</v>
      </c>
      <c r="P233" s="2">
        <v>0</v>
      </c>
      <c r="Q233" s="2">
        <v>0</v>
      </c>
      <c r="R233" s="2">
        <v>0</v>
      </c>
      <c r="S233" s="2">
        <v>0</v>
      </c>
      <c r="T233" s="2">
        <v>0</v>
      </c>
      <c r="U233" s="2">
        <v>0</v>
      </c>
      <c r="V233" s="2">
        <v>0</v>
      </c>
      <c r="W233" s="2">
        <v>0</v>
      </c>
      <c r="X233" s="2">
        <v>0</v>
      </c>
      <c r="Y233" s="2">
        <v>0</v>
      </c>
      <c r="Z233" s="2">
        <v>0</v>
      </c>
      <c r="AA233" s="2">
        <v>1</v>
      </c>
    </row>
    <row r="234" spans="1:27" x14ac:dyDescent="0.25">
      <c r="A234" s="2">
        <v>3</v>
      </c>
      <c r="B234" s="2">
        <v>10</v>
      </c>
      <c r="C234" s="2">
        <v>66457.076000000001</v>
      </c>
      <c r="D234" s="2">
        <v>66520.805999999997</v>
      </c>
      <c r="E234" s="2">
        <v>63.729999999995897</v>
      </c>
      <c r="F234" s="3">
        <v>15.6838084812495</v>
      </c>
      <c r="G234" s="14" t="s">
        <v>2403</v>
      </c>
      <c r="H234" s="2">
        <v>0</v>
      </c>
      <c r="I234" s="2">
        <v>0</v>
      </c>
      <c r="J234" s="2">
        <v>0</v>
      </c>
      <c r="K234" s="2">
        <v>0</v>
      </c>
      <c r="L234" s="2">
        <v>0</v>
      </c>
      <c r="M234" s="2">
        <v>0</v>
      </c>
      <c r="N234" s="2">
        <v>0</v>
      </c>
      <c r="O234" s="2">
        <v>0</v>
      </c>
      <c r="P234" s="2">
        <v>0</v>
      </c>
      <c r="Q234" s="2">
        <v>0</v>
      </c>
      <c r="R234" s="2">
        <v>0</v>
      </c>
      <c r="S234" s="2">
        <v>0</v>
      </c>
      <c r="T234" s="2">
        <v>0</v>
      </c>
      <c r="U234" s="2">
        <v>0</v>
      </c>
      <c r="V234" s="2">
        <v>0</v>
      </c>
      <c r="W234" s="2">
        <v>0</v>
      </c>
      <c r="X234" s="2">
        <v>0</v>
      </c>
      <c r="Y234" s="2">
        <v>0</v>
      </c>
      <c r="Z234" s="2">
        <v>0</v>
      </c>
      <c r="AA234" s="2">
        <v>0</v>
      </c>
    </row>
    <row r="235" spans="1:27" x14ac:dyDescent="0.25">
      <c r="A235" s="2">
        <v>4</v>
      </c>
      <c r="B235" s="2">
        <v>5</v>
      </c>
      <c r="C235" s="2">
        <v>76160.850999999995</v>
      </c>
      <c r="D235" s="2">
        <v>76626.383000000002</v>
      </c>
      <c r="E235" s="2">
        <v>465.53200000000697</v>
      </c>
      <c r="F235" s="3">
        <v>15.673550003899299</v>
      </c>
      <c r="G235" s="14" t="s">
        <v>2420</v>
      </c>
      <c r="H235" s="2">
        <v>3</v>
      </c>
      <c r="I235" s="2">
        <v>0</v>
      </c>
      <c r="J235" s="2">
        <v>0</v>
      </c>
      <c r="K235" s="2">
        <v>0</v>
      </c>
      <c r="L235" s="2">
        <v>3</v>
      </c>
      <c r="M235" s="2">
        <v>0</v>
      </c>
      <c r="N235" s="2">
        <v>0</v>
      </c>
      <c r="O235" s="2">
        <v>0</v>
      </c>
      <c r="P235" s="2">
        <v>0</v>
      </c>
      <c r="Q235" s="2">
        <v>0</v>
      </c>
      <c r="R235" s="2">
        <v>0</v>
      </c>
      <c r="S235" s="2">
        <v>0</v>
      </c>
      <c r="T235" s="2">
        <v>0</v>
      </c>
      <c r="U235" s="2">
        <v>0</v>
      </c>
      <c r="V235" s="2">
        <v>0</v>
      </c>
      <c r="W235" s="2">
        <v>0</v>
      </c>
      <c r="X235" s="2">
        <v>1</v>
      </c>
      <c r="Y235" s="2">
        <v>0</v>
      </c>
      <c r="Z235" s="2">
        <v>1</v>
      </c>
      <c r="AA235" s="2">
        <v>1</v>
      </c>
    </row>
    <row r="236" spans="1:27" x14ac:dyDescent="0.25">
      <c r="A236" s="2">
        <v>13</v>
      </c>
      <c r="B236" s="2">
        <v>8</v>
      </c>
      <c r="C236" s="2">
        <v>78464.842999999993</v>
      </c>
      <c r="D236" s="2">
        <v>78641.437999999995</v>
      </c>
      <c r="E236" s="2">
        <v>176.59500000000099</v>
      </c>
      <c r="F236" s="3">
        <v>15.619393480430199</v>
      </c>
      <c r="G236" s="14" t="s">
        <v>2503</v>
      </c>
      <c r="H236" s="2">
        <v>2</v>
      </c>
      <c r="I236" s="2">
        <v>0</v>
      </c>
      <c r="J236" s="2">
        <v>0</v>
      </c>
      <c r="K236" s="2">
        <v>0</v>
      </c>
      <c r="L236" s="2">
        <v>2</v>
      </c>
      <c r="M236" s="2">
        <v>0</v>
      </c>
      <c r="N236" s="2">
        <v>0</v>
      </c>
      <c r="O236" s="2">
        <v>0</v>
      </c>
      <c r="P236" s="2">
        <v>0</v>
      </c>
      <c r="Q236" s="2">
        <v>0</v>
      </c>
      <c r="R236" s="2">
        <v>0</v>
      </c>
      <c r="S236" s="2">
        <v>0</v>
      </c>
      <c r="T236" s="2">
        <v>0</v>
      </c>
      <c r="U236" s="2">
        <v>0</v>
      </c>
      <c r="V236" s="2">
        <v>0</v>
      </c>
      <c r="W236" s="2">
        <v>1</v>
      </c>
      <c r="X236" s="2">
        <v>1</v>
      </c>
      <c r="Y236" s="2">
        <v>0</v>
      </c>
      <c r="Z236" s="2">
        <v>0</v>
      </c>
      <c r="AA236" s="2">
        <v>0</v>
      </c>
    </row>
    <row r="237" spans="1:27" x14ac:dyDescent="0.25">
      <c r="A237" s="2">
        <v>4</v>
      </c>
      <c r="B237" s="2">
        <v>18</v>
      </c>
      <c r="C237" s="2">
        <v>156857.367</v>
      </c>
      <c r="D237" s="2">
        <v>156930.92499999999</v>
      </c>
      <c r="E237" s="2">
        <v>73.557999999990002</v>
      </c>
      <c r="F237" s="3">
        <v>15.618080309678501</v>
      </c>
      <c r="G237" s="14" t="s">
        <v>2425</v>
      </c>
      <c r="H237" s="2">
        <v>2</v>
      </c>
      <c r="I237" s="2">
        <v>0</v>
      </c>
      <c r="J237" s="2">
        <v>0</v>
      </c>
      <c r="K237" s="2">
        <v>0</v>
      </c>
      <c r="L237" s="2">
        <v>2</v>
      </c>
      <c r="M237" s="2">
        <v>0</v>
      </c>
      <c r="N237" s="2">
        <v>0</v>
      </c>
      <c r="O237" s="2">
        <v>0</v>
      </c>
      <c r="P237" s="2">
        <v>0</v>
      </c>
      <c r="Q237" s="2">
        <v>0</v>
      </c>
      <c r="R237" s="2">
        <v>0</v>
      </c>
      <c r="S237" s="2">
        <v>0</v>
      </c>
      <c r="T237" s="2">
        <v>0</v>
      </c>
      <c r="U237" s="2">
        <v>0</v>
      </c>
      <c r="V237" s="2">
        <v>0</v>
      </c>
      <c r="W237" s="2">
        <v>0</v>
      </c>
      <c r="X237" s="2">
        <v>1</v>
      </c>
      <c r="Y237" s="2">
        <v>0</v>
      </c>
      <c r="Z237" s="2">
        <v>1</v>
      </c>
      <c r="AA237" s="2">
        <v>0</v>
      </c>
    </row>
    <row r="238" spans="1:27" x14ac:dyDescent="0.25">
      <c r="A238" s="2">
        <v>7</v>
      </c>
      <c r="B238" s="2">
        <v>26</v>
      </c>
      <c r="C238" s="2">
        <v>142529.32199999999</v>
      </c>
      <c r="D238" s="2">
        <v>142612.28899999999</v>
      </c>
      <c r="E238" s="2">
        <v>82.967000000004205</v>
      </c>
      <c r="F238" s="3">
        <v>15.614622730293</v>
      </c>
      <c r="G238" s="14" t="s">
        <v>2458</v>
      </c>
      <c r="H238" s="2">
        <v>3</v>
      </c>
      <c r="I238" s="2">
        <v>0</v>
      </c>
      <c r="J238" s="2">
        <v>0</v>
      </c>
      <c r="K238" s="2">
        <v>0</v>
      </c>
      <c r="L238" s="2">
        <v>3</v>
      </c>
      <c r="M238" s="2">
        <v>0</v>
      </c>
      <c r="N238" s="2">
        <v>0</v>
      </c>
      <c r="O238" s="2">
        <v>0</v>
      </c>
      <c r="P238" s="2">
        <v>0</v>
      </c>
      <c r="Q238" s="2">
        <v>0</v>
      </c>
      <c r="R238" s="2">
        <v>0</v>
      </c>
      <c r="S238" s="2">
        <v>0</v>
      </c>
      <c r="T238" s="2">
        <v>0</v>
      </c>
      <c r="U238" s="2">
        <v>0</v>
      </c>
      <c r="V238" s="2">
        <v>0</v>
      </c>
      <c r="W238" s="2">
        <v>1</v>
      </c>
      <c r="X238" s="2">
        <v>0</v>
      </c>
      <c r="Y238" s="2">
        <v>0</v>
      </c>
      <c r="Z238" s="2">
        <v>1</v>
      </c>
      <c r="AA238" s="2">
        <v>1</v>
      </c>
    </row>
    <row r="239" spans="1:27" x14ac:dyDescent="0.25">
      <c r="A239" s="2">
        <v>11</v>
      </c>
      <c r="B239" s="2">
        <v>5</v>
      </c>
      <c r="C239" s="2">
        <v>37960.483999999997</v>
      </c>
      <c r="D239" s="2">
        <v>38191.163</v>
      </c>
      <c r="E239" s="2">
        <v>230.67900000000401</v>
      </c>
      <c r="F239" s="3">
        <v>15.5971467409047</v>
      </c>
      <c r="G239" s="14" t="s">
        <v>2483</v>
      </c>
      <c r="H239" s="2">
        <v>0</v>
      </c>
      <c r="I239" s="2">
        <v>0</v>
      </c>
      <c r="J239" s="2">
        <v>0</v>
      </c>
      <c r="K239" s="2">
        <v>0</v>
      </c>
      <c r="L239" s="2">
        <v>0</v>
      </c>
      <c r="M239" s="2">
        <v>0</v>
      </c>
      <c r="N239" s="2">
        <v>0</v>
      </c>
      <c r="O239" s="2">
        <v>0</v>
      </c>
      <c r="P239" s="2">
        <v>0</v>
      </c>
      <c r="Q239" s="2">
        <v>0</v>
      </c>
      <c r="R239" s="2">
        <v>0</v>
      </c>
      <c r="S239" s="2">
        <v>0</v>
      </c>
      <c r="T239" s="2">
        <v>0</v>
      </c>
      <c r="U239" s="2">
        <v>0</v>
      </c>
      <c r="V239" s="2">
        <v>0</v>
      </c>
      <c r="W239" s="2">
        <v>0</v>
      </c>
      <c r="X239" s="2">
        <v>0</v>
      </c>
      <c r="Y239" s="2">
        <v>0</v>
      </c>
      <c r="Z239" s="2">
        <v>0</v>
      </c>
      <c r="AA239" s="2">
        <v>0</v>
      </c>
    </row>
    <row r="240" spans="1:27" x14ac:dyDescent="0.25">
      <c r="A240" s="2">
        <v>14</v>
      </c>
      <c r="B240" s="2">
        <v>3</v>
      </c>
      <c r="C240" s="2">
        <v>72984.879000000001</v>
      </c>
      <c r="D240" s="2">
        <v>73017.126000000004</v>
      </c>
      <c r="E240" s="2">
        <v>32.247000000002998</v>
      </c>
      <c r="F240" s="3">
        <v>15.465547715328199</v>
      </c>
      <c r="G240" s="14" t="s">
        <v>2505</v>
      </c>
      <c r="H240" s="2">
        <v>2</v>
      </c>
      <c r="I240" s="2">
        <v>0</v>
      </c>
      <c r="J240" s="2">
        <v>0</v>
      </c>
      <c r="K240" s="2">
        <v>0</v>
      </c>
      <c r="L240" s="2">
        <v>2</v>
      </c>
      <c r="M240" s="2">
        <v>0</v>
      </c>
      <c r="N240" s="2">
        <v>0</v>
      </c>
      <c r="O240" s="2">
        <v>0</v>
      </c>
      <c r="P240" s="2">
        <v>0</v>
      </c>
      <c r="Q240" s="2">
        <v>0</v>
      </c>
      <c r="R240" s="2">
        <v>0</v>
      </c>
      <c r="S240" s="2">
        <v>0</v>
      </c>
      <c r="T240" s="2">
        <v>0</v>
      </c>
      <c r="U240" s="2">
        <v>0</v>
      </c>
      <c r="V240" s="2">
        <v>0</v>
      </c>
      <c r="W240" s="2">
        <v>1</v>
      </c>
      <c r="X240" s="2">
        <v>1</v>
      </c>
      <c r="Y240" s="2">
        <v>0</v>
      </c>
      <c r="Z240" s="2">
        <v>0</v>
      </c>
      <c r="AA240" s="2">
        <v>0</v>
      </c>
    </row>
    <row r="241" spans="1:27" x14ac:dyDescent="0.25">
      <c r="A241" s="2">
        <v>7</v>
      </c>
      <c r="B241" s="2">
        <v>16</v>
      </c>
      <c r="C241" s="2">
        <v>96261.471999999994</v>
      </c>
      <c r="D241" s="2">
        <v>96261.471999999994</v>
      </c>
      <c r="E241" s="2">
        <v>0</v>
      </c>
      <c r="F241" s="3">
        <v>15.450297480025601</v>
      </c>
      <c r="G241" s="14"/>
      <c r="H241" s="2">
        <v>0</v>
      </c>
      <c r="I241" s="2">
        <v>0</v>
      </c>
      <c r="J241" s="2">
        <v>0</v>
      </c>
      <c r="K241" s="2">
        <v>0</v>
      </c>
      <c r="L241" s="2">
        <v>0</v>
      </c>
      <c r="M241" s="2">
        <v>0</v>
      </c>
      <c r="N241" s="2">
        <v>0</v>
      </c>
      <c r="O241" s="2">
        <v>0</v>
      </c>
      <c r="P241" s="2">
        <v>0</v>
      </c>
      <c r="Q241" s="2">
        <v>0</v>
      </c>
      <c r="R241" s="2">
        <v>0</v>
      </c>
      <c r="S241" s="2">
        <v>0</v>
      </c>
      <c r="T241" s="2">
        <v>0</v>
      </c>
      <c r="U241" s="2">
        <v>0</v>
      </c>
      <c r="V241" s="2">
        <v>0</v>
      </c>
      <c r="W241" s="2">
        <v>0</v>
      </c>
      <c r="X241" s="2">
        <v>0</v>
      </c>
      <c r="Y241" s="2">
        <v>0</v>
      </c>
      <c r="Z241" s="2">
        <v>0</v>
      </c>
      <c r="AA241" s="2">
        <v>0</v>
      </c>
    </row>
    <row r="242" spans="1:27" x14ac:dyDescent="0.25">
      <c r="A242" s="2">
        <v>18</v>
      </c>
      <c r="B242" s="2">
        <v>3</v>
      </c>
      <c r="C242" s="2">
        <v>46108.472999999998</v>
      </c>
      <c r="D242" s="2">
        <v>46120.574000000001</v>
      </c>
      <c r="E242" s="2">
        <v>12.101000000002401</v>
      </c>
      <c r="F242" s="3">
        <v>15.429524418138699</v>
      </c>
      <c r="G242" s="14" t="s">
        <v>2519</v>
      </c>
      <c r="H242" s="2">
        <v>0</v>
      </c>
      <c r="I242" s="2">
        <v>0</v>
      </c>
      <c r="J242" s="2">
        <v>0</v>
      </c>
      <c r="K242" s="2">
        <v>0</v>
      </c>
      <c r="L242" s="2">
        <v>0</v>
      </c>
      <c r="M242" s="2">
        <v>0</v>
      </c>
      <c r="N242" s="2">
        <v>0</v>
      </c>
      <c r="O242" s="2">
        <v>0</v>
      </c>
      <c r="P242" s="2">
        <v>0</v>
      </c>
      <c r="Q242" s="2">
        <v>0</v>
      </c>
      <c r="R242" s="2">
        <v>0</v>
      </c>
      <c r="S242" s="2">
        <v>0</v>
      </c>
      <c r="T242" s="2">
        <v>0</v>
      </c>
      <c r="U242" s="2">
        <v>0</v>
      </c>
      <c r="V242" s="2">
        <v>0</v>
      </c>
      <c r="W242" s="2">
        <v>0</v>
      </c>
      <c r="X242" s="2">
        <v>0</v>
      </c>
      <c r="Y242" s="2">
        <v>0</v>
      </c>
      <c r="Z242" s="2">
        <v>0</v>
      </c>
      <c r="AA242" s="2">
        <v>0</v>
      </c>
    </row>
    <row r="243" spans="1:27" x14ac:dyDescent="0.25">
      <c r="A243" s="2">
        <v>5</v>
      </c>
      <c r="B243" s="2">
        <v>2</v>
      </c>
      <c r="C243" s="2">
        <v>38296.839999999997</v>
      </c>
      <c r="D243" s="2">
        <v>38323.898999999998</v>
      </c>
      <c r="E243" s="2">
        <v>27.059000000001099</v>
      </c>
      <c r="F243" s="3">
        <v>15.4278091682569</v>
      </c>
      <c r="G243" s="14" t="s">
        <v>2430</v>
      </c>
      <c r="H243" s="2">
        <v>1</v>
      </c>
      <c r="I243" s="2">
        <v>0</v>
      </c>
      <c r="J243" s="2">
        <v>0</v>
      </c>
      <c r="K243" s="2">
        <v>0</v>
      </c>
      <c r="L243" s="2">
        <v>1</v>
      </c>
      <c r="M243" s="2">
        <v>0</v>
      </c>
      <c r="N243" s="2">
        <v>0</v>
      </c>
      <c r="O243" s="2">
        <v>0</v>
      </c>
      <c r="P243" s="2">
        <v>0</v>
      </c>
      <c r="Q243" s="2">
        <v>0</v>
      </c>
      <c r="R243" s="2">
        <v>0</v>
      </c>
      <c r="S243" s="2">
        <v>0</v>
      </c>
      <c r="T243" s="2">
        <v>0</v>
      </c>
      <c r="U243" s="2">
        <v>0</v>
      </c>
      <c r="V243" s="2">
        <v>0</v>
      </c>
      <c r="W243" s="2">
        <v>0</v>
      </c>
      <c r="X243" s="2">
        <v>0</v>
      </c>
      <c r="Y243" s="2">
        <v>0</v>
      </c>
      <c r="Z243" s="2">
        <v>1</v>
      </c>
      <c r="AA243" s="2">
        <v>0</v>
      </c>
    </row>
    <row r="244" spans="1:27" x14ac:dyDescent="0.25">
      <c r="A244" s="2">
        <v>10</v>
      </c>
      <c r="B244" s="2">
        <v>17</v>
      </c>
      <c r="C244" s="2">
        <v>81997.183999999994</v>
      </c>
      <c r="D244" s="2">
        <v>82060.831999999995</v>
      </c>
      <c r="E244" s="2">
        <v>63.648000000000998</v>
      </c>
      <c r="F244" s="3">
        <v>15.4258990841568</v>
      </c>
      <c r="G244" s="14" t="s">
        <v>2478</v>
      </c>
      <c r="H244" s="2">
        <v>1</v>
      </c>
      <c r="I244" s="2">
        <v>0</v>
      </c>
      <c r="J244" s="2">
        <v>0</v>
      </c>
      <c r="K244" s="2">
        <v>0</v>
      </c>
      <c r="L244" s="2">
        <v>1</v>
      </c>
      <c r="M244" s="2">
        <v>0</v>
      </c>
      <c r="N244" s="2">
        <v>0</v>
      </c>
      <c r="O244" s="2">
        <v>0</v>
      </c>
      <c r="P244" s="2">
        <v>0</v>
      </c>
      <c r="Q244" s="2">
        <v>0</v>
      </c>
      <c r="R244" s="2">
        <v>0</v>
      </c>
      <c r="S244" s="2">
        <v>0</v>
      </c>
      <c r="T244" s="2">
        <v>0</v>
      </c>
      <c r="U244" s="2">
        <v>0</v>
      </c>
      <c r="V244" s="2">
        <v>0</v>
      </c>
      <c r="W244" s="2">
        <v>0</v>
      </c>
      <c r="X244" s="2">
        <v>1</v>
      </c>
      <c r="Y244" s="2">
        <v>0</v>
      </c>
      <c r="Z244" s="2">
        <v>0</v>
      </c>
      <c r="AA244" s="2">
        <v>0</v>
      </c>
    </row>
    <row r="245" spans="1:27" x14ac:dyDescent="0.25">
      <c r="A245" s="2">
        <v>12</v>
      </c>
      <c r="B245" s="2">
        <v>17</v>
      </c>
      <c r="C245" s="2">
        <v>122354.848</v>
      </c>
      <c r="D245" s="2">
        <v>122416.254</v>
      </c>
      <c r="E245" s="2">
        <v>61.406000000002699</v>
      </c>
      <c r="F245" s="3">
        <v>15.423477031196599</v>
      </c>
      <c r="G245" s="14" t="s">
        <v>2497</v>
      </c>
      <c r="H245" s="2">
        <v>0</v>
      </c>
      <c r="I245" s="2">
        <v>0</v>
      </c>
      <c r="J245" s="2">
        <v>0</v>
      </c>
      <c r="K245" s="2">
        <v>0</v>
      </c>
      <c r="L245" s="2">
        <v>0</v>
      </c>
      <c r="M245" s="2">
        <v>0</v>
      </c>
      <c r="N245" s="2">
        <v>0</v>
      </c>
      <c r="O245" s="2">
        <v>0</v>
      </c>
      <c r="P245" s="2">
        <v>0</v>
      </c>
      <c r="Q245" s="2">
        <v>0</v>
      </c>
      <c r="R245" s="2">
        <v>0</v>
      </c>
      <c r="S245" s="2">
        <v>0</v>
      </c>
      <c r="T245" s="2">
        <v>0</v>
      </c>
      <c r="U245" s="2">
        <v>0</v>
      </c>
      <c r="V245" s="2">
        <v>0</v>
      </c>
      <c r="W245" s="2">
        <v>0</v>
      </c>
      <c r="X245" s="2">
        <v>0</v>
      </c>
      <c r="Y245" s="2">
        <v>0</v>
      </c>
      <c r="Z245" s="2">
        <v>0</v>
      </c>
      <c r="AA245" s="2">
        <v>0</v>
      </c>
    </row>
    <row r="246" spans="1:27" x14ac:dyDescent="0.25">
      <c r="A246" s="2">
        <v>9</v>
      </c>
      <c r="B246" s="2">
        <v>6</v>
      </c>
      <c r="C246" s="2">
        <v>91007.129000000001</v>
      </c>
      <c r="D246" s="2">
        <v>91046.324999999997</v>
      </c>
      <c r="E246" s="2">
        <v>39.195999999996303</v>
      </c>
      <c r="F246" s="3">
        <v>15.3857639363119</v>
      </c>
      <c r="G246" s="14" t="s">
        <v>2468</v>
      </c>
      <c r="H246" s="2">
        <v>0</v>
      </c>
      <c r="I246" s="2">
        <v>3</v>
      </c>
      <c r="J246" s="2">
        <v>0</v>
      </c>
      <c r="K246" s="2">
        <v>3</v>
      </c>
      <c r="L246" s="2">
        <v>0</v>
      </c>
      <c r="M246" s="2">
        <v>0</v>
      </c>
      <c r="N246" s="2">
        <v>0</v>
      </c>
      <c r="O246" s="2">
        <v>0</v>
      </c>
      <c r="P246" s="2">
        <v>0</v>
      </c>
      <c r="Q246" s="2">
        <v>0</v>
      </c>
      <c r="R246" s="2">
        <v>1</v>
      </c>
      <c r="S246" s="2">
        <v>0</v>
      </c>
      <c r="T246" s="2">
        <v>0</v>
      </c>
      <c r="U246" s="2">
        <v>1</v>
      </c>
      <c r="V246" s="2">
        <v>1</v>
      </c>
      <c r="W246" s="2">
        <v>0</v>
      </c>
      <c r="X246" s="2">
        <v>0</v>
      </c>
      <c r="Y246" s="2">
        <v>0</v>
      </c>
      <c r="Z246" s="2">
        <v>0</v>
      </c>
      <c r="AA246" s="2">
        <v>0</v>
      </c>
    </row>
    <row r="247" spans="1:27" x14ac:dyDescent="0.25">
      <c r="A247" s="2">
        <v>11</v>
      </c>
      <c r="B247" s="2">
        <v>6</v>
      </c>
      <c r="C247" s="2">
        <v>42546.392999999996</v>
      </c>
      <c r="D247" s="2">
        <v>42574.391000000003</v>
      </c>
      <c r="E247" s="2">
        <v>27.9980000000069</v>
      </c>
      <c r="F247" s="3">
        <v>15.383989001841799</v>
      </c>
      <c r="G247" s="14"/>
      <c r="H247" s="2">
        <v>1</v>
      </c>
      <c r="I247" s="2">
        <v>0</v>
      </c>
      <c r="J247" s="2">
        <v>0</v>
      </c>
      <c r="K247" s="2">
        <v>0</v>
      </c>
      <c r="L247" s="2">
        <v>1</v>
      </c>
      <c r="M247" s="2">
        <v>0</v>
      </c>
      <c r="N247" s="2">
        <v>0</v>
      </c>
      <c r="O247" s="2">
        <v>0</v>
      </c>
      <c r="P247" s="2">
        <v>0</v>
      </c>
      <c r="Q247" s="2">
        <v>0</v>
      </c>
      <c r="R247" s="2">
        <v>0</v>
      </c>
      <c r="S247" s="2">
        <v>0</v>
      </c>
      <c r="T247" s="2">
        <v>0</v>
      </c>
      <c r="U247" s="2">
        <v>0</v>
      </c>
      <c r="V247" s="2">
        <v>0</v>
      </c>
      <c r="W247" s="2">
        <v>0</v>
      </c>
      <c r="X247" s="2">
        <v>0</v>
      </c>
      <c r="Y247" s="2">
        <v>0</v>
      </c>
      <c r="Z247" s="2">
        <v>0</v>
      </c>
      <c r="AA247" s="2">
        <v>1</v>
      </c>
    </row>
    <row r="248" spans="1:27" x14ac:dyDescent="0.25">
      <c r="A248" s="2">
        <v>10</v>
      </c>
      <c r="B248" s="2">
        <v>18</v>
      </c>
      <c r="C248" s="2">
        <v>89071.491999999998</v>
      </c>
      <c r="D248" s="2">
        <v>89071.922000000006</v>
      </c>
      <c r="E248" s="2">
        <v>0.430000000007567</v>
      </c>
      <c r="F248" s="3">
        <v>15.3794096206768</v>
      </c>
      <c r="G248" s="14" t="s">
        <v>2479</v>
      </c>
      <c r="H248" s="2">
        <v>0</v>
      </c>
      <c r="I248" s="2">
        <v>0</v>
      </c>
      <c r="J248" s="2">
        <v>0</v>
      </c>
      <c r="K248" s="2">
        <v>0</v>
      </c>
      <c r="L248" s="2">
        <v>0</v>
      </c>
      <c r="M248" s="2">
        <v>0</v>
      </c>
      <c r="N248" s="2">
        <v>0</v>
      </c>
      <c r="O248" s="2">
        <v>0</v>
      </c>
      <c r="P248" s="2">
        <v>0</v>
      </c>
      <c r="Q248" s="2">
        <v>0</v>
      </c>
      <c r="R248" s="2">
        <v>0</v>
      </c>
      <c r="S248" s="2">
        <v>0</v>
      </c>
      <c r="T248" s="2">
        <v>0</v>
      </c>
      <c r="U248" s="2">
        <v>0</v>
      </c>
      <c r="V248" s="2">
        <v>0</v>
      </c>
      <c r="W248" s="2">
        <v>0</v>
      </c>
      <c r="X248" s="2">
        <v>0</v>
      </c>
      <c r="Y248" s="2">
        <v>0</v>
      </c>
      <c r="Z248" s="2">
        <v>0</v>
      </c>
      <c r="AA248" s="2">
        <v>0</v>
      </c>
    </row>
    <row r="249" spans="1:27" x14ac:dyDescent="0.25">
      <c r="A249" s="2">
        <v>20</v>
      </c>
      <c r="B249" s="2">
        <v>2</v>
      </c>
      <c r="C249" s="2">
        <v>47267.48</v>
      </c>
      <c r="D249" s="2">
        <v>47318.004000000001</v>
      </c>
      <c r="E249" s="2">
        <v>50.523999999997599</v>
      </c>
      <c r="F249" s="3">
        <v>15.366388410012799</v>
      </c>
      <c r="G249" s="14" t="s">
        <v>2365</v>
      </c>
      <c r="H249" s="2">
        <v>2</v>
      </c>
      <c r="I249" s="2">
        <v>0</v>
      </c>
      <c r="J249" s="2">
        <v>0</v>
      </c>
      <c r="K249" s="2">
        <v>0</v>
      </c>
      <c r="L249" s="2">
        <v>2</v>
      </c>
      <c r="M249" s="2">
        <v>0</v>
      </c>
      <c r="N249" s="2">
        <v>0</v>
      </c>
      <c r="O249" s="2">
        <v>0</v>
      </c>
      <c r="P249" s="2">
        <v>0</v>
      </c>
      <c r="Q249" s="2">
        <v>0</v>
      </c>
      <c r="R249" s="2">
        <v>0</v>
      </c>
      <c r="S249" s="2">
        <v>0</v>
      </c>
      <c r="T249" s="2">
        <v>0</v>
      </c>
      <c r="U249" s="2">
        <v>0</v>
      </c>
      <c r="V249" s="2">
        <v>0</v>
      </c>
      <c r="W249" s="2">
        <v>0</v>
      </c>
      <c r="X249" s="2">
        <v>1</v>
      </c>
      <c r="Y249" s="2">
        <v>0</v>
      </c>
      <c r="Z249" s="2">
        <v>1</v>
      </c>
      <c r="AA249" s="2">
        <v>0</v>
      </c>
    </row>
    <row r="250" spans="1:27" x14ac:dyDescent="0.25">
      <c r="A250" s="2">
        <v>3</v>
      </c>
      <c r="B250" s="2">
        <v>24</v>
      </c>
      <c r="C250" s="2">
        <v>157731.63500000001</v>
      </c>
      <c r="D250" s="2">
        <v>158078.06299999999</v>
      </c>
      <c r="E250" s="2">
        <v>346.42799999998499</v>
      </c>
      <c r="F250" s="3">
        <v>15.346198480767001</v>
      </c>
      <c r="G250" s="14" t="s">
        <v>2412</v>
      </c>
      <c r="H250" s="2">
        <v>4</v>
      </c>
      <c r="I250" s="2">
        <v>0</v>
      </c>
      <c r="J250" s="2">
        <v>0</v>
      </c>
      <c r="K250" s="2">
        <v>0</v>
      </c>
      <c r="L250" s="2">
        <v>4</v>
      </c>
      <c r="M250" s="2">
        <v>0</v>
      </c>
      <c r="N250" s="2">
        <v>0</v>
      </c>
      <c r="O250" s="2">
        <v>0</v>
      </c>
      <c r="P250" s="2">
        <v>0</v>
      </c>
      <c r="Q250" s="2">
        <v>0</v>
      </c>
      <c r="R250" s="2">
        <v>0</v>
      </c>
      <c r="S250" s="2">
        <v>0</v>
      </c>
      <c r="T250" s="2">
        <v>0</v>
      </c>
      <c r="U250" s="2">
        <v>0</v>
      </c>
      <c r="V250" s="2">
        <v>0</v>
      </c>
      <c r="W250" s="2">
        <v>1</v>
      </c>
      <c r="X250" s="2">
        <v>1</v>
      </c>
      <c r="Y250" s="2">
        <v>0</v>
      </c>
      <c r="Z250" s="2">
        <v>1</v>
      </c>
      <c r="AA250" s="2">
        <v>1</v>
      </c>
    </row>
    <row r="251" spans="1:27" x14ac:dyDescent="0.25">
      <c r="A251" s="2">
        <v>5</v>
      </c>
      <c r="B251" s="2">
        <v>22</v>
      </c>
      <c r="C251" s="2">
        <v>154772.56899999999</v>
      </c>
      <c r="D251" s="2">
        <v>154796.44500000001</v>
      </c>
      <c r="E251" s="2">
        <v>23.876000000018401</v>
      </c>
      <c r="F251" s="3">
        <v>15.2653375388506</v>
      </c>
      <c r="G251" s="14" t="s">
        <v>142</v>
      </c>
      <c r="H251" s="2">
        <v>2</v>
      </c>
      <c r="I251" s="2">
        <v>1</v>
      </c>
      <c r="J251" s="2">
        <v>0</v>
      </c>
      <c r="K251" s="2">
        <v>1</v>
      </c>
      <c r="L251" s="2">
        <v>2</v>
      </c>
      <c r="M251" s="2">
        <v>0</v>
      </c>
      <c r="N251" s="2">
        <v>0</v>
      </c>
      <c r="O251" s="2">
        <v>0</v>
      </c>
      <c r="P251" s="2">
        <v>0</v>
      </c>
      <c r="Q251" s="2">
        <v>0</v>
      </c>
      <c r="R251" s="2">
        <v>1</v>
      </c>
      <c r="S251" s="2">
        <v>0</v>
      </c>
      <c r="T251" s="2">
        <v>0</v>
      </c>
      <c r="U251" s="2">
        <v>0</v>
      </c>
      <c r="V251" s="2">
        <v>0</v>
      </c>
      <c r="W251" s="2">
        <v>1</v>
      </c>
      <c r="X251" s="2">
        <v>0</v>
      </c>
      <c r="Y251" s="2">
        <v>0</v>
      </c>
      <c r="Z251" s="2">
        <v>0</v>
      </c>
      <c r="AA251" s="2">
        <v>1</v>
      </c>
    </row>
    <row r="252" spans="1:27" x14ac:dyDescent="0.25">
      <c r="A252" s="2">
        <v>3</v>
      </c>
      <c r="B252" s="2">
        <v>35</v>
      </c>
      <c r="C252" s="2">
        <v>194051.42</v>
      </c>
      <c r="D252" s="2">
        <v>194140.92300000001</v>
      </c>
      <c r="E252" s="2">
        <v>89.502999999997002</v>
      </c>
      <c r="F252" s="3">
        <v>15.254013402000099</v>
      </c>
      <c r="G252" s="14" t="s">
        <v>102</v>
      </c>
      <c r="H252" s="2">
        <v>3</v>
      </c>
      <c r="I252" s="2">
        <v>0</v>
      </c>
      <c r="J252" s="2">
        <v>0</v>
      </c>
      <c r="K252" s="2">
        <v>0</v>
      </c>
      <c r="L252" s="2">
        <v>3</v>
      </c>
      <c r="M252" s="2">
        <v>0</v>
      </c>
      <c r="N252" s="2">
        <v>0</v>
      </c>
      <c r="O252" s="2">
        <v>0</v>
      </c>
      <c r="P252" s="2">
        <v>0</v>
      </c>
      <c r="Q252" s="2">
        <v>0</v>
      </c>
      <c r="R252" s="2">
        <v>0</v>
      </c>
      <c r="S252" s="2">
        <v>0</v>
      </c>
      <c r="T252" s="2">
        <v>0</v>
      </c>
      <c r="U252" s="2">
        <v>0</v>
      </c>
      <c r="V252" s="2">
        <v>0</v>
      </c>
      <c r="W252" s="2">
        <v>1</v>
      </c>
      <c r="X252" s="2">
        <v>1</v>
      </c>
      <c r="Y252" s="2">
        <v>0</v>
      </c>
      <c r="Z252" s="2">
        <v>0</v>
      </c>
      <c r="AA252" s="2">
        <v>1</v>
      </c>
    </row>
    <row r="253" spans="1:27" x14ac:dyDescent="0.25">
      <c r="A253" s="2">
        <v>2</v>
      </c>
      <c r="B253" s="2">
        <v>19</v>
      </c>
      <c r="C253" s="2">
        <v>136238.26999999999</v>
      </c>
      <c r="D253" s="2">
        <v>136272.07399999999</v>
      </c>
      <c r="E253" s="2">
        <v>33.804000000003697</v>
      </c>
      <c r="F253" s="3">
        <v>15.2477888072134</v>
      </c>
      <c r="G253" s="14" t="s">
        <v>2393</v>
      </c>
      <c r="H253" s="2">
        <v>1</v>
      </c>
      <c r="I253" s="2">
        <v>4</v>
      </c>
      <c r="J253" s="2">
        <v>0</v>
      </c>
      <c r="K253" s="2">
        <v>4</v>
      </c>
      <c r="L253" s="2">
        <v>1</v>
      </c>
      <c r="M253" s="2">
        <v>0</v>
      </c>
      <c r="N253" s="2">
        <v>0</v>
      </c>
      <c r="O253" s="2">
        <v>0</v>
      </c>
      <c r="P253" s="2">
        <v>0</v>
      </c>
      <c r="Q253" s="2">
        <v>0</v>
      </c>
      <c r="R253" s="2">
        <v>1</v>
      </c>
      <c r="S253" s="2">
        <v>1</v>
      </c>
      <c r="T253" s="2">
        <v>1</v>
      </c>
      <c r="U253" s="2">
        <v>1</v>
      </c>
      <c r="V253" s="2">
        <v>0</v>
      </c>
      <c r="W253" s="2">
        <v>0</v>
      </c>
      <c r="X253" s="2">
        <v>1</v>
      </c>
      <c r="Y253" s="2">
        <v>0</v>
      </c>
      <c r="Z253" s="2">
        <v>0</v>
      </c>
      <c r="AA253" s="2">
        <v>0</v>
      </c>
    </row>
    <row r="254" spans="1:27" x14ac:dyDescent="0.25">
      <c r="A254" s="2">
        <v>5</v>
      </c>
      <c r="B254" s="2">
        <v>15</v>
      </c>
      <c r="C254" s="2">
        <v>119819.95600000001</v>
      </c>
      <c r="D254" s="2">
        <v>119833.43399999999</v>
      </c>
      <c r="E254" s="2">
        <v>13.477999999988199</v>
      </c>
      <c r="F254" s="3">
        <v>15.226230974248001</v>
      </c>
      <c r="G254" s="14" t="s">
        <v>2434</v>
      </c>
      <c r="H254" s="2">
        <v>1</v>
      </c>
      <c r="I254" s="2">
        <v>0</v>
      </c>
      <c r="J254" s="2">
        <v>0</v>
      </c>
      <c r="K254" s="2">
        <v>0</v>
      </c>
      <c r="L254" s="2">
        <v>1</v>
      </c>
      <c r="M254" s="2">
        <v>0</v>
      </c>
      <c r="N254" s="2">
        <v>0</v>
      </c>
      <c r="O254" s="2">
        <v>0</v>
      </c>
      <c r="P254" s="2">
        <v>0</v>
      </c>
      <c r="Q254" s="2">
        <v>0</v>
      </c>
      <c r="R254" s="2">
        <v>0</v>
      </c>
      <c r="S254" s="2">
        <v>0</v>
      </c>
      <c r="T254" s="2">
        <v>0</v>
      </c>
      <c r="U254" s="2">
        <v>0</v>
      </c>
      <c r="V254" s="2">
        <v>0</v>
      </c>
      <c r="W254" s="2">
        <v>0</v>
      </c>
      <c r="X254" s="2">
        <v>0</v>
      </c>
      <c r="Y254" s="2">
        <v>0</v>
      </c>
      <c r="Z254" s="2">
        <v>0</v>
      </c>
      <c r="AA254" s="2">
        <v>1</v>
      </c>
    </row>
    <row r="255" spans="1:27" x14ac:dyDescent="0.25">
      <c r="A255" s="2">
        <v>13</v>
      </c>
      <c r="B255" s="2">
        <v>0</v>
      </c>
      <c r="C255" s="2">
        <v>21873.137999999999</v>
      </c>
      <c r="D255" s="2">
        <v>22035.584999999999</v>
      </c>
      <c r="E255" s="2">
        <v>162.447</v>
      </c>
      <c r="F255" s="3">
        <v>15.222082459903801</v>
      </c>
      <c r="G255" s="14" t="s">
        <v>2500</v>
      </c>
      <c r="H255" s="2">
        <v>2</v>
      </c>
      <c r="I255" s="2">
        <v>0</v>
      </c>
      <c r="J255" s="2">
        <v>0</v>
      </c>
      <c r="K255" s="2">
        <v>0</v>
      </c>
      <c r="L255" s="2">
        <v>2</v>
      </c>
      <c r="M255" s="2">
        <v>0</v>
      </c>
      <c r="N255" s="2">
        <v>0</v>
      </c>
      <c r="O255" s="2">
        <v>0</v>
      </c>
      <c r="P255" s="2">
        <v>0</v>
      </c>
      <c r="Q255" s="2">
        <v>0</v>
      </c>
      <c r="R255" s="2">
        <v>0</v>
      </c>
      <c r="S255" s="2">
        <v>0</v>
      </c>
      <c r="T255" s="2">
        <v>0</v>
      </c>
      <c r="U255" s="2">
        <v>0</v>
      </c>
      <c r="V255" s="2">
        <v>0</v>
      </c>
      <c r="W255" s="2">
        <v>1</v>
      </c>
      <c r="X255" s="2">
        <v>0</v>
      </c>
      <c r="Y255" s="2">
        <v>0</v>
      </c>
      <c r="Z255" s="2">
        <v>1</v>
      </c>
      <c r="AA255" s="2">
        <v>0</v>
      </c>
    </row>
    <row r="256" spans="1:27" x14ac:dyDescent="0.25">
      <c r="A256" s="2">
        <v>19</v>
      </c>
      <c r="B256" s="2">
        <v>1</v>
      </c>
      <c r="C256" s="2">
        <v>33269.199000000001</v>
      </c>
      <c r="D256" s="2">
        <v>33311.764999999999</v>
      </c>
      <c r="E256" s="2">
        <v>42.565999999998901</v>
      </c>
      <c r="F256" s="3">
        <v>15.175180554821299</v>
      </c>
      <c r="G256" s="14" t="s">
        <v>2521</v>
      </c>
      <c r="H256" s="2">
        <v>2</v>
      </c>
      <c r="I256" s="2">
        <v>0</v>
      </c>
      <c r="J256" s="2">
        <v>0</v>
      </c>
      <c r="K256" s="2">
        <v>0</v>
      </c>
      <c r="L256" s="2">
        <v>2</v>
      </c>
      <c r="M256" s="2">
        <v>0</v>
      </c>
      <c r="N256" s="2">
        <v>0</v>
      </c>
      <c r="O256" s="2">
        <v>0</v>
      </c>
      <c r="P256" s="2">
        <v>0</v>
      </c>
      <c r="Q256" s="2">
        <v>0</v>
      </c>
      <c r="R256" s="2">
        <v>0</v>
      </c>
      <c r="S256" s="2">
        <v>0</v>
      </c>
      <c r="T256" s="2">
        <v>0</v>
      </c>
      <c r="U256" s="2">
        <v>0</v>
      </c>
      <c r="V256" s="2">
        <v>0</v>
      </c>
      <c r="W256" s="2">
        <v>1</v>
      </c>
      <c r="X256" s="2">
        <v>0</v>
      </c>
      <c r="Y256" s="2">
        <v>0</v>
      </c>
      <c r="Z256" s="2">
        <v>0</v>
      </c>
      <c r="AA256" s="2">
        <v>1</v>
      </c>
    </row>
    <row r="257" spans="1:27" x14ac:dyDescent="0.25">
      <c r="A257" s="2">
        <v>13</v>
      </c>
      <c r="B257" s="2">
        <v>1</v>
      </c>
      <c r="C257" s="2">
        <v>42653.436999999998</v>
      </c>
      <c r="D257" s="2">
        <v>42702.086000000003</v>
      </c>
      <c r="E257" s="2">
        <v>48.649000000004897</v>
      </c>
      <c r="F257" s="3">
        <v>15.1585779607567</v>
      </c>
      <c r="G257" s="14" t="s">
        <v>2501</v>
      </c>
      <c r="H257" s="2">
        <v>2</v>
      </c>
      <c r="I257" s="2">
        <v>0</v>
      </c>
      <c r="J257" s="2">
        <v>0</v>
      </c>
      <c r="K257" s="2">
        <v>0</v>
      </c>
      <c r="L257" s="2">
        <v>2</v>
      </c>
      <c r="M257" s="2">
        <v>0</v>
      </c>
      <c r="N257" s="2">
        <v>0</v>
      </c>
      <c r="O257" s="2">
        <v>0</v>
      </c>
      <c r="P257" s="2">
        <v>0</v>
      </c>
      <c r="Q257" s="2">
        <v>0</v>
      </c>
      <c r="R257" s="2">
        <v>0</v>
      </c>
      <c r="S257" s="2">
        <v>0</v>
      </c>
      <c r="T257" s="2">
        <v>0</v>
      </c>
      <c r="U257" s="2">
        <v>0</v>
      </c>
      <c r="V257" s="2">
        <v>0</v>
      </c>
      <c r="W257" s="2">
        <v>1</v>
      </c>
      <c r="X257" s="2">
        <v>0</v>
      </c>
      <c r="Y257" s="2">
        <v>0</v>
      </c>
      <c r="Z257" s="2">
        <v>1</v>
      </c>
      <c r="AA257" s="2">
        <v>0</v>
      </c>
    </row>
    <row r="258" spans="1:27" x14ac:dyDescent="0.25">
      <c r="A258" s="2">
        <v>7</v>
      </c>
      <c r="B258" s="2">
        <v>13</v>
      </c>
      <c r="C258" s="2">
        <v>84410.05</v>
      </c>
      <c r="D258" s="2">
        <v>84481.827000000005</v>
      </c>
      <c r="E258" s="2">
        <v>71.777000000001905</v>
      </c>
      <c r="F258" s="3">
        <v>15.148720531006999</v>
      </c>
      <c r="G258" s="14" t="s">
        <v>1794</v>
      </c>
      <c r="H258" s="2">
        <v>3</v>
      </c>
      <c r="I258" s="2">
        <v>2</v>
      </c>
      <c r="J258" s="2">
        <v>1</v>
      </c>
      <c r="K258" s="2">
        <v>1</v>
      </c>
      <c r="L258" s="2">
        <v>3</v>
      </c>
      <c r="M258" s="2">
        <v>0</v>
      </c>
      <c r="N258" s="2">
        <v>0</v>
      </c>
      <c r="O258" s="2">
        <v>0</v>
      </c>
      <c r="P258" s="2">
        <v>1</v>
      </c>
      <c r="Q258" s="2">
        <v>0</v>
      </c>
      <c r="R258" s="2">
        <v>0</v>
      </c>
      <c r="S258" s="2">
        <v>0</v>
      </c>
      <c r="T258" s="2">
        <v>1</v>
      </c>
      <c r="U258" s="2">
        <v>0</v>
      </c>
      <c r="V258" s="2">
        <v>0</v>
      </c>
      <c r="W258" s="2">
        <v>1</v>
      </c>
      <c r="X258" s="2">
        <v>1</v>
      </c>
      <c r="Y258" s="2">
        <v>0</v>
      </c>
      <c r="Z258" s="2">
        <v>0</v>
      </c>
      <c r="AA258" s="2">
        <v>1</v>
      </c>
    </row>
    <row r="259" spans="1:27" x14ac:dyDescent="0.25">
      <c r="A259" s="2">
        <v>1</v>
      </c>
      <c r="B259" s="2">
        <v>13</v>
      </c>
      <c r="C259" s="2">
        <v>100656.49400000001</v>
      </c>
      <c r="D259" s="2">
        <v>100657.30499999999</v>
      </c>
      <c r="E259" s="2">
        <v>0.81099999998696104</v>
      </c>
      <c r="F259" s="3">
        <v>15.1337729151677</v>
      </c>
      <c r="G259" s="14" t="s">
        <v>2378</v>
      </c>
      <c r="H259" s="2">
        <v>0</v>
      </c>
      <c r="I259" s="2">
        <v>0</v>
      </c>
      <c r="J259" s="2">
        <v>0</v>
      </c>
      <c r="K259" s="2">
        <v>0</v>
      </c>
      <c r="L259" s="2">
        <v>0</v>
      </c>
      <c r="M259" s="2">
        <v>0</v>
      </c>
      <c r="N259" s="2">
        <v>0</v>
      </c>
      <c r="O259" s="2">
        <v>0</v>
      </c>
      <c r="P259" s="2">
        <v>0</v>
      </c>
      <c r="Q259" s="2">
        <v>0</v>
      </c>
      <c r="R259" s="2">
        <v>0</v>
      </c>
      <c r="S259" s="2">
        <v>0</v>
      </c>
      <c r="T259" s="2">
        <v>0</v>
      </c>
      <c r="U259" s="2">
        <v>0</v>
      </c>
      <c r="V259" s="2">
        <v>0</v>
      </c>
      <c r="W259" s="2">
        <v>0</v>
      </c>
      <c r="X259" s="2">
        <v>0</v>
      </c>
      <c r="Y259" s="2">
        <v>0</v>
      </c>
      <c r="Z259" s="2">
        <v>0</v>
      </c>
      <c r="AA259" s="2">
        <v>0</v>
      </c>
    </row>
    <row r="260" spans="1:27" x14ac:dyDescent="0.25">
      <c r="A260" s="2">
        <v>3</v>
      </c>
      <c r="B260" s="2">
        <v>31</v>
      </c>
      <c r="C260" s="2">
        <v>173152.679</v>
      </c>
      <c r="D260" s="2">
        <v>173203.23</v>
      </c>
      <c r="E260" s="2">
        <v>50.551000000006802</v>
      </c>
      <c r="F260" s="3">
        <v>15.1293209195178</v>
      </c>
      <c r="G260" s="14" t="s">
        <v>2211</v>
      </c>
      <c r="H260" s="2">
        <v>2</v>
      </c>
      <c r="I260" s="2">
        <v>0</v>
      </c>
      <c r="J260" s="2">
        <v>0</v>
      </c>
      <c r="K260" s="2">
        <v>0</v>
      </c>
      <c r="L260" s="2">
        <v>2</v>
      </c>
      <c r="M260" s="2">
        <v>0</v>
      </c>
      <c r="N260" s="2">
        <v>0</v>
      </c>
      <c r="O260" s="2">
        <v>0</v>
      </c>
      <c r="P260" s="2">
        <v>0</v>
      </c>
      <c r="Q260" s="2">
        <v>0</v>
      </c>
      <c r="R260" s="2">
        <v>0</v>
      </c>
      <c r="S260" s="2">
        <v>0</v>
      </c>
      <c r="T260" s="2">
        <v>0</v>
      </c>
      <c r="U260" s="2">
        <v>0</v>
      </c>
      <c r="V260" s="2">
        <v>0</v>
      </c>
      <c r="W260" s="2">
        <v>0</v>
      </c>
      <c r="X260" s="2">
        <v>1</v>
      </c>
      <c r="Y260" s="2">
        <v>0</v>
      </c>
      <c r="Z260" s="2">
        <v>0</v>
      </c>
      <c r="AA260" s="2">
        <v>1</v>
      </c>
    </row>
    <row r="261" spans="1:27" x14ac:dyDescent="0.25">
      <c r="A261" s="2">
        <v>6</v>
      </c>
      <c r="B261" s="2">
        <v>25</v>
      </c>
      <c r="C261" s="2">
        <v>170602.429</v>
      </c>
      <c r="D261" s="2">
        <v>170635.97500000001</v>
      </c>
      <c r="E261" s="2">
        <v>33.546000000002103</v>
      </c>
      <c r="F261" s="3">
        <v>15.082250402296999</v>
      </c>
      <c r="G261" s="14" t="s">
        <v>2449</v>
      </c>
      <c r="H261" s="2">
        <v>0</v>
      </c>
      <c r="I261" s="2">
        <v>0</v>
      </c>
      <c r="J261" s="2">
        <v>0</v>
      </c>
      <c r="K261" s="2">
        <v>0</v>
      </c>
      <c r="L261" s="2">
        <v>0</v>
      </c>
      <c r="M261" s="2">
        <v>0</v>
      </c>
      <c r="N261" s="2">
        <v>0</v>
      </c>
      <c r="O261" s="2">
        <v>0</v>
      </c>
      <c r="P261" s="2">
        <v>0</v>
      </c>
      <c r="Q261" s="2">
        <v>0</v>
      </c>
      <c r="R261" s="2">
        <v>0</v>
      </c>
      <c r="S261" s="2">
        <v>0</v>
      </c>
      <c r="T261" s="2">
        <v>0</v>
      </c>
      <c r="U261" s="2">
        <v>0</v>
      </c>
      <c r="V261" s="2">
        <v>0</v>
      </c>
      <c r="W261" s="2">
        <v>0</v>
      </c>
      <c r="X261" s="2">
        <v>0</v>
      </c>
      <c r="Y261" s="2">
        <v>0</v>
      </c>
      <c r="Z261" s="2">
        <v>0</v>
      </c>
      <c r="AA261" s="2">
        <v>0</v>
      </c>
    </row>
    <row r="262" spans="1:27" x14ac:dyDescent="0.25">
      <c r="A262" s="2">
        <v>6</v>
      </c>
      <c r="B262" s="2">
        <v>20</v>
      </c>
      <c r="C262" s="2">
        <v>134834.258</v>
      </c>
      <c r="D262" s="2">
        <v>134883.03200000001</v>
      </c>
      <c r="E262" s="2">
        <v>48.774000000004897</v>
      </c>
      <c r="F262" s="3">
        <v>15.0671339667936</v>
      </c>
      <c r="G262" s="14" t="s">
        <v>2262</v>
      </c>
      <c r="H262" s="2">
        <v>3</v>
      </c>
      <c r="I262" s="2">
        <v>0</v>
      </c>
      <c r="J262" s="2">
        <v>0</v>
      </c>
      <c r="K262" s="2">
        <v>0</v>
      </c>
      <c r="L262" s="2">
        <v>3</v>
      </c>
      <c r="M262" s="2">
        <v>0</v>
      </c>
      <c r="N262" s="2">
        <v>0</v>
      </c>
      <c r="O262" s="2">
        <v>0</v>
      </c>
      <c r="P262" s="2">
        <v>0</v>
      </c>
      <c r="Q262" s="2">
        <v>0</v>
      </c>
      <c r="R262" s="2">
        <v>0</v>
      </c>
      <c r="S262" s="2">
        <v>0</v>
      </c>
      <c r="T262" s="2">
        <v>0</v>
      </c>
      <c r="U262" s="2">
        <v>0</v>
      </c>
      <c r="V262" s="2">
        <v>0</v>
      </c>
      <c r="W262" s="2">
        <v>1</v>
      </c>
      <c r="X262" s="2">
        <v>1</v>
      </c>
      <c r="Y262" s="2">
        <v>0</v>
      </c>
      <c r="Z262" s="2">
        <v>0</v>
      </c>
      <c r="AA262" s="2">
        <v>1</v>
      </c>
    </row>
    <row r="263" spans="1:27" x14ac:dyDescent="0.25">
      <c r="A263" s="2">
        <v>9</v>
      </c>
      <c r="B263" s="2">
        <v>4</v>
      </c>
      <c r="C263" s="2">
        <v>82104.288</v>
      </c>
      <c r="D263" s="2">
        <v>82104.288</v>
      </c>
      <c r="E263" s="2">
        <v>0</v>
      </c>
      <c r="F263" s="3">
        <v>15.024851636511899</v>
      </c>
      <c r="G263" s="14"/>
      <c r="H263" s="2">
        <v>1</v>
      </c>
      <c r="I263" s="2">
        <v>0</v>
      </c>
      <c r="J263" s="2">
        <v>0</v>
      </c>
      <c r="K263" s="2">
        <v>0</v>
      </c>
      <c r="L263" s="2">
        <v>1</v>
      </c>
      <c r="M263" s="2">
        <v>0</v>
      </c>
      <c r="N263" s="2">
        <v>0</v>
      </c>
      <c r="O263" s="2">
        <v>0</v>
      </c>
      <c r="P263" s="2">
        <v>0</v>
      </c>
      <c r="Q263" s="2">
        <v>0</v>
      </c>
      <c r="R263" s="2">
        <v>0</v>
      </c>
      <c r="S263" s="2">
        <v>0</v>
      </c>
      <c r="T263" s="2">
        <v>0</v>
      </c>
      <c r="U263" s="2">
        <v>0</v>
      </c>
      <c r="V263" s="2">
        <v>0</v>
      </c>
      <c r="W263" s="2">
        <v>1</v>
      </c>
      <c r="X263" s="2">
        <v>0</v>
      </c>
      <c r="Y263" s="2">
        <v>0</v>
      </c>
      <c r="Z263" s="2">
        <v>0</v>
      </c>
      <c r="AA263" s="2">
        <v>0</v>
      </c>
    </row>
    <row r="264" spans="1:27" x14ac:dyDescent="0.25">
      <c r="A264" s="2">
        <v>16</v>
      </c>
      <c r="B264" s="2">
        <v>0</v>
      </c>
      <c r="C264" s="2">
        <v>1374.5239999999999</v>
      </c>
      <c r="D264" s="2">
        <v>1451.519</v>
      </c>
      <c r="E264" s="2">
        <v>76.995000000000104</v>
      </c>
      <c r="F264" s="3">
        <v>15.015381869259601</v>
      </c>
      <c r="G264" s="14" t="s">
        <v>2511</v>
      </c>
      <c r="H264" s="2">
        <v>2</v>
      </c>
      <c r="I264" s="2">
        <v>0</v>
      </c>
      <c r="J264" s="2">
        <v>0</v>
      </c>
      <c r="K264" s="2">
        <v>0</v>
      </c>
      <c r="L264" s="2">
        <v>2</v>
      </c>
      <c r="M264" s="2">
        <v>0</v>
      </c>
      <c r="N264" s="2">
        <v>0</v>
      </c>
      <c r="O264" s="2">
        <v>0</v>
      </c>
      <c r="P264" s="2">
        <v>0</v>
      </c>
      <c r="Q264" s="2">
        <v>0</v>
      </c>
      <c r="R264" s="2">
        <v>0</v>
      </c>
      <c r="S264" s="2">
        <v>0</v>
      </c>
      <c r="T264" s="2">
        <v>0</v>
      </c>
      <c r="U264" s="2">
        <v>0</v>
      </c>
      <c r="V264" s="2">
        <v>0</v>
      </c>
      <c r="W264" s="2">
        <v>0</v>
      </c>
      <c r="X264" s="2">
        <v>1</v>
      </c>
      <c r="Y264" s="2">
        <v>0</v>
      </c>
      <c r="Z264" s="2">
        <v>1</v>
      </c>
      <c r="AA264" s="2">
        <v>0</v>
      </c>
    </row>
    <row r="265" spans="1:27" x14ac:dyDescent="0.25">
      <c r="A265" s="2">
        <v>9</v>
      </c>
      <c r="B265" s="2">
        <v>12</v>
      </c>
      <c r="C265" s="2">
        <v>140564.18400000001</v>
      </c>
      <c r="D265" s="2">
        <v>140587.15599999999</v>
      </c>
      <c r="E265" s="2">
        <v>22.971999999979701</v>
      </c>
      <c r="F265" s="3">
        <v>15.006852652203801</v>
      </c>
      <c r="G265" s="14" t="s">
        <v>2290</v>
      </c>
      <c r="H265" s="2">
        <v>2</v>
      </c>
      <c r="I265" s="2">
        <v>0</v>
      </c>
      <c r="J265" s="2">
        <v>0</v>
      </c>
      <c r="K265" s="2">
        <v>0</v>
      </c>
      <c r="L265" s="2">
        <v>2</v>
      </c>
      <c r="M265" s="2">
        <v>0</v>
      </c>
      <c r="N265" s="2">
        <v>0</v>
      </c>
      <c r="O265" s="2">
        <v>0</v>
      </c>
      <c r="P265" s="2">
        <v>0</v>
      </c>
      <c r="Q265" s="2">
        <v>0</v>
      </c>
      <c r="R265" s="2">
        <v>0</v>
      </c>
      <c r="S265" s="2">
        <v>0</v>
      </c>
      <c r="T265" s="2">
        <v>0</v>
      </c>
      <c r="U265" s="2">
        <v>0</v>
      </c>
      <c r="V265" s="2">
        <v>0</v>
      </c>
      <c r="W265" s="2">
        <v>0</v>
      </c>
      <c r="X265" s="2">
        <v>1</v>
      </c>
      <c r="Y265" s="2">
        <v>0</v>
      </c>
      <c r="Z265" s="2">
        <v>1</v>
      </c>
      <c r="AA265" s="2">
        <v>0</v>
      </c>
    </row>
    <row r="266" spans="1:27" x14ac:dyDescent="0.25">
      <c r="A266" s="2">
        <v>7</v>
      </c>
      <c r="B266" s="2">
        <v>20</v>
      </c>
      <c r="C266" s="2">
        <v>113050.788</v>
      </c>
      <c r="D266" s="2">
        <v>113052.27499999999</v>
      </c>
      <c r="E266" s="2">
        <v>1.48699999999371</v>
      </c>
      <c r="F266" s="3">
        <v>15.004775291842</v>
      </c>
      <c r="G266" s="14" t="s">
        <v>2275</v>
      </c>
      <c r="H266" s="2">
        <v>1</v>
      </c>
      <c r="I266" s="2">
        <v>0</v>
      </c>
      <c r="J266" s="2">
        <v>0</v>
      </c>
      <c r="K266" s="2">
        <v>0</v>
      </c>
      <c r="L266" s="2">
        <v>1</v>
      </c>
      <c r="M266" s="2">
        <v>0</v>
      </c>
      <c r="N266" s="2">
        <v>0</v>
      </c>
      <c r="O266" s="2">
        <v>0</v>
      </c>
      <c r="P266" s="2">
        <v>0</v>
      </c>
      <c r="Q266" s="2">
        <v>0</v>
      </c>
      <c r="R266" s="2">
        <v>0</v>
      </c>
      <c r="S266" s="2">
        <v>0</v>
      </c>
      <c r="T266" s="2">
        <v>0</v>
      </c>
      <c r="U266" s="2">
        <v>0</v>
      </c>
      <c r="V266" s="2">
        <v>0</v>
      </c>
      <c r="W266" s="2">
        <v>0</v>
      </c>
      <c r="X266" s="2">
        <v>1</v>
      </c>
      <c r="Y266" s="2">
        <v>0</v>
      </c>
      <c r="Z266" s="2">
        <v>0</v>
      </c>
      <c r="AA266" s="2">
        <v>0</v>
      </c>
    </row>
    <row r="267" spans="1:27" x14ac:dyDescent="0.25">
      <c r="A267" s="2">
        <v>4</v>
      </c>
      <c r="B267" s="2">
        <v>12</v>
      </c>
      <c r="C267" s="2">
        <v>124071.15</v>
      </c>
      <c r="D267" s="2">
        <v>124135.27899999999</v>
      </c>
      <c r="E267" s="2">
        <v>64.129000000000801</v>
      </c>
      <c r="F267" s="3">
        <v>14.9936900244612</v>
      </c>
      <c r="G267" s="14" t="s">
        <v>647</v>
      </c>
      <c r="H267" s="2">
        <v>1</v>
      </c>
      <c r="I267" s="2">
        <v>3</v>
      </c>
      <c r="J267" s="2">
        <v>0</v>
      </c>
      <c r="K267" s="2">
        <v>3</v>
      </c>
      <c r="L267" s="2">
        <v>1</v>
      </c>
      <c r="M267" s="2">
        <v>0</v>
      </c>
      <c r="N267" s="2">
        <v>0</v>
      </c>
      <c r="O267" s="2">
        <v>0</v>
      </c>
      <c r="P267" s="2">
        <v>0</v>
      </c>
      <c r="Q267" s="2">
        <v>0</v>
      </c>
      <c r="R267" s="2">
        <v>0</v>
      </c>
      <c r="S267" s="2">
        <v>1</v>
      </c>
      <c r="T267" s="2">
        <v>1</v>
      </c>
      <c r="U267" s="2">
        <v>1</v>
      </c>
      <c r="V267" s="2">
        <v>0</v>
      </c>
      <c r="W267" s="2">
        <v>0</v>
      </c>
      <c r="X267" s="2">
        <v>1</v>
      </c>
      <c r="Y267" s="2">
        <v>0</v>
      </c>
      <c r="Z267" s="2">
        <v>0</v>
      </c>
      <c r="AA267" s="2">
        <v>0</v>
      </c>
    </row>
    <row r="268" spans="1:27" x14ac:dyDescent="0.25">
      <c r="A268" s="2">
        <v>12</v>
      </c>
      <c r="B268" s="2">
        <v>6</v>
      </c>
      <c r="C268" s="2">
        <v>40304.245000000003</v>
      </c>
      <c r="D268" s="2">
        <v>40341.752</v>
      </c>
      <c r="E268" s="2">
        <v>37.506999999997802</v>
      </c>
      <c r="F268" s="3">
        <v>14.979941041236801</v>
      </c>
      <c r="G268" s="14" t="s">
        <v>2493</v>
      </c>
      <c r="H268" s="2">
        <v>0</v>
      </c>
      <c r="I268" s="2">
        <v>0</v>
      </c>
      <c r="J268" s="2">
        <v>0</v>
      </c>
      <c r="K268" s="2">
        <v>0</v>
      </c>
      <c r="L268" s="2">
        <v>0</v>
      </c>
      <c r="M268" s="2">
        <v>0</v>
      </c>
      <c r="N268" s="2">
        <v>0</v>
      </c>
      <c r="O268" s="2">
        <v>0</v>
      </c>
      <c r="P268" s="2">
        <v>0</v>
      </c>
      <c r="Q268" s="2">
        <v>0</v>
      </c>
      <c r="R268" s="2">
        <v>0</v>
      </c>
      <c r="S268" s="2">
        <v>0</v>
      </c>
      <c r="T268" s="2">
        <v>0</v>
      </c>
      <c r="U268" s="2">
        <v>0</v>
      </c>
      <c r="V268" s="2">
        <v>0</v>
      </c>
      <c r="W268" s="2">
        <v>0</v>
      </c>
      <c r="X268" s="2">
        <v>0</v>
      </c>
      <c r="Y268" s="2">
        <v>0</v>
      </c>
      <c r="Z268" s="2">
        <v>0</v>
      </c>
      <c r="AA268" s="2">
        <v>0</v>
      </c>
    </row>
    <row r="269" spans="1:27" x14ac:dyDescent="0.25">
      <c r="A269" s="2">
        <v>11</v>
      </c>
      <c r="B269" s="2">
        <v>13</v>
      </c>
      <c r="C269" s="2">
        <v>90261.702000000005</v>
      </c>
      <c r="D269" s="2">
        <v>90265.356</v>
      </c>
      <c r="E269" s="2">
        <v>3.6539999999949901</v>
      </c>
      <c r="F269" s="3">
        <v>14.955466265765301</v>
      </c>
      <c r="G269" s="14" t="s">
        <v>2488</v>
      </c>
      <c r="H269" s="2">
        <v>0</v>
      </c>
      <c r="I269" s="2">
        <v>0</v>
      </c>
      <c r="J269" s="2">
        <v>0</v>
      </c>
      <c r="K269" s="2">
        <v>0</v>
      </c>
      <c r="L269" s="2">
        <v>0</v>
      </c>
      <c r="M269" s="2">
        <v>0</v>
      </c>
      <c r="N269" s="2">
        <v>0</v>
      </c>
      <c r="O269" s="2">
        <v>0</v>
      </c>
      <c r="P269" s="2">
        <v>0</v>
      </c>
      <c r="Q269" s="2">
        <v>0</v>
      </c>
      <c r="R269" s="2">
        <v>0</v>
      </c>
      <c r="S269" s="2">
        <v>0</v>
      </c>
      <c r="T269" s="2">
        <v>0</v>
      </c>
      <c r="U269" s="2">
        <v>0</v>
      </c>
      <c r="V269" s="2">
        <v>0</v>
      </c>
      <c r="W269" s="2">
        <v>0</v>
      </c>
      <c r="X269" s="2">
        <v>0</v>
      </c>
      <c r="Y269" s="2">
        <v>0</v>
      </c>
      <c r="Z269" s="2">
        <v>0</v>
      </c>
      <c r="AA269" s="2">
        <v>0</v>
      </c>
    </row>
    <row r="270" spans="1:27" x14ac:dyDescent="0.25">
      <c r="A270" s="2">
        <v>6</v>
      </c>
      <c r="B270" s="2">
        <v>11</v>
      </c>
      <c r="C270" s="2">
        <v>79989.554000000004</v>
      </c>
      <c r="D270" s="2">
        <v>80008.459000000003</v>
      </c>
      <c r="E270" s="2">
        <v>18.9049999999988</v>
      </c>
      <c r="F270" s="3">
        <v>14.943703397444001</v>
      </c>
      <c r="G270" s="14" t="s">
        <v>386</v>
      </c>
      <c r="H270" s="2">
        <v>2</v>
      </c>
      <c r="I270" s="2">
        <v>0</v>
      </c>
      <c r="J270" s="2">
        <v>0</v>
      </c>
      <c r="K270" s="2">
        <v>0</v>
      </c>
      <c r="L270" s="2">
        <v>2</v>
      </c>
      <c r="M270" s="2">
        <v>0</v>
      </c>
      <c r="N270" s="2">
        <v>0</v>
      </c>
      <c r="O270" s="2">
        <v>0</v>
      </c>
      <c r="P270" s="2">
        <v>0</v>
      </c>
      <c r="Q270" s="2">
        <v>0</v>
      </c>
      <c r="R270" s="2">
        <v>0</v>
      </c>
      <c r="S270" s="2">
        <v>0</v>
      </c>
      <c r="T270" s="2">
        <v>0</v>
      </c>
      <c r="U270" s="2">
        <v>0</v>
      </c>
      <c r="V270" s="2">
        <v>0</v>
      </c>
      <c r="W270" s="2">
        <v>1</v>
      </c>
      <c r="X270" s="2">
        <v>0</v>
      </c>
      <c r="Y270" s="2">
        <v>0</v>
      </c>
      <c r="Z270" s="2">
        <v>0</v>
      </c>
      <c r="AA270" s="2">
        <v>1</v>
      </c>
    </row>
    <row r="271" spans="1:27" x14ac:dyDescent="0.25">
      <c r="A271" s="2">
        <v>19</v>
      </c>
      <c r="B271" s="2">
        <v>0</v>
      </c>
      <c r="C271" s="2">
        <v>31992.136999999999</v>
      </c>
      <c r="D271" s="2">
        <v>32009.669000000002</v>
      </c>
      <c r="E271" s="2">
        <v>17.532000000002899</v>
      </c>
      <c r="F271" s="3">
        <v>14.9416244759203</v>
      </c>
      <c r="G271" s="14"/>
      <c r="H271" s="2">
        <v>1</v>
      </c>
      <c r="I271" s="2">
        <v>0</v>
      </c>
      <c r="J271" s="2">
        <v>0</v>
      </c>
      <c r="K271" s="2">
        <v>0</v>
      </c>
      <c r="L271" s="2">
        <v>1</v>
      </c>
      <c r="M271" s="2">
        <v>0</v>
      </c>
      <c r="N271" s="2">
        <v>0</v>
      </c>
      <c r="O271" s="2">
        <v>0</v>
      </c>
      <c r="P271" s="2">
        <v>0</v>
      </c>
      <c r="Q271" s="2">
        <v>0</v>
      </c>
      <c r="R271" s="2">
        <v>0</v>
      </c>
      <c r="S271" s="2">
        <v>0</v>
      </c>
      <c r="T271" s="2">
        <v>0</v>
      </c>
      <c r="U271" s="2">
        <v>0</v>
      </c>
      <c r="V271" s="2">
        <v>0</v>
      </c>
      <c r="W271" s="2">
        <v>0</v>
      </c>
      <c r="X271" s="2">
        <v>1</v>
      </c>
      <c r="Y271" s="2">
        <v>0</v>
      </c>
      <c r="Z271" s="2">
        <v>0</v>
      </c>
      <c r="AA271" s="2">
        <v>0</v>
      </c>
    </row>
    <row r="272" spans="1:27" x14ac:dyDescent="0.25">
      <c r="A272" s="2">
        <v>1</v>
      </c>
      <c r="B272" s="2">
        <v>25</v>
      </c>
      <c r="C272" s="2">
        <v>239055.91399999999</v>
      </c>
      <c r="D272" s="2">
        <v>239055.91399999999</v>
      </c>
      <c r="E272" s="2">
        <v>0</v>
      </c>
      <c r="F272" s="3">
        <v>14.917666018253</v>
      </c>
      <c r="G272" s="14"/>
      <c r="H272" s="2">
        <v>2</v>
      </c>
      <c r="I272" s="2">
        <v>0</v>
      </c>
      <c r="J272" s="2">
        <v>0</v>
      </c>
      <c r="K272" s="2">
        <v>0</v>
      </c>
      <c r="L272" s="2">
        <v>2</v>
      </c>
      <c r="M272" s="2">
        <v>0</v>
      </c>
      <c r="N272" s="2">
        <v>0</v>
      </c>
      <c r="O272" s="2">
        <v>0</v>
      </c>
      <c r="P272" s="2">
        <v>0</v>
      </c>
      <c r="Q272" s="2">
        <v>0</v>
      </c>
      <c r="R272" s="2">
        <v>0</v>
      </c>
      <c r="S272" s="2">
        <v>0</v>
      </c>
      <c r="T272" s="2">
        <v>0</v>
      </c>
      <c r="U272" s="2">
        <v>0</v>
      </c>
      <c r="V272" s="2">
        <v>0</v>
      </c>
      <c r="W272" s="2">
        <v>1</v>
      </c>
      <c r="X272" s="2">
        <v>0</v>
      </c>
      <c r="Y272" s="2">
        <v>0</v>
      </c>
      <c r="Z272" s="2">
        <v>0</v>
      </c>
      <c r="AA272" s="2">
        <v>1</v>
      </c>
    </row>
    <row r="273" spans="1:27" x14ac:dyDescent="0.25">
      <c r="A273" s="2">
        <v>2</v>
      </c>
      <c r="B273" s="2">
        <v>0</v>
      </c>
      <c r="C273" s="2">
        <v>977.202</v>
      </c>
      <c r="D273" s="2">
        <v>981.48699999999997</v>
      </c>
      <c r="E273" s="2">
        <v>4.2849999999999699</v>
      </c>
      <c r="F273" s="3">
        <v>14.890622121994801</v>
      </c>
      <c r="G273" s="14" t="s">
        <v>2382</v>
      </c>
      <c r="H273" s="2">
        <v>0</v>
      </c>
      <c r="I273" s="2">
        <v>0</v>
      </c>
      <c r="J273" s="2">
        <v>0</v>
      </c>
      <c r="K273" s="2">
        <v>0</v>
      </c>
      <c r="L273" s="2">
        <v>0</v>
      </c>
      <c r="M273" s="2">
        <v>0</v>
      </c>
      <c r="N273" s="2">
        <v>0</v>
      </c>
      <c r="O273" s="2">
        <v>0</v>
      </c>
      <c r="P273" s="2">
        <v>0</v>
      </c>
      <c r="Q273" s="2">
        <v>0</v>
      </c>
      <c r="R273" s="2">
        <v>0</v>
      </c>
      <c r="S273" s="2">
        <v>0</v>
      </c>
      <c r="T273" s="2">
        <v>0</v>
      </c>
      <c r="U273" s="2">
        <v>0</v>
      </c>
      <c r="V273" s="2">
        <v>0</v>
      </c>
      <c r="W273" s="2">
        <v>0</v>
      </c>
      <c r="X273" s="2">
        <v>0</v>
      </c>
      <c r="Y273" s="2">
        <v>0</v>
      </c>
      <c r="Z273" s="2">
        <v>0</v>
      </c>
      <c r="AA273" s="2">
        <v>0</v>
      </c>
    </row>
    <row r="274" spans="1:27" x14ac:dyDescent="0.25">
      <c r="A274" s="2">
        <v>14</v>
      </c>
      <c r="B274" s="2">
        <v>1</v>
      </c>
      <c r="C274" s="2">
        <v>65051.985000000001</v>
      </c>
      <c r="D274" s="2">
        <v>65065.696000000004</v>
      </c>
      <c r="E274" s="2">
        <v>13.711000000003001</v>
      </c>
      <c r="F274" s="3">
        <v>14.848729915398099</v>
      </c>
      <c r="G274" s="14" t="s">
        <v>2504</v>
      </c>
      <c r="H274" s="2">
        <v>0</v>
      </c>
      <c r="I274" s="2">
        <v>0</v>
      </c>
      <c r="J274" s="2">
        <v>0</v>
      </c>
      <c r="K274" s="2">
        <v>0</v>
      </c>
      <c r="L274" s="2">
        <v>0</v>
      </c>
      <c r="M274" s="2">
        <v>0</v>
      </c>
      <c r="N274" s="2">
        <v>0</v>
      </c>
      <c r="O274" s="2">
        <v>0</v>
      </c>
      <c r="P274" s="2">
        <v>0</v>
      </c>
      <c r="Q274" s="2">
        <v>0</v>
      </c>
      <c r="R274" s="2">
        <v>0</v>
      </c>
      <c r="S274" s="2">
        <v>0</v>
      </c>
      <c r="T274" s="2">
        <v>0</v>
      </c>
      <c r="U274" s="2">
        <v>0</v>
      </c>
      <c r="V274" s="2">
        <v>0</v>
      </c>
      <c r="W274" s="2">
        <v>0</v>
      </c>
      <c r="X274" s="2">
        <v>0</v>
      </c>
      <c r="Y274" s="2">
        <v>0</v>
      </c>
      <c r="Z274" s="2">
        <v>0</v>
      </c>
      <c r="AA274" s="2">
        <v>0</v>
      </c>
    </row>
    <row r="275" spans="1:27" x14ac:dyDescent="0.25">
      <c r="A275" s="2">
        <v>10</v>
      </c>
      <c r="B275" s="2">
        <v>15</v>
      </c>
      <c r="C275" s="2">
        <v>78320.592999999993</v>
      </c>
      <c r="D275" s="2">
        <v>78384.396999999997</v>
      </c>
      <c r="E275" s="2">
        <v>63.804000000003697</v>
      </c>
      <c r="F275" s="3">
        <v>14.8460333249551</v>
      </c>
      <c r="G275" s="14" t="s">
        <v>1811</v>
      </c>
      <c r="H275" s="2">
        <v>0</v>
      </c>
      <c r="I275" s="2">
        <v>1</v>
      </c>
      <c r="J275" s="2">
        <v>0</v>
      </c>
      <c r="K275" s="2">
        <v>1</v>
      </c>
      <c r="L275" s="2">
        <v>0</v>
      </c>
      <c r="M275" s="2">
        <v>0</v>
      </c>
      <c r="N275" s="2">
        <v>0</v>
      </c>
      <c r="O275" s="2">
        <v>0</v>
      </c>
      <c r="P275" s="2">
        <v>0</v>
      </c>
      <c r="Q275" s="2">
        <v>0</v>
      </c>
      <c r="R275" s="2">
        <v>0</v>
      </c>
      <c r="S275" s="2">
        <v>0</v>
      </c>
      <c r="T275" s="2">
        <v>1</v>
      </c>
      <c r="U275" s="2">
        <v>0</v>
      </c>
      <c r="V275" s="2">
        <v>0</v>
      </c>
      <c r="W275" s="2">
        <v>0</v>
      </c>
      <c r="X275" s="2">
        <v>0</v>
      </c>
      <c r="Y275" s="2">
        <v>0</v>
      </c>
      <c r="Z275" s="2">
        <v>0</v>
      </c>
      <c r="AA275" s="2">
        <v>0</v>
      </c>
    </row>
    <row r="276" spans="1:27" x14ac:dyDescent="0.25">
      <c r="A276" s="2">
        <v>12</v>
      </c>
      <c r="B276" s="2">
        <v>16</v>
      </c>
      <c r="C276" s="2">
        <v>109960.962</v>
      </c>
      <c r="D276" s="2">
        <v>110002.819</v>
      </c>
      <c r="E276" s="2">
        <v>41.857000000003602</v>
      </c>
      <c r="F276" s="3">
        <v>14.841696271022601</v>
      </c>
      <c r="G276" s="14" t="s">
        <v>1993</v>
      </c>
      <c r="H276" s="2">
        <v>1</v>
      </c>
      <c r="I276" s="2">
        <v>3</v>
      </c>
      <c r="J276" s="2">
        <v>1</v>
      </c>
      <c r="K276" s="2">
        <v>2</v>
      </c>
      <c r="L276" s="2">
        <v>1</v>
      </c>
      <c r="M276" s="2">
        <v>0</v>
      </c>
      <c r="N276" s="2">
        <v>1</v>
      </c>
      <c r="O276" s="2">
        <v>0</v>
      </c>
      <c r="P276" s="2">
        <v>0</v>
      </c>
      <c r="Q276" s="2">
        <v>0</v>
      </c>
      <c r="R276" s="2">
        <v>0</v>
      </c>
      <c r="S276" s="2">
        <v>1</v>
      </c>
      <c r="T276" s="2">
        <v>0</v>
      </c>
      <c r="U276" s="2">
        <v>1</v>
      </c>
      <c r="V276" s="2">
        <v>0</v>
      </c>
      <c r="W276" s="2">
        <v>0</v>
      </c>
      <c r="X276" s="2">
        <v>1</v>
      </c>
      <c r="Y276" s="2">
        <v>0</v>
      </c>
      <c r="Z276" s="2">
        <v>0</v>
      </c>
      <c r="AA276" s="2">
        <v>0</v>
      </c>
    </row>
    <row r="277" spans="1:27" x14ac:dyDescent="0.25">
      <c r="A277" s="2">
        <v>4</v>
      </c>
      <c r="B277" s="2">
        <v>16</v>
      </c>
      <c r="C277" s="2">
        <v>144348.09400000001</v>
      </c>
      <c r="D277" s="2">
        <v>144420.375</v>
      </c>
      <c r="E277" s="2">
        <v>72.280999999988097</v>
      </c>
      <c r="F277" s="3">
        <v>14.838058417729901</v>
      </c>
      <c r="G277" s="14" t="s">
        <v>2423</v>
      </c>
      <c r="H277" s="2">
        <v>0</v>
      </c>
      <c r="I277" s="2">
        <v>0</v>
      </c>
      <c r="J277" s="2">
        <v>0</v>
      </c>
      <c r="K277" s="2">
        <v>0</v>
      </c>
      <c r="L277" s="2">
        <v>0</v>
      </c>
      <c r="M277" s="2">
        <v>0</v>
      </c>
      <c r="N277" s="2">
        <v>0</v>
      </c>
      <c r="O277" s="2">
        <v>0</v>
      </c>
      <c r="P277" s="2">
        <v>0</v>
      </c>
      <c r="Q277" s="2">
        <v>0</v>
      </c>
      <c r="R277" s="2">
        <v>0</v>
      </c>
      <c r="S277" s="2">
        <v>0</v>
      </c>
      <c r="T277" s="2">
        <v>0</v>
      </c>
      <c r="U277" s="2">
        <v>0</v>
      </c>
      <c r="V277" s="2">
        <v>0</v>
      </c>
      <c r="W277" s="2">
        <v>0</v>
      </c>
      <c r="X277" s="2">
        <v>0</v>
      </c>
      <c r="Y277" s="2">
        <v>0</v>
      </c>
      <c r="Z277" s="2">
        <v>0</v>
      </c>
      <c r="AA277" s="2">
        <v>0</v>
      </c>
    </row>
    <row r="278" spans="1:27" x14ac:dyDescent="0.25">
      <c r="A278" s="2">
        <v>16</v>
      </c>
      <c r="B278" s="2">
        <v>1</v>
      </c>
      <c r="C278" s="2">
        <v>11095.036</v>
      </c>
      <c r="D278" s="2">
        <v>11138.996999999999</v>
      </c>
      <c r="E278" s="2">
        <v>43.960999999999302</v>
      </c>
      <c r="F278" s="3">
        <v>14.798661723217799</v>
      </c>
      <c r="G278" s="14" t="s">
        <v>2512</v>
      </c>
      <c r="H278" s="2">
        <v>1</v>
      </c>
      <c r="I278" s="2">
        <v>0</v>
      </c>
      <c r="J278" s="2">
        <v>0</v>
      </c>
      <c r="K278" s="2">
        <v>0</v>
      </c>
      <c r="L278" s="2">
        <v>1</v>
      </c>
      <c r="M278" s="2">
        <v>0</v>
      </c>
      <c r="N278" s="2">
        <v>0</v>
      </c>
      <c r="O278" s="2">
        <v>0</v>
      </c>
      <c r="P278" s="2">
        <v>0</v>
      </c>
      <c r="Q278" s="2">
        <v>0</v>
      </c>
      <c r="R278" s="2">
        <v>0</v>
      </c>
      <c r="S278" s="2">
        <v>0</v>
      </c>
      <c r="T278" s="2">
        <v>0</v>
      </c>
      <c r="U278" s="2">
        <v>0</v>
      </c>
      <c r="V278" s="2">
        <v>0</v>
      </c>
      <c r="W278" s="2">
        <v>0</v>
      </c>
      <c r="X278" s="2">
        <v>0</v>
      </c>
      <c r="Y278" s="2">
        <v>0</v>
      </c>
      <c r="Z278" s="2">
        <v>1</v>
      </c>
      <c r="AA278" s="2">
        <v>0</v>
      </c>
    </row>
    <row r="279" spans="1:27" x14ac:dyDescent="0.25">
      <c r="A279" s="2">
        <v>1</v>
      </c>
      <c r="B279" s="2">
        <v>19</v>
      </c>
      <c r="C279" s="2">
        <v>197227.033</v>
      </c>
      <c r="D279" s="2">
        <v>197288.476</v>
      </c>
      <c r="E279" s="2">
        <v>61.442999999999302</v>
      </c>
      <c r="F279" s="3">
        <v>14.732879835741301</v>
      </c>
      <c r="G279" s="14" t="s">
        <v>39</v>
      </c>
      <c r="H279" s="2">
        <v>3</v>
      </c>
      <c r="I279" s="2">
        <v>1</v>
      </c>
      <c r="J279" s="2">
        <v>1</v>
      </c>
      <c r="K279" s="2">
        <v>0</v>
      </c>
      <c r="L279" s="2">
        <v>3</v>
      </c>
      <c r="M279" s="2">
        <v>0</v>
      </c>
      <c r="N279" s="2">
        <v>1</v>
      </c>
      <c r="O279" s="2">
        <v>0</v>
      </c>
      <c r="P279" s="2">
        <v>0</v>
      </c>
      <c r="Q279" s="2">
        <v>0</v>
      </c>
      <c r="R279" s="2">
        <v>0</v>
      </c>
      <c r="S279" s="2">
        <v>0</v>
      </c>
      <c r="T279" s="2">
        <v>0</v>
      </c>
      <c r="U279" s="2">
        <v>0</v>
      </c>
      <c r="V279" s="2">
        <v>0</v>
      </c>
      <c r="W279" s="2">
        <v>1</v>
      </c>
      <c r="X279" s="2">
        <v>1</v>
      </c>
      <c r="Y279" s="2">
        <v>0</v>
      </c>
      <c r="Z279" s="2">
        <v>0</v>
      </c>
      <c r="AA279" s="2">
        <v>1</v>
      </c>
    </row>
    <row r="280" spans="1:27" x14ac:dyDescent="0.25">
      <c r="A280" s="2">
        <v>5</v>
      </c>
      <c r="B280" s="2">
        <v>25</v>
      </c>
      <c r="C280" s="2">
        <v>173510.269</v>
      </c>
      <c r="D280" s="2">
        <v>173530.413</v>
      </c>
      <c r="E280" s="2">
        <v>20.144000000000201</v>
      </c>
      <c r="F280" s="3">
        <v>14.728085586971</v>
      </c>
      <c r="G280" s="14" t="s">
        <v>2439</v>
      </c>
      <c r="H280" s="2">
        <v>1</v>
      </c>
      <c r="I280" s="2">
        <v>0</v>
      </c>
      <c r="J280" s="2">
        <v>0</v>
      </c>
      <c r="K280" s="2">
        <v>0</v>
      </c>
      <c r="L280" s="2">
        <v>1</v>
      </c>
      <c r="M280" s="2">
        <v>0</v>
      </c>
      <c r="N280" s="2">
        <v>0</v>
      </c>
      <c r="O280" s="2">
        <v>0</v>
      </c>
      <c r="P280" s="2">
        <v>0</v>
      </c>
      <c r="Q280" s="2">
        <v>0</v>
      </c>
      <c r="R280" s="2">
        <v>0</v>
      </c>
      <c r="S280" s="2">
        <v>0</v>
      </c>
      <c r="T280" s="2">
        <v>0</v>
      </c>
      <c r="U280" s="2">
        <v>0</v>
      </c>
      <c r="V280" s="2">
        <v>0</v>
      </c>
      <c r="W280" s="2">
        <v>0</v>
      </c>
      <c r="X280" s="2">
        <v>0</v>
      </c>
      <c r="Y280" s="2">
        <v>0</v>
      </c>
      <c r="Z280" s="2">
        <v>0</v>
      </c>
      <c r="AA280" s="2">
        <v>1</v>
      </c>
    </row>
    <row r="281" spans="1:27" x14ac:dyDescent="0.25">
      <c r="A281" s="2">
        <v>4</v>
      </c>
      <c r="B281" s="2">
        <v>4</v>
      </c>
      <c r="C281" s="2">
        <v>69475.763000000006</v>
      </c>
      <c r="D281" s="2">
        <v>69475.763000000006</v>
      </c>
      <c r="E281" s="2">
        <v>0</v>
      </c>
      <c r="F281" s="3">
        <v>14.7223138691856</v>
      </c>
      <c r="G281" s="14"/>
      <c r="H281" s="2">
        <v>4</v>
      </c>
      <c r="I281" s="2">
        <v>0</v>
      </c>
      <c r="J281" s="2">
        <v>0</v>
      </c>
      <c r="K281" s="2">
        <v>0</v>
      </c>
      <c r="L281" s="2">
        <v>4</v>
      </c>
      <c r="M281" s="2">
        <v>0</v>
      </c>
      <c r="N281" s="2">
        <v>0</v>
      </c>
      <c r="O281" s="2">
        <v>0</v>
      </c>
      <c r="P281" s="2">
        <v>0</v>
      </c>
      <c r="Q281" s="2">
        <v>0</v>
      </c>
      <c r="R281" s="2">
        <v>0</v>
      </c>
      <c r="S281" s="2">
        <v>0</v>
      </c>
      <c r="T281" s="2">
        <v>0</v>
      </c>
      <c r="U281" s="2">
        <v>0</v>
      </c>
      <c r="V281" s="2">
        <v>0</v>
      </c>
      <c r="W281" s="2">
        <v>1</v>
      </c>
      <c r="X281" s="2">
        <v>1</v>
      </c>
      <c r="Y281" s="2">
        <v>0</v>
      </c>
      <c r="Z281" s="2">
        <v>1</v>
      </c>
      <c r="AA281" s="2">
        <v>1</v>
      </c>
    </row>
    <row r="282" spans="1:27" x14ac:dyDescent="0.25">
      <c r="A282" s="2">
        <v>2</v>
      </c>
      <c r="B282" s="2">
        <v>3</v>
      </c>
      <c r="C282" s="2">
        <v>14266.343999999999</v>
      </c>
      <c r="D282" s="2">
        <v>14280.08</v>
      </c>
      <c r="E282" s="2">
        <v>13.7360000000008</v>
      </c>
      <c r="F282" s="3">
        <v>14.720178999284199</v>
      </c>
      <c r="G282" s="14" t="s">
        <v>2384</v>
      </c>
      <c r="H282" s="2">
        <v>0</v>
      </c>
      <c r="I282" s="2">
        <v>1</v>
      </c>
      <c r="J282" s="2">
        <v>0</v>
      </c>
      <c r="K282" s="2">
        <v>1</v>
      </c>
      <c r="L282" s="2">
        <v>0</v>
      </c>
      <c r="M282" s="2">
        <v>0</v>
      </c>
      <c r="N282" s="2">
        <v>0</v>
      </c>
      <c r="O282" s="2">
        <v>0</v>
      </c>
      <c r="P282" s="2">
        <v>0</v>
      </c>
      <c r="Q282" s="2">
        <v>0</v>
      </c>
      <c r="R282" s="2">
        <v>1</v>
      </c>
      <c r="S282" s="2">
        <v>0</v>
      </c>
      <c r="T282" s="2">
        <v>0</v>
      </c>
      <c r="U282" s="2">
        <v>0</v>
      </c>
      <c r="V282" s="2">
        <v>0</v>
      </c>
      <c r="W282" s="2">
        <v>0</v>
      </c>
      <c r="X282" s="2">
        <v>0</v>
      </c>
      <c r="Y282" s="2">
        <v>0</v>
      </c>
      <c r="Z282" s="2">
        <v>0</v>
      </c>
      <c r="AA282" s="2">
        <v>0</v>
      </c>
    </row>
    <row r="283" spans="1:27" x14ac:dyDescent="0.25">
      <c r="A283" s="2">
        <v>8</v>
      </c>
      <c r="B283" s="2">
        <v>1</v>
      </c>
      <c r="C283" s="2">
        <v>11974.073</v>
      </c>
      <c r="D283" s="2">
        <v>12010.057000000001</v>
      </c>
      <c r="E283" s="2">
        <v>35.9840000000004</v>
      </c>
      <c r="F283" s="3">
        <v>14.719341628814</v>
      </c>
      <c r="G283" s="14" t="s">
        <v>2461</v>
      </c>
      <c r="H283" s="2">
        <v>1</v>
      </c>
      <c r="I283" s="2">
        <v>0</v>
      </c>
      <c r="J283" s="2">
        <v>0</v>
      </c>
      <c r="K283" s="2">
        <v>0</v>
      </c>
      <c r="L283" s="2">
        <v>1</v>
      </c>
      <c r="M283" s="2">
        <v>0</v>
      </c>
      <c r="N283" s="2">
        <v>0</v>
      </c>
      <c r="O283" s="2">
        <v>0</v>
      </c>
      <c r="P283" s="2">
        <v>0</v>
      </c>
      <c r="Q283" s="2">
        <v>0</v>
      </c>
      <c r="R283" s="2">
        <v>0</v>
      </c>
      <c r="S283" s="2">
        <v>0</v>
      </c>
      <c r="T283" s="2">
        <v>0</v>
      </c>
      <c r="U283" s="2">
        <v>0</v>
      </c>
      <c r="V283" s="2">
        <v>0</v>
      </c>
      <c r="W283" s="2">
        <v>0</v>
      </c>
      <c r="X283" s="2">
        <v>0</v>
      </c>
      <c r="Y283" s="2">
        <v>0</v>
      </c>
      <c r="Z283" s="2">
        <v>0</v>
      </c>
      <c r="AA283" s="2">
        <v>1</v>
      </c>
    </row>
    <row r="284" spans="1:27" x14ac:dyDescent="0.25">
      <c r="A284" s="2">
        <v>13</v>
      </c>
      <c r="B284" s="2">
        <v>9</v>
      </c>
      <c r="C284" s="2">
        <v>103592.855</v>
      </c>
      <c r="D284" s="2">
        <v>103592.855</v>
      </c>
      <c r="E284" s="2">
        <v>0</v>
      </c>
      <c r="F284" s="3">
        <v>14.710576345520501</v>
      </c>
      <c r="G284" s="14"/>
      <c r="H284" s="2">
        <v>0</v>
      </c>
      <c r="I284" s="2">
        <v>0</v>
      </c>
      <c r="J284" s="2">
        <v>0</v>
      </c>
      <c r="K284" s="2">
        <v>0</v>
      </c>
      <c r="L284" s="2">
        <v>0</v>
      </c>
      <c r="M284" s="2">
        <v>0</v>
      </c>
      <c r="N284" s="2">
        <v>0</v>
      </c>
      <c r="O284" s="2">
        <v>0</v>
      </c>
      <c r="P284" s="2">
        <v>0</v>
      </c>
      <c r="Q284" s="2">
        <v>0</v>
      </c>
      <c r="R284" s="2">
        <v>0</v>
      </c>
      <c r="S284" s="2">
        <v>0</v>
      </c>
      <c r="T284" s="2">
        <v>0</v>
      </c>
      <c r="U284" s="2">
        <v>0</v>
      </c>
      <c r="V284" s="2">
        <v>0</v>
      </c>
      <c r="W284" s="2">
        <v>0</v>
      </c>
      <c r="X284" s="2">
        <v>0</v>
      </c>
      <c r="Y284" s="2">
        <v>0</v>
      </c>
      <c r="Z284" s="2">
        <v>0</v>
      </c>
      <c r="AA284" s="2">
        <v>0</v>
      </c>
    </row>
    <row r="285" spans="1:27" x14ac:dyDescent="0.25">
      <c r="A285" s="2">
        <v>11</v>
      </c>
      <c r="B285" s="2">
        <v>12</v>
      </c>
      <c r="C285" s="2">
        <v>81707.191000000006</v>
      </c>
      <c r="D285" s="2">
        <v>81721.657000000007</v>
      </c>
      <c r="E285" s="2">
        <v>14.4660000000003</v>
      </c>
      <c r="F285" s="3">
        <v>14.7001204376523</v>
      </c>
      <c r="G285" s="14" t="s">
        <v>2487</v>
      </c>
      <c r="H285" s="2">
        <v>1</v>
      </c>
      <c r="I285" s="2">
        <v>0</v>
      </c>
      <c r="J285" s="2">
        <v>0</v>
      </c>
      <c r="K285" s="2">
        <v>0</v>
      </c>
      <c r="L285" s="2">
        <v>1</v>
      </c>
      <c r="M285" s="2">
        <v>0</v>
      </c>
      <c r="N285" s="2">
        <v>0</v>
      </c>
      <c r="O285" s="2">
        <v>0</v>
      </c>
      <c r="P285" s="2">
        <v>0</v>
      </c>
      <c r="Q285" s="2">
        <v>0</v>
      </c>
      <c r="R285" s="2">
        <v>0</v>
      </c>
      <c r="S285" s="2">
        <v>0</v>
      </c>
      <c r="T285" s="2">
        <v>0</v>
      </c>
      <c r="U285" s="2">
        <v>0</v>
      </c>
      <c r="V285" s="2">
        <v>0</v>
      </c>
      <c r="W285" s="2">
        <v>0</v>
      </c>
      <c r="X285" s="2">
        <v>1</v>
      </c>
      <c r="Y285" s="2">
        <v>0</v>
      </c>
      <c r="Z285" s="2">
        <v>0</v>
      </c>
      <c r="AA285" s="2">
        <v>0</v>
      </c>
    </row>
    <row r="286" spans="1:27" x14ac:dyDescent="0.25">
      <c r="A286" s="2">
        <v>1</v>
      </c>
      <c r="B286" s="2">
        <v>5</v>
      </c>
      <c r="C286" s="2">
        <v>33812.084000000003</v>
      </c>
      <c r="D286" s="2">
        <v>33825.300000000003</v>
      </c>
      <c r="E286" s="2">
        <v>13.2160000000003</v>
      </c>
      <c r="F286" s="3">
        <v>14.6776032056456</v>
      </c>
      <c r="G286" s="14" t="s">
        <v>2375</v>
      </c>
      <c r="H286" s="2">
        <v>0</v>
      </c>
      <c r="I286" s="2">
        <v>0</v>
      </c>
      <c r="J286" s="2">
        <v>0</v>
      </c>
      <c r="K286" s="2">
        <v>0</v>
      </c>
      <c r="L286" s="2">
        <v>0</v>
      </c>
      <c r="M286" s="2">
        <v>0</v>
      </c>
      <c r="N286" s="2">
        <v>0</v>
      </c>
      <c r="O286" s="2">
        <v>0</v>
      </c>
      <c r="P286" s="2">
        <v>0</v>
      </c>
      <c r="Q286" s="2">
        <v>0</v>
      </c>
      <c r="R286" s="2">
        <v>0</v>
      </c>
      <c r="S286" s="2">
        <v>0</v>
      </c>
      <c r="T286" s="2">
        <v>0</v>
      </c>
      <c r="U286" s="2">
        <v>0</v>
      </c>
      <c r="V286" s="2">
        <v>0</v>
      </c>
      <c r="W286" s="2">
        <v>0</v>
      </c>
      <c r="X286" s="2">
        <v>0</v>
      </c>
      <c r="Y286" s="2">
        <v>0</v>
      </c>
      <c r="Z286" s="2">
        <v>0</v>
      </c>
      <c r="AA286" s="2">
        <v>0</v>
      </c>
    </row>
    <row r="287" spans="1:27" x14ac:dyDescent="0.25">
      <c r="A287" s="2">
        <v>22</v>
      </c>
      <c r="B287" s="2">
        <v>0</v>
      </c>
      <c r="C287" s="2">
        <v>18143.834999999999</v>
      </c>
      <c r="D287" s="2">
        <v>18147.422999999999</v>
      </c>
      <c r="E287" s="2">
        <v>3.5879999999997398</v>
      </c>
      <c r="F287" s="3">
        <v>14.651881061439299</v>
      </c>
      <c r="G287" s="14" t="s">
        <v>2527</v>
      </c>
      <c r="H287" s="2">
        <v>3</v>
      </c>
      <c r="I287" s="2">
        <v>0</v>
      </c>
      <c r="J287" s="2">
        <v>0</v>
      </c>
      <c r="K287" s="2">
        <v>0</v>
      </c>
      <c r="L287" s="2">
        <v>3</v>
      </c>
      <c r="M287" s="2">
        <v>0</v>
      </c>
      <c r="N287" s="2">
        <v>0</v>
      </c>
      <c r="O287" s="2">
        <v>0</v>
      </c>
      <c r="P287" s="2">
        <v>0</v>
      </c>
      <c r="Q287" s="2">
        <v>0</v>
      </c>
      <c r="R287" s="2">
        <v>0</v>
      </c>
      <c r="S287" s="2">
        <v>0</v>
      </c>
      <c r="T287" s="2">
        <v>0</v>
      </c>
      <c r="U287" s="2">
        <v>0</v>
      </c>
      <c r="V287" s="2">
        <v>0</v>
      </c>
      <c r="W287" s="2">
        <v>1</v>
      </c>
      <c r="X287" s="2">
        <v>1</v>
      </c>
      <c r="Y287" s="2">
        <v>0</v>
      </c>
      <c r="Z287" s="2">
        <v>0</v>
      </c>
      <c r="AA287" s="2">
        <v>1</v>
      </c>
    </row>
    <row r="288" spans="1:27" x14ac:dyDescent="0.25">
      <c r="A288" s="2">
        <v>3</v>
      </c>
      <c r="B288" s="2">
        <v>32</v>
      </c>
      <c r="C288" s="2">
        <v>177455.277</v>
      </c>
      <c r="D288" s="2">
        <v>177466.44899999999</v>
      </c>
      <c r="E288" s="2">
        <v>11.171999999991399</v>
      </c>
      <c r="F288" s="3">
        <v>14.6478560705795</v>
      </c>
      <c r="G288" s="14" t="s">
        <v>2212</v>
      </c>
      <c r="H288" s="2">
        <v>3</v>
      </c>
      <c r="I288" s="2">
        <v>0</v>
      </c>
      <c r="J288" s="2">
        <v>0</v>
      </c>
      <c r="K288" s="2">
        <v>0</v>
      </c>
      <c r="L288" s="2">
        <v>3</v>
      </c>
      <c r="M288" s="2">
        <v>0</v>
      </c>
      <c r="N288" s="2">
        <v>0</v>
      </c>
      <c r="O288" s="2">
        <v>0</v>
      </c>
      <c r="P288" s="2">
        <v>0</v>
      </c>
      <c r="Q288" s="2">
        <v>0</v>
      </c>
      <c r="R288" s="2">
        <v>0</v>
      </c>
      <c r="S288" s="2">
        <v>0</v>
      </c>
      <c r="T288" s="2">
        <v>0</v>
      </c>
      <c r="U288" s="2">
        <v>0</v>
      </c>
      <c r="V288" s="2">
        <v>0</v>
      </c>
      <c r="W288" s="2">
        <v>0</v>
      </c>
      <c r="X288" s="2">
        <v>1</v>
      </c>
      <c r="Y288" s="2">
        <v>0</v>
      </c>
      <c r="Z288" s="2">
        <v>1</v>
      </c>
      <c r="AA288" s="2">
        <v>1</v>
      </c>
    </row>
    <row r="289" spans="1:27" x14ac:dyDescent="0.25">
      <c r="A289" s="2">
        <v>6</v>
      </c>
      <c r="B289" s="2">
        <v>14</v>
      </c>
      <c r="C289" s="2">
        <v>84751.361000000004</v>
      </c>
      <c r="D289" s="2">
        <v>84805.093999999997</v>
      </c>
      <c r="E289" s="2">
        <v>53.732999999992899</v>
      </c>
      <c r="F289" s="3">
        <v>14.6466241769847</v>
      </c>
      <c r="G289" s="14" t="s">
        <v>2444</v>
      </c>
      <c r="H289" s="2">
        <v>0</v>
      </c>
      <c r="I289" s="2">
        <v>0</v>
      </c>
      <c r="J289" s="2">
        <v>0</v>
      </c>
      <c r="K289" s="2">
        <v>0</v>
      </c>
      <c r="L289" s="2">
        <v>0</v>
      </c>
      <c r="M289" s="2">
        <v>0</v>
      </c>
      <c r="N289" s="2">
        <v>0</v>
      </c>
      <c r="O289" s="2">
        <v>0</v>
      </c>
      <c r="P289" s="2">
        <v>0</v>
      </c>
      <c r="Q289" s="2">
        <v>0</v>
      </c>
      <c r="R289" s="2">
        <v>0</v>
      </c>
      <c r="S289" s="2">
        <v>0</v>
      </c>
      <c r="T289" s="2">
        <v>0</v>
      </c>
      <c r="U289" s="2">
        <v>0</v>
      </c>
      <c r="V289" s="2">
        <v>0</v>
      </c>
      <c r="W289" s="2">
        <v>0</v>
      </c>
      <c r="X289" s="2">
        <v>0</v>
      </c>
      <c r="Y289" s="2">
        <v>0</v>
      </c>
      <c r="Z289" s="2">
        <v>0</v>
      </c>
      <c r="AA289" s="2">
        <v>0</v>
      </c>
    </row>
    <row r="290" spans="1:27" x14ac:dyDescent="0.25">
      <c r="A290" s="2">
        <v>6</v>
      </c>
      <c r="B290" s="2">
        <v>12</v>
      </c>
      <c r="C290" s="2">
        <v>81283.214999999997</v>
      </c>
      <c r="D290" s="2">
        <v>81283.214999999997</v>
      </c>
      <c r="E290" s="2">
        <v>0</v>
      </c>
      <c r="F290" s="3">
        <v>14.6227111426328</v>
      </c>
      <c r="G290" s="14"/>
      <c r="H290" s="2">
        <v>1</v>
      </c>
      <c r="I290" s="2">
        <v>2</v>
      </c>
      <c r="J290" s="2">
        <v>0</v>
      </c>
      <c r="K290" s="2">
        <v>2</v>
      </c>
      <c r="L290" s="2">
        <v>1</v>
      </c>
      <c r="M290" s="2">
        <v>0</v>
      </c>
      <c r="N290" s="2">
        <v>0</v>
      </c>
      <c r="O290" s="2">
        <v>0</v>
      </c>
      <c r="P290" s="2">
        <v>0</v>
      </c>
      <c r="Q290" s="2">
        <v>0</v>
      </c>
      <c r="R290" s="2">
        <v>1</v>
      </c>
      <c r="S290" s="2">
        <v>1</v>
      </c>
      <c r="T290" s="2">
        <v>0</v>
      </c>
      <c r="U290" s="2">
        <v>0</v>
      </c>
      <c r="V290" s="2">
        <v>0</v>
      </c>
      <c r="W290" s="2">
        <v>0</v>
      </c>
      <c r="X290" s="2">
        <v>1</v>
      </c>
      <c r="Y290" s="2">
        <v>0</v>
      </c>
      <c r="Z290" s="2">
        <v>0</v>
      </c>
      <c r="AA290" s="2">
        <v>0</v>
      </c>
    </row>
    <row r="291" spans="1:27" x14ac:dyDescent="0.25">
      <c r="A291" s="2">
        <v>9</v>
      </c>
      <c r="B291" s="2">
        <v>8</v>
      </c>
      <c r="C291" s="2">
        <v>98633.842999999993</v>
      </c>
      <c r="D291" s="2">
        <v>98683.3</v>
      </c>
      <c r="E291" s="2">
        <v>49.457000000009401</v>
      </c>
      <c r="F291" s="3">
        <v>14.611653309095299</v>
      </c>
      <c r="G291" s="14" t="s">
        <v>196</v>
      </c>
      <c r="H291" s="2">
        <v>1</v>
      </c>
      <c r="I291" s="2">
        <v>0</v>
      </c>
      <c r="J291" s="2">
        <v>0</v>
      </c>
      <c r="K291" s="2">
        <v>0</v>
      </c>
      <c r="L291" s="2">
        <v>1</v>
      </c>
      <c r="M291" s="2">
        <v>0</v>
      </c>
      <c r="N291" s="2">
        <v>0</v>
      </c>
      <c r="O291" s="2">
        <v>0</v>
      </c>
      <c r="P291" s="2">
        <v>0</v>
      </c>
      <c r="Q291" s="2">
        <v>0</v>
      </c>
      <c r="R291" s="2">
        <v>0</v>
      </c>
      <c r="S291" s="2">
        <v>0</v>
      </c>
      <c r="T291" s="2">
        <v>0</v>
      </c>
      <c r="U291" s="2">
        <v>0</v>
      </c>
      <c r="V291" s="2">
        <v>0</v>
      </c>
      <c r="W291" s="2">
        <v>1</v>
      </c>
      <c r="X291" s="2">
        <v>0</v>
      </c>
      <c r="Y291" s="2">
        <v>0</v>
      </c>
      <c r="Z291" s="2">
        <v>0</v>
      </c>
      <c r="AA291" s="2">
        <v>0</v>
      </c>
    </row>
    <row r="292" spans="1:27" x14ac:dyDescent="0.25">
      <c r="A292" s="2">
        <v>3</v>
      </c>
      <c r="B292" s="2">
        <v>27</v>
      </c>
      <c r="C292" s="2">
        <v>162899.851</v>
      </c>
      <c r="D292" s="2">
        <v>162917.33300000001</v>
      </c>
      <c r="E292" s="2">
        <v>17.4820000000182</v>
      </c>
      <c r="F292" s="3">
        <v>14.6097661881797</v>
      </c>
      <c r="G292" s="14" t="s">
        <v>2414</v>
      </c>
      <c r="H292" s="2">
        <v>2</v>
      </c>
      <c r="I292" s="2">
        <v>2</v>
      </c>
      <c r="J292" s="2">
        <v>1</v>
      </c>
      <c r="K292" s="2">
        <v>1</v>
      </c>
      <c r="L292" s="2">
        <v>2</v>
      </c>
      <c r="M292" s="2">
        <v>0</v>
      </c>
      <c r="N292" s="2">
        <v>0</v>
      </c>
      <c r="O292" s="2">
        <v>0</v>
      </c>
      <c r="P292" s="2">
        <v>0</v>
      </c>
      <c r="Q292" s="2">
        <v>1</v>
      </c>
      <c r="R292" s="2">
        <v>0</v>
      </c>
      <c r="S292" s="2">
        <v>0</v>
      </c>
      <c r="T292" s="2">
        <v>0</v>
      </c>
      <c r="U292" s="2">
        <v>1</v>
      </c>
      <c r="V292" s="2">
        <v>0</v>
      </c>
      <c r="W292" s="2">
        <v>0</v>
      </c>
      <c r="X292" s="2">
        <v>0</v>
      </c>
      <c r="Y292" s="2">
        <v>0</v>
      </c>
      <c r="Z292" s="2">
        <v>1</v>
      </c>
      <c r="AA292" s="2">
        <v>1</v>
      </c>
    </row>
    <row r="293" spans="1:27" x14ac:dyDescent="0.25">
      <c r="A293" s="2">
        <v>19</v>
      </c>
      <c r="B293" s="2">
        <v>3</v>
      </c>
      <c r="C293" s="2">
        <v>39800.067000000003</v>
      </c>
      <c r="D293" s="2">
        <v>39833.252999999997</v>
      </c>
      <c r="E293" s="2">
        <v>33.185999999994202</v>
      </c>
      <c r="F293" s="3">
        <v>14.6030217188141</v>
      </c>
      <c r="G293" s="14" t="s">
        <v>2150</v>
      </c>
      <c r="H293" s="2">
        <v>0</v>
      </c>
      <c r="I293" s="2">
        <v>3</v>
      </c>
      <c r="J293" s="2">
        <v>0</v>
      </c>
      <c r="K293" s="2">
        <v>3</v>
      </c>
      <c r="L293" s="2">
        <v>0</v>
      </c>
      <c r="M293" s="2">
        <v>0</v>
      </c>
      <c r="N293" s="2">
        <v>0</v>
      </c>
      <c r="O293" s="2">
        <v>0</v>
      </c>
      <c r="P293" s="2">
        <v>0</v>
      </c>
      <c r="Q293" s="2">
        <v>0</v>
      </c>
      <c r="R293" s="2">
        <v>1</v>
      </c>
      <c r="S293" s="2">
        <v>1</v>
      </c>
      <c r="T293" s="2">
        <v>0</v>
      </c>
      <c r="U293" s="2">
        <v>0</v>
      </c>
      <c r="V293" s="2">
        <v>1</v>
      </c>
      <c r="W293" s="2">
        <v>0</v>
      </c>
      <c r="X293" s="2">
        <v>0</v>
      </c>
      <c r="Y293" s="2">
        <v>0</v>
      </c>
      <c r="Z293" s="2">
        <v>0</v>
      </c>
      <c r="AA293" s="2">
        <v>0</v>
      </c>
    </row>
    <row r="294" spans="1:27" x14ac:dyDescent="0.25">
      <c r="A294" s="2">
        <v>7</v>
      </c>
      <c r="B294" s="2">
        <v>24</v>
      </c>
      <c r="C294" s="2">
        <v>133570.72500000001</v>
      </c>
      <c r="D294" s="2">
        <v>133585.79399999999</v>
      </c>
      <c r="E294" s="2">
        <v>15.0689999999886</v>
      </c>
      <c r="F294" s="3">
        <v>14.5893679430418</v>
      </c>
      <c r="G294" s="14" t="s">
        <v>1099</v>
      </c>
      <c r="H294" s="2">
        <v>0</v>
      </c>
      <c r="I294" s="2">
        <v>0</v>
      </c>
      <c r="J294" s="2">
        <v>0</v>
      </c>
      <c r="K294" s="2">
        <v>0</v>
      </c>
      <c r="L294" s="2">
        <v>0</v>
      </c>
      <c r="M294" s="2">
        <v>0</v>
      </c>
      <c r="N294" s="2">
        <v>0</v>
      </c>
      <c r="O294" s="2">
        <v>0</v>
      </c>
      <c r="P294" s="2">
        <v>0</v>
      </c>
      <c r="Q294" s="2">
        <v>0</v>
      </c>
      <c r="R294" s="2">
        <v>0</v>
      </c>
      <c r="S294" s="2">
        <v>0</v>
      </c>
      <c r="T294" s="2">
        <v>0</v>
      </c>
      <c r="U294" s="2">
        <v>0</v>
      </c>
      <c r="V294" s="2">
        <v>0</v>
      </c>
      <c r="W294" s="2">
        <v>0</v>
      </c>
      <c r="X294" s="2">
        <v>0</v>
      </c>
      <c r="Y294" s="2">
        <v>0</v>
      </c>
      <c r="Z294" s="2">
        <v>0</v>
      </c>
      <c r="AA294" s="2">
        <v>0</v>
      </c>
    </row>
    <row r="295" spans="1:27" x14ac:dyDescent="0.25">
      <c r="A295" s="2">
        <v>4</v>
      </c>
      <c r="B295" s="2">
        <v>13</v>
      </c>
      <c r="C295" s="2">
        <v>127877.273</v>
      </c>
      <c r="D295" s="2">
        <v>127890.943</v>
      </c>
      <c r="E295" s="2">
        <v>13.6699999999983</v>
      </c>
      <c r="F295" s="3">
        <v>14.5773758041347</v>
      </c>
      <c r="G295" s="14"/>
      <c r="H295" s="2">
        <v>3</v>
      </c>
      <c r="I295" s="2">
        <v>0</v>
      </c>
      <c r="J295" s="2">
        <v>0</v>
      </c>
      <c r="K295" s="2">
        <v>0</v>
      </c>
      <c r="L295" s="2">
        <v>3</v>
      </c>
      <c r="M295" s="2">
        <v>0</v>
      </c>
      <c r="N295" s="2">
        <v>0</v>
      </c>
      <c r="O295" s="2">
        <v>0</v>
      </c>
      <c r="P295" s="2">
        <v>0</v>
      </c>
      <c r="Q295" s="2">
        <v>0</v>
      </c>
      <c r="R295" s="2">
        <v>0</v>
      </c>
      <c r="S295" s="2">
        <v>0</v>
      </c>
      <c r="T295" s="2">
        <v>0</v>
      </c>
      <c r="U295" s="2">
        <v>0</v>
      </c>
      <c r="V295" s="2">
        <v>0</v>
      </c>
      <c r="W295" s="2">
        <v>1</v>
      </c>
      <c r="X295" s="2">
        <v>0</v>
      </c>
      <c r="Y295" s="2">
        <v>0</v>
      </c>
      <c r="Z295" s="2">
        <v>1</v>
      </c>
      <c r="AA295" s="2">
        <v>1</v>
      </c>
    </row>
    <row r="296" spans="1:27" x14ac:dyDescent="0.25">
      <c r="A296" s="2">
        <v>6</v>
      </c>
      <c r="B296" s="2">
        <v>5</v>
      </c>
      <c r="C296" s="2">
        <v>47453.086000000003</v>
      </c>
      <c r="D296" s="2">
        <v>47578.739000000001</v>
      </c>
      <c r="E296" s="2">
        <v>125.652999999998</v>
      </c>
      <c r="F296" s="3">
        <v>14.5707439492558</v>
      </c>
      <c r="G296" s="14" t="s">
        <v>150</v>
      </c>
      <c r="H296" s="2">
        <v>2</v>
      </c>
      <c r="I296" s="2">
        <v>1</v>
      </c>
      <c r="J296" s="2">
        <v>0</v>
      </c>
      <c r="K296" s="2">
        <v>1</v>
      </c>
      <c r="L296" s="2">
        <v>2</v>
      </c>
      <c r="M296" s="2">
        <v>0</v>
      </c>
      <c r="N296" s="2">
        <v>0</v>
      </c>
      <c r="O296" s="2">
        <v>0</v>
      </c>
      <c r="P296" s="2">
        <v>0</v>
      </c>
      <c r="Q296" s="2">
        <v>0</v>
      </c>
      <c r="R296" s="2">
        <v>0</v>
      </c>
      <c r="S296" s="2">
        <v>1</v>
      </c>
      <c r="T296" s="2">
        <v>0</v>
      </c>
      <c r="U296" s="2">
        <v>0</v>
      </c>
      <c r="V296" s="2">
        <v>0</v>
      </c>
      <c r="W296" s="2">
        <v>1</v>
      </c>
      <c r="X296" s="2">
        <v>0</v>
      </c>
      <c r="Y296" s="2">
        <v>0</v>
      </c>
      <c r="Z296" s="2">
        <v>1</v>
      </c>
      <c r="AA296" s="2">
        <v>0</v>
      </c>
    </row>
    <row r="297" spans="1:27" x14ac:dyDescent="0.25">
      <c r="A297" s="2">
        <v>4</v>
      </c>
      <c r="B297" s="2">
        <v>21</v>
      </c>
      <c r="C297" s="2">
        <v>171163.56899999999</v>
      </c>
      <c r="D297" s="2">
        <v>171406.799</v>
      </c>
      <c r="E297" s="2">
        <v>243.23000000000999</v>
      </c>
      <c r="F297" s="3">
        <v>14.5697179872415</v>
      </c>
      <c r="G297" s="14" t="s">
        <v>2428</v>
      </c>
      <c r="H297" s="2">
        <v>2</v>
      </c>
      <c r="I297" s="2">
        <v>0</v>
      </c>
      <c r="J297" s="2">
        <v>0</v>
      </c>
      <c r="K297" s="2">
        <v>0</v>
      </c>
      <c r="L297" s="2">
        <v>2</v>
      </c>
      <c r="M297" s="2">
        <v>0</v>
      </c>
      <c r="N297" s="2">
        <v>0</v>
      </c>
      <c r="O297" s="2">
        <v>0</v>
      </c>
      <c r="P297" s="2">
        <v>0</v>
      </c>
      <c r="Q297" s="2">
        <v>0</v>
      </c>
      <c r="R297" s="2">
        <v>0</v>
      </c>
      <c r="S297" s="2">
        <v>0</v>
      </c>
      <c r="T297" s="2">
        <v>0</v>
      </c>
      <c r="U297" s="2">
        <v>0</v>
      </c>
      <c r="V297" s="2">
        <v>0</v>
      </c>
      <c r="W297" s="2">
        <v>0</v>
      </c>
      <c r="X297" s="2">
        <v>1</v>
      </c>
      <c r="Y297" s="2">
        <v>0</v>
      </c>
      <c r="Z297" s="2">
        <v>1</v>
      </c>
      <c r="AA297" s="2">
        <v>0</v>
      </c>
    </row>
    <row r="298" spans="1:27" x14ac:dyDescent="0.25">
      <c r="A298" s="2">
        <v>20</v>
      </c>
      <c r="B298" s="2">
        <v>1</v>
      </c>
      <c r="C298" s="2">
        <v>41224.953000000001</v>
      </c>
      <c r="D298" s="2">
        <v>41261.444000000003</v>
      </c>
      <c r="E298" s="2">
        <v>36.491000000001797</v>
      </c>
      <c r="F298" s="3">
        <v>14.5616775489652</v>
      </c>
      <c r="G298" s="14" t="s">
        <v>818</v>
      </c>
      <c r="H298" s="2">
        <v>0</v>
      </c>
      <c r="I298" s="2">
        <v>0</v>
      </c>
      <c r="J298" s="2">
        <v>0</v>
      </c>
      <c r="K298" s="2">
        <v>0</v>
      </c>
      <c r="L298" s="2">
        <v>0</v>
      </c>
      <c r="M298" s="2">
        <v>0</v>
      </c>
      <c r="N298" s="2">
        <v>0</v>
      </c>
      <c r="O298" s="2">
        <v>0</v>
      </c>
      <c r="P298" s="2">
        <v>0</v>
      </c>
      <c r="Q298" s="2">
        <v>0</v>
      </c>
      <c r="R298" s="2">
        <v>0</v>
      </c>
      <c r="S298" s="2">
        <v>0</v>
      </c>
      <c r="T298" s="2">
        <v>0</v>
      </c>
      <c r="U298" s="2">
        <v>0</v>
      </c>
      <c r="V298" s="2">
        <v>0</v>
      </c>
      <c r="W298" s="2">
        <v>0</v>
      </c>
      <c r="X298" s="2">
        <v>0</v>
      </c>
      <c r="Y298" s="2">
        <v>0</v>
      </c>
      <c r="Z298" s="2">
        <v>0</v>
      </c>
      <c r="AA298" s="2">
        <v>0</v>
      </c>
    </row>
    <row r="299" spans="1:27" x14ac:dyDescent="0.25">
      <c r="A299" s="2">
        <v>7</v>
      </c>
      <c r="B299" s="2">
        <v>17</v>
      </c>
      <c r="C299" s="2">
        <v>101119.95299999999</v>
      </c>
      <c r="D299" s="2">
        <v>101190.961</v>
      </c>
      <c r="E299" s="2">
        <v>71.008000000001601</v>
      </c>
      <c r="F299" s="3">
        <v>14.559164822901399</v>
      </c>
      <c r="G299" s="14" t="s">
        <v>1405</v>
      </c>
      <c r="H299" s="2">
        <v>3</v>
      </c>
      <c r="I299" s="2">
        <v>0</v>
      </c>
      <c r="J299" s="2">
        <v>0</v>
      </c>
      <c r="K299" s="2">
        <v>0</v>
      </c>
      <c r="L299" s="2">
        <v>3</v>
      </c>
      <c r="M299" s="2">
        <v>0</v>
      </c>
      <c r="N299" s="2">
        <v>0</v>
      </c>
      <c r="O299" s="2">
        <v>0</v>
      </c>
      <c r="P299" s="2">
        <v>0</v>
      </c>
      <c r="Q299" s="2">
        <v>0</v>
      </c>
      <c r="R299" s="2">
        <v>0</v>
      </c>
      <c r="S299" s="2">
        <v>0</v>
      </c>
      <c r="T299" s="2">
        <v>0</v>
      </c>
      <c r="U299" s="2">
        <v>0</v>
      </c>
      <c r="V299" s="2">
        <v>0</v>
      </c>
      <c r="W299" s="2">
        <v>0</v>
      </c>
      <c r="X299" s="2">
        <v>1</v>
      </c>
      <c r="Y299" s="2">
        <v>0</v>
      </c>
      <c r="Z299" s="2">
        <v>1</v>
      </c>
      <c r="AA299" s="2">
        <v>1</v>
      </c>
    </row>
    <row r="300" spans="1:27" x14ac:dyDescent="0.25">
      <c r="A300" s="2">
        <v>1</v>
      </c>
      <c r="B300" s="2">
        <v>7</v>
      </c>
      <c r="C300" s="2">
        <v>65930.134000000005</v>
      </c>
      <c r="D300" s="2">
        <v>65962.948999999993</v>
      </c>
      <c r="E300" s="2">
        <v>32.814999999987798</v>
      </c>
      <c r="F300" s="3">
        <v>14.509079918947601</v>
      </c>
      <c r="G300" s="14" t="s">
        <v>829</v>
      </c>
      <c r="H300" s="2">
        <v>2</v>
      </c>
      <c r="I300" s="2">
        <v>0</v>
      </c>
      <c r="J300" s="2">
        <v>0</v>
      </c>
      <c r="K300" s="2">
        <v>0</v>
      </c>
      <c r="L300" s="2">
        <v>2</v>
      </c>
      <c r="M300" s="2">
        <v>0</v>
      </c>
      <c r="N300" s="2">
        <v>0</v>
      </c>
      <c r="O300" s="2">
        <v>0</v>
      </c>
      <c r="P300" s="2">
        <v>0</v>
      </c>
      <c r="Q300" s="2">
        <v>0</v>
      </c>
      <c r="R300" s="2">
        <v>0</v>
      </c>
      <c r="S300" s="2">
        <v>0</v>
      </c>
      <c r="T300" s="2">
        <v>0</v>
      </c>
      <c r="U300" s="2">
        <v>0</v>
      </c>
      <c r="V300" s="2">
        <v>0</v>
      </c>
      <c r="W300" s="2">
        <v>0</v>
      </c>
      <c r="X300" s="2">
        <v>1</v>
      </c>
      <c r="Y300" s="2">
        <v>0</v>
      </c>
      <c r="Z300" s="2">
        <v>1</v>
      </c>
      <c r="AA300" s="2">
        <v>0</v>
      </c>
    </row>
    <row r="301" spans="1:27" x14ac:dyDescent="0.25">
      <c r="A301" s="2">
        <v>16</v>
      </c>
      <c r="B301" s="2">
        <v>6</v>
      </c>
      <c r="C301" s="2">
        <v>77618.187999999995</v>
      </c>
      <c r="D301" s="2">
        <v>77646.089000000007</v>
      </c>
      <c r="E301" s="2">
        <v>27.901000000012601</v>
      </c>
      <c r="F301" s="3">
        <v>14.5077549410956</v>
      </c>
      <c r="G301" s="14" t="s">
        <v>285</v>
      </c>
      <c r="H301" s="2">
        <v>3</v>
      </c>
      <c r="I301" s="2">
        <v>0</v>
      </c>
      <c r="J301" s="2">
        <v>0</v>
      </c>
      <c r="K301" s="2">
        <v>0</v>
      </c>
      <c r="L301" s="2">
        <v>3</v>
      </c>
      <c r="M301" s="2">
        <v>0</v>
      </c>
      <c r="N301" s="2">
        <v>0</v>
      </c>
      <c r="O301" s="2">
        <v>0</v>
      </c>
      <c r="P301" s="2">
        <v>0</v>
      </c>
      <c r="Q301" s="2">
        <v>0</v>
      </c>
      <c r="R301" s="2">
        <v>0</v>
      </c>
      <c r="S301" s="2">
        <v>0</v>
      </c>
      <c r="T301" s="2">
        <v>0</v>
      </c>
      <c r="U301" s="2">
        <v>0</v>
      </c>
      <c r="V301" s="2">
        <v>0</v>
      </c>
      <c r="W301" s="2">
        <v>1</v>
      </c>
      <c r="X301" s="2">
        <v>1</v>
      </c>
      <c r="Y301" s="2">
        <v>0</v>
      </c>
      <c r="Z301" s="2">
        <v>1</v>
      </c>
      <c r="AA301" s="2">
        <v>0</v>
      </c>
    </row>
    <row r="302" spans="1:27" x14ac:dyDescent="0.25">
      <c r="A302" s="2">
        <v>2</v>
      </c>
      <c r="B302" s="2">
        <v>12</v>
      </c>
      <c r="C302" s="2">
        <v>77483.346999999994</v>
      </c>
      <c r="D302" s="2">
        <v>77493.706999999995</v>
      </c>
      <c r="E302" s="2">
        <v>10.3600000000006</v>
      </c>
      <c r="F302" s="3">
        <v>14.505588722475901</v>
      </c>
      <c r="G302" s="14" t="s">
        <v>2389</v>
      </c>
      <c r="H302" s="2">
        <v>0</v>
      </c>
      <c r="I302" s="2">
        <v>0</v>
      </c>
      <c r="J302" s="2">
        <v>0</v>
      </c>
      <c r="K302" s="2">
        <v>0</v>
      </c>
      <c r="L302" s="2">
        <v>0</v>
      </c>
      <c r="M302" s="2">
        <v>0</v>
      </c>
      <c r="N302" s="2">
        <v>0</v>
      </c>
      <c r="O302" s="2">
        <v>0</v>
      </c>
      <c r="P302" s="2">
        <v>0</v>
      </c>
      <c r="Q302" s="2">
        <v>0</v>
      </c>
      <c r="R302" s="2">
        <v>0</v>
      </c>
      <c r="S302" s="2">
        <v>0</v>
      </c>
      <c r="T302" s="2">
        <v>0</v>
      </c>
      <c r="U302" s="2">
        <v>0</v>
      </c>
      <c r="V302" s="2">
        <v>0</v>
      </c>
      <c r="W302" s="2">
        <v>0</v>
      </c>
      <c r="X302" s="2">
        <v>0</v>
      </c>
      <c r="Y302" s="2">
        <v>0</v>
      </c>
      <c r="Z302" s="2">
        <v>0</v>
      </c>
      <c r="AA302" s="2">
        <v>0</v>
      </c>
    </row>
    <row r="303" spans="1:27" x14ac:dyDescent="0.25">
      <c r="A303" s="2">
        <v>2</v>
      </c>
      <c r="B303" s="2">
        <v>6</v>
      </c>
      <c r="C303" s="2">
        <v>21367.516</v>
      </c>
      <c r="D303" s="2">
        <v>21369.567999999999</v>
      </c>
      <c r="E303" s="2">
        <v>2.0519999999996799</v>
      </c>
      <c r="F303" s="3">
        <v>14.4969611566473</v>
      </c>
      <c r="G303" s="14" t="s">
        <v>48</v>
      </c>
      <c r="H303" s="2">
        <v>2</v>
      </c>
      <c r="I303" s="2">
        <v>0</v>
      </c>
      <c r="J303" s="2">
        <v>0</v>
      </c>
      <c r="K303" s="2">
        <v>0</v>
      </c>
      <c r="L303" s="2">
        <v>2</v>
      </c>
      <c r="M303" s="2">
        <v>0</v>
      </c>
      <c r="N303" s="2">
        <v>0</v>
      </c>
      <c r="O303" s="2">
        <v>0</v>
      </c>
      <c r="P303" s="2">
        <v>0</v>
      </c>
      <c r="Q303" s="2">
        <v>0</v>
      </c>
      <c r="R303" s="2">
        <v>0</v>
      </c>
      <c r="S303" s="2">
        <v>0</v>
      </c>
      <c r="T303" s="2">
        <v>0</v>
      </c>
      <c r="U303" s="2">
        <v>0</v>
      </c>
      <c r="V303" s="2">
        <v>0</v>
      </c>
      <c r="W303" s="2">
        <v>1</v>
      </c>
      <c r="X303" s="2">
        <v>0</v>
      </c>
      <c r="Y303" s="2">
        <v>0</v>
      </c>
      <c r="Z303" s="2">
        <v>0</v>
      </c>
      <c r="AA303" s="2">
        <v>1</v>
      </c>
    </row>
    <row r="304" spans="1:27" x14ac:dyDescent="0.25">
      <c r="A304" s="2">
        <v>7</v>
      </c>
      <c r="B304" s="2">
        <v>21</v>
      </c>
      <c r="C304" s="2">
        <v>117858.732</v>
      </c>
      <c r="D304" s="2">
        <v>117887.602</v>
      </c>
      <c r="E304" s="2">
        <v>28.869999999995301</v>
      </c>
      <c r="F304" s="3">
        <v>14.4898833180983</v>
      </c>
      <c r="G304" s="14" t="s">
        <v>2455</v>
      </c>
      <c r="H304" s="2">
        <v>0</v>
      </c>
      <c r="I304" s="2">
        <v>0</v>
      </c>
      <c r="J304" s="2">
        <v>0</v>
      </c>
      <c r="K304" s="2">
        <v>0</v>
      </c>
      <c r="L304" s="2">
        <v>0</v>
      </c>
      <c r="M304" s="2">
        <v>0</v>
      </c>
      <c r="N304" s="2">
        <v>0</v>
      </c>
      <c r="O304" s="2">
        <v>0</v>
      </c>
      <c r="P304" s="2">
        <v>0</v>
      </c>
      <c r="Q304" s="2">
        <v>0</v>
      </c>
      <c r="R304" s="2">
        <v>0</v>
      </c>
      <c r="S304" s="2">
        <v>0</v>
      </c>
      <c r="T304" s="2">
        <v>0</v>
      </c>
      <c r="U304" s="2">
        <v>0</v>
      </c>
      <c r="V304" s="2">
        <v>0</v>
      </c>
      <c r="W304" s="2">
        <v>0</v>
      </c>
      <c r="X304" s="2">
        <v>0</v>
      </c>
      <c r="Y304" s="2">
        <v>0</v>
      </c>
      <c r="Z304" s="2">
        <v>0</v>
      </c>
      <c r="AA304" s="2">
        <v>0</v>
      </c>
    </row>
    <row r="305" spans="1:27" x14ac:dyDescent="0.25">
      <c r="A305" s="2">
        <v>6</v>
      </c>
      <c r="B305" s="2">
        <v>7</v>
      </c>
      <c r="C305" s="2">
        <v>65961.176999999996</v>
      </c>
      <c r="D305" s="2">
        <v>65969.239000000001</v>
      </c>
      <c r="E305" s="2">
        <v>8.0620000000053604</v>
      </c>
      <c r="F305" s="3">
        <v>14.488119166847801</v>
      </c>
      <c r="G305" s="14" t="s">
        <v>1785</v>
      </c>
      <c r="H305" s="2">
        <v>0</v>
      </c>
      <c r="I305" s="2">
        <v>0</v>
      </c>
      <c r="J305" s="2">
        <v>0</v>
      </c>
      <c r="K305" s="2">
        <v>0</v>
      </c>
      <c r="L305" s="2">
        <v>0</v>
      </c>
      <c r="M305" s="2">
        <v>0</v>
      </c>
      <c r="N305" s="2">
        <v>0</v>
      </c>
      <c r="O305" s="2">
        <v>0</v>
      </c>
      <c r="P305" s="2">
        <v>0</v>
      </c>
      <c r="Q305" s="2">
        <v>0</v>
      </c>
      <c r="R305" s="2">
        <v>0</v>
      </c>
      <c r="S305" s="2">
        <v>0</v>
      </c>
      <c r="T305" s="2">
        <v>0</v>
      </c>
      <c r="U305" s="2">
        <v>0</v>
      </c>
      <c r="V305" s="2">
        <v>0</v>
      </c>
      <c r="W305" s="2">
        <v>0</v>
      </c>
      <c r="X305" s="2">
        <v>0</v>
      </c>
      <c r="Y305" s="2">
        <v>0</v>
      </c>
      <c r="Z305" s="2">
        <v>0</v>
      </c>
      <c r="AA305" s="2">
        <v>0</v>
      </c>
    </row>
    <row r="306" spans="1:27" x14ac:dyDescent="0.25">
      <c r="A306" s="2">
        <v>5</v>
      </c>
      <c r="B306" s="2">
        <v>19</v>
      </c>
      <c r="C306" s="2">
        <v>128947.818</v>
      </c>
      <c r="D306" s="2">
        <v>128984.787</v>
      </c>
      <c r="E306" s="2">
        <v>36.968999999997301</v>
      </c>
      <c r="F306" s="3">
        <v>14.4760186687997</v>
      </c>
      <c r="G306" s="14" t="s">
        <v>1367</v>
      </c>
      <c r="H306" s="2">
        <v>3</v>
      </c>
      <c r="I306" s="2">
        <v>2</v>
      </c>
      <c r="J306" s="2">
        <v>0</v>
      </c>
      <c r="K306" s="2">
        <v>2</v>
      </c>
      <c r="L306" s="2">
        <v>3</v>
      </c>
      <c r="M306" s="2">
        <v>0</v>
      </c>
      <c r="N306" s="2">
        <v>0</v>
      </c>
      <c r="O306" s="2">
        <v>0</v>
      </c>
      <c r="P306" s="2">
        <v>0</v>
      </c>
      <c r="Q306" s="2">
        <v>0</v>
      </c>
      <c r="R306" s="2">
        <v>1</v>
      </c>
      <c r="S306" s="2">
        <v>0</v>
      </c>
      <c r="T306" s="2">
        <v>0</v>
      </c>
      <c r="U306" s="2">
        <v>0</v>
      </c>
      <c r="V306" s="2">
        <v>1</v>
      </c>
      <c r="W306" s="2">
        <v>0</v>
      </c>
      <c r="X306" s="2">
        <v>1</v>
      </c>
      <c r="Y306" s="2">
        <v>0</v>
      </c>
      <c r="Z306" s="2">
        <v>1</v>
      </c>
      <c r="AA306" s="2">
        <v>1</v>
      </c>
    </row>
    <row r="307" spans="1:27" x14ac:dyDescent="0.25">
      <c r="A307" s="2">
        <v>6</v>
      </c>
      <c r="B307" s="2">
        <v>9</v>
      </c>
      <c r="C307" s="2">
        <v>72199.514999999999</v>
      </c>
      <c r="D307" s="2">
        <v>72205.797000000006</v>
      </c>
      <c r="E307" s="2">
        <v>6.2820000000065201</v>
      </c>
      <c r="F307" s="3">
        <v>14.4720403321436</v>
      </c>
      <c r="G307" s="14"/>
      <c r="H307" s="2">
        <v>0</v>
      </c>
      <c r="I307" s="2">
        <v>2</v>
      </c>
      <c r="J307" s="2">
        <v>0</v>
      </c>
      <c r="K307" s="2">
        <v>2</v>
      </c>
      <c r="L307" s="2">
        <v>0</v>
      </c>
      <c r="M307" s="2">
        <v>0</v>
      </c>
      <c r="N307" s="2">
        <v>0</v>
      </c>
      <c r="O307" s="2">
        <v>0</v>
      </c>
      <c r="P307" s="2">
        <v>0</v>
      </c>
      <c r="Q307" s="2">
        <v>0</v>
      </c>
      <c r="R307" s="2">
        <v>1</v>
      </c>
      <c r="S307" s="2">
        <v>0</v>
      </c>
      <c r="T307" s="2">
        <v>1</v>
      </c>
      <c r="U307" s="2">
        <v>0</v>
      </c>
      <c r="V307" s="2">
        <v>0</v>
      </c>
      <c r="W307" s="2">
        <v>0</v>
      </c>
      <c r="X307" s="2">
        <v>0</v>
      </c>
      <c r="Y307" s="2">
        <v>0</v>
      </c>
      <c r="Z307" s="2">
        <v>0</v>
      </c>
      <c r="AA307" s="2">
        <v>0</v>
      </c>
    </row>
    <row r="308" spans="1:27" x14ac:dyDescent="0.25">
      <c r="A308" s="2">
        <v>5</v>
      </c>
      <c r="B308" s="2">
        <v>7</v>
      </c>
      <c r="C308" s="2">
        <v>84756.983999999997</v>
      </c>
      <c r="D308" s="2">
        <v>84776.012000000002</v>
      </c>
      <c r="E308" s="2">
        <v>19.028000000005701</v>
      </c>
      <c r="F308" s="3">
        <v>14.4620085119221</v>
      </c>
      <c r="G308" s="14" t="s">
        <v>2432</v>
      </c>
      <c r="H308" s="2">
        <v>2</v>
      </c>
      <c r="I308" s="2">
        <v>0</v>
      </c>
      <c r="J308" s="2">
        <v>0</v>
      </c>
      <c r="K308" s="2">
        <v>0</v>
      </c>
      <c r="L308" s="2">
        <v>2</v>
      </c>
      <c r="M308" s="2">
        <v>0</v>
      </c>
      <c r="N308" s="2">
        <v>0</v>
      </c>
      <c r="O308" s="2">
        <v>0</v>
      </c>
      <c r="P308" s="2">
        <v>0</v>
      </c>
      <c r="Q308" s="2">
        <v>0</v>
      </c>
      <c r="R308" s="2">
        <v>0</v>
      </c>
      <c r="S308" s="2">
        <v>0</v>
      </c>
      <c r="T308" s="2">
        <v>0</v>
      </c>
      <c r="U308" s="2">
        <v>0</v>
      </c>
      <c r="V308" s="2">
        <v>0</v>
      </c>
      <c r="W308" s="2">
        <v>0</v>
      </c>
      <c r="X308" s="2">
        <v>1</v>
      </c>
      <c r="Y308" s="2">
        <v>0</v>
      </c>
      <c r="Z308" s="2">
        <v>1</v>
      </c>
      <c r="AA308" s="2">
        <v>0</v>
      </c>
    </row>
    <row r="309" spans="1:27" x14ac:dyDescent="0.25">
      <c r="A309" s="2">
        <v>2</v>
      </c>
      <c r="B309" s="2">
        <v>8</v>
      </c>
      <c r="C309" s="2">
        <v>56066.108999999997</v>
      </c>
      <c r="D309" s="2">
        <v>56069.150999999998</v>
      </c>
      <c r="E309" s="2">
        <v>3.0420000000012801</v>
      </c>
      <c r="F309" s="3">
        <v>14.457728683656899</v>
      </c>
      <c r="G309" s="14"/>
      <c r="H309" s="2">
        <v>2</v>
      </c>
      <c r="I309" s="2">
        <v>0</v>
      </c>
      <c r="J309" s="2">
        <v>0</v>
      </c>
      <c r="K309" s="2">
        <v>0</v>
      </c>
      <c r="L309" s="2">
        <v>2</v>
      </c>
      <c r="M309" s="2">
        <v>0</v>
      </c>
      <c r="N309" s="2">
        <v>0</v>
      </c>
      <c r="O309" s="2">
        <v>0</v>
      </c>
      <c r="P309" s="2">
        <v>0</v>
      </c>
      <c r="Q309" s="2">
        <v>0</v>
      </c>
      <c r="R309" s="2">
        <v>0</v>
      </c>
      <c r="S309" s="2">
        <v>0</v>
      </c>
      <c r="T309" s="2">
        <v>0</v>
      </c>
      <c r="U309" s="2">
        <v>0</v>
      </c>
      <c r="V309" s="2">
        <v>0</v>
      </c>
      <c r="W309" s="2">
        <v>1</v>
      </c>
      <c r="X309" s="2">
        <v>0</v>
      </c>
      <c r="Y309" s="2">
        <v>0</v>
      </c>
      <c r="Z309" s="2">
        <v>0</v>
      </c>
      <c r="AA309" s="2">
        <v>1</v>
      </c>
    </row>
    <row r="310" spans="1:27" x14ac:dyDescent="0.25">
      <c r="A310" s="2">
        <v>6</v>
      </c>
      <c r="B310" s="2">
        <v>3</v>
      </c>
      <c r="C310" s="2">
        <v>29948.069</v>
      </c>
      <c r="D310" s="2">
        <v>29993.53</v>
      </c>
      <c r="E310" s="2">
        <v>45.460999999999302</v>
      </c>
      <c r="F310" s="3">
        <v>14.4543047396033</v>
      </c>
      <c r="G310" s="14" t="s">
        <v>2441</v>
      </c>
      <c r="H310" s="2">
        <v>0</v>
      </c>
      <c r="I310" s="2">
        <v>0</v>
      </c>
      <c r="J310" s="2">
        <v>0</v>
      </c>
      <c r="K310" s="2">
        <v>0</v>
      </c>
      <c r="L310" s="2">
        <v>0</v>
      </c>
      <c r="M310" s="2">
        <v>0</v>
      </c>
      <c r="N310" s="2">
        <v>0</v>
      </c>
      <c r="O310" s="2">
        <v>0</v>
      </c>
      <c r="P310" s="2">
        <v>0</v>
      </c>
      <c r="Q310" s="2">
        <v>0</v>
      </c>
      <c r="R310" s="2">
        <v>0</v>
      </c>
      <c r="S310" s="2">
        <v>0</v>
      </c>
      <c r="T310" s="2">
        <v>0</v>
      </c>
      <c r="U310" s="2">
        <v>0</v>
      </c>
      <c r="V310" s="2">
        <v>0</v>
      </c>
      <c r="W310" s="2">
        <v>0</v>
      </c>
      <c r="X310" s="2">
        <v>0</v>
      </c>
      <c r="Y310" s="2">
        <v>0</v>
      </c>
      <c r="Z310" s="2">
        <v>0</v>
      </c>
      <c r="AA310" s="2">
        <v>0</v>
      </c>
    </row>
    <row r="311" spans="1:27" x14ac:dyDescent="0.25">
      <c r="A311" s="2">
        <v>21</v>
      </c>
      <c r="B311" s="2">
        <v>1</v>
      </c>
      <c r="C311" s="2">
        <v>42589.692999999999</v>
      </c>
      <c r="D311" s="2">
        <v>42599.218000000001</v>
      </c>
      <c r="E311" s="2">
        <v>9.5250000000014605</v>
      </c>
      <c r="F311" s="3">
        <v>14.4506574632971</v>
      </c>
      <c r="G311" s="14" t="s">
        <v>305</v>
      </c>
      <c r="H311" s="2">
        <v>3</v>
      </c>
      <c r="I311" s="2">
        <v>0</v>
      </c>
      <c r="J311" s="2">
        <v>0</v>
      </c>
      <c r="K311" s="2">
        <v>0</v>
      </c>
      <c r="L311" s="2">
        <v>3</v>
      </c>
      <c r="M311" s="2">
        <v>0</v>
      </c>
      <c r="N311" s="2">
        <v>0</v>
      </c>
      <c r="O311" s="2">
        <v>0</v>
      </c>
      <c r="P311" s="2">
        <v>0</v>
      </c>
      <c r="Q311" s="2">
        <v>0</v>
      </c>
      <c r="R311" s="2">
        <v>0</v>
      </c>
      <c r="S311" s="2">
        <v>0</v>
      </c>
      <c r="T311" s="2">
        <v>0</v>
      </c>
      <c r="U311" s="2">
        <v>0</v>
      </c>
      <c r="V311" s="2">
        <v>0</v>
      </c>
      <c r="W311" s="2">
        <v>1</v>
      </c>
      <c r="X311" s="2">
        <v>1</v>
      </c>
      <c r="Y311" s="2">
        <v>0</v>
      </c>
      <c r="Z311" s="2">
        <v>0</v>
      </c>
      <c r="AA311" s="2">
        <v>1</v>
      </c>
    </row>
    <row r="312" spans="1:27" x14ac:dyDescent="0.25">
      <c r="A312" s="2">
        <v>17</v>
      </c>
      <c r="B312" s="2">
        <v>10</v>
      </c>
      <c r="C312" s="2">
        <v>79450.494000000006</v>
      </c>
      <c r="D312" s="2">
        <v>79455.13</v>
      </c>
      <c r="E312" s="2">
        <v>4.6359999999986004</v>
      </c>
      <c r="F312" s="3">
        <v>14.4492592227513</v>
      </c>
      <c r="G312" s="14"/>
      <c r="H312" s="2">
        <v>1</v>
      </c>
      <c r="I312" s="2">
        <v>0</v>
      </c>
      <c r="J312" s="2">
        <v>0</v>
      </c>
      <c r="K312" s="2">
        <v>0</v>
      </c>
      <c r="L312" s="2">
        <v>1</v>
      </c>
      <c r="M312" s="2">
        <v>0</v>
      </c>
      <c r="N312" s="2">
        <v>0</v>
      </c>
      <c r="O312" s="2">
        <v>0</v>
      </c>
      <c r="P312" s="2">
        <v>0</v>
      </c>
      <c r="Q312" s="2">
        <v>0</v>
      </c>
      <c r="R312" s="2">
        <v>0</v>
      </c>
      <c r="S312" s="2">
        <v>0</v>
      </c>
      <c r="T312" s="2">
        <v>0</v>
      </c>
      <c r="U312" s="2">
        <v>0</v>
      </c>
      <c r="V312" s="2">
        <v>0</v>
      </c>
      <c r="W312" s="2">
        <v>1</v>
      </c>
      <c r="X312" s="2">
        <v>0</v>
      </c>
      <c r="Y312" s="2">
        <v>0</v>
      </c>
      <c r="Z312" s="2">
        <v>0</v>
      </c>
      <c r="AA312" s="2">
        <v>0</v>
      </c>
    </row>
    <row r="313" spans="1:27" x14ac:dyDescent="0.25">
      <c r="A313" s="2">
        <v>4</v>
      </c>
      <c r="B313" s="2">
        <v>15</v>
      </c>
      <c r="C313" s="2">
        <v>143763.356</v>
      </c>
      <c r="D313" s="2">
        <v>143805.016</v>
      </c>
      <c r="E313" s="2">
        <v>41.6600000000035</v>
      </c>
      <c r="F313" s="3">
        <v>14.4437682069573</v>
      </c>
      <c r="G313" s="14" t="s">
        <v>1350</v>
      </c>
      <c r="H313" s="2">
        <v>3</v>
      </c>
      <c r="I313" s="2">
        <v>0</v>
      </c>
      <c r="J313" s="2">
        <v>0</v>
      </c>
      <c r="K313" s="2">
        <v>0</v>
      </c>
      <c r="L313" s="2">
        <v>3</v>
      </c>
      <c r="M313" s="2">
        <v>0</v>
      </c>
      <c r="N313" s="2">
        <v>0</v>
      </c>
      <c r="O313" s="2">
        <v>0</v>
      </c>
      <c r="P313" s="2">
        <v>0</v>
      </c>
      <c r="Q313" s="2">
        <v>0</v>
      </c>
      <c r="R313" s="2">
        <v>0</v>
      </c>
      <c r="S313" s="2">
        <v>0</v>
      </c>
      <c r="T313" s="2">
        <v>0</v>
      </c>
      <c r="U313" s="2">
        <v>0</v>
      </c>
      <c r="V313" s="2">
        <v>0</v>
      </c>
      <c r="W313" s="2">
        <v>0</v>
      </c>
      <c r="X313" s="2">
        <v>1</v>
      </c>
      <c r="Y313" s="2">
        <v>0</v>
      </c>
      <c r="Z313" s="2">
        <v>1</v>
      </c>
      <c r="AA313" s="2">
        <v>1</v>
      </c>
    </row>
    <row r="314" spans="1:27" x14ac:dyDescent="0.25">
      <c r="A314" s="2">
        <v>3</v>
      </c>
      <c r="B314" s="2">
        <v>16</v>
      </c>
      <c r="C314" s="2">
        <v>108664.554</v>
      </c>
      <c r="D314" s="2">
        <v>108687.844</v>
      </c>
      <c r="E314" s="2">
        <v>23.289999999993601</v>
      </c>
      <c r="F314" s="3">
        <v>14.443121597423101</v>
      </c>
      <c r="G314" s="14" t="s">
        <v>2407</v>
      </c>
      <c r="H314" s="2">
        <v>0</v>
      </c>
      <c r="I314" s="2">
        <v>1</v>
      </c>
      <c r="J314" s="2">
        <v>1</v>
      </c>
      <c r="K314" s="2">
        <v>0</v>
      </c>
      <c r="L314" s="2">
        <v>0</v>
      </c>
      <c r="M314" s="2">
        <v>1</v>
      </c>
      <c r="N314" s="2">
        <v>0</v>
      </c>
      <c r="O314" s="2">
        <v>0</v>
      </c>
      <c r="P314" s="2">
        <v>0</v>
      </c>
      <c r="Q314" s="2">
        <v>0</v>
      </c>
      <c r="R314" s="2">
        <v>0</v>
      </c>
      <c r="S314" s="2">
        <v>0</v>
      </c>
      <c r="T314" s="2">
        <v>0</v>
      </c>
      <c r="U314" s="2">
        <v>0</v>
      </c>
      <c r="V314" s="2">
        <v>0</v>
      </c>
      <c r="W314" s="2">
        <v>0</v>
      </c>
      <c r="X314" s="2">
        <v>0</v>
      </c>
      <c r="Y314" s="2">
        <v>0</v>
      </c>
      <c r="Z314" s="2">
        <v>0</v>
      </c>
      <c r="AA314" s="2">
        <v>0</v>
      </c>
    </row>
    <row r="315" spans="1:27" x14ac:dyDescent="0.25">
      <c r="A315" s="2">
        <v>1</v>
      </c>
      <c r="B315" s="2">
        <v>15</v>
      </c>
      <c r="C315" s="2">
        <v>162088.342</v>
      </c>
      <c r="D315" s="2">
        <v>162150.87</v>
      </c>
      <c r="E315" s="2">
        <v>62.527999999991202</v>
      </c>
      <c r="F315" s="3">
        <v>14.429984657129101</v>
      </c>
      <c r="G315" s="14" t="s">
        <v>2379</v>
      </c>
      <c r="H315" s="2">
        <v>0</v>
      </c>
      <c r="I315" s="2">
        <v>0</v>
      </c>
      <c r="J315" s="2">
        <v>0</v>
      </c>
      <c r="K315" s="2">
        <v>0</v>
      </c>
      <c r="L315" s="2">
        <v>0</v>
      </c>
      <c r="M315" s="2">
        <v>0</v>
      </c>
      <c r="N315" s="2">
        <v>0</v>
      </c>
      <c r="O315" s="2">
        <v>0</v>
      </c>
      <c r="P315" s="2">
        <v>0</v>
      </c>
      <c r="Q315" s="2">
        <v>0</v>
      </c>
      <c r="R315" s="2">
        <v>0</v>
      </c>
      <c r="S315" s="2">
        <v>0</v>
      </c>
      <c r="T315" s="2">
        <v>0</v>
      </c>
      <c r="U315" s="2">
        <v>0</v>
      </c>
      <c r="V315" s="2">
        <v>0</v>
      </c>
      <c r="W315" s="2">
        <v>0</v>
      </c>
      <c r="X315" s="2">
        <v>0</v>
      </c>
      <c r="Y315" s="2">
        <v>0</v>
      </c>
      <c r="Z315" s="2">
        <v>0</v>
      </c>
      <c r="AA315" s="2">
        <v>0</v>
      </c>
    </row>
    <row r="316" spans="1:27" x14ac:dyDescent="0.25">
      <c r="A316" s="2">
        <v>4</v>
      </c>
      <c r="B316" s="2">
        <v>11</v>
      </c>
      <c r="C316" s="2">
        <v>121612.379</v>
      </c>
      <c r="D316" s="2">
        <v>121623.224</v>
      </c>
      <c r="E316" s="2">
        <v>10.8450000000012</v>
      </c>
      <c r="F316" s="3">
        <v>14.425266545512899</v>
      </c>
      <c r="G316" s="14" t="s">
        <v>1599</v>
      </c>
      <c r="H316" s="2">
        <v>0</v>
      </c>
      <c r="I316" s="2">
        <v>0</v>
      </c>
      <c r="J316" s="2">
        <v>0</v>
      </c>
      <c r="K316" s="2">
        <v>0</v>
      </c>
      <c r="L316" s="2">
        <v>0</v>
      </c>
      <c r="M316" s="2">
        <v>0</v>
      </c>
      <c r="N316" s="2">
        <v>0</v>
      </c>
      <c r="O316" s="2">
        <v>0</v>
      </c>
      <c r="P316" s="2">
        <v>0</v>
      </c>
      <c r="Q316" s="2">
        <v>0</v>
      </c>
      <c r="R316" s="2">
        <v>0</v>
      </c>
      <c r="S316" s="2">
        <v>0</v>
      </c>
      <c r="T316" s="2">
        <v>0</v>
      </c>
      <c r="U316" s="2">
        <v>0</v>
      </c>
      <c r="V316" s="2">
        <v>0</v>
      </c>
      <c r="W316" s="2">
        <v>0</v>
      </c>
      <c r="X316" s="2">
        <v>0</v>
      </c>
      <c r="Y316" s="2">
        <v>0</v>
      </c>
      <c r="Z316" s="2">
        <v>0</v>
      </c>
      <c r="AA316" s="2">
        <v>0</v>
      </c>
    </row>
    <row r="317" spans="1:27" x14ac:dyDescent="0.25">
      <c r="A317" s="2">
        <v>3</v>
      </c>
      <c r="B317" s="2">
        <v>7</v>
      </c>
      <c r="C317" s="2">
        <v>44983.938999999998</v>
      </c>
      <c r="D317" s="2">
        <v>44990.540999999997</v>
      </c>
      <c r="E317" s="2">
        <v>6.6019999999989496</v>
      </c>
      <c r="F317" s="3">
        <v>14.4118007895055</v>
      </c>
      <c r="G317" s="14" t="s">
        <v>2402</v>
      </c>
      <c r="H317" s="2">
        <v>1</v>
      </c>
      <c r="I317" s="2">
        <v>0</v>
      </c>
      <c r="J317" s="2">
        <v>0</v>
      </c>
      <c r="K317" s="2">
        <v>0</v>
      </c>
      <c r="L317" s="2">
        <v>1</v>
      </c>
      <c r="M317" s="2">
        <v>0</v>
      </c>
      <c r="N317" s="2">
        <v>0</v>
      </c>
      <c r="O317" s="2">
        <v>0</v>
      </c>
      <c r="P317" s="2">
        <v>0</v>
      </c>
      <c r="Q317" s="2">
        <v>0</v>
      </c>
      <c r="R317" s="2">
        <v>0</v>
      </c>
      <c r="S317" s="2">
        <v>0</v>
      </c>
      <c r="T317" s="2">
        <v>0</v>
      </c>
      <c r="U317" s="2">
        <v>0</v>
      </c>
      <c r="V317" s="2">
        <v>0</v>
      </c>
      <c r="W317" s="2">
        <v>0</v>
      </c>
      <c r="X317" s="2">
        <v>1</v>
      </c>
      <c r="Y317" s="2">
        <v>0</v>
      </c>
      <c r="Z317" s="2">
        <v>0</v>
      </c>
      <c r="AA317" s="2">
        <v>0</v>
      </c>
    </row>
    <row r="318" spans="1:27" x14ac:dyDescent="0.25">
      <c r="A318" s="2">
        <v>2</v>
      </c>
      <c r="B318" s="2">
        <v>28</v>
      </c>
      <c r="C318" s="2">
        <v>188004.66899999999</v>
      </c>
      <c r="D318" s="2">
        <v>188033.12299999999</v>
      </c>
      <c r="E318" s="2">
        <v>28.453999999997901</v>
      </c>
      <c r="F318" s="3">
        <v>14.4069950622936</v>
      </c>
      <c r="G318" s="14" t="s">
        <v>603</v>
      </c>
      <c r="H318" s="2">
        <v>0</v>
      </c>
      <c r="I318" s="2">
        <v>1</v>
      </c>
      <c r="J318" s="2">
        <v>1</v>
      </c>
      <c r="K318" s="2">
        <v>0</v>
      </c>
      <c r="L318" s="2">
        <v>0</v>
      </c>
      <c r="M318" s="2">
        <v>0</v>
      </c>
      <c r="N318" s="2">
        <v>0</v>
      </c>
      <c r="O318" s="2">
        <v>1</v>
      </c>
      <c r="P318" s="2">
        <v>0</v>
      </c>
      <c r="Q318" s="2">
        <v>0</v>
      </c>
      <c r="R318" s="2">
        <v>0</v>
      </c>
      <c r="S318" s="2">
        <v>0</v>
      </c>
      <c r="T318" s="2">
        <v>0</v>
      </c>
      <c r="U318" s="2">
        <v>0</v>
      </c>
      <c r="V318" s="2">
        <v>0</v>
      </c>
      <c r="W318" s="2">
        <v>0</v>
      </c>
      <c r="X318" s="2">
        <v>0</v>
      </c>
      <c r="Y318" s="2">
        <v>0</v>
      </c>
      <c r="Z318" s="2">
        <v>0</v>
      </c>
      <c r="AA318" s="2">
        <v>0</v>
      </c>
    </row>
    <row r="319" spans="1:27" x14ac:dyDescent="0.25">
      <c r="A319" s="2">
        <v>18</v>
      </c>
      <c r="B319" s="2">
        <v>0</v>
      </c>
      <c r="C319" s="2">
        <v>23970.58</v>
      </c>
      <c r="D319" s="2">
        <v>23973.455000000002</v>
      </c>
      <c r="E319" s="2">
        <v>2.875</v>
      </c>
      <c r="F319" s="3">
        <v>14.402556437303</v>
      </c>
      <c r="G319" s="14" t="s">
        <v>2518</v>
      </c>
      <c r="H319" s="2">
        <v>1</v>
      </c>
      <c r="I319" s="2">
        <v>0</v>
      </c>
      <c r="J319" s="2">
        <v>0</v>
      </c>
      <c r="K319" s="2">
        <v>0</v>
      </c>
      <c r="L319" s="2">
        <v>1</v>
      </c>
      <c r="M319" s="2">
        <v>0</v>
      </c>
      <c r="N319" s="2">
        <v>0</v>
      </c>
      <c r="O319" s="2">
        <v>0</v>
      </c>
      <c r="P319" s="2">
        <v>0</v>
      </c>
      <c r="Q319" s="2">
        <v>0</v>
      </c>
      <c r="R319" s="2">
        <v>0</v>
      </c>
      <c r="S319" s="2">
        <v>0</v>
      </c>
      <c r="T319" s="2">
        <v>0</v>
      </c>
      <c r="U319" s="2">
        <v>0</v>
      </c>
      <c r="V319" s="2">
        <v>0</v>
      </c>
      <c r="W319" s="2">
        <v>0</v>
      </c>
      <c r="X319" s="2">
        <v>0</v>
      </c>
      <c r="Y319" s="2">
        <v>0</v>
      </c>
      <c r="Z319" s="2">
        <v>1</v>
      </c>
      <c r="AA319" s="2">
        <v>0</v>
      </c>
    </row>
    <row r="320" spans="1:27" x14ac:dyDescent="0.25">
      <c r="A320" s="2">
        <v>3</v>
      </c>
      <c r="B320" s="2">
        <v>21</v>
      </c>
      <c r="C320" s="2">
        <v>143720.394</v>
      </c>
      <c r="D320" s="2">
        <v>143727.326</v>
      </c>
      <c r="E320" s="2">
        <v>6.9320000000007003</v>
      </c>
      <c r="F320" s="3">
        <v>14.401495861696</v>
      </c>
      <c r="G320" s="14" t="s">
        <v>2410</v>
      </c>
      <c r="H320" s="2">
        <v>0</v>
      </c>
      <c r="I320" s="2">
        <v>0</v>
      </c>
      <c r="J320" s="2">
        <v>0</v>
      </c>
      <c r="K320" s="2">
        <v>0</v>
      </c>
      <c r="L320" s="2">
        <v>0</v>
      </c>
      <c r="M320" s="2">
        <v>0</v>
      </c>
      <c r="N320" s="2">
        <v>0</v>
      </c>
      <c r="O320" s="2">
        <v>0</v>
      </c>
      <c r="P320" s="2">
        <v>0</v>
      </c>
      <c r="Q320" s="2">
        <v>0</v>
      </c>
      <c r="R320" s="2">
        <v>0</v>
      </c>
      <c r="S320" s="2">
        <v>0</v>
      </c>
      <c r="T320" s="2">
        <v>0</v>
      </c>
      <c r="U320" s="2">
        <v>0</v>
      </c>
      <c r="V320" s="2">
        <v>0</v>
      </c>
      <c r="W320" s="2">
        <v>0</v>
      </c>
      <c r="X320" s="2">
        <v>0</v>
      </c>
      <c r="Y320" s="2">
        <v>0</v>
      </c>
      <c r="Z320" s="2">
        <v>0</v>
      </c>
      <c r="AA320" s="2">
        <v>0</v>
      </c>
    </row>
    <row r="321" spans="1:27" x14ac:dyDescent="0.25">
      <c r="A321" s="2">
        <v>12</v>
      </c>
      <c r="B321" s="2">
        <v>1</v>
      </c>
      <c r="C321" s="2">
        <v>12390.525</v>
      </c>
      <c r="D321" s="2">
        <v>12390.525</v>
      </c>
      <c r="E321" s="2">
        <v>0</v>
      </c>
      <c r="F321" s="3">
        <v>14.3906617673422</v>
      </c>
      <c r="G321" s="14"/>
      <c r="H321" s="2">
        <v>0</v>
      </c>
      <c r="I321" s="2">
        <v>0</v>
      </c>
      <c r="J321" s="2">
        <v>0</v>
      </c>
      <c r="K321" s="2">
        <v>0</v>
      </c>
      <c r="L321" s="2">
        <v>0</v>
      </c>
      <c r="M321" s="2">
        <v>0</v>
      </c>
      <c r="N321" s="2">
        <v>0</v>
      </c>
      <c r="O321" s="2">
        <v>0</v>
      </c>
      <c r="P321" s="2">
        <v>0</v>
      </c>
      <c r="Q321" s="2">
        <v>0</v>
      </c>
      <c r="R321" s="2">
        <v>0</v>
      </c>
      <c r="S321" s="2">
        <v>0</v>
      </c>
      <c r="T321" s="2">
        <v>0</v>
      </c>
      <c r="U321" s="2">
        <v>0</v>
      </c>
      <c r="V321" s="2">
        <v>0</v>
      </c>
      <c r="W321" s="2">
        <v>0</v>
      </c>
      <c r="X321" s="2">
        <v>0</v>
      </c>
      <c r="Y321" s="2">
        <v>0</v>
      </c>
      <c r="Z321" s="2">
        <v>0</v>
      </c>
      <c r="AA321" s="2">
        <v>0</v>
      </c>
    </row>
    <row r="322" spans="1:27" x14ac:dyDescent="0.25">
      <c r="A322" s="2">
        <v>3</v>
      </c>
      <c r="B322" s="2">
        <v>12</v>
      </c>
      <c r="C322" s="2">
        <v>93784.558999999994</v>
      </c>
      <c r="D322" s="2">
        <v>93788.502999999997</v>
      </c>
      <c r="E322" s="2">
        <v>3.9440000000031401</v>
      </c>
      <c r="F322" s="3">
        <v>14.360939925923301</v>
      </c>
      <c r="G322" s="14" t="s">
        <v>2404</v>
      </c>
      <c r="H322" s="2">
        <v>0</v>
      </c>
      <c r="I322" s="2">
        <v>0</v>
      </c>
      <c r="J322" s="2">
        <v>0</v>
      </c>
      <c r="K322" s="2">
        <v>0</v>
      </c>
      <c r="L322" s="2">
        <v>0</v>
      </c>
      <c r="M322" s="2">
        <v>0</v>
      </c>
      <c r="N322" s="2">
        <v>0</v>
      </c>
      <c r="O322" s="2">
        <v>0</v>
      </c>
      <c r="P322" s="2">
        <v>0</v>
      </c>
      <c r="Q322" s="2">
        <v>0</v>
      </c>
      <c r="R322" s="2">
        <v>0</v>
      </c>
      <c r="S322" s="2">
        <v>0</v>
      </c>
      <c r="T322" s="2">
        <v>0</v>
      </c>
      <c r="U322" s="2">
        <v>0</v>
      </c>
      <c r="V322" s="2">
        <v>0</v>
      </c>
      <c r="W322" s="2">
        <v>0</v>
      </c>
      <c r="X322" s="2">
        <v>0</v>
      </c>
      <c r="Y322" s="2">
        <v>0</v>
      </c>
      <c r="Z322" s="2">
        <v>0</v>
      </c>
      <c r="AA322" s="2">
        <v>0</v>
      </c>
    </row>
    <row r="323" spans="1:27" x14ac:dyDescent="0.25">
      <c r="A323" s="2">
        <v>1</v>
      </c>
      <c r="B323" s="2">
        <v>0</v>
      </c>
      <c r="C323" s="2">
        <v>1310.9749999999999</v>
      </c>
      <c r="D323" s="2">
        <v>1344.067</v>
      </c>
      <c r="E323" s="2">
        <v>33.092000000000098</v>
      </c>
      <c r="F323" s="3">
        <v>14.3028966858061</v>
      </c>
      <c r="G323" s="14" t="s">
        <v>2157</v>
      </c>
      <c r="H323" s="2">
        <v>3</v>
      </c>
      <c r="I323" s="2">
        <v>5</v>
      </c>
      <c r="J323" s="2">
        <v>0</v>
      </c>
      <c r="K323" s="2">
        <v>5</v>
      </c>
      <c r="L323" s="2">
        <v>3</v>
      </c>
      <c r="M323" s="2">
        <v>0</v>
      </c>
      <c r="N323" s="2">
        <v>0</v>
      </c>
      <c r="O323" s="2">
        <v>0</v>
      </c>
      <c r="P323" s="2">
        <v>0</v>
      </c>
      <c r="Q323" s="2">
        <v>0</v>
      </c>
      <c r="R323" s="2">
        <v>1</v>
      </c>
      <c r="S323" s="2">
        <v>1</v>
      </c>
      <c r="T323" s="2">
        <v>1</v>
      </c>
      <c r="U323" s="2">
        <v>1</v>
      </c>
      <c r="V323" s="2">
        <v>1</v>
      </c>
      <c r="W323" s="2">
        <v>1</v>
      </c>
      <c r="X323" s="2">
        <v>1</v>
      </c>
      <c r="Y323" s="2">
        <v>0</v>
      </c>
      <c r="Z323" s="2">
        <v>0</v>
      </c>
      <c r="AA323" s="2">
        <v>1</v>
      </c>
    </row>
    <row r="324" spans="1:27" x14ac:dyDescent="0.25">
      <c r="A324" s="2">
        <v>22</v>
      </c>
      <c r="B324" s="2">
        <v>2</v>
      </c>
      <c r="C324" s="2">
        <v>39775.582999999999</v>
      </c>
      <c r="D324" s="2">
        <v>39777.523000000001</v>
      </c>
      <c r="E324" s="2">
        <v>1.9400000000023301</v>
      </c>
      <c r="F324" s="3">
        <v>14.2754746695094</v>
      </c>
      <c r="G324" s="14" t="s">
        <v>2529</v>
      </c>
      <c r="H324" s="2">
        <v>2</v>
      </c>
      <c r="I324" s="2">
        <v>0</v>
      </c>
      <c r="J324" s="2">
        <v>0</v>
      </c>
      <c r="K324" s="2">
        <v>0</v>
      </c>
      <c r="L324" s="2">
        <v>2</v>
      </c>
      <c r="M324" s="2">
        <v>0</v>
      </c>
      <c r="N324" s="2">
        <v>0</v>
      </c>
      <c r="O324" s="2">
        <v>0</v>
      </c>
      <c r="P324" s="2">
        <v>0</v>
      </c>
      <c r="Q324" s="2">
        <v>0</v>
      </c>
      <c r="R324" s="2">
        <v>0</v>
      </c>
      <c r="S324" s="2">
        <v>0</v>
      </c>
      <c r="T324" s="2">
        <v>0</v>
      </c>
      <c r="U324" s="2">
        <v>0</v>
      </c>
      <c r="V324" s="2">
        <v>0</v>
      </c>
      <c r="W324" s="2">
        <v>0</v>
      </c>
      <c r="X324" s="2">
        <v>1</v>
      </c>
      <c r="Y324" s="2">
        <v>0</v>
      </c>
      <c r="Z324" s="2">
        <v>1</v>
      </c>
      <c r="AA324" s="2">
        <v>0</v>
      </c>
    </row>
    <row r="325" spans="1:27" x14ac:dyDescent="0.25">
      <c r="A325" s="2">
        <v>7</v>
      </c>
      <c r="B325" s="2">
        <v>27</v>
      </c>
      <c r="C325" s="2">
        <v>148879.13399999999</v>
      </c>
      <c r="D325" s="2">
        <v>148884.08300000001</v>
      </c>
      <c r="E325" s="2">
        <v>4.94900000002235</v>
      </c>
      <c r="F325" s="3">
        <v>14.275270585916999</v>
      </c>
      <c r="G325" s="14" t="s">
        <v>2459</v>
      </c>
      <c r="H325" s="2">
        <v>0</v>
      </c>
      <c r="I325" s="2">
        <v>0</v>
      </c>
      <c r="J325" s="2">
        <v>0</v>
      </c>
      <c r="K325" s="2">
        <v>0</v>
      </c>
      <c r="L325" s="2">
        <v>0</v>
      </c>
      <c r="M325" s="2">
        <v>0</v>
      </c>
      <c r="N325" s="2">
        <v>0</v>
      </c>
      <c r="O325" s="2">
        <v>0</v>
      </c>
      <c r="P325" s="2">
        <v>0</v>
      </c>
      <c r="Q325" s="2">
        <v>0</v>
      </c>
      <c r="R325" s="2">
        <v>0</v>
      </c>
      <c r="S325" s="2">
        <v>0</v>
      </c>
      <c r="T325" s="2">
        <v>0</v>
      </c>
      <c r="U325" s="2">
        <v>0</v>
      </c>
      <c r="V325" s="2">
        <v>0</v>
      </c>
      <c r="W325" s="2">
        <v>0</v>
      </c>
      <c r="X325" s="2">
        <v>0</v>
      </c>
      <c r="Y325" s="2">
        <v>0</v>
      </c>
      <c r="Z325" s="2">
        <v>0</v>
      </c>
      <c r="AA325" s="2">
        <v>0</v>
      </c>
    </row>
    <row r="326" spans="1:27" x14ac:dyDescent="0.25">
      <c r="A326" s="2">
        <v>12</v>
      </c>
      <c r="B326" s="2">
        <v>15</v>
      </c>
      <c r="C326" s="2">
        <v>105963.844</v>
      </c>
      <c r="D326" s="2">
        <v>105975.144</v>
      </c>
      <c r="E326" s="2">
        <v>11.3000000000029</v>
      </c>
      <c r="F326" s="3">
        <v>14.2624344366792</v>
      </c>
      <c r="G326" s="14"/>
      <c r="H326" s="2">
        <v>0</v>
      </c>
      <c r="I326" s="2">
        <v>0</v>
      </c>
      <c r="J326" s="2">
        <v>0</v>
      </c>
      <c r="K326" s="2">
        <v>0</v>
      </c>
      <c r="L326" s="2">
        <v>0</v>
      </c>
      <c r="M326" s="2">
        <v>0</v>
      </c>
      <c r="N326" s="2">
        <v>0</v>
      </c>
      <c r="O326" s="2">
        <v>0</v>
      </c>
      <c r="P326" s="2">
        <v>0</v>
      </c>
      <c r="Q326" s="2">
        <v>0</v>
      </c>
      <c r="R326" s="2">
        <v>0</v>
      </c>
      <c r="S326" s="2">
        <v>0</v>
      </c>
      <c r="T326" s="2">
        <v>0</v>
      </c>
      <c r="U326" s="2">
        <v>0</v>
      </c>
      <c r="V326" s="2">
        <v>0</v>
      </c>
      <c r="W326" s="2">
        <v>0</v>
      </c>
      <c r="X326" s="2">
        <v>0</v>
      </c>
      <c r="Y326" s="2">
        <v>0</v>
      </c>
      <c r="Z326" s="2">
        <v>0</v>
      </c>
      <c r="AA326" s="2">
        <v>0</v>
      </c>
    </row>
    <row r="327" spans="1:27" x14ac:dyDescent="0.25">
      <c r="A327" s="2">
        <v>3</v>
      </c>
      <c r="B327" s="2">
        <v>5</v>
      </c>
      <c r="C327" s="2">
        <v>37349.186999999998</v>
      </c>
      <c r="D327" s="2">
        <v>37349.186999999998</v>
      </c>
      <c r="E327" s="2">
        <v>0</v>
      </c>
      <c r="F327" s="3">
        <v>14.245171880327501</v>
      </c>
      <c r="G327" s="14"/>
      <c r="H327" s="2">
        <v>0</v>
      </c>
      <c r="I327" s="2">
        <v>0</v>
      </c>
      <c r="J327" s="2">
        <v>0</v>
      </c>
      <c r="K327" s="2">
        <v>0</v>
      </c>
      <c r="L327" s="2">
        <v>0</v>
      </c>
      <c r="M327" s="2">
        <v>0</v>
      </c>
      <c r="N327" s="2">
        <v>0</v>
      </c>
      <c r="O327" s="2">
        <v>0</v>
      </c>
      <c r="P327" s="2">
        <v>0</v>
      </c>
      <c r="Q327" s="2">
        <v>0</v>
      </c>
      <c r="R327" s="2">
        <v>0</v>
      </c>
      <c r="S327" s="2">
        <v>0</v>
      </c>
      <c r="T327" s="2">
        <v>0</v>
      </c>
      <c r="U327" s="2">
        <v>0</v>
      </c>
      <c r="V327" s="2">
        <v>0</v>
      </c>
      <c r="W327" s="2">
        <v>0</v>
      </c>
      <c r="X327" s="2">
        <v>0</v>
      </c>
      <c r="Y327" s="2">
        <v>0</v>
      </c>
      <c r="Z327" s="2">
        <v>0</v>
      </c>
      <c r="AA327" s="2">
        <v>0</v>
      </c>
    </row>
    <row r="328" spans="1:27" x14ac:dyDescent="0.25">
      <c r="A328" s="2">
        <v>5</v>
      </c>
      <c r="B328" s="2">
        <v>21</v>
      </c>
      <c r="C328" s="2">
        <v>153550.72200000001</v>
      </c>
      <c r="D328" s="2">
        <v>153555.16399999999</v>
      </c>
      <c r="E328" s="2">
        <v>4.4419999999809097</v>
      </c>
      <c r="F328" s="3">
        <v>14.2429897061013</v>
      </c>
      <c r="G328" s="14" t="s">
        <v>2436</v>
      </c>
      <c r="H328" s="2">
        <v>3</v>
      </c>
      <c r="I328" s="2">
        <v>0</v>
      </c>
      <c r="J328" s="2">
        <v>0</v>
      </c>
      <c r="K328" s="2">
        <v>0</v>
      </c>
      <c r="L328" s="2">
        <v>3</v>
      </c>
      <c r="M328" s="2">
        <v>0</v>
      </c>
      <c r="N328" s="2">
        <v>0</v>
      </c>
      <c r="O328" s="2">
        <v>0</v>
      </c>
      <c r="P328" s="2">
        <v>0</v>
      </c>
      <c r="Q328" s="2">
        <v>0</v>
      </c>
      <c r="R328" s="2">
        <v>0</v>
      </c>
      <c r="S328" s="2">
        <v>0</v>
      </c>
      <c r="T328" s="2">
        <v>0</v>
      </c>
      <c r="U328" s="2">
        <v>0</v>
      </c>
      <c r="V328" s="2">
        <v>0</v>
      </c>
      <c r="W328" s="2">
        <v>1</v>
      </c>
      <c r="X328" s="2">
        <v>1</v>
      </c>
      <c r="Y328" s="2">
        <v>0</v>
      </c>
      <c r="Z328" s="2">
        <v>0</v>
      </c>
      <c r="AA328" s="2">
        <v>1</v>
      </c>
    </row>
    <row r="329" spans="1:27" x14ac:dyDescent="0.25">
      <c r="A329" s="2">
        <v>6</v>
      </c>
      <c r="B329" s="2">
        <v>4</v>
      </c>
      <c r="C329" s="2">
        <v>31190.303</v>
      </c>
      <c r="D329" s="2">
        <v>31197.633000000002</v>
      </c>
      <c r="E329" s="2">
        <v>7.3300000000017498</v>
      </c>
      <c r="F329" s="3">
        <v>14.2284880739945</v>
      </c>
      <c r="G329" s="14" t="s">
        <v>2442</v>
      </c>
      <c r="H329" s="2">
        <v>0</v>
      </c>
      <c r="I329" s="2">
        <v>2</v>
      </c>
      <c r="J329" s="2">
        <v>1</v>
      </c>
      <c r="K329" s="2">
        <v>1</v>
      </c>
      <c r="L329" s="2">
        <v>0</v>
      </c>
      <c r="M329" s="2">
        <v>1</v>
      </c>
      <c r="N329" s="2">
        <v>0</v>
      </c>
      <c r="O329" s="2">
        <v>0</v>
      </c>
      <c r="P329" s="2">
        <v>0</v>
      </c>
      <c r="Q329" s="2">
        <v>0</v>
      </c>
      <c r="R329" s="2">
        <v>1</v>
      </c>
      <c r="S329" s="2">
        <v>0</v>
      </c>
      <c r="T329" s="2">
        <v>0</v>
      </c>
      <c r="U329" s="2">
        <v>0</v>
      </c>
      <c r="V329" s="2">
        <v>0</v>
      </c>
      <c r="W329" s="2">
        <v>0</v>
      </c>
      <c r="X329" s="2">
        <v>0</v>
      </c>
      <c r="Y329" s="2">
        <v>0</v>
      </c>
      <c r="Z329" s="2">
        <v>0</v>
      </c>
      <c r="AA329" s="2">
        <v>0</v>
      </c>
    </row>
    <row r="330" spans="1:27" x14ac:dyDescent="0.25">
      <c r="A330" s="2">
        <v>1</v>
      </c>
      <c r="B330" s="2">
        <v>16</v>
      </c>
      <c r="C330" s="2">
        <v>168690.63399999999</v>
      </c>
      <c r="D330" s="2">
        <v>168697.94200000001</v>
      </c>
      <c r="E330" s="2">
        <v>7.3080000000190903</v>
      </c>
      <c r="F330" s="3">
        <v>14.2210464292799</v>
      </c>
      <c r="G330" s="14" t="s">
        <v>2169</v>
      </c>
      <c r="H330" s="2">
        <v>1</v>
      </c>
      <c r="I330" s="2">
        <v>0</v>
      </c>
      <c r="J330" s="2">
        <v>0</v>
      </c>
      <c r="K330" s="2">
        <v>0</v>
      </c>
      <c r="L330" s="2">
        <v>1</v>
      </c>
      <c r="M330" s="2">
        <v>0</v>
      </c>
      <c r="N330" s="2">
        <v>0</v>
      </c>
      <c r="O330" s="2">
        <v>0</v>
      </c>
      <c r="P330" s="2">
        <v>0</v>
      </c>
      <c r="Q330" s="2">
        <v>0</v>
      </c>
      <c r="R330" s="2">
        <v>0</v>
      </c>
      <c r="S330" s="2">
        <v>0</v>
      </c>
      <c r="T330" s="2">
        <v>0</v>
      </c>
      <c r="U330" s="2">
        <v>0</v>
      </c>
      <c r="V330" s="2">
        <v>0</v>
      </c>
      <c r="W330" s="2">
        <v>0</v>
      </c>
      <c r="X330" s="2">
        <v>1</v>
      </c>
      <c r="Y330" s="2">
        <v>0</v>
      </c>
      <c r="Z330" s="2">
        <v>0</v>
      </c>
      <c r="AA330" s="2">
        <v>0</v>
      </c>
    </row>
    <row r="331" spans="1:27" x14ac:dyDescent="0.25">
      <c r="A331" s="2">
        <v>6</v>
      </c>
      <c r="B331" s="2">
        <v>15</v>
      </c>
      <c r="C331" s="2">
        <v>90998.322</v>
      </c>
      <c r="D331" s="2">
        <v>91051.805999999997</v>
      </c>
      <c r="E331" s="2">
        <v>53.483999999996698</v>
      </c>
      <c r="F331" s="3">
        <v>14.2091316129974</v>
      </c>
      <c r="G331" s="14" t="s">
        <v>2256</v>
      </c>
      <c r="H331" s="2">
        <v>2</v>
      </c>
      <c r="I331" s="2">
        <v>0</v>
      </c>
      <c r="J331" s="2">
        <v>0</v>
      </c>
      <c r="K331" s="2">
        <v>0</v>
      </c>
      <c r="L331" s="2">
        <v>2</v>
      </c>
      <c r="M331" s="2">
        <v>0</v>
      </c>
      <c r="N331" s="2">
        <v>0</v>
      </c>
      <c r="O331" s="2">
        <v>0</v>
      </c>
      <c r="P331" s="2">
        <v>0</v>
      </c>
      <c r="Q331" s="2">
        <v>0</v>
      </c>
      <c r="R331" s="2">
        <v>0</v>
      </c>
      <c r="S331" s="2">
        <v>0</v>
      </c>
      <c r="T331" s="2">
        <v>0</v>
      </c>
      <c r="U331" s="2">
        <v>0</v>
      </c>
      <c r="V331" s="2">
        <v>0</v>
      </c>
      <c r="W331" s="2">
        <v>0</v>
      </c>
      <c r="X331" s="2">
        <v>1</v>
      </c>
      <c r="Y331" s="2">
        <v>0</v>
      </c>
      <c r="Z331" s="2">
        <v>0</v>
      </c>
      <c r="AA331" s="2">
        <v>1</v>
      </c>
    </row>
    <row r="332" spans="1:27" x14ac:dyDescent="0.25">
      <c r="A332" s="2">
        <v>15</v>
      </c>
      <c r="B332" s="2">
        <v>1</v>
      </c>
      <c r="C332" s="2">
        <v>31876.75</v>
      </c>
      <c r="D332" s="2">
        <v>31879.67</v>
      </c>
      <c r="E332" s="2">
        <v>2.9199999999982502</v>
      </c>
      <c r="F332" s="3">
        <v>14.1977208734186</v>
      </c>
      <c r="G332" s="14" t="s">
        <v>2344</v>
      </c>
      <c r="H332" s="2">
        <v>3</v>
      </c>
      <c r="I332" s="2">
        <v>0</v>
      </c>
      <c r="J332" s="2">
        <v>0</v>
      </c>
      <c r="K332" s="2">
        <v>0</v>
      </c>
      <c r="L332" s="2">
        <v>3</v>
      </c>
      <c r="M332" s="2">
        <v>0</v>
      </c>
      <c r="N332" s="2">
        <v>0</v>
      </c>
      <c r="O332" s="2">
        <v>0</v>
      </c>
      <c r="P332" s="2">
        <v>0</v>
      </c>
      <c r="Q332" s="2">
        <v>0</v>
      </c>
      <c r="R332" s="2">
        <v>0</v>
      </c>
      <c r="S332" s="2">
        <v>0</v>
      </c>
      <c r="T332" s="2">
        <v>0</v>
      </c>
      <c r="U332" s="2">
        <v>0</v>
      </c>
      <c r="V332" s="2">
        <v>0</v>
      </c>
      <c r="W332" s="2">
        <v>0</v>
      </c>
      <c r="X332" s="2">
        <v>1</v>
      </c>
      <c r="Y332" s="2">
        <v>0</v>
      </c>
      <c r="Z332" s="2">
        <v>1</v>
      </c>
      <c r="AA332" s="2">
        <v>1</v>
      </c>
    </row>
    <row r="333" spans="1:27" x14ac:dyDescent="0.25">
      <c r="A333" s="2">
        <v>13</v>
      </c>
      <c r="B333" s="2">
        <v>4</v>
      </c>
      <c r="C333" s="2">
        <v>61455.826000000001</v>
      </c>
      <c r="D333" s="2">
        <v>61455.826000000001</v>
      </c>
      <c r="E333" s="2">
        <v>0</v>
      </c>
      <c r="F333" s="3">
        <v>14.1687049519302</v>
      </c>
      <c r="G333" s="14"/>
      <c r="H333" s="2">
        <v>1</v>
      </c>
      <c r="I333" s="2">
        <v>0</v>
      </c>
      <c r="J333" s="2">
        <v>0</v>
      </c>
      <c r="K333" s="2">
        <v>0</v>
      </c>
      <c r="L333" s="2">
        <v>1</v>
      </c>
      <c r="M333" s="2">
        <v>0</v>
      </c>
      <c r="N333" s="2">
        <v>0</v>
      </c>
      <c r="O333" s="2">
        <v>0</v>
      </c>
      <c r="P333" s="2">
        <v>0</v>
      </c>
      <c r="Q333" s="2">
        <v>0</v>
      </c>
      <c r="R333" s="2">
        <v>0</v>
      </c>
      <c r="S333" s="2">
        <v>0</v>
      </c>
      <c r="T333" s="2">
        <v>0</v>
      </c>
      <c r="U333" s="2">
        <v>0</v>
      </c>
      <c r="V333" s="2">
        <v>0</v>
      </c>
      <c r="W333" s="2">
        <v>0</v>
      </c>
      <c r="X333" s="2">
        <v>0</v>
      </c>
      <c r="Y333" s="2">
        <v>0</v>
      </c>
      <c r="Z333" s="2">
        <v>1</v>
      </c>
      <c r="AA333" s="2">
        <v>0</v>
      </c>
    </row>
    <row r="334" spans="1:27" x14ac:dyDescent="0.25">
      <c r="A334" s="2">
        <v>11</v>
      </c>
      <c r="B334" s="2">
        <v>7</v>
      </c>
      <c r="C334" s="2">
        <v>55669.733</v>
      </c>
      <c r="D334" s="2">
        <v>55675.084000000003</v>
      </c>
      <c r="E334" s="2">
        <v>5.3510000000023901</v>
      </c>
      <c r="F334" s="3">
        <v>14.150199877655799</v>
      </c>
      <c r="G334" s="14" t="s">
        <v>2484</v>
      </c>
      <c r="H334" s="2">
        <v>1</v>
      </c>
      <c r="I334" s="2">
        <v>0</v>
      </c>
      <c r="J334" s="2">
        <v>0</v>
      </c>
      <c r="K334" s="2">
        <v>0</v>
      </c>
      <c r="L334" s="2">
        <v>1</v>
      </c>
      <c r="M334" s="2">
        <v>0</v>
      </c>
      <c r="N334" s="2">
        <v>0</v>
      </c>
      <c r="O334" s="2">
        <v>0</v>
      </c>
      <c r="P334" s="2">
        <v>0</v>
      </c>
      <c r="Q334" s="2">
        <v>0</v>
      </c>
      <c r="R334" s="2">
        <v>0</v>
      </c>
      <c r="S334" s="2">
        <v>0</v>
      </c>
      <c r="T334" s="2">
        <v>0</v>
      </c>
      <c r="U334" s="2">
        <v>0</v>
      </c>
      <c r="V334" s="2">
        <v>0</v>
      </c>
      <c r="W334" s="2">
        <v>1</v>
      </c>
      <c r="X334" s="2">
        <v>0</v>
      </c>
      <c r="Y334" s="2">
        <v>0</v>
      </c>
      <c r="Z334" s="2">
        <v>0</v>
      </c>
      <c r="AA334" s="2">
        <v>0</v>
      </c>
    </row>
    <row r="335" spans="1:27" x14ac:dyDescent="0.25">
      <c r="A335" s="2">
        <v>16</v>
      </c>
      <c r="B335" s="2">
        <v>4</v>
      </c>
      <c r="C335" s="2">
        <v>64538.800999999999</v>
      </c>
      <c r="D335" s="2">
        <v>64538.800999999999</v>
      </c>
      <c r="E335" s="2">
        <v>0</v>
      </c>
      <c r="F335" s="3">
        <v>14.135083588638601</v>
      </c>
      <c r="G335" s="14"/>
      <c r="H335" s="2">
        <v>4</v>
      </c>
      <c r="I335" s="2">
        <v>0</v>
      </c>
      <c r="J335" s="2">
        <v>0</v>
      </c>
      <c r="K335" s="2">
        <v>0</v>
      </c>
      <c r="L335" s="2">
        <v>4</v>
      </c>
      <c r="M335" s="2">
        <v>0</v>
      </c>
      <c r="N335" s="2">
        <v>0</v>
      </c>
      <c r="O335" s="2">
        <v>0</v>
      </c>
      <c r="P335" s="2">
        <v>0</v>
      </c>
      <c r="Q335" s="2">
        <v>0</v>
      </c>
      <c r="R335" s="2">
        <v>0</v>
      </c>
      <c r="S335" s="2">
        <v>0</v>
      </c>
      <c r="T335" s="2">
        <v>0</v>
      </c>
      <c r="U335" s="2">
        <v>0</v>
      </c>
      <c r="V335" s="2">
        <v>0</v>
      </c>
      <c r="W335" s="2">
        <v>1</v>
      </c>
      <c r="X335" s="2">
        <v>1</v>
      </c>
      <c r="Y335" s="2">
        <v>0</v>
      </c>
      <c r="Z335" s="2">
        <v>1</v>
      </c>
      <c r="AA335" s="2">
        <v>1</v>
      </c>
    </row>
    <row r="336" spans="1:27" x14ac:dyDescent="0.25">
      <c r="A336" s="2">
        <v>2</v>
      </c>
      <c r="B336" s="2">
        <v>27</v>
      </c>
      <c r="C336" s="2">
        <v>185038.59599999999</v>
      </c>
      <c r="D336" s="2">
        <v>185039.546</v>
      </c>
      <c r="E336" s="2">
        <v>0.95000000001164198</v>
      </c>
      <c r="F336" s="3">
        <v>14.133786879496601</v>
      </c>
      <c r="G336" s="14"/>
      <c r="H336" s="2">
        <v>0</v>
      </c>
      <c r="I336" s="2">
        <v>0</v>
      </c>
      <c r="J336" s="2">
        <v>0</v>
      </c>
      <c r="K336" s="2">
        <v>0</v>
      </c>
      <c r="L336" s="2">
        <v>0</v>
      </c>
      <c r="M336" s="2">
        <v>0</v>
      </c>
      <c r="N336" s="2">
        <v>0</v>
      </c>
      <c r="O336" s="2">
        <v>0</v>
      </c>
      <c r="P336" s="2">
        <v>0</v>
      </c>
      <c r="Q336" s="2">
        <v>0</v>
      </c>
      <c r="R336" s="2">
        <v>0</v>
      </c>
      <c r="S336" s="2">
        <v>0</v>
      </c>
      <c r="T336" s="2">
        <v>0</v>
      </c>
      <c r="U336" s="2">
        <v>0</v>
      </c>
      <c r="V336" s="2">
        <v>0</v>
      </c>
      <c r="W336" s="2">
        <v>0</v>
      </c>
      <c r="X336" s="2">
        <v>0</v>
      </c>
      <c r="Y336" s="2">
        <v>0</v>
      </c>
      <c r="Z336" s="2">
        <v>0</v>
      </c>
      <c r="AA336" s="2">
        <v>0</v>
      </c>
    </row>
    <row r="337" spans="1:27" x14ac:dyDescent="0.25">
      <c r="A337" s="2">
        <v>12</v>
      </c>
      <c r="B337" s="2">
        <v>2</v>
      </c>
      <c r="C337" s="2">
        <v>15775.786</v>
      </c>
      <c r="D337" s="2">
        <v>15780.096</v>
      </c>
      <c r="E337" s="2">
        <v>4.3099999999994898</v>
      </c>
      <c r="F337" s="3">
        <v>14.1303571415893</v>
      </c>
      <c r="G337" s="14" t="s">
        <v>2490</v>
      </c>
      <c r="H337" s="2">
        <v>0</v>
      </c>
      <c r="I337" s="2">
        <v>0</v>
      </c>
      <c r="J337" s="2">
        <v>0</v>
      </c>
      <c r="K337" s="2">
        <v>0</v>
      </c>
      <c r="L337" s="2">
        <v>0</v>
      </c>
      <c r="M337" s="2">
        <v>0</v>
      </c>
      <c r="N337" s="2">
        <v>0</v>
      </c>
      <c r="O337" s="2">
        <v>0</v>
      </c>
      <c r="P337" s="2">
        <v>0</v>
      </c>
      <c r="Q337" s="2">
        <v>0</v>
      </c>
      <c r="R337" s="2">
        <v>0</v>
      </c>
      <c r="S337" s="2">
        <v>0</v>
      </c>
      <c r="T337" s="2">
        <v>0</v>
      </c>
      <c r="U337" s="2">
        <v>0</v>
      </c>
      <c r="V337" s="2">
        <v>0</v>
      </c>
      <c r="W337" s="2">
        <v>0</v>
      </c>
      <c r="X337" s="2">
        <v>0</v>
      </c>
      <c r="Y337" s="2">
        <v>0</v>
      </c>
      <c r="Z337" s="2">
        <v>0</v>
      </c>
      <c r="AA337" s="2">
        <v>0</v>
      </c>
    </row>
    <row r="338" spans="1:27" x14ac:dyDescent="0.25">
      <c r="A338" s="2">
        <v>5</v>
      </c>
      <c r="B338" s="2">
        <v>5</v>
      </c>
      <c r="C338" s="2">
        <v>66298.637000000002</v>
      </c>
      <c r="D338" s="2">
        <v>66305.945999999996</v>
      </c>
      <c r="E338" s="2">
        <v>7.30899999999383</v>
      </c>
      <c r="F338" s="3">
        <v>14.1190439858342</v>
      </c>
      <c r="G338" s="14" t="s">
        <v>2237</v>
      </c>
      <c r="H338" s="2">
        <v>0</v>
      </c>
      <c r="I338" s="2">
        <v>0</v>
      </c>
      <c r="J338" s="2">
        <v>0</v>
      </c>
      <c r="K338" s="2">
        <v>0</v>
      </c>
      <c r="L338" s="2">
        <v>0</v>
      </c>
      <c r="M338" s="2">
        <v>0</v>
      </c>
      <c r="N338" s="2">
        <v>0</v>
      </c>
      <c r="O338" s="2">
        <v>0</v>
      </c>
      <c r="P338" s="2">
        <v>0</v>
      </c>
      <c r="Q338" s="2">
        <v>0</v>
      </c>
      <c r="R338" s="2">
        <v>0</v>
      </c>
      <c r="S338" s="2">
        <v>0</v>
      </c>
      <c r="T338" s="2">
        <v>0</v>
      </c>
      <c r="U338" s="2">
        <v>0</v>
      </c>
      <c r="V338" s="2">
        <v>0</v>
      </c>
      <c r="W338" s="2">
        <v>0</v>
      </c>
      <c r="X338" s="2">
        <v>0</v>
      </c>
      <c r="Y338" s="2">
        <v>0</v>
      </c>
      <c r="Z338" s="2">
        <v>0</v>
      </c>
      <c r="AA338" s="2">
        <v>0</v>
      </c>
    </row>
    <row r="339" spans="1:27" x14ac:dyDescent="0.25">
      <c r="A339" s="2">
        <v>11</v>
      </c>
      <c r="B339" s="2">
        <v>1</v>
      </c>
      <c r="C339" s="2">
        <v>17709.382000000001</v>
      </c>
      <c r="D339" s="2">
        <v>17713.507000000001</v>
      </c>
      <c r="E339" s="2">
        <v>4.125</v>
      </c>
      <c r="F339" s="3">
        <v>14.107424229676299</v>
      </c>
      <c r="G339" s="14" t="s">
        <v>2481</v>
      </c>
      <c r="H339" s="2">
        <v>0</v>
      </c>
      <c r="I339" s="2">
        <v>0</v>
      </c>
      <c r="J339" s="2">
        <v>0</v>
      </c>
      <c r="K339" s="2">
        <v>0</v>
      </c>
      <c r="L339" s="2">
        <v>0</v>
      </c>
      <c r="M339" s="2">
        <v>0</v>
      </c>
      <c r="N339" s="2">
        <v>0</v>
      </c>
      <c r="O339" s="2">
        <v>0</v>
      </c>
      <c r="P339" s="2">
        <v>0</v>
      </c>
      <c r="Q339" s="2">
        <v>0</v>
      </c>
      <c r="R339" s="2">
        <v>0</v>
      </c>
      <c r="S339" s="2">
        <v>0</v>
      </c>
      <c r="T339" s="2">
        <v>0</v>
      </c>
      <c r="U339" s="2">
        <v>0</v>
      </c>
      <c r="V339" s="2">
        <v>0</v>
      </c>
      <c r="W339" s="2">
        <v>0</v>
      </c>
      <c r="X339" s="2">
        <v>0</v>
      </c>
      <c r="Y339" s="2">
        <v>0</v>
      </c>
      <c r="Z339" s="2">
        <v>0</v>
      </c>
      <c r="AA339" s="2">
        <v>0</v>
      </c>
    </row>
    <row r="340" spans="1:27" x14ac:dyDescent="0.25">
      <c r="A340" s="2">
        <v>7</v>
      </c>
      <c r="B340" s="2">
        <v>8</v>
      </c>
      <c r="C340" s="2">
        <v>52041.701000000001</v>
      </c>
      <c r="D340" s="2">
        <v>52041.701000000001</v>
      </c>
      <c r="E340" s="2">
        <v>0</v>
      </c>
      <c r="F340" s="3">
        <v>14.103580173784801</v>
      </c>
      <c r="G340" s="14"/>
      <c r="H340" s="2">
        <v>0</v>
      </c>
      <c r="I340" s="2">
        <v>0</v>
      </c>
      <c r="J340" s="2">
        <v>0</v>
      </c>
      <c r="K340" s="2">
        <v>0</v>
      </c>
      <c r="L340" s="2">
        <v>0</v>
      </c>
      <c r="M340" s="2">
        <v>0</v>
      </c>
      <c r="N340" s="2">
        <v>0</v>
      </c>
      <c r="O340" s="2">
        <v>0</v>
      </c>
      <c r="P340" s="2">
        <v>0</v>
      </c>
      <c r="Q340" s="2">
        <v>0</v>
      </c>
      <c r="R340" s="2">
        <v>0</v>
      </c>
      <c r="S340" s="2">
        <v>0</v>
      </c>
      <c r="T340" s="2">
        <v>0</v>
      </c>
      <c r="U340" s="2">
        <v>0</v>
      </c>
      <c r="V340" s="2">
        <v>0</v>
      </c>
      <c r="W340" s="2">
        <v>0</v>
      </c>
      <c r="X340" s="2">
        <v>0</v>
      </c>
      <c r="Y340" s="2">
        <v>0</v>
      </c>
      <c r="Z340" s="2">
        <v>0</v>
      </c>
      <c r="AA340" s="2">
        <v>0</v>
      </c>
    </row>
    <row r="341" spans="1:27" x14ac:dyDescent="0.25">
      <c r="A341" s="2">
        <v>2</v>
      </c>
      <c r="B341" s="2">
        <v>11</v>
      </c>
      <c r="C341" s="2">
        <v>76366.573999999993</v>
      </c>
      <c r="D341" s="2">
        <v>76366.659</v>
      </c>
      <c r="E341" s="2">
        <v>8.5000000006402801E-2</v>
      </c>
      <c r="F341" s="3">
        <v>14.0989697469207</v>
      </c>
      <c r="G341" s="14"/>
      <c r="H341" s="2">
        <v>2</v>
      </c>
      <c r="I341" s="2">
        <v>0</v>
      </c>
      <c r="J341" s="2">
        <v>0</v>
      </c>
      <c r="K341" s="2">
        <v>0</v>
      </c>
      <c r="L341" s="2">
        <v>2</v>
      </c>
      <c r="M341" s="2">
        <v>0</v>
      </c>
      <c r="N341" s="2">
        <v>0</v>
      </c>
      <c r="O341" s="2">
        <v>0</v>
      </c>
      <c r="P341" s="2">
        <v>0</v>
      </c>
      <c r="Q341" s="2">
        <v>0</v>
      </c>
      <c r="R341" s="2">
        <v>0</v>
      </c>
      <c r="S341" s="2">
        <v>0</v>
      </c>
      <c r="T341" s="2">
        <v>0</v>
      </c>
      <c r="U341" s="2">
        <v>0</v>
      </c>
      <c r="V341" s="2">
        <v>0</v>
      </c>
      <c r="W341" s="2">
        <v>0</v>
      </c>
      <c r="X341" s="2">
        <v>1</v>
      </c>
      <c r="Y341" s="2">
        <v>0</v>
      </c>
      <c r="Z341" s="2">
        <v>0</v>
      </c>
      <c r="AA341" s="2">
        <v>1</v>
      </c>
    </row>
    <row r="342" spans="1:27" x14ac:dyDescent="0.25">
      <c r="A342" s="2">
        <v>10</v>
      </c>
      <c r="B342" s="2">
        <v>4</v>
      </c>
      <c r="C342" s="2">
        <v>22228.053</v>
      </c>
      <c r="D342" s="2">
        <v>22254.762999999999</v>
      </c>
      <c r="E342" s="2">
        <v>26.709999999999098</v>
      </c>
      <c r="F342" s="3">
        <v>14.086785291537399</v>
      </c>
      <c r="G342" s="14" t="s">
        <v>2473</v>
      </c>
      <c r="H342" s="2">
        <v>0</v>
      </c>
      <c r="I342" s="2">
        <v>0</v>
      </c>
      <c r="J342" s="2">
        <v>0</v>
      </c>
      <c r="K342" s="2">
        <v>0</v>
      </c>
      <c r="L342" s="2">
        <v>0</v>
      </c>
      <c r="M342" s="2">
        <v>0</v>
      </c>
      <c r="N342" s="2">
        <v>0</v>
      </c>
      <c r="O342" s="2">
        <v>0</v>
      </c>
      <c r="P342" s="2">
        <v>0</v>
      </c>
      <c r="Q342" s="2">
        <v>0</v>
      </c>
      <c r="R342" s="2">
        <v>0</v>
      </c>
      <c r="S342" s="2">
        <v>0</v>
      </c>
      <c r="T342" s="2">
        <v>0</v>
      </c>
      <c r="U342" s="2">
        <v>0</v>
      </c>
      <c r="V342" s="2">
        <v>0</v>
      </c>
      <c r="W342" s="2">
        <v>0</v>
      </c>
      <c r="X342" s="2">
        <v>0</v>
      </c>
      <c r="Y342" s="2">
        <v>0</v>
      </c>
      <c r="Z342" s="2">
        <v>0</v>
      </c>
      <c r="AA342" s="2">
        <v>0</v>
      </c>
    </row>
    <row r="343" spans="1:27" x14ac:dyDescent="0.25">
      <c r="A343" s="2">
        <v>9</v>
      </c>
      <c r="B343" s="2">
        <v>5</v>
      </c>
      <c r="C343" s="2">
        <v>83221</v>
      </c>
      <c r="D343" s="2">
        <v>83221</v>
      </c>
      <c r="E343" s="2">
        <v>0</v>
      </c>
      <c r="F343" s="3">
        <v>14.0825136054598</v>
      </c>
      <c r="G343" s="14"/>
      <c r="H343" s="2">
        <v>0</v>
      </c>
      <c r="I343" s="2">
        <v>0</v>
      </c>
      <c r="J343" s="2">
        <v>0</v>
      </c>
      <c r="K343" s="2">
        <v>0</v>
      </c>
      <c r="L343" s="2">
        <v>0</v>
      </c>
      <c r="M343" s="2">
        <v>0</v>
      </c>
      <c r="N343" s="2">
        <v>0</v>
      </c>
      <c r="O343" s="2">
        <v>0</v>
      </c>
      <c r="P343" s="2">
        <v>0</v>
      </c>
      <c r="Q343" s="2">
        <v>0</v>
      </c>
      <c r="R343" s="2">
        <v>0</v>
      </c>
      <c r="S343" s="2">
        <v>0</v>
      </c>
      <c r="T343" s="2">
        <v>0</v>
      </c>
      <c r="U343" s="2">
        <v>0</v>
      </c>
      <c r="V343" s="2">
        <v>0</v>
      </c>
      <c r="W343" s="2">
        <v>0</v>
      </c>
      <c r="X343" s="2">
        <v>0</v>
      </c>
      <c r="Y343" s="2">
        <v>0</v>
      </c>
      <c r="Z343" s="2">
        <v>0</v>
      </c>
      <c r="AA343" s="2">
        <v>0</v>
      </c>
    </row>
    <row r="344" spans="1:27" x14ac:dyDescent="0.25">
      <c r="A344" s="2">
        <v>6</v>
      </c>
      <c r="B344" s="2">
        <v>10</v>
      </c>
      <c r="C344" s="2">
        <v>78441.406000000003</v>
      </c>
      <c r="D344" s="2">
        <v>78451.005999999994</v>
      </c>
      <c r="E344" s="2">
        <v>9.5999999999912706</v>
      </c>
      <c r="F344" s="3">
        <v>14.080978845461599</v>
      </c>
      <c r="G344" s="14" t="s">
        <v>2443</v>
      </c>
      <c r="H344" s="2">
        <v>1</v>
      </c>
      <c r="I344" s="2">
        <v>0</v>
      </c>
      <c r="J344" s="2">
        <v>0</v>
      </c>
      <c r="K344" s="2">
        <v>0</v>
      </c>
      <c r="L344" s="2">
        <v>1</v>
      </c>
      <c r="M344" s="2">
        <v>0</v>
      </c>
      <c r="N344" s="2">
        <v>0</v>
      </c>
      <c r="O344" s="2">
        <v>0</v>
      </c>
      <c r="P344" s="2">
        <v>0</v>
      </c>
      <c r="Q344" s="2">
        <v>0</v>
      </c>
      <c r="R344" s="2">
        <v>0</v>
      </c>
      <c r="S344" s="2">
        <v>0</v>
      </c>
      <c r="T344" s="2">
        <v>0</v>
      </c>
      <c r="U344" s="2">
        <v>0</v>
      </c>
      <c r="V344" s="2">
        <v>0</v>
      </c>
      <c r="W344" s="2">
        <v>0</v>
      </c>
      <c r="X344" s="2">
        <v>0</v>
      </c>
      <c r="Y344" s="2">
        <v>0</v>
      </c>
      <c r="Z344" s="2">
        <v>0</v>
      </c>
      <c r="AA344" s="2">
        <v>1</v>
      </c>
    </row>
    <row r="345" spans="1:27" x14ac:dyDescent="0.25">
      <c r="A345" s="2">
        <v>17</v>
      </c>
      <c r="B345" s="2">
        <v>8</v>
      </c>
      <c r="C345" s="2">
        <v>68560.680999999997</v>
      </c>
      <c r="D345" s="2">
        <v>68560.680999999997</v>
      </c>
      <c r="E345" s="2">
        <v>0</v>
      </c>
      <c r="F345" s="3">
        <v>14.0647825970744</v>
      </c>
      <c r="G345" s="14"/>
      <c r="H345" s="2">
        <v>0</v>
      </c>
      <c r="I345" s="2">
        <v>0</v>
      </c>
      <c r="J345" s="2">
        <v>0</v>
      </c>
      <c r="K345" s="2">
        <v>0</v>
      </c>
      <c r="L345" s="2">
        <v>0</v>
      </c>
      <c r="M345" s="2">
        <v>0</v>
      </c>
      <c r="N345" s="2">
        <v>0</v>
      </c>
      <c r="O345" s="2">
        <v>0</v>
      </c>
      <c r="P345" s="2">
        <v>0</v>
      </c>
      <c r="Q345" s="2">
        <v>0</v>
      </c>
      <c r="R345" s="2">
        <v>0</v>
      </c>
      <c r="S345" s="2">
        <v>0</v>
      </c>
      <c r="T345" s="2">
        <v>0</v>
      </c>
      <c r="U345" s="2">
        <v>0</v>
      </c>
      <c r="V345" s="2">
        <v>0</v>
      </c>
      <c r="W345" s="2">
        <v>0</v>
      </c>
      <c r="X345" s="2">
        <v>0</v>
      </c>
      <c r="Y345" s="2">
        <v>0</v>
      </c>
      <c r="Z345" s="2">
        <v>0</v>
      </c>
      <c r="AA345" s="2">
        <v>0</v>
      </c>
    </row>
    <row r="346" spans="1:27" x14ac:dyDescent="0.25">
      <c r="A346" s="2">
        <v>7</v>
      </c>
      <c r="B346" s="2">
        <v>12</v>
      </c>
      <c r="C346" s="2">
        <v>82680.120999999999</v>
      </c>
      <c r="D346" s="2">
        <v>82680.120999999999</v>
      </c>
      <c r="E346" s="2">
        <v>0</v>
      </c>
      <c r="F346" s="3">
        <v>14.057186313440999</v>
      </c>
      <c r="G346" s="14"/>
      <c r="H346" s="2">
        <v>0</v>
      </c>
      <c r="I346" s="2">
        <v>0</v>
      </c>
      <c r="J346" s="2">
        <v>0</v>
      </c>
      <c r="K346" s="2">
        <v>0</v>
      </c>
      <c r="L346" s="2">
        <v>0</v>
      </c>
      <c r="M346" s="2">
        <v>0</v>
      </c>
      <c r="N346" s="2">
        <v>0</v>
      </c>
      <c r="O346" s="2">
        <v>0</v>
      </c>
      <c r="P346" s="2">
        <v>0</v>
      </c>
      <c r="Q346" s="2">
        <v>0</v>
      </c>
      <c r="R346" s="2">
        <v>0</v>
      </c>
      <c r="S346" s="2">
        <v>0</v>
      </c>
      <c r="T346" s="2">
        <v>0</v>
      </c>
      <c r="U346" s="2">
        <v>0</v>
      </c>
      <c r="V346" s="2">
        <v>0</v>
      </c>
      <c r="W346" s="2">
        <v>0</v>
      </c>
      <c r="X346" s="2">
        <v>0</v>
      </c>
      <c r="Y346" s="2">
        <v>0</v>
      </c>
      <c r="Z346" s="2">
        <v>0</v>
      </c>
      <c r="AA346" s="2">
        <v>0</v>
      </c>
    </row>
    <row r="347" spans="1:27" x14ac:dyDescent="0.25">
      <c r="A347" s="2">
        <v>5</v>
      </c>
      <c r="B347" s="2">
        <v>0</v>
      </c>
      <c r="C347" s="2">
        <v>1954.374</v>
      </c>
      <c r="D347" s="2">
        <v>1984.03</v>
      </c>
      <c r="E347" s="2">
        <v>29.655999999999899</v>
      </c>
      <c r="F347" s="3">
        <v>14.0518646757741</v>
      </c>
      <c r="G347" s="14"/>
      <c r="H347" s="2">
        <v>1</v>
      </c>
      <c r="I347" s="2">
        <v>0</v>
      </c>
      <c r="J347" s="2">
        <v>0</v>
      </c>
      <c r="K347" s="2">
        <v>0</v>
      </c>
      <c r="L347" s="2">
        <v>1</v>
      </c>
      <c r="M347" s="2">
        <v>0</v>
      </c>
      <c r="N347" s="2">
        <v>0</v>
      </c>
      <c r="O347" s="2">
        <v>0</v>
      </c>
      <c r="P347" s="2">
        <v>0</v>
      </c>
      <c r="Q347" s="2">
        <v>0</v>
      </c>
      <c r="R347" s="2">
        <v>0</v>
      </c>
      <c r="S347" s="2">
        <v>0</v>
      </c>
      <c r="T347" s="2">
        <v>0</v>
      </c>
      <c r="U347" s="2">
        <v>0</v>
      </c>
      <c r="V347" s="2">
        <v>0</v>
      </c>
      <c r="W347" s="2">
        <v>0</v>
      </c>
      <c r="X347" s="2">
        <v>1</v>
      </c>
      <c r="Y347" s="2">
        <v>0</v>
      </c>
      <c r="Z347" s="2">
        <v>0</v>
      </c>
      <c r="AA347" s="2">
        <v>0</v>
      </c>
    </row>
    <row r="348" spans="1:27" x14ac:dyDescent="0.25">
      <c r="A348" s="2">
        <v>4</v>
      </c>
      <c r="B348" s="2">
        <v>9</v>
      </c>
      <c r="C348" s="2">
        <v>116283.01</v>
      </c>
      <c r="D348" s="2">
        <v>116283.01</v>
      </c>
      <c r="E348" s="2">
        <v>0</v>
      </c>
      <c r="F348" s="3">
        <v>14.0405097698311</v>
      </c>
      <c r="G348" s="14"/>
      <c r="H348" s="2">
        <v>1</v>
      </c>
      <c r="I348" s="2">
        <v>0</v>
      </c>
      <c r="J348" s="2">
        <v>0</v>
      </c>
      <c r="K348" s="2">
        <v>0</v>
      </c>
      <c r="L348" s="2">
        <v>1</v>
      </c>
      <c r="M348" s="2">
        <v>0</v>
      </c>
      <c r="N348" s="2">
        <v>0</v>
      </c>
      <c r="O348" s="2">
        <v>0</v>
      </c>
      <c r="P348" s="2">
        <v>0</v>
      </c>
      <c r="Q348" s="2">
        <v>0</v>
      </c>
      <c r="R348" s="2">
        <v>0</v>
      </c>
      <c r="S348" s="2">
        <v>0</v>
      </c>
      <c r="T348" s="2">
        <v>0</v>
      </c>
      <c r="U348" s="2">
        <v>0</v>
      </c>
      <c r="V348" s="2">
        <v>0</v>
      </c>
      <c r="W348" s="2">
        <v>1</v>
      </c>
      <c r="X348" s="2">
        <v>0</v>
      </c>
      <c r="Y348" s="2">
        <v>0</v>
      </c>
      <c r="Z348" s="2">
        <v>0</v>
      </c>
      <c r="AA348" s="2">
        <v>0</v>
      </c>
    </row>
    <row r="349" spans="1:27" x14ac:dyDescent="0.25">
      <c r="A349" s="2">
        <v>14</v>
      </c>
      <c r="B349" s="2">
        <v>2</v>
      </c>
      <c r="C349" s="2">
        <v>66107.635999999999</v>
      </c>
      <c r="D349" s="2">
        <v>66113.837</v>
      </c>
      <c r="E349" s="2">
        <v>6.2010000000009304</v>
      </c>
      <c r="F349" s="3">
        <v>14.029305308667</v>
      </c>
      <c r="G349" s="14" t="s">
        <v>1846</v>
      </c>
      <c r="H349" s="2">
        <v>0</v>
      </c>
      <c r="I349" s="2">
        <v>0</v>
      </c>
      <c r="J349" s="2">
        <v>0</v>
      </c>
      <c r="K349" s="2">
        <v>0</v>
      </c>
      <c r="L349" s="2">
        <v>0</v>
      </c>
      <c r="M349" s="2">
        <v>0</v>
      </c>
      <c r="N349" s="2">
        <v>0</v>
      </c>
      <c r="O349" s="2">
        <v>0</v>
      </c>
      <c r="P349" s="2">
        <v>0</v>
      </c>
      <c r="Q349" s="2">
        <v>0</v>
      </c>
      <c r="R349" s="2">
        <v>0</v>
      </c>
      <c r="S349" s="2">
        <v>0</v>
      </c>
      <c r="T349" s="2">
        <v>0</v>
      </c>
      <c r="U349" s="2">
        <v>0</v>
      </c>
      <c r="V349" s="2">
        <v>0</v>
      </c>
      <c r="W349" s="2">
        <v>0</v>
      </c>
      <c r="X349" s="2">
        <v>0</v>
      </c>
      <c r="Y349" s="2">
        <v>0</v>
      </c>
      <c r="Z349" s="2">
        <v>0</v>
      </c>
      <c r="AA349" s="2">
        <v>0</v>
      </c>
    </row>
    <row r="350" spans="1:27" x14ac:dyDescent="0.25">
      <c r="A350" s="2">
        <v>21</v>
      </c>
      <c r="B350" s="2">
        <v>2</v>
      </c>
      <c r="C350" s="2">
        <v>44020.423000000003</v>
      </c>
      <c r="D350" s="2">
        <v>44025.182000000001</v>
      </c>
      <c r="E350" s="2">
        <v>4.7589999999982</v>
      </c>
      <c r="F350" s="3">
        <v>14.024319806761101</v>
      </c>
      <c r="G350" s="14" t="s">
        <v>2526</v>
      </c>
      <c r="H350" s="2">
        <v>1</v>
      </c>
      <c r="I350" s="2">
        <v>0</v>
      </c>
      <c r="J350" s="2">
        <v>0</v>
      </c>
      <c r="K350" s="2">
        <v>0</v>
      </c>
      <c r="L350" s="2">
        <v>1</v>
      </c>
      <c r="M350" s="2">
        <v>0</v>
      </c>
      <c r="N350" s="2">
        <v>0</v>
      </c>
      <c r="O350" s="2">
        <v>0</v>
      </c>
      <c r="P350" s="2">
        <v>0</v>
      </c>
      <c r="Q350" s="2">
        <v>0</v>
      </c>
      <c r="R350" s="2">
        <v>0</v>
      </c>
      <c r="S350" s="2">
        <v>0</v>
      </c>
      <c r="T350" s="2">
        <v>0</v>
      </c>
      <c r="U350" s="2">
        <v>0</v>
      </c>
      <c r="V350" s="2">
        <v>0</v>
      </c>
      <c r="W350" s="2">
        <v>0</v>
      </c>
      <c r="X350" s="2">
        <v>1</v>
      </c>
      <c r="Y350" s="2">
        <v>0</v>
      </c>
      <c r="Z350" s="2">
        <v>0</v>
      </c>
      <c r="AA350" s="2">
        <v>0</v>
      </c>
    </row>
    <row r="351" spans="1:27" x14ac:dyDescent="0.25">
      <c r="A351" s="2">
        <v>5</v>
      </c>
      <c r="B351" s="2">
        <v>9</v>
      </c>
      <c r="C351" s="2">
        <v>104239.201</v>
      </c>
      <c r="D351" s="2">
        <v>104239.731</v>
      </c>
      <c r="E351" s="2">
        <v>0.52999999999883596</v>
      </c>
      <c r="F351" s="3">
        <v>14.015630428887</v>
      </c>
      <c r="G351" s="14" t="s">
        <v>2239</v>
      </c>
      <c r="H351" s="2">
        <v>1</v>
      </c>
      <c r="I351" s="2">
        <v>0</v>
      </c>
      <c r="J351" s="2">
        <v>0</v>
      </c>
      <c r="K351" s="2">
        <v>0</v>
      </c>
      <c r="L351" s="2">
        <v>1</v>
      </c>
      <c r="M351" s="2">
        <v>0</v>
      </c>
      <c r="N351" s="2">
        <v>0</v>
      </c>
      <c r="O351" s="2">
        <v>0</v>
      </c>
      <c r="P351" s="2">
        <v>0</v>
      </c>
      <c r="Q351" s="2">
        <v>0</v>
      </c>
      <c r="R351" s="2">
        <v>0</v>
      </c>
      <c r="S351" s="2">
        <v>0</v>
      </c>
      <c r="T351" s="2">
        <v>0</v>
      </c>
      <c r="U351" s="2">
        <v>0</v>
      </c>
      <c r="V351" s="2">
        <v>0</v>
      </c>
      <c r="W351" s="2">
        <v>0</v>
      </c>
      <c r="X351" s="2">
        <v>1</v>
      </c>
      <c r="Y351" s="2">
        <v>0</v>
      </c>
      <c r="Z351" s="2">
        <v>0</v>
      </c>
      <c r="AA351" s="2">
        <v>0</v>
      </c>
    </row>
    <row r="352" spans="1:27" x14ac:dyDescent="0.25">
      <c r="A352" s="2">
        <v>11</v>
      </c>
      <c r="B352" s="2">
        <v>4</v>
      </c>
      <c r="C352" s="2">
        <v>32666.534</v>
      </c>
      <c r="D352" s="2">
        <v>32666.534</v>
      </c>
      <c r="E352" s="2">
        <v>0</v>
      </c>
      <c r="F352" s="3">
        <v>13.9986696361811</v>
      </c>
      <c r="G352" s="14"/>
      <c r="H352" s="2">
        <v>0</v>
      </c>
      <c r="I352" s="2">
        <v>0</v>
      </c>
      <c r="J352" s="2">
        <v>0</v>
      </c>
      <c r="K352" s="2">
        <v>0</v>
      </c>
      <c r="L352" s="2">
        <v>0</v>
      </c>
      <c r="M352" s="2">
        <v>0</v>
      </c>
      <c r="N352" s="2">
        <v>0</v>
      </c>
      <c r="O352" s="2">
        <v>0</v>
      </c>
      <c r="P352" s="2">
        <v>0</v>
      </c>
      <c r="Q352" s="2">
        <v>0</v>
      </c>
      <c r="R352" s="2">
        <v>0</v>
      </c>
      <c r="S352" s="2">
        <v>0</v>
      </c>
      <c r="T352" s="2">
        <v>0</v>
      </c>
      <c r="U352" s="2">
        <v>0</v>
      </c>
      <c r="V352" s="2">
        <v>0</v>
      </c>
      <c r="W352" s="2">
        <v>0</v>
      </c>
      <c r="X352" s="2">
        <v>0</v>
      </c>
      <c r="Y352" s="2">
        <v>0</v>
      </c>
      <c r="Z352" s="2">
        <v>0</v>
      </c>
      <c r="AA352" s="2">
        <v>0</v>
      </c>
    </row>
    <row r="353" spans="1:27" x14ac:dyDescent="0.25">
      <c r="A353" s="2">
        <v>11</v>
      </c>
      <c r="B353" s="2">
        <v>11</v>
      </c>
      <c r="C353" s="2">
        <v>73083.88</v>
      </c>
      <c r="D353" s="2">
        <v>73083.88</v>
      </c>
      <c r="E353" s="2">
        <v>0</v>
      </c>
      <c r="F353" s="3">
        <v>13.990871229183</v>
      </c>
      <c r="G353" s="14"/>
      <c r="H353" s="2">
        <v>0</v>
      </c>
      <c r="I353" s="2">
        <v>0</v>
      </c>
      <c r="J353" s="2">
        <v>0</v>
      </c>
      <c r="K353" s="2">
        <v>0</v>
      </c>
      <c r="L353" s="2">
        <v>0</v>
      </c>
      <c r="M353" s="2">
        <v>0</v>
      </c>
      <c r="N353" s="2">
        <v>0</v>
      </c>
      <c r="O353" s="2">
        <v>0</v>
      </c>
      <c r="P353" s="2">
        <v>0</v>
      </c>
      <c r="Q353" s="2">
        <v>0</v>
      </c>
      <c r="R353" s="2">
        <v>0</v>
      </c>
      <c r="S353" s="2">
        <v>0</v>
      </c>
      <c r="T353" s="2">
        <v>0</v>
      </c>
      <c r="U353" s="2">
        <v>0</v>
      </c>
      <c r="V353" s="2">
        <v>0</v>
      </c>
      <c r="W353" s="2">
        <v>0</v>
      </c>
      <c r="X353" s="2">
        <v>0</v>
      </c>
      <c r="Y353" s="2">
        <v>0</v>
      </c>
      <c r="Z353" s="2">
        <v>0</v>
      </c>
      <c r="AA353" s="2">
        <v>0</v>
      </c>
    </row>
    <row r="354" spans="1:27" x14ac:dyDescent="0.25">
      <c r="A354" s="2">
        <v>15</v>
      </c>
      <c r="B354" s="2">
        <v>0</v>
      </c>
      <c r="C354" s="2">
        <v>31344.030999999999</v>
      </c>
      <c r="D354" s="2">
        <v>31344.030999999999</v>
      </c>
      <c r="E354" s="2">
        <v>0</v>
      </c>
      <c r="F354" s="3">
        <v>13.967507307599099</v>
      </c>
      <c r="G354" s="14"/>
      <c r="H354" s="2">
        <v>4</v>
      </c>
      <c r="I354" s="2">
        <v>0</v>
      </c>
      <c r="J354" s="2">
        <v>0</v>
      </c>
      <c r="K354" s="2">
        <v>0</v>
      </c>
      <c r="L354" s="2">
        <v>4</v>
      </c>
      <c r="M354" s="2">
        <v>0</v>
      </c>
      <c r="N354" s="2">
        <v>0</v>
      </c>
      <c r="O354" s="2">
        <v>0</v>
      </c>
      <c r="P354" s="2">
        <v>0</v>
      </c>
      <c r="Q354" s="2">
        <v>0</v>
      </c>
      <c r="R354" s="2">
        <v>0</v>
      </c>
      <c r="S354" s="2">
        <v>0</v>
      </c>
      <c r="T354" s="2">
        <v>0</v>
      </c>
      <c r="U354" s="2">
        <v>0</v>
      </c>
      <c r="V354" s="2">
        <v>0</v>
      </c>
      <c r="W354" s="2">
        <v>1</v>
      </c>
      <c r="X354" s="2">
        <v>1</v>
      </c>
      <c r="Y354" s="2">
        <v>0</v>
      </c>
      <c r="Z354" s="2">
        <v>1</v>
      </c>
      <c r="AA354" s="2">
        <v>1</v>
      </c>
    </row>
    <row r="355" spans="1:27" x14ac:dyDescent="0.25">
      <c r="A355" s="2">
        <v>1</v>
      </c>
      <c r="B355" s="2">
        <v>12</v>
      </c>
      <c r="C355" s="2">
        <v>95650.240000000005</v>
      </c>
      <c r="D355" s="2">
        <v>95650.240000000005</v>
      </c>
      <c r="E355" s="2">
        <v>0</v>
      </c>
      <c r="F355" s="3">
        <v>13.967295549386799</v>
      </c>
      <c r="G355" s="14"/>
      <c r="H355" s="2">
        <v>0</v>
      </c>
      <c r="I355" s="2">
        <v>0</v>
      </c>
      <c r="J355" s="2">
        <v>0</v>
      </c>
      <c r="K355" s="2">
        <v>0</v>
      </c>
      <c r="L355" s="2">
        <v>0</v>
      </c>
      <c r="M355" s="2">
        <v>0</v>
      </c>
      <c r="N355" s="2">
        <v>0</v>
      </c>
      <c r="O355" s="2">
        <v>0</v>
      </c>
      <c r="P355" s="2">
        <v>0</v>
      </c>
      <c r="Q355" s="2">
        <v>0</v>
      </c>
      <c r="R355" s="2">
        <v>0</v>
      </c>
      <c r="S355" s="2">
        <v>0</v>
      </c>
      <c r="T355" s="2">
        <v>0</v>
      </c>
      <c r="U355" s="2">
        <v>0</v>
      </c>
      <c r="V355" s="2">
        <v>0</v>
      </c>
      <c r="W355" s="2">
        <v>0</v>
      </c>
      <c r="X355" s="2">
        <v>0</v>
      </c>
      <c r="Y355" s="2">
        <v>0</v>
      </c>
      <c r="Z355" s="2">
        <v>0</v>
      </c>
      <c r="AA355" s="2">
        <v>0</v>
      </c>
    </row>
    <row r="356" spans="1:27" x14ac:dyDescent="0.25">
      <c r="A356" s="2">
        <v>1</v>
      </c>
      <c r="B356" s="2">
        <v>10</v>
      </c>
      <c r="C356" s="2">
        <v>86827.633000000002</v>
      </c>
      <c r="D356" s="2">
        <v>86827.633000000002</v>
      </c>
      <c r="E356" s="2">
        <v>0</v>
      </c>
      <c r="F356" s="3">
        <v>13.966777406814501</v>
      </c>
      <c r="G356" s="14"/>
      <c r="H356" s="2">
        <v>2</v>
      </c>
      <c r="I356" s="2">
        <v>0</v>
      </c>
      <c r="J356" s="2">
        <v>0</v>
      </c>
      <c r="K356" s="2">
        <v>0</v>
      </c>
      <c r="L356" s="2">
        <v>2</v>
      </c>
      <c r="M356" s="2">
        <v>0</v>
      </c>
      <c r="N356" s="2">
        <v>0</v>
      </c>
      <c r="O356" s="2">
        <v>0</v>
      </c>
      <c r="P356" s="2">
        <v>0</v>
      </c>
      <c r="Q356" s="2">
        <v>0</v>
      </c>
      <c r="R356" s="2">
        <v>0</v>
      </c>
      <c r="S356" s="2">
        <v>0</v>
      </c>
      <c r="T356" s="2">
        <v>0</v>
      </c>
      <c r="U356" s="2">
        <v>0</v>
      </c>
      <c r="V356" s="2">
        <v>0</v>
      </c>
      <c r="W356" s="2">
        <v>1</v>
      </c>
      <c r="X356" s="2">
        <v>1</v>
      </c>
      <c r="Y356" s="2">
        <v>0</v>
      </c>
      <c r="Z356" s="2">
        <v>0</v>
      </c>
      <c r="AA356" s="2">
        <v>0</v>
      </c>
    </row>
    <row r="357" spans="1:27" x14ac:dyDescent="0.25">
      <c r="A357" s="2">
        <v>12</v>
      </c>
      <c r="B357" s="2">
        <v>7</v>
      </c>
      <c r="C357" s="2">
        <v>43839.413</v>
      </c>
      <c r="D357" s="2">
        <v>43842.951999999997</v>
      </c>
      <c r="E357" s="2">
        <v>3.5389999999970301</v>
      </c>
      <c r="F357" s="3">
        <v>13.9652403396277</v>
      </c>
      <c r="G357" s="14" t="s">
        <v>1465</v>
      </c>
      <c r="H357" s="2">
        <v>0</v>
      </c>
      <c r="I357" s="2">
        <v>2</v>
      </c>
      <c r="J357" s="2">
        <v>0</v>
      </c>
      <c r="K357" s="2">
        <v>2</v>
      </c>
      <c r="L357" s="2">
        <v>0</v>
      </c>
      <c r="M357" s="2">
        <v>0</v>
      </c>
      <c r="N357" s="2">
        <v>0</v>
      </c>
      <c r="O357" s="2">
        <v>0</v>
      </c>
      <c r="P357" s="2">
        <v>0</v>
      </c>
      <c r="Q357" s="2">
        <v>0</v>
      </c>
      <c r="R357" s="2">
        <v>1</v>
      </c>
      <c r="S357" s="2">
        <v>0</v>
      </c>
      <c r="T357" s="2">
        <v>1</v>
      </c>
      <c r="U357" s="2">
        <v>0</v>
      </c>
      <c r="V357" s="2">
        <v>0</v>
      </c>
      <c r="W357" s="2">
        <v>0</v>
      </c>
      <c r="X357" s="2">
        <v>0</v>
      </c>
      <c r="Y357" s="2">
        <v>0</v>
      </c>
      <c r="Z357" s="2">
        <v>0</v>
      </c>
      <c r="AA357" s="2">
        <v>0</v>
      </c>
    </row>
    <row r="358" spans="1:27" x14ac:dyDescent="0.25">
      <c r="A358" s="2">
        <v>7</v>
      </c>
      <c r="B358" s="2">
        <v>5</v>
      </c>
      <c r="C358" s="2">
        <v>33325.769</v>
      </c>
      <c r="D358" s="2">
        <v>33325.769</v>
      </c>
      <c r="E358" s="2">
        <v>0</v>
      </c>
      <c r="F358" s="3">
        <v>13.9573585716022</v>
      </c>
      <c r="G358" s="14"/>
      <c r="H358" s="2">
        <v>2</v>
      </c>
      <c r="I358" s="2">
        <v>0</v>
      </c>
      <c r="J358" s="2">
        <v>0</v>
      </c>
      <c r="K358" s="2">
        <v>0</v>
      </c>
      <c r="L358" s="2">
        <v>2</v>
      </c>
      <c r="M358" s="2">
        <v>0</v>
      </c>
      <c r="N358" s="2">
        <v>0</v>
      </c>
      <c r="O358" s="2">
        <v>0</v>
      </c>
      <c r="P358" s="2">
        <v>0</v>
      </c>
      <c r="Q358" s="2">
        <v>0</v>
      </c>
      <c r="R358" s="2">
        <v>0</v>
      </c>
      <c r="S358" s="2">
        <v>0</v>
      </c>
      <c r="T358" s="2">
        <v>0</v>
      </c>
      <c r="U358" s="2">
        <v>0</v>
      </c>
      <c r="V358" s="2">
        <v>0</v>
      </c>
      <c r="W358" s="2">
        <v>0</v>
      </c>
      <c r="X358" s="2">
        <v>1</v>
      </c>
      <c r="Y358" s="2">
        <v>0</v>
      </c>
      <c r="Z358" s="2">
        <v>0</v>
      </c>
      <c r="AA358" s="2">
        <v>1</v>
      </c>
    </row>
  </sheetData>
  <sortState ref="A2:AA358">
    <sortCondition descending="1" ref="F2:F358"/>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9"/>
  <sheetViews>
    <sheetView zoomScale="85" zoomScaleNormal="85" workbookViewId="0">
      <selection activeCell="A3" sqref="A3"/>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4</v>
      </c>
      <c r="B2" s="2">
        <v>13</v>
      </c>
      <c r="C2" s="2">
        <v>99519.841</v>
      </c>
      <c r="D2" s="2">
        <v>100579.08100000001</v>
      </c>
      <c r="E2" s="2">
        <v>1059.24000000001</v>
      </c>
      <c r="F2" s="3">
        <v>40.138499772588098</v>
      </c>
      <c r="G2" s="14" t="s">
        <v>2579</v>
      </c>
      <c r="H2" s="2">
        <v>4</v>
      </c>
      <c r="I2" s="2">
        <v>3</v>
      </c>
      <c r="J2" s="2">
        <v>3</v>
      </c>
      <c r="K2" s="2">
        <v>0</v>
      </c>
      <c r="L2" s="2">
        <v>4</v>
      </c>
      <c r="M2" s="2">
        <v>1</v>
      </c>
      <c r="N2" s="2">
        <v>1</v>
      </c>
      <c r="O2" s="2">
        <v>0</v>
      </c>
      <c r="P2" s="2">
        <v>0</v>
      </c>
      <c r="Q2" s="2">
        <v>1</v>
      </c>
      <c r="R2" s="2">
        <v>0</v>
      </c>
      <c r="S2" s="2">
        <v>0</v>
      </c>
      <c r="T2" s="2">
        <v>0</v>
      </c>
      <c r="U2" s="2">
        <v>0</v>
      </c>
      <c r="V2" s="2">
        <v>0</v>
      </c>
      <c r="W2" s="2">
        <v>1</v>
      </c>
      <c r="X2" s="2">
        <v>1</v>
      </c>
      <c r="Y2" s="2">
        <v>1</v>
      </c>
      <c r="Z2" s="2">
        <v>0</v>
      </c>
      <c r="AA2" s="2">
        <v>1</v>
      </c>
    </row>
    <row r="3" spans="1:27" x14ac:dyDescent="0.25">
      <c r="A3" s="2">
        <v>12</v>
      </c>
      <c r="B3" s="2">
        <v>24</v>
      </c>
      <c r="C3" s="2">
        <v>123992.5</v>
      </c>
      <c r="D3" s="2">
        <v>124240.645</v>
      </c>
      <c r="E3" s="2">
        <v>248.14500000000399</v>
      </c>
      <c r="F3" s="3">
        <v>37.972207692928002</v>
      </c>
      <c r="G3" s="14" t="s">
        <v>2640</v>
      </c>
      <c r="H3" s="2">
        <v>3</v>
      </c>
      <c r="I3" s="2">
        <v>1</v>
      </c>
      <c r="J3" s="2">
        <v>0</v>
      </c>
      <c r="K3" s="2">
        <v>1</v>
      </c>
      <c r="L3" s="2">
        <v>3</v>
      </c>
      <c r="M3" s="2">
        <v>0</v>
      </c>
      <c r="N3" s="2">
        <v>0</v>
      </c>
      <c r="O3" s="2">
        <v>0</v>
      </c>
      <c r="P3" s="2">
        <v>0</v>
      </c>
      <c r="Q3" s="2">
        <v>0</v>
      </c>
      <c r="R3" s="2">
        <v>0</v>
      </c>
      <c r="S3" s="2">
        <v>1</v>
      </c>
      <c r="T3" s="2">
        <v>0</v>
      </c>
      <c r="U3" s="2">
        <v>0</v>
      </c>
      <c r="V3" s="2">
        <v>0</v>
      </c>
      <c r="W3" s="2">
        <v>1</v>
      </c>
      <c r="X3" s="2">
        <v>1</v>
      </c>
      <c r="Y3" s="2">
        <v>1</v>
      </c>
      <c r="Z3" s="2">
        <v>0</v>
      </c>
      <c r="AA3" s="2">
        <v>0</v>
      </c>
    </row>
    <row r="4" spans="1:27" x14ac:dyDescent="0.25">
      <c r="A4" s="2">
        <v>10</v>
      </c>
      <c r="B4" s="2">
        <v>8</v>
      </c>
      <c r="C4" s="2">
        <v>55900.322</v>
      </c>
      <c r="D4" s="2">
        <v>56228.474999999999</v>
      </c>
      <c r="E4" s="2">
        <v>328.15299999999797</v>
      </c>
      <c r="F4" s="3">
        <v>36.796657886088298</v>
      </c>
      <c r="G4" s="14" t="s">
        <v>2295</v>
      </c>
      <c r="H4" s="2">
        <v>4</v>
      </c>
      <c r="I4" s="2">
        <v>0</v>
      </c>
      <c r="J4" s="2">
        <v>0</v>
      </c>
      <c r="K4" s="2">
        <v>0</v>
      </c>
      <c r="L4" s="2">
        <v>4</v>
      </c>
      <c r="M4" s="2">
        <v>0</v>
      </c>
      <c r="N4" s="2">
        <v>0</v>
      </c>
      <c r="O4" s="2">
        <v>0</v>
      </c>
      <c r="P4" s="2">
        <v>0</v>
      </c>
      <c r="Q4" s="2">
        <v>0</v>
      </c>
      <c r="R4" s="2">
        <v>0</v>
      </c>
      <c r="S4" s="2">
        <v>0</v>
      </c>
      <c r="T4" s="2">
        <v>0</v>
      </c>
      <c r="U4" s="2">
        <v>0</v>
      </c>
      <c r="V4" s="2">
        <v>0</v>
      </c>
      <c r="W4" s="2">
        <v>1</v>
      </c>
      <c r="X4" s="2">
        <v>1</v>
      </c>
      <c r="Y4" s="2">
        <v>1</v>
      </c>
      <c r="Z4" s="2">
        <v>0</v>
      </c>
      <c r="AA4" s="2">
        <v>1</v>
      </c>
    </row>
    <row r="5" spans="1:27" x14ac:dyDescent="0.25">
      <c r="A5" s="2">
        <v>4</v>
      </c>
      <c r="B5" s="2">
        <v>20</v>
      </c>
      <c r="C5" s="2">
        <v>138607.57999999999</v>
      </c>
      <c r="D5" s="2">
        <v>138902.12599999999</v>
      </c>
      <c r="E5" s="2">
        <v>294.54600000000198</v>
      </c>
      <c r="F5" s="3">
        <v>36.5932312607952</v>
      </c>
      <c r="G5" s="14" t="s">
        <v>119</v>
      </c>
      <c r="H5" s="2">
        <v>4</v>
      </c>
      <c r="I5" s="2">
        <v>0</v>
      </c>
      <c r="J5" s="2">
        <v>0</v>
      </c>
      <c r="K5" s="2">
        <v>0</v>
      </c>
      <c r="L5" s="2">
        <v>4</v>
      </c>
      <c r="M5" s="2">
        <v>0</v>
      </c>
      <c r="N5" s="2">
        <v>0</v>
      </c>
      <c r="O5" s="2">
        <v>0</v>
      </c>
      <c r="P5" s="2">
        <v>0</v>
      </c>
      <c r="Q5" s="2">
        <v>0</v>
      </c>
      <c r="R5" s="2">
        <v>0</v>
      </c>
      <c r="S5" s="2">
        <v>0</v>
      </c>
      <c r="T5" s="2">
        <v>0</v>
      </c>
      <c r="U5" s="2">
        <v>0</v>
      </c>
      <c r="V5" s="2">
        <v>0</v>
      </c>
      <c r="W5" s="2">
        <v>1</v>
      </c>
      <c r="X5" s="2">
        <v>1</v>
      </c>
      <c r="Y5" s="2">
        <v>1</v>
      </c>
      <c r="Z5" s="2">
        <v>0</v>
      </c>
      <c r="AA5" s="2">
        <v>1</v>
      </c>
    </row>
    <row r="6" spans="1:27" x14ac:dyDescent="0.25">
      <c r="A6" s="2">
        <v>12</v>
      </c>
      <c r="B6" s="2">
        <v>0</v>
      </c>
      <c r="C6" s="2">
        <v>1125.4749999999999</v>
      </c>
      <c r="D6" s="2">
        <v>1588.4079999999999</v>
      </c>
      <c r="E6" s="2">
        <v>462.93299999999999</v>
      </c>
      <c r="F6" s="3">
        <v>34.422421542587998</v>
      </c>
      <c r="G6" s="14" t="s">
        <v>234</v>
      </c>
      <c r="H6" s="2">
        <v>4</v>
      </c>
      <c r="I6" s="2">
        <v>0</v>
      </c>
      <c r="J6" s="2">
        <v>0</v>
      </c>
      <c r="K6" s="2">
        <v>0</v>
      </c>
      <c r="L6" s="2">
        <v>4</v>
      </c>
      <c r="M6" s="2">
        <v>0</v>
      </c>
      <c r="N6" s="2">
        <v>0</v>
      </c>
      <c r="O6" s="2">
        <v>0</v>
      </c>
      <c r="P6" s="2">
        <v>0</v>
      </c>
      <c r="Q6" s="2">
        <v>0</v>
      </c>
      <c r="R6" s="2">
        <v>0</v>
      </c>
      <c r="S6" s="2">
        <v>0</v>
      </c>
      <c r="T6" s="2">
        <v>0</v>
      </c>
      <c r="U6" s="2">
        <v>0</v>
      </c>
      <c r="V6" s="2">
        <v>0</v>
      </c>
      <c r="W6" s="2">
        <v>1</v>
      </c>
      <c r="X6" s="2">
        <v>1</v>
      </c>
      <c r="Y6" s="2">
        <v>1</v>
      </c>
      <c r="Z6" s="2">
        <v>0</v>
      </c>
      <c r="AA6" s="2">
        <v>1</v>
      </c>
    </row>
    <row r="7" spans="1:27" x14ac:dyDescent="0.25">
      <c r="A7" s="2">
        <v>4</v>
      </c>
      <c r="B7" s="2">
        <v>3</v>
      </c>
      <c r="C7" s="2">
        <v>41888.19</v>
      </c>
      <c r="D7" s="2">
        <v>42155.173999999999</v>
      </c>
      <c r="E7" s="2">
        <v>266.98399999999702</v>
      </c>
      <c r="F7" s="3">
        <v>33.556032843911197</v>
      </c>
      <c r="G7" s="14" t="s">
        <v>2573</v>
      </c>
      <c r="H7" s="2">
        <v>2</v>
      </c>
      <c r="I7" s="2">
        <v>6</v>
      </c>
      <c r="J7" s="2">
        <v>1</v>
      </c>
      <c r="K7" s="2">
        <v>5</v>
      </c>
      <c r="L7" s="2">
        <v>2</v>
      </c>
      <c r="M7" s="2">
        <v>0</v>
      </c>
      <c r="N7" s="2">
        <v>1</v>
      </c>
      <c r="O7" s="2">
        <v>0</v>
      </c>
      <c r="P7" s="2">
        <v>0</v>
      </c>
      <c r="Q7" s="2">
        <v>0</v>
      </c>
      <c r="R7" s="2">
        <v>1</v>
      </c>
      <c r="S7" s="2">
        <v>1</v>
      </c>
      <c r="T7" s="2">
        <v>1</v>
      </c>
      <c r="U7" s="2">
        <v>1</v>
      </c>
      <c r="V7" s="2">
        <v>1</v>
      </c>
      <c r="W7" s="2">
        <v>0</v>
      </c>
      <c r="X7" s="2">
        <v>0</v>
      </c>
      <c r="Y7" s="2">
        <v>1</v>
      </c>
      <c r="Z7" s="2">
        <v>0</v>
      </c>
      <c r="AA7" s="2">
        <v>1</v>
      </c>
    </row>
    <row r="8" spans="1:27" x14ac:dyDescent="0.25">
      <c r="A8" s="2">
        <v>15</v>
      </c>
      <c r="B8" s="2">
        <v>0</v>
      </c>
      <c r="C8" s="2">
        <v>31017.96</v>
      </c>
      <c r="D8" s="2">
        <v>31879.67</v>
      </c>
      <c r="E8" s="2">
        <v>861.70999999999901</v>
      </c>
      <c r="F8" s="3">
        <v>33.189359028832001</v>
      </c>
      <c r="G8" s="14" t="s">
        <v>2652</v>
      </c>
      <c r="H8" s="2">
        <v>4</v>
      </c>
      <c r="I8" s="2">
        <v>0</v>
      </c>
      <c r="J8" s="2">
        <v>0</v>
      </c>
      <c r="K8" s="2">
        <v>0</v>
      </c>
      <c r="L8" s="2">
        <v>4</v>
      </c>
      <c r="M8" s="2">
        <v>0</v>
      </c>
      <c r="N8" s="2">
        <v>0</v>
      </c>
      <c r="O8" s="2">
        <v>0</v>
      </c>
      <c r="P8" s="2">
        <v>0</v>
      </c>
      <c r="Q8" s="2">
        <v>0</v>
      </c>
      <c r="R8" s="2">
        <v>0</v>
      </c>
      <c r="S8" s="2">
        <v>0</v>
      </c>
      <c r="T8" s="2">
        <v>0</v>
      </c>
      <c r="U8" s="2">
        <v>0</v>
      </c>
      <c r="V8" s="2">
        <v>0</v>
      </c>
      <c r="W8" s="2">
        <v>1</v>
      </c>
      <c r="X8" s="2">
        <v>1</v>
      </c>
      <c r="Y8" s="2">
        <v>1</v>
      </c>
      <c r="Z8" s="2">
        <v>0</v>
      </c>
      <c r="AA8" s="2">
        <v>1</v>
      </c>
    </row>
    <row r="9" spans="1:27" x14ac:dyDescent="0.25">
      <c r="A9" s="2">
        <v>20</v>
      </c>
      <c r="B9" s="2">
        <v>1</v>
      </c>
      <c r="C9" s="2">
        <v>34198.334000000003</v>
      </c>
      <c r="D9" s="2">
        <v>34556.004999999997</v>
      </c>
      <c r="E9" s="2">
        <v>357.67099999999499</v>
      </c>
      <c r="F9" s="3">
        <v>32.626913399334697</v>
      </c>
      <c r="G9" s="14" t="s">
        <v>2673</v>
      </c>
      <c r="H9" s="2">
        <v>4</v>
      </c>
      <c r="I9" s="2">
        <v>10</v>
      </c>
      <c r="J9" s="2">
        <v>5</v>
      </c>
      <c r="K9" s="2">
        <v>5</v>
      </c>
      <c r="L9" s="2">
        <v>4</v>
      </c>
      <c r="M9" s="2">
        <v>1</v>
      </c>
      <c r="N9" s="2">
        <v>1</v>
      </c>
      <c r="O9" s="2">
        <v>1</v>
      </c>
      <c r="P9" s="2">
        <v>1</v>
      </c>
      <c r="Q9" s="2">
        <v>1</v>
      </c>
      <c r="R9" s="2">
        <v>1</v>
      </c>
      <c r="S9" s="2">
        <v>1</v>
      </c>
      <c r="T9" s="2">
        <v>1</v>
      </c>
      <c r="U9" s="2">
        <v>1</v>
      </c>
      <c r="V9" s="2">
        <v>1</v>
      </c>
      <c r="W9" s="2">
        <v>1</v>
      </c>
      <c r="X9" s="2">
        <v>1</v>
      </c>
      <c r="Y9" s="2">
        <v>1</v>
      </c>
      <c r="Z9" s="2">
        <v>0</v>
      </c>
      <c r="AA9" s="2">
        <v>1</v>
      </c>
    </row>
    <row r="10" spans="1:27" x14ac:dyDescent="0.25">
      <c r="A10" s="2">
        <v>2</v>
      </c>
      <c r="B10" s="2">
        <v>2</v>
      </c>
      <c r="C10" s="2">
        <v>17288.649000000001</v>
      </c>
      <c r="D10" s="2">
        <v>17986.683000000001</v>
      </c>
      <c r="E10" s="2">
        <v>698.03399999999999</v>
      </c>
      <c r="F10" s="3">
        <v>31.642758256031598</v>
      </c>
      <c r="G10" s="14" t="s">
        <v>2543</v>
      </c>
      <c r="H10" s="2">
        <v>4</v>
      </c>
      <c r="I10" s="2">
        <v>0</v>
      </c>
      <c r="J10" s="2">
        <v>0</v>
      </c>
      <c r="K10" s="2">
        <v>0</v>
      </c>
      <c r="L10" s="2">
        <v>4</v>
      </c>
      <c r="M10" s="2">
        <v>0</v>
      </c>
      <c r="N10" s="2">
        <v>0</v>
      </c>
      <c r="O10" s="2">
        <v>0</v>
      </c>
      <c r="P10" s="2">
        <v>0</v>
      </c>
      <c r="Q10" s="2">
        <v>0</v>
      </c>
      <c r="R10" s="2">
        <v>0</v>
      </c>
      <c r="S10" s="2">
        <v>0</v>
      </c>
      <c r="T10" s="2">
        <v>0</v>
      </c>
      <c r="U10" s="2">
        <v>0</v>
      </c>
      <c r="V10" s="2">
        <v>0</v>
      </c>
      <c r="W10" s="2">
        <v>1</v>
      </c>
      <c r="X10" s="2">
        <v>1</v>
      </c>
      <c r="Y10" s="2">
        <v>1</v>
      </c>
      <c r="Z10" s="2">
        <v>0</v>
      </c>
      <c r="AA10" s="2">
        <v>1</v>
      </c>
    </row>
    <row r="11" spans="1:27" x14ac:dyDescent="0.25">
      <c r="A11" s="2">
        <v>9</v>
      </c>
      <c r="B11" s="2">
        <v>8</v>
      </c>
      <c r="C11" s="2">
        <v>126336.667</v>
      </c>
      <c r="D11" s="2">
        <v>126703.738</v>
      </c>
      <c r="E11" s="2">
        <v>367.07099999999599</v>
      </c>
      <c r="F11" s="3">
        <v>31.09248662281</v>
      </c>
      <c r="G11" s="14" t="s">
        <v>197</v>
      </c>
      <c r="H11" s="2">
        <v>4</v>
      </c>
      <c r="I11" s="2">
        <v>4</v>
      </c>
      <c r="J11" s="2">
        <v>0</v>
      </c>
      <c r="K11" s="2">
        <v>4</v>
      </c>
      <c r="L11" s="2">
        <v>4</v>
      </c>
      <c r="M11" s="2">
        <v>0</v>
      </c>
      <c r="N11" s="2">
        <v>0</v>
      </c>
      <c r="O11" s="2">
        <v>0</v>
      </c>
      <c r="P11" s="2">
        <v>0</v>
      </c>
      <c r="Q11" s="2">
        <v>0</v>
      </c>
      <c r="R11" s="2">
        <v>1</v>
      </c>
      <c r="S11" s="2">
        <v>0</v>
      </c>
      <c r="T11" s="2">
        <v>1</v>
      </c>
      <c r="U11" s="2">
        <v>1</v>
      </c>
      <c r="V11" s="2">
        <v>1</v>
      </c>
      <c r="W11" s="2">
        <v>1</v>
      </c>
      <c r="X11" s="2">
        <v>1</v>
      </c>
      <c r="Y11" s="2">
        <v>1</v>
      </c>
      <c r="Z11" s="2">
        <v>0</v>
      </c>
      <c r="AA11" s="2">
        <v>1</v>
      </c>
    </row>
    <row r="12" spans="1:27" x14ac:dyDescent="0.25">
      <c r="A12" s="2">
        <v>20</v>
      </c>
      <c r="B12" s="2">
        <v>3</v>
      </c>
      <c r="C12" s="2">
        <v>62823.902000000002</v>
      </c>
      <c r="D12" s="2">
        <v>62904.542000000001</v>
      </c>
      <c r="E12" s="2">
        <v>80.639999999999404</v>
      </c>
      <c r="F12" s="3">
        <v>30.9505498873886</v>
      </c>
      <c r="G12" s="14" t="s">
        <v>303</v>
      </c>
      <c r="H12" s="2">
        <v>4</v>
      </c>
      <c r="I12" s="2">
        <v>0</v>
      </c>
      <c r="J12" s="2">
        <v>0</v>
      </c>
      <c r="K12" s="2">
        <v>0</v>
      </c>
      <c r="L12" s="2">
        <v>4</v>
      </c>
      <c r="M12" s="2">
        <v>0</v>
      </c>
      <c r="N12" s="2">
        <v>0</v>
      </c>
      <c r="O12" s="2">
        <v>0</v>
      </c>
      <c r="P12" s="2">
        <v>0</v>
      </c>
      <c r="Q12" s="2">
        <v>0</v>
      </c>
      <c r="R12" s="2">
        <v>0</v>
      </c>
      <c r="S12" s="2">
        <v>0</v>
      </c>
      <c r="T12" s="2">
        <v>0</v>
      </c>
      <c r="U12" s="2">
        <v>0</v>
      </c>
      <c r="V12" s="2">
        <v>0</v>
      </c>
      <c r="W12" s="2">
        <v>1</v>
      </c>
      <c r="X12" s="2">
        <v>1</v>
      </c>
      <c r="Y12" s="2">
        <v>1</v>
      </c>
      <c r="Z12" s="2">
        <v>0</v>
      </c>
      <c r="AA12" s="2">
        <v>1</v>
      </c>
    </row>
    <row r="13" spans="1:27" x14ac:dyDescent="0.25">
      <c r="A13" s="2">
        <v>5</v>
      </c>
      <c r="B13" s="2">
        <v>15</v>
      </c>
      <c r="C13" s="2">
        <v>117401.611</v>
      </c>
      <c r="D13" s="2">
        <v>117862.946</v>
      </c>
      <c r="E13" s="2">
        <v>461.33499999999202</v>
      </c>
      <c r="F13" s="3">
        <v>30.734243993616399</v>
      </c>
      <c r="G13" s="14" t="s">
        <v>2588</v>
      </c>
      <c r="H13" s="2">
        <v>4</v>
      </c>
      <c r="I13" s="2">
        <v>1</v>
      </c>
      <c r="J13" s="2">
        <v>0</v>
      </c>
      <c r="K13" s="2">
        <v>1</v>
      </c>
      <c r="L13" s="2">
        <v>4</v>
      </c>
      <c r="M13" s="2">
        <v>0</v>
      </c>
      <c r="N13" s="2">
        <v>0</v>
      </c>
      <c r="O13" s="2">
        <v>0</v>
      </c>
      <c r="P13" s="2">
        <v>0</v>
      </c>
      <c r="Q13" s="2">
        <v>0</v>
      </c>
      <c r="R13" s="2">
        <v>0</v>
      </c>
      <c r="S13" s="2">
        <v>1</v>
      </c>
      <c r="T13" s="2">
        <v>0</v>
      </c>
      <c r="U13" s="2">
        <v>0</v>
      </c>
      <c r="V13" s="2">
        <v>0</v>
      </c>
      <c r="W13" s="2">
        <v>1</v>
      </c>
      <c r="X13" s="2">
        <v>1</v>
      </c>
      <c r="Y13" s="2">
        <v>1</v>
      </c>
      <c r="Z13" s="2">
        <v>0</v>
      </c>
      <c r="AA13" s="2">
        <v>1</v>
      </c>
    </row>
    <row r="14" spans="1:27" x14ac:dyDescent="0.25">
      <c r="A14" s="2">
        <v>1</v>
      </c>
      <c r="B14" s="2">
        <v>8</v>
      </c>
      <c r="C14" s="2">
        <v>92599.172000000006</v>
      </c>
      <c r="D14" s="2">
        <v>93644.737999999998</v>
      </c>
      <c r="E14" s="2">
        <v>1045.56599999999</v>
      </c>
      <c r="F14" s="3">
        <v>30.532520924276501</v>
      </c>
      <c r="G14" s="14" t="s">
        <v>2535</v>
      </c>
      <c r="H14" s="2">
        <v>4</v>
      </c>
      <c r="I14" s="2">
        <v>5</v>
      </c>
      <c r="J14" s="2">
        <v>5</v>
      </c>
      <c r="K14" s="2">
        <v>0</v>
      </c>
      <c r="L14" s="2">
        <v>4</v>
      </c>
      <c r="M14" s="2">
        <v>1</v>
      </c>
      <c r="N14" s="2">
        <v>1</v>
      </c>
      <c r="O14" s="2">
        <v>1</v>
      </c>
      <c r="P14" s="2">
        <v>1</v>
      </c>
      <c r="Q14" s="2">
        <v>1</v>
      </c>
      <c r="R14" s="2">
        <v>0</v>
      </c>
      <c r="S14" s="2">
        <v>0</v>
      </c>
      <c r="T14" s="2">
        <v>0</v>
      </c>
      <c r="U14" s="2">
        <v>0</v>
      </c>
      <c r="V14" s="2">
        <v>0</v>
      </c>
      <c r="W14" s="2">
        <v>1</v>
      </c>
      <c r="X14" s="2">
        <v>1</v>
      </c>
      <c r="Y14" s="2">
        <v>1</v>
      </c>
      <c r="Z14" s="2">
        <v>0</v>
      </c>
      <c r="AA14" s="2">
        <v>1</v>
      </c>
    </row>
    <row r="15" spans="1:27" x14ac:dyDescent="0.25">
      <c r="A15" s="2">
        <v>3</v>
      </c>
      <c r="B15" s="2">
        <v>19</v>
      </c>
      <c r="C15" s="2">
        <v>139023.98199999999</v>
      </c>
      <c r="D15" s="2">
        <v>139214.55900000001</v>
      </c>
      <c r="E15" s="2">
        <v>190.57700000001901</v>
      </c>
      <c r="F15" s="3">
        <v>30.225215992685602</v>
      </c>
      <c r="G15" s="14" t="s">
        <v>2206</v>
      </c>
      <c r="H15" s="2">
        <v>4</v>
      </c>
      <c r="I15" s="2">
        <v>1</v>
      </c>
      <c r="J15" s="2">
        <v>0</v>
      </c>
      <c r="K15" s="2">
        <v>1</v>
      </c>
      <c r="L15" s="2">
        <v>4</v>
      </c>
      <c r="M15" s="2">
        <v>0</v>
      </c>
      <c r="N15" s="2">
        <v>0</v>
      </c>
      <c r="O15" s="2">
        <v>0</v>
      </c>
      <c r="P15" s="2">
        <v>0</v>
      </c>
      <c r="Q15" s="2">
        <v>0</v>
      </c>
      <c r="R15" s="2">
        <v>0</v>
      </c>
      <c r="S15" s="2">
        <v>0</v>
      </c>
      <c r="T15" s="2">
        <v>0</v>
      </c>
      <c r="U15" s="2">
        <v>1</v>
      </c>
      <c r="V15" s="2">
        <v>0</v>
      </c>
      <c r="W15" s="2">
        <v>1</v>
      </c>
      <c r="X15" s="2">
        <v>1</v>
      </c>
      <c r="Y15" s="2">
        <v>1</v>
      </c>
      <c r="Z15" s="2">
        <v>0</v>
      </c>
      <c r="AA15" s="2">
        <v>1</v>
      </c>
    </row>
    <row r="16" spans="1:27" x14ac:dyDescent="0.25">
      <c r="A16" s="2">
        <v>8</v>
      </c>
      <c r="B16" s="2">
        <v>3</v>
      </c>
      <c r="C16" s="2">
        <v>31675.598000000002</v>
      </c>
      <c r="D16" s="2">
        <v>31793.055</v>
      </c>
      <c r="E16" s="2">
        <v>117.456999999999</v>
      </c>
      <c r="F16" s="3">
        <v>29.526877451429101</v>
      </c>
      <c r="G16" s="14" t="s">
        <v>2463</v>
      </c>
      <c r="H16" s="2">
        <v>1</v>
      </c>
      <c r="I16" s="2">
        <v>0</v>
      </c>
      <c r="J16" s="2">
        <v>0</v>
      </c>
      <c r="K16" s="2">
        <v>0</v>
      </c>
      <c r="L16" s="2">
        <v>1</v>
      </c>
      <c r="M16" s="2">
        <v>0</v>
      </c>
      <c r="N16" s="2">
        <v>0</v>
      </c>
      <c r="O16" s="2">
        <v>0</v>
      </c>
      <c r="P16" s="2">
        <v>0</v>
      </c>
      <c r="Q16" s="2">
        <v>0</v>
      </c>
      <c r="R16" s="2">
        <v>0</v>
      </c>
      <c r="S16" s="2">
        <v>0</v>
      </c>
      <c r="T16" s="2">
        <v>0</v>
      </c>
      <c r="U16" s="2">
        <v>0</v>
      </c>
      <c r="V16" s="2">
        <v>0</v>
      </c>
      <c r="W16" s="2">
        <v>0</v>
      </c>
      <c r="X16" s="2">
        <v>1</v>
      </c>
      <c r="Y16" s="2">
        <v>0</v>
      </c>
      <c r="Z16" s="2">
        <v>0</v>
      </c>
      <c r="AA16" s="2">
        <v>0</v>
      </c>
    </row>
    <row r="17" spans="1:27" x14ac:dyDescent="0.25">
      <c r="A17" s="2">
        <v>7</v>
      </c>
      <c r="B17" s="2">
        <v>20</v>
      </c>
      <c r="C17" s="2">
        <v>112099.44</v>
      </c>
      <c r="D17" s="2">
        <v>112499.924</v>
      </c>
      <c r="E17" s="2">
        <v>400.48399999999702</v>
      </c>
      <c r="F17" s="3">
        <v>28.819123538728299</v>
      </c>
      <c r="G17" s="14" t="s">
        <v>2606</v>
      </c>
      <c r="H17" s="2">
        <v>2</v>
      </c>
      <c r="I17" s="2">
        <v>0</v>
      </c>
      <c r="J17" s="2">
        <v>0</v>
      </c>
      <c r="K17" s="2">
        <v>0</v>
      </c>
      <c r="L17" s="2">
        <v>2</v>
      </c>
      <c r="M17" s="2">
        <v>0</v>
      </c>
      <c r="N17" s="2">
        <v>0</v>
      </c>
      <c r="O17" s="2">
        <v>0</v>
      </c>
      <c r="P17" s="2">
        <v>0</v>
      </c>
      <c r="Q17" s="2">
        <v>0</v>
      </c>
      <c r="R17" s="2">
        <v>0</v>
      </c>
      <c r="S17" s="2">
        <v>0</v>
      </c>
      <c r="T17" s="2">
        <v>0</v>
      </c>
      <c r="U17" s="2">
        <v>0</v>
      </c>
      <c r="V17" s="2">
        <v>0</v>
      </c>
      <c r="W17" s="2">
        <v>0</v>
      </c>
      <c r="X17" s="2">
        <v>1</v>
      </c>
      <c r="Y17" s="2">
        <v>1</v>
      </c>
      <c r="Z17" s="2">
        <v>0</v>
      </c>
      <c r="AA17" s="2">
        <v>0</v>
      </c>
    </row>
    <row r="18" spans="1:27" x14ac:dyDescent="0.25">
      <c r="A18" s="2">
        <v>5</v>
      </c>
      <c r="B18" s="2">
        <v>5</v>
      </c>
      <c r="C18" s="2">
        <v>64713.1</v>
      </c>
      <c r="D18" s="2">
        <v>65001.646999999997</v>
      </c>
      <c r="E18" s="2">
        <v>288.546999999999</v>
      </c>
      <c r="F18" s="3">
        <v>28.552098506373</v>
      </c>
      <c r="G18" s="14" t="s">
        <v>2585</v>
      </c>
      <c r="H18" s="2">
        <v>4</v>
      </c>
      <c r="I18" s="2">
        <v>5</v>
      </c>
      <c r="J18" s="2">
        <v>0</v>
      </c>
      <c r="K18" s="2">
        <v>5</v>
      </c>
      <c r="L18" s="2">
        <v>4</v>
      </c>
      <c r="M18" s="2">
        <v>0</v>
      </c>
      <c r="N18" s="2">
        <v>0</v>
      </c>
      <c r="O18" s="2">
        <v>0</v>
      </c>
      <c r="P18" s="2">
        <v>0</v>
      </c>
      <c r="Q18" s="2">
        <v>0</v>
      </c>
      <c r="R18" s="2">
        <v>1</v>
      </c>
      <c r="S18" s="2">
        <v>1</v>
      </c>
      <c r="T18" s="2">
        <v>1</v>
      </c>
      <c r="U18" s="2">
        <v>1</v>
      </c>
      <c r="V18" s="2">
        <v>1</v>
      </c>
      <c r="W18" s="2">
        <v>1</v>
      </c>
      <c r="X18" s="2">
        <v>1</v>
      </c>
      <c r="Y18" s="2">
        <v>1</v>
      </c>
      <c r="Z18" s="2">
        <v>0</v>
      </c>
      <c r="AA18" s="2">
        <v>1</v>
      </c>
    </row>
    <row r="19" spans="1:27" x14ac:dyDescent="0.25">
      <c r="A19" s="2">
        <v>1</v>
      </c>
      <c r="B19" s="2">
        <v>10</v>
      </c>
      <c r="C19" s="2">
        <v>103429.93799999999</v>
      </c>
      <c r="D19" s="2">
        <v>103750.268</v>
      </c>
      <c r="E19" s="2">
        <v>320.33000000000197</v>
      </c>
      <c r="F19" s="3">
        <v>28.510243442571799</v>
      </c>
      <c r="G19" s="14" t="s">
        <v>32</v>
      </c>
      <c r="H19" s="2">
        <v>3</v>
      </c>
      <c r="I19" s="2">
        <v>0</v>
      </c>
      <c r="J19" s="2">
        <v>0</v>
      </c>
      <c r="K19" s="2">
        <v>0</v>
      </c>
      <c r="L19" s="2">
        <v>3</v>
      </c>
      <c r="M19" s="2">
        <v>0</v>
      </c>
      <c r="N19" s="2">
        <v>0</v>
      </c>
      <c r="O19" s="2">
        <v>0</v>
      </c>
      <c r="P19" s="2">
        <v>0</v>
      </c>
      <c r="Q19" s="2">
        <v>0</v>
      </c>
      <c r="R19" s="2">
        <v>0</v>
      </c>
      <c r="S19" s="2">
        <v>0</v>
      </c>
      <c r="T19" s="2">
        <v>0</v>
      </c>
      <c r="U19" s="2">
        <v>0</v>
      </c>
      <c r="V19" s="2">
        <v>0</v>
      </c>
      <c r="W19" s="2">
        <v>1</v>
      </c>
      <c r="X19" s="2">
        <v>1</v>
      </c>
      <c r="Y19" s="2">
        <v>0</v>
      </c>
      <c r="Z19" s="2">
        <v>0</v>
      </c>
      <c r="AA19" s="2">
        <v>1</v>
      </c>
    </row>
    <row r="20" spans="1:27" x14ac:dyDescent="0.25">
      <c r="A20" s="2">
        <v>16</v>
      </c>
      <c r="B20" s="2">
        <v>7</v>
      </c>
      <c r="C20" s="2">
        <v>65566.626000000004</v>
      </c>
      <c r="D20" s="2">
        <v>65738.843999999997</v>
      </c>
      <c r="E20" s="2">
        <v>172.217999999993</v>
      </c>
      <c r="F20" s="3">
        <v>28.467009016092199</v>
      </c>
      <c r="G20" s="14" t="s">
        <v>2662</v>
      </c>
      <c r="H20" s="2">
        <v>2</v>
      </c>
      <c r="I20" s="2">
        <v>0</v>
      </c>
      <c r="J20" s="2">
        <v>0</v>
      </c>
      <c r="K20" s="2">
        <v>0</v>
      </c>
      <c r="L20" s="2">
        <v>2</v>
      </c>
      <c r="M20" s="2">
        <v>0</v>
      </c>
      <c r="N20" s="2">
        <v>0</v>
      </c>
      <c r="O20" s="2">
        <v>0</v>
      </c>
      <c r="P20" s="2">
        <v>0</v>
      </c>
      <c r="Q20" s="2">
        <v>0</v>
      </c>
      <c r="R20" s="2">
        <v>0</v>
      </c>
      <c r="S20" s="2">
        <v>0</v>
      </c>
      <c r="T20" s="2">
        <v>0</v>
      </c>
      <c r="U20" s="2">
        <v>0</v>
      </c>
      <c r="V20" s="2">
        <v>0</v>
      </c>
      <c r="W20" s="2">
        <v>0</v>
      </c>
      <c r="X20" s="2">
        <v>1</v>
      </c>
      <c r="Y20" s="2">
        <v>1</v>
      </c>
      <c r="Z20" s="2">
        <v>0</v>
      </c>
      <c r="AA20" s="2">
        <v>0</v>
      </c>
    </row>
    <row r="21" spans="1:27" x14ac:dyDescent="0.25">
      <c r="A21" s="2">
        <v>7</v>
      </c>
      <c r="B21" s="2">
        <v>18</v>
      </c>
      <c r="C21" s="2">
        <v>101731.965</v>
      </c>
      <c r="D21" s="2">
        <v>101828.769</v>
      </c>
      <c r="E21" s="2">
        <v>96.804000000003697</v>
      </c>
      <c r="F21" s="3">
        <v>27.987199810468098</v>
      </c>
      <c r="G21" s="14" t="s">
        <v>175</v>
      </c>
      <c r="H21" s="2">
        <v>4</v>
      </c>
      <c r="I21" s="2">
        <v>0</v>
      </c>
      <c r="J21" s="2">
        <v>0</v>
      </c>
      <c r="K21" s="2">
        <v>0</v>
      </c>
      <c r="L21" s="2">
        <v>4</v>
      </c>
      <c r="M21" s="2">
        <v>0</v>
      </c>
      <c r="N21" s="2">
        <v>0</v>
      </c>
      <c r="O21" s="2">
        <v>0</v>
      </c>
      <c r="P21" s="2">
        <v>0</v>
      </c>
      <c r="Q21" s="2">
        <v>0</v>
      </c>
      <c r="R21" s="2">
        <v>0</v>
      </c>
      <c r="S21" s="2">
        <v>0</v>
      </c>
      <c r="T21" s="2">
        <v>0</v>
      </c>
      <c r="U21" s="2">
        <v>0</v>
      </c>
      <c r="V21" s="2">
        <v>0</v>
      </c>
      <c r="W21" s="2">
        <v>1</v>
      </c>
      <c r="X21" s="2">
        <v>1</v>
      </c>
      <c r="Y21" s="2">
        <v>1</v>
      </c>
      <c r="Z21" s="2">
        <v>0</v>
      </c>
      <c r="AA21" s="2">
        <v>1</v>
      </c>
    </row>
    <row r="22" spans="1:27" x14ac:dyDescent="0.25">
      <c r="A22" s="2">
        <v>2</v>
      </c>
      <c r="B22" s="2">
        <v>1</v>
      </c>
      <c r="C22" s="2">
        <v>9358.402</v>
      </c>
      <c r="D22" s="2">
        <v>9750.73</v>
      </c>
      <c r="E22" s="2">
        <v>392.32799999999997</v>
      </c>
      <c r="F22" s="3">
        <v>27.494743827379601</v>
      </c>
      <c r="G22" s="14" t="s">
        <v>2542</v>
      </c>
      <c r="H22" s="2">
        <v>4</v>
      </c>
      <c r="I22" s="2">
        <v>0</v>
      </c>
      <c r="J22" s="2">
        <v>0</v>
      </c>
      <c r="K22" s="2">
        <v>0</v>
      </c>
      <c r="L22" s="2">
        <v>4</v>
      </c>
      <c r="M22" s="2">
        <v>0</v>
      </c>
      <c r="N22" s="2">
        <v>0</v>
      </c>
      <c r="O22" s="2">
        <v>0</v>
      </c>
      <c r="P22" s="2">
        <v>0</v>
      </c>
      <c r="Q22" s="2">
        <v>0</v>
      </c>
      <c r="R22" s="2">
        <v>0</v>
      </c>
      <c r="S22" s="2">
        <v>0</v>
      </c>
      <c r="T22" s="2">
        <v>0</v>
      </c>
      <c r="U22" s="2">
        <v>0</v>
      </c>
      <c r="V22" s="2">
        <v>0</v>
      </c>
      <c r="W22" s="2">
        <v>1</v>
      </c>
      <c r="X22" s="2">
        <v>1</v>
      </c>
      <c r="Y22" s="2">
        <v>1</v>
      </c>
      <c r="Z22" s="2">
        <v>0</v>
      </c>
      <c r="AA22" s="2">
        <v>1</v>
      </c>
    </row>
    <row r="23" spans="1:27" x14ac:dyDescent="0.25">
      <c r="A23" s="2">
        <v>22</v>
      </c>
      <c r="B23" s="2">
        <v>0</v>
      </c>
      <c r="C23" s="2">
        <v>39680.186999999998</v>
      </c>
      <c r="D23" s="2">
        <v>39908.743999999999</v>
      </c>
      <c r="E23" s="2">
        <v>228.55700000000101</v>
      </c>
      <c r="F23" s="3">
        <v>27.328155619932399</v>
      </c>
      <c r="G23" s="14" t="s">
        <v>2677</v>
      </c>
      <c r="H23" s="2">
        <v>3</v>
      </c>
      <c r="I23" s="2">
        <v>0</v>
      </c>
      <c r="J23" s="2">
        <v>0</v>
      </c>
      <c r="K23" s="2">
        <v>0</v>
      </c>
      <c r="L23" s="2">
        <v>3</v>
      </c>
      <c r="M23" s="2">
        <v>0</v>
      </c>
      <c r="N23" s="2">
        <v>0</v>
      </c>
      <c r="O23" s="2">
        <v>0</v>
      </c>
      <c r="P23" s="2">
        <v>0</v>
      </c>
      <c r="Q23" s="2">
        <v>0</v>
      </c>
      <c r="R23" s="2">
        <v>0</v>
      </c>
      <c r="S23" s="2">
        <v>0</v>
      </c>
      <c r="T23" s="2">
        <v>0</v>
      </c>
      <c r="U23" s="2">
        <v>0</v>
      </c>
      <c r="V23" s="2">
        <v>0</v>
      </c>
      <c r="W23" s="2">
        <v>0</v>
      </c>
      <c r="X23" s="2">
        <v>1</v>
      </c>
      <c r="Y23" s="2">
        <v>1</v>
      </c>
      <c r="Z23" s="2">
        <v>0</v>
      </c>
      <c r="AA23" s="2">
        <v>1</v>
      </c>
    </row>
    <row r="24" spans="1:27" x14ac:dyDescent="0.25">
      <c r="A24" s="2">
        <v>6</v>
      </c>
      <c r="B24" s="2">
        <v>16</v>
      </c>
      <c r="C24" s="2">
        <v>93416.452999999994</v>
      </c>
      <c r="D24" s="2">
        <v>93596.433000000005</v>
      </c>
      <c r="E24" s="2">
        <v>179.98000000000999</v>
      </c>
      <c r="F24" s="3">
        <v>26.820251286923199</v>
      </c>
      <c r="G24" s="14" t="s">
        <v>2257</v>
      </c>
      <c r="H24" s="2">
        <v>4</v>
      </c>
      <c r="I24" s="2">
        <v>1</v>
      </c>
      <c r="J24" s="2">
        <v>1</v>
      </c>
      <c r="K24" s="2">
        <v>0</v>
      </c>
      <c r="L24" s="2">
        <v>4</v>
      </c>
      <c r="M24" s="2">
        <v>0</v>
      </c>
      <c r="N24" s="2">
        <v>0</v>
      </c>
      <c r="O24" s="2">
        <v>0</v>
      </c>
      <c r="P24" s="2">
        <v>1</v>
      </c>
      <c r="Q24" s="2">
        <v>0</v>
      </c>
      <c r="R24" s="2">
        <v>0</v>
      </c>
      <c r="S24" s="2">
        <v>0</v>
      </c>
      <c r="T24" s="2">
        <v>0</v>
      </c>
      <c r="U24" s="2">
        <v>0</v>
      </c>
      <c r="V24" s="2">
        <v>0</v>
      </c>
      <c r="W24" s="2">
        <v>1</v>
      </c>
      <c r="X24" s="2">
        <v>1</v>
      </c>
      <c r="Y24" s="2">
        <v>1</v>
      </c>
      <c r="Z24" s="2">
        <v>0</v>
      </c>
      <c r="AA24" s="2">
        <v>1</v>
      </c>
    </row>
    <row r="25" spans="1:27" x14ac:dyDescent="0.25">
      <c r="A25" s="2">
        <v>1</v>
      </c>
      <c r="B25" s="2">
        <v>6</v>
      </c>
      <c r="C25" s="2">
        <v>75192.187000000005</v>
      </c>
      <c r="D25" s="2">
        <v>76603.111999999994</v>
      </c>
      <c r="E25" s="2">
        <v>1410.92499999999</v>
      </c>
      <c r="F25" s="3">
        <v>26.067627004324201</v>
      </c>
      <c r="G25" s="14" t="s">
        <v>2533</v>
      </c>
      <c r="H25" s="2">
        <v>4</v>
      </c>
      <c r="I25" s="2">
        <v>5</v>
      </c>
      <c r="J25" s="2">
        <v>0</v>
      </c>
      <c r="K25" s="2">
        <v>5</v>
      </c>
      <c r="L25" s="2">
        <v>4</v>
      </c>
      <c r="M25" s="2">
        <v>0</v>
      </c>
      <c r="N25" s="2">
        <v>0</v>
      </c>
      <c r="O25" s="2">
        <v>0</v>
      </c>
      <c r="P25" s="2">
        <v>0</v>
      </c>
      <c r="Q25" s="2">
        <v>0</v>
      </c>
      <c r="R25" s="2">
        <v>1</v>
      </c>
      <c r="S25" s="2">
        <v>1</v>
      </c>
      <c r="T25" s="2">
        <v>1</v>
      </c>
      <c r="U25" s="2">
        <v>1</v>
      </c>
      <c r="V25" s="2">
        <v>1</v>
      </c>
      <c r="W25" s="2">
        <v>1</v>
      </c>
      <c r="X25" s="2">
        <v>1</v>
      </c>
      <c r="Y25" s="2">
        <v>1</v>
      </c>
      <c r="Z25" s="2">
        <v>0</v>
      </c>
      <c r="AA25" s="2">
        <v>1</v>
      </c>
    </row>
    <row r="26" spans="1:27" x14ac:dyDescent="0.25">
      <c r="A26" s="2">
        <v>12</v>
      </c>
      <c r="B26" s="2">
        <v>18</v>
      </c>
      <c r="C26" s="2">
        <v>74408.016000000003</v>
      </c>
      <c r="D26" s="2">
        <v>74444.513999999996</v>
      </c>
      <c r="E26" s="2">
        <v>36.497999999992302</v>
      </c>
      <c r="F26" s="3">
        <v>26.031543425721999</v>
      </c>
      <c r="G26" s="14" t="s">
        <v>494</v>
      </c>
      <c r="H26" s="2">
        <v>3</v>
      </c>
      <c r="I26" s="2">
        <v>3</v>
      </c>
      <c r="J26" s="2">
        <v>2</v>
      </c>
      <c r="K26" s="2">
        <v>1</v>
      </c>
      <c r="L26" s="2">
        <v>3</v>
      </c>
      <c r="M26" s="2">
        <v>1</v>
      </c>
      <c r="N26" s="2">
        <v>0</v>
      </c>
      <c r="O26" s="2">
        <v>0</v>
      </c>
      <c r="P26" s="2">
        <v>0</v>
      </c>
      <c r="Q26" s="2">
        <v>1</v>
      </c>
      <c r="R26" s="2">
        <v>1</v>
      </c>
      <c r="S26" s="2">
        <v>0</v>
      </c>
      <c r="T26" s="2">
        <v>0</v>
      </c>
      <c r="U26" s="2">
        <v>0</v>
      </c>
      <c r="V26" s="2">
        <v>0</v>
      </c>
      <c r="W26" s="2">
        <v>1</v>
      </c>
      <c r="X26" s="2">
        <v>0</v>
      </c>
      <c r="Y26" s="2">
        <v>1</v>
      </c>
      <c r="Z26" s="2">
        <v>0</v>
      </c>
      <c r="AA26" s="2">
        <v>1</v>
      </c>
    </row>
    <row r="27" spans="1:27" x14ac:dyDescent="0.25">
      <c r="A27" s="2">
        <v>2</v>
      </c>
      <c r="B27" s="2">
        <v>11</v>
      </c>
      <c r="C27" s="2">
        <v>108756.02499999999</v>
      </c>
      <c r="D27" s="2">
        <v>109648.041</v>
      </c>
      <c r="E27" s="2">
        <v>892.01600000000303</v>
      </c>
      <c r="F27" s="3">
        <v>25.587648976371501</v>
      </c>
      <c r="G27" s="14" t="s">
        <v>2548</v>
      </c>
      <c r="H27" s="2">
        <v>4</v>
      </c>
      <c r="I27" s="2">
        <v>0</v>
      </c>
      <c r="J27" s="2">
        <v>0</v>
      </c>
      <c r="K27" s="2">
        <v>0</v>
      </c>
      <c r="L27" s="2">
        <v>4</v>
      </c>
      <c r="M27" s="2">
        <v>0</v>
      </c>
      <c r="N27" s="2">
        <v>0</v>
      </c>
      <c r="O27" s="2">
        <v>0</v>
      </c>
      <c r="P27" s="2">
        <v>0</v>
      </c>
      <c r="Q27" s="2">
        <v>0</v>
      </c>
      <c r="R27" s="2">
        <v>0</v>
      </c>
      <c r="S27" s="2">
        <v>0</v>
      </c>
      <c r="T27" s="2">
        <v>0</v>
      </c>
      <c r="U27" s="2">
        <v>0</v>
      </c>
      <c r="V27" s="2">
        <v>0</v>
      </c>
      <c r="W27" s="2">
        <v>1</v>
      </c>
      <c r="X27" s="2">
        <v>1</v>
      </c>
      <c r="Y27" s="2">
        <v>1</v>
      </c>
      <c r="Z27" s="2">
        <v>0</v>
      </c>
      <c r="AA27" s="2">
        <v>1</v>
      </c>
    </row>
    <row r="28" spans="1:27" x14ac:dyDescent="0.25">
      <c r="A28" s="2">
        <v>2</v>
      </c>
      <c r="B28" s="2">
        <v>5</v>
      </c>
      <c r="C28" s="2">
        <v>38542.572999999997</v>
      </c>
      <c r="D28" s="2">
        <v>38660.637999999999</v>
      </c>
      <c r="E28" s="2">
        <v>118.065000000002</v>
      </c>
      <c r="F28" s="3">
        <v>25.1246560590596</v>
      </c>
      <c r="G28" s="14" t="s">
        <v>2545</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row>
    <row r="29" spans="1:27" x14ac:dyDescent="0.25">
      <c r="A29" s="2">
        <v>4</v>
      </c>
      <c r="B29" s="2">
        <v>10</v>
      </c>
      <c r="C29" s="2">
        <v>86422.497000000003</v>
      </c>
      <c r="D29" s="2">
        <v>86534.464999999997</v>
      </c>
      <c r="E29" s="2">
        <v>111.967999999993</v>
      </c>
      <c r="F29" s="3">
        <v>25.012629254469399</v>
      </c>
      <c r="G29" s="14" t="s">
        <v>2222</v>
      </c>
      <c r="H29" s="2">
        <v>2</v>
      </c>
      <c r="I29" s="2">
        <v>0</v>
      </c>
      <c r="J29" s="2">
        <v>0</v>
      </c>
      <c r="K29" s="2">
        <v>0</v>
      </c>
      <c r="L29" s="2">
        <v>2</v>
      </c>
      <c r="M29" s="2">
        <v>0</v>
      </c>
      <c r="N29" s="2">
        <v>0</v>
      </c>
      <c r="O29" s="2">
        <v>0</v>
      </c>
      <c r="P29" s="2">
        <v>0</v>
      </c>
      <c r="Q29" s="2">
        <v>0</v>
      </c>
      <c r="R29" s="2">
        <v>0</v>
      </c>
      <c r="S29" s="2">
        <v>0</v>
      </c>
      <c r="T29" s="2">
        <v>0</v>
      </c>
      <c r="U29" s="2">
        <v>0</v>
      </c>
      <c r="V29" s="2">
        <v>0</v>
      </c>
      <c r="W29" s="2">
        <v>0</v>
      </c>
      <c r="X29" s="2">
        <v>1</v>
      </c>
      <c r="Y29" s="2">
        <v>1</v>
      </c>
      <c r="Z29" s="2">
        <v>0</v>
      </c>
      <c r="AA29" s="2">
        <v>0</v>
      </c>
    </row>
    <row r="30" spans="1:27" x14ac:dyDescent="0.25">
      <c r="A30" s="2">
        <v>16</v>
      </c>
      <c r="B30" s="2">
        <v>0</v>
      </c>
      <c r="C30" s="2">
        <v>1447.347</v>
      </c>
      <c r="D30" s="2">
        <v>1517.077</v>
      </c>
      <c r="E30" s="2">
        <v>69.73</v>
      </c>
      <c r="F30" s="3">
        <v>24.8743579513126</v>
      </c>
      <c r="G30" s="14" t="s">
        <v>2658</v>
      </c>
      <c r="H30" s="2">
        <v>2</v>
      </c>
      <c r="I30" s="2">
        <v>0</v>
      </c>
      <c r="J30" s="2">
        <v>0</v>
      </c>
      <c r="K30" s="2">
        <v>0</v>
      </c>
      <c r="L30" s="2">
        <v>2</v>
      </c>
      <c r="M30" s="2">
        <v>0</v>
      </c>
      <c r="N30" s="2">
        <v>0</v>
      </c>
      <c r="O30" s="2">
        <v>0</v>
      </c>
      <c r="P30" s="2">
        <v>0</v>
      </c>
      <c r="Q30" s="2">
        <v>0</v>
      </c>
      <c r="R30" s="2">
        <v>0</v>
      </c>
      <c r="S30" s="2">
        <v>0</v>
      </c>
      <c r="T30" s="2">
        <v>0</v>
      </c>
      <c r="U30" s="2">
        <v>0</v>
      </c>
      <c r="V30" s="2">
        <v>0</v>
      </c>
      <c r="W30" s="2">
        <v>0</v>
      </c>
      <c r="X30" s="2">
        <v>1</v>
      </c>
      <c r="Y30" s="2">
        <v>1</v>
      </c>
      <c r="Z30" s="2">
        <v>0</v>
      </c>
      <c r="AA30" s="2">
        <v>0</v>
      </c>
    </row>
    <row r="31" spans="1:27" x14ac:dyDescent="0.25">
      <c r="A31" s="2">
        <v>7</v>
      </c>
      <c r="B31" s="2">
        <v>23</v>
      </c>
      <c r="C31" s="2">
        <v>126985.158</v>
      </c>
      <c r="D31" s="2">
        <v>127584.326</v>
      </c>
      <c r="E31" s="2">
        <v>599.16800000000501</v>
      </c>
      <c r="F31" s="3">
        <v>24.7660809183302</v>
      </c>
      <c r="G31" s="14" t="s">
        <v>2607</v>
      </c>
      <c r="H31" s="2">
        <v>4</v>
      </c>
      <c r="I31" s="2">
        <v>0</v>
      </c>
      <c r="J31" s="2">
        <v>0</v>
      </c>
      <c r="K31" s="2">
        <v>0</v>
      </c>
      <c r="L31" s="2">
        <v>4</v>
      </c>
      <c r="M31" s="2">
        <v>0</v>
      </c>
      <c r="N31" s="2">
        <v>0</v>
      </c>
      <c r="O31" s="2">
        <v>0</v>
      </c>
      <c r="P31" s="2">
        <v>0</v>
      </c>
      <c r="Q31" s="2">
        <v>0</v>
      </c>
      <c r="R31" s="2">
        <v>0</v>
      </c>
      <c r="S31" s="2">
        <v>0</v>
      </c>
      <c r="T31" s="2">
        <v>0</v>
      </c>
      <c r="U31" s="2">
        <v>0</v>
      </c>
      <c r="V31" s="2">
        <v>0</v>
      </c>
      <c r="W31" s="2">
        <v>1</v>
      </c>
      <c r="X31" s="2">
        <v>1</v>
      </c>
      <c r="Y31" s="2">
        <v>1</v>
      </c>
      <c r="Z31" s="2">
        <v>0</v>
      </c>
      <c r="AA31" s="2">
        <v>1</v>
      </c>
    </row>
    <row r="32" spans="1:27" x14ac:dyDescent="0.25">
      <c r="A32" s="2">
        <v>7</v>
      </c>
      <c r="B32" s="2">
        <v>12</v>
      </c>
      <c r="C32" s="2">
        <v>74068.747000000003</v>
      </c>
      <c r="D32" s="2">
        <v>74517.614000000001</v>
      </c>
      <c r="E32" s="2">
        <v>448.86699999999797</v>
      </c>
      <c r="F32" s="3">
        <v>24.171728026804299</v>
      </c>
      <c r="G32" s="14" t="s">
        <v>173</v>
      </c>
      <c r="H32" s="2">
        <v>4</v>
      </c>
      <c r="I32" s="2">
        <v>5</v>
      </c>
      <c r="J32" s="2">
        <v>4</v>
      </c>
      <c r="K32" s="2">
        <v>1</v>
      </c>
      <c r="L32" s="2">
        <v>4</v>
      </c>
      <c r="M32" s="2">
        <v>1</v>
      </c>
      <c r="N32" s="2">
        <v>1</v>
      </c>
      <c r="O32" s="2">
        <v>0</v>
      </c>
      <c r="P32" s="2">
        <v>1</v>
      </c>
      <c r="Q32" s="2">
        <v>1</v>
      </c>
      <c r="R32" s="2">
        <v>0</v>
      </c>
      <c r="S32" s="2">
        <v>1</v>
      </c>
      <c r="T32" s="2">
        <v>0</v>
      </c>
      <c r="U32" s="2">
        <v>0</v>
      </c>
      <c r="V32" s="2">
        <v>0</v>
      </c>
      <c r="W32" s="2">
        <v>1</v>
      </c>
      <c r="X32" s="2">
        <v>1</v>
      </c>
      <c r="Y32" s="2">
        <v>1</v>
      </c>
      <c r="Z32" s="2">
        <v>0</v>
      </c>
      <c r="AA32" s="2">
        <v>1</v>
      </c>
    </row>
    <row r="33" spans="1:27" x14ac:dyDescent="0.25">
      <c r="A33" s="2">
        <v>15</v>
      </c>
      <c r="B33" s="2">
        <v>2</v>
      </c>
      <c r="C33" s="2">
        <v>36398.660000000003</v>
      </c>
      <c r="D33" s="2">
        <v>36534.974999999999</v>
      </c>
      <c r="E33" s="2">
        <v>136.314999999995</v>
      </c>
      <c r="F33" s="3">
        <v>24.0209169565642</v>
      </c>
      <c r="G33" s="14" t="s">
        <v>270</v>
      </c>
      <c r="H33" s="2">
        <v>4</v>
      </c>
      <c r="I33" s="2">
        <v>0</v>
      </c>
      <c r="J33" s="2">
        <v>0</v>
      </c>
      <c r="K33" s="2">
        <v>0</v>
      </c>
      <c r="L33" s="2">
        <v>4</v>
      </c>
      <c r="M33" s="2">
        <v>0</v>
      </c>
      <c r="N33" s="2">
        <v>0</v>
      </c>
      <c r="O33" s="2">
        <v>0</v>
      </c>
      <c r="P33" s="2">
        <v>0</v>
      </c>
      <c r="Q33" s="2">
        <v>0</v>
      </c>
      <c r="R33" s="2">
        <v>0</v>
      </c>
      <c r="S33" s="2">
        <v>0</v>
      </c>
      <c r="T33" s="2">
        <v>0</v>
      </c>
      <c r="U33" s="2">
        <v>0</v>
      </c>
      <c r="V33" s="2">
        <v>0</v>
      </c>
      <c r="W33" s="2">
        <v>1</v>
      </c>
      <c r="X33" s="2">
        <v>1</v>
      </c>
      <c r="Y33" s="2">
        <v>1</v>
      </c>
      <c r="Z33" s="2">
        <v>0</v>
      </c>
      <c r="AA33" s="2">
        <v>1</v>
      </c>
    </row>
    <row r="34" spans="1:27" x14ac:dyDescent="0.25">
      <c r="A34" s="2">
        <v>3</v>
      </c>
      <c r="B34" s="2">
        <v>15</v>
      </c>
      <c r="C34" s="2">
        <v>107308.283</v>
      </c>
      <c r="D34" s="2">
        <v>107424.09</v>
      </c>
      <c r="E34" s="2">
        <v>115.807000000001</v>
      </c>
      <c r="F34" s="3">
        <v>23.9434426086295</v>
      </c>
      <c r="G34" s="14" t="s">
        <v>91</v>
      </c>
      <c r="H34" s="2">
        <v>4</v>
      </c>
      <c r="I34" s="2">
        <v>0</v>
      </c>
      <c r="J34" s="2">
        <v>0</v>
      </c>
      <c r="K34" s="2">
        <v>0</v>
      </c>
      <c r="L34" s="2">
        <v>4</v>
      </c>
      <c r="M34" s="2">
        <v>0</v>
      </c>
      <c r="N34" s="2">
        <v>0</v>
      </c>
      <c r="O34" s="2">
        <v>0</v>
      </c>
      <c r="P34" s="2">
        <v>0</v>
      </c>
      <c r="Q34" s="2">
        <v>0</v>
      </c>
      <c r="R34" s="2">
        <v>0</v>
      </c>
      <c r="S34" s="2">
        <v>0</v>
      </c>
      <c r="T34" s="2">
        <v>0</v>
      </c>
      <c r="U34" s="2">
        <v>0</v>
      </c>
      <c r="V34" s="2">
        <v>0</v>
      </c>
      <c r="W34" s="2">
        <v>1</v>
      </c>
      <c r="X34" s="2">
        <v>1</v>
      </c>
      <c r="Y34" s="2">
        <v>1</v>
      </c>
      <c r="Z34" s="2">
        <v>0</v>
      </c>
      <c r="AA34" s="2">
        <v>1</v>
      </c>
    </row>
    <row r="35" spans="1:27" x14ac:dyDescent="0.25">
      <c r="A35" s="2">
        <v>10</v>
      </c>
      <c r="B35" s="2">
        <v>14</v>
      </c>
      <c r="C35" s="2">
        <v>106571.52499999999</v>
      </c>
      <c r="D35" s="2">
        <v>106756.58</v>
      </c>
      <c r="E35" s="2">
        <v>185.05500000000799</v>
      </c>
      <c r="F35" s="3">
        <v>23.9094484430357</v>
      </c>
      <c r="G35" s="14" t="s">
        <v>214</v>
      </c>
      <c r="H35" s="2">
        <v>4</v>
      </c>
      <c r="I35" s="2">
        <v>0</v>
      </c>
      <c r="J35" s="2">
        <v>0</v>
      </c>
      <c r="K35" s="2">
        <v>0</v>
      </c>
      <c r="L35" s="2">
        <v>4</v>
      </c>
      <c r="M35" s="2">
        <v>0</v>
      </c>
      <c r="N35" s="2">
        <v>0</v>
      </c>
      <c r="O35" s="2">
        <v>0</v>
      </c>
      <c r="P35" s="2">
        <v>0</v>
      </c>
      <c r="Q35" s="2">
        <v>0</v>
      </c>
      <c r="R35" s="2">
        <v>0</v>
      </c>
      <c r="S35" s="2">
        <v>0</v>
      </c>
      <c r="T35" s="2">
        <v>0</v>
      </c>
      <c r="U35" s="2">
        <v>0</v>
      </c>
      <c r="V35" s="2">
        <v>0</v>
      </c>
      <c r="W35" s="2">
        <v>1</v>
      </c>
      <c r="X35" s="2">
        <v>1</v>
      </c>
      <c r="Y35" s="2">
        <v>1</v>
      </c>
      <c r="Z35" s="2">
        <v>0</v>
      </c>
      <c r="AA35" s="2">
        <v>1</v>
      </c>
    </row>
    <row r="36" spans="1:27" x14ac:dyDescent="0.25">
      <c r="A36" s="2">
        <v>15</v>
      </c>
      <c r="B36" s="2">
        <v>4</v>
      </c>
      <c r="C36" s="2">
        <v>64099.762999999999</v>
      </c>
      <c r="D36" s="2">
        <v>64225.563000000002</v>
      </c>
      <c r="E36" s="2">
        <v>125.800000000003</v>
      </c>
      <c r="F36" s="3">
        <v>23.665142626588501</v>
      </c>
      <c r="G36" s="14" t="s">
        <v>2508</v>
      </c>
      <c r="H36" s="2">
        <v>4</v>
      </c>
      <c r="I36" s="2">
        <v>0</v>
      </c>
      <c r="J36" s="2">
        <v>0</v>
      </c>
      <c r="K36" s="2">
        <v>0</v>
      </c>
      <c r="L36" s="2">
        <v>4</v>
      </c>
      <c r="M36" s="2">
        <v>0</v>
      </c>
      <c r="N36" s="2">
        <v>0</v>
      </c>
      <c r="O36" s="2">
        <v>0</v>
      </c>
      <c r="P36" s="2">
        <v>0</v>
      </c>
      <c r="Q36" s="2">
        <v>0</v>
      </c>
      <c r="R36" s="2">
        <v>0</v>
      </c>
      <c r="S36" s="2">
        <v>0</v>
      </c>
      <c r="T36" s="2">
        <v>0</v>
      </c>
      <c r="U36" s="2">
        <v>0</v>
      </c>
      <c r="V36" s="2">
        <v>0</v>
      </c>
      <c r="W36" s="2">
        <v>1</v>
      </c>
      <c r="X36" s="2">
        <v>1</v>
      </c>
      <c r="Y36" s="2">
        <v>1</v>
      </c>
      <c r="Z36" s="2">
        <v>0</v>
      </c>
      <c r="AA36" s="2">
        <v>1</v>
      </c>
    </row>
    <row r="37" spans="1:27" x14ac:dyDescent="0.25">
      <c r="A37" s="2">
        <v>18</v>
      </c>
      <c r="B37" s="2">
        <v>1</v>
      </c>
      <c r="C37" s="2">
        <v>23801.772000000001</v>
      </c>
      <c r="D37" s="2">
        <v>24016.844000000001</v>
      </c>
      <c r="E37" s="2">
        <v>215.072</v>
      </c>
      <c r="F37" s="3">
        <v>23.482531074625701</v>
      </c>
      <c r="G37" s="14" t="s">
        <v>2667</v>
      </c>
      <c r="H37" s="2">
        <v>2</v>
      </c>
      <c r="I37" s="2">
        <v>0</v>
      </c>
      <c r="J37" s="2">
        <v>0</v>
      </c>
      <c r="K37" s="2">
        <v>0</v>
      </c>
      <c r="L37" s="2">
        <v>2</v>
      </c>
      <c r="M37" s="2">
        <v>0</v>
      </c>
      <c r="N37" s="2">
        <v>0</v>
      </c>
      <c r="O37" s="2">
        <v>0</v>
      </c>
      <c r="P37" s="2">
        <v>0</v>
      </c>
      <c r="Q37" s="2">
        <v>0</v>
      </c>
      <c r="R37" s="2">
        <v>0</v>
      </c>
      <c r="S37" s="2">
        <v>0</v>
      </c>
      <c r="T37" s="2">
        <v>0</v>
      </c>
      <c r="U37" s="2">
        <v>0</v>
      </c>
      <c r="V37" s="2">
        <v>0</v>
      </c>
      <c r="W37" s="2">
        <v>0</v>
      </c>
      <c r="X37" s="2">
        <v>0</v>
      </c>
      <c r="Y37" s="2">
        <v>1</v>
      </c>
      <c r="Z37" s="2">
        <v>0</v>
      </c>
      <c r="AA37" s="2">
        <v>1</v>
      </c>
    </row>
    <row r="38" spans="1:27" x14ac:dyDescent="0.25">
      <c r="A38" s="2">
        <v>9</v>
      </c>
      <c r="B38" s="2">
        <v>5</v>
      </c>
      <c r="C38" s="2">
        <v>106635.344</v>
      </c>
      <c r="D38" s="2">
        <v>106866.70299999999</v>
      </c>
      <c r="E38" s="2">
        <v>231.358999999997</v>
      </c>
      <c r="F38" s="3">
        <v>23.4689179956099</v>
      </c>
      <c r="G38" s="14" t="s">
        <v>2469</v>
      </c>
      <c r="H38" s="2">
        <v>1</v>
      </c>
      <c r="I38" s="2">
        <v>0</v>
      </c>
      <c r="J38" s="2">
        <v>0</v>
      </c>
      <c r="K38" s="2">
        <v>0</v>
      </c>
      <c r="L38" s="2">
        <v>1</v>
      </c>
      <c r="M38" s="2">
        <v>0</v>
      </c>
      <c r="N38" s="2">
        <v>0</v>
      </c>
      <c r="O38" s="2">
        <v>0</v>
      </c>
      <c r="P38" s="2">
        <v>0</v>
      </c>
      <c r="Q38" s="2">
        <v>0</v>
      </c>
      <c r="R38" s="2">
        <v>0</v>
      </c>
      <c r="S38" s="2">
        <v>0</v>
      </c>
      <c r="T38" s="2">
        <v>0</v>
      </c>
      <c r="U38" s="2">
        <v>0</v>
      </c>
      <c r="V38" s="2">
        <v>0</v>
      </c>
      <c r="W38" s="2">
        <v>0</v>
      </c>
      <c r="X38" s="2">
        <v>0</v>
      </c>
      <c r="Y38" s="2">
        <v>1</v>
      </c>
      <c r="Z38" s="2">
        <v>0</v>
      </c>
      <c r="AA38" s="2">
        <v>0</v>
      </c>
    </row>
    <row r="39" spans="1:27" x14ac:dyDescent="0.25">
      <c r="A39" s="2">
        <v>7</v>
      </c>
      <c r="B39" s="2">
        <v>16</v>
      </c>
      <c r="C39" s="2">
        <v>88798.373999999996</v>
      </c>
      <c r="D39" s="2">
        <v>88906.574999999997</v>
      </c>
      <c r="E39" s="2">
        <v>108.201000000001</v>
      </c>
      <c r="F39" s="3">
        <v>23.390040303532</v>
      </c>
      <c r="G39" s="14" t="s">
        <v>1795</v>
      </c>
      <c r="H39" s="2">
        <v>3</v>
      </c>
      <c r="I39" s="2">
        <v>2</v>
      </c>
      <c r="J39" s="2">
        <v>0</v>
      </c>
      <c r="K39" s="2">
        <v>2</v>
      </c>
      <c r="L39" s="2">
        <v>3</v>
      </c>
      <c r="M39" s="2">
        <v>0</v>
      </c>
      <c r="N39" s="2">
        <v>0</v>
      </c>
      <c r="O39" s="2">
        <v>0</v>
      </c>
      <c r="P39" s="2">
        <v>0</v>
      </c>
      <c r="Q39" s="2">
        <v>0</v>
      </c>
      <c r="R39" s="2">
        <v>1</v>
      </c>
      <c r="S39" s="2">
        <v>0</v>
      </c>
      <c r="T39" s="2">
        <v>1</v>
      </c>
      <c r="U39" s="2">
        <v>0</v>
      </c>
      <c r="V39" s="2">
        <v>0</v>
      </c>
      <c r="W39" s="2">
        <v>0</v>
      </c>
      <c r="X39" s="2">
        <v>1</v>
      </c>
      <c r="Y39" s="2">
        <v>1</v>
      </c>
      <c r="Z39" s="2">
        <v>0</v>
      </c>
      <c r="AA39" s="2">
        <v>1</v>
      </c>
    </row>
    <row r="40" spans="1:27" x14ac:dyDescent="0.25">
      <c r="A40" s="2">
        <v>3</v>
      </c>
      <c r="B40" s="2">
        <v>28</v>
      </c>
      <c r="C40" s="2">
        <v>175242.215</v>
      </c>
      <c r="D40" s="2">
        <v>175462.87299999999</v>
      </c>
      <c r="E40" s="2">
        <v>220.65799999999601</v>
      </c>
      <c r="F40" s="3">
        <v>23.285926783849899</v>
      </c>
      <c r="G40" s="14" t="s">
        <v>1335</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row>
    <row r="41" spans="1:27" x14ac:dyDescent="0.25">
      <c r="A41" s="2">
        <v>3</v>
      </c>
      <c r="B41" s="2">
        <v>14</v>
      </c>
      <c r="C41" s="2">
        <v>104597.531</v>
      </c>
      <c r="D41" s="2">
        <v>104670.606</v>
      </c>
      <c r="E41" s="2">
        <v>73.074999999997104</v>
      </c>
      <c r="F41" s="3">
        <v>22.975123969843899</v>
      </c>
      <c r="G41" s="14"/>
      <c r="H41" s="2">
        <v>3</v>
      </c>
      <c r="I41" s="2">
        <v>0</v>
      </c>
      <c r="J41" s="2">
        <v>0</v>
      </c>
      <c r="K41" s="2">
        <v>0</v>
      </c>
      <c r="L41" s="2">
        <v>3</v>
      </c>
      <c r="M41" s="2">
        <v>0</v>
      </c>
      <c r="N41" s="2">
        <v>0</v>
      </c>
      <c r="O41" s="2">
        <v>0</v>
      </c>
      <c r="P41" s="2">
        <v>0</v>
      </c>
      <c r="Q41" s="2">
        <v>0</v>
      </c>
      <c r="R41" s="2">
        <v>0</v>
      </c>
      <c r="S41" s="2">
        <v>0</v>
      </c>
      <c r="T41" s="2">
        <v>0</v>
      </c>
      <c r="U41" s="2">
        <v>0</v>
      </c>
      <c r="V41" s="2">
        <v>0</v>
      </c>
      <c r="W41" s="2">
        <v>0</v>
      </c>
      <c r="X41" s="2">
        <v>1</v>
      </c>
      <c r="Y41" s="2">
        <v>1</v>
      </c>
      <c r="Z41" s="2">
        <v>0</v>
      </c>
      <c r="AA41" s="2">
        <v>1</v>
      </c>
    </row>
    <row r="42" spans="1:27" x14ac:dyDescent="0.25">
      <c r="A42" s="2">
        <v>2</v>
      </c>
      <c r="B42" s="2">
        <v>24</v>
      </c>
      <c r="C42" s="2">
        <v>197323.14799999999</v>
      </c>
      <c r="D42" s="2">
        <v>197677.20300000001</v>
      </c>
      <c r="E42" s="2">
        <v>354.05500000002201</v>
      </c>
      <c r="F42" s="3">
        <v>22.974602230225901</v>
      </c>
      <c r="G42" s="14" t="s">
        <v>2555</v>
      </c>
      <c r="H42" s="2">
        <v>4</v>
      </c>
      <c r="I42" s="2">
        <v>5</v>
      </c>
      <c r="J42" s="2">
        <v>0</v>
      </c>
      <c r="K42" s="2">
        <v>5</v>
      </c>
      <c r="L42" s="2">
        <v>4</v>
      </c>
      <c r="M42" s="2">
        <v>0</v>
      </c>
      <c r="N42" s="2">
        <v>0</v>
      </c>
      <c r="O42" s="2">
        <v>0</v>
      </c>
      <c r="P42" s="2">
        <v>0</v>
      </c>
      <c r="Q42" s="2">
        <v>0</v>
      </c>
      <c r="R42" s="2">
        <v>1</v>
      </c>
      <c r="S42" s="2">
        <v>1</v>
      </c>
      <c r="T42" s="2">
        <v>1</v>
      </c>
      <c r="U42" s="2">
        <v>1</v>
      </c>
      <c r="V42" s="2">
        <v>1</v>
      </c>
      <c r="W42" s="2">
        <v>1</v>
      </c>
      <c r="X42" s="2">
        <v>1</v>
      </c>
      <c r="Y42" s="2">
        <v>1</v>
      </c>
      <c r="Z42" s="2">
        <v>0</v>
      </c>
      <c r="AA42" s="2">
        <v>1</v>
      </c>
    </row>
    <row r="43" spans="1:27" x14ac:dyDescent="0.25">
      <c r="A43" s="2">
        <v>12</v>
      </c>
      <c r="B43" s="2">
        <v>20</v>
      </c>
      <c r="C43" s="2">
        <v>89121.263999999996</v>
      </c>
      <c r="D43" s="2">
        <v>89290.668000000005</v>
      </c>
      <c r="E43" s="2">
        <v>169.40400000001</v>
      </c>
      <c r="F43" s="3">
        <v>22.852244803428199</v>
      </c>
      <c r="G43" s="14"/>
      <c r="H43" s="2">
        <v>1</v>
      </c>
      <c r="I43" s="2">
        <v>4</v>
      </c>
      <c r="J43" s="2">
        <v>0</v>
      </c>
      <c r="K43" s="2">
        <v>4</v>
      </c>
      <c r="L43" s="2">
        <v>1</v>
      </c>
      <c r="M43" s="2">
        <v>0</v>
      </c>
      <c r="N43" s="2">
        <v>0</v>
      </c>
      <c r="O43" s="2">
        <v>0</v>
      </c>
      <c r="P43" s="2">
        <v>0</v>
      </c>
      <c r="Q43" s="2">
        <v>0</v>
      </c>
      <c r="R43" s="2">
        <v>1</v>
      </c>
      <c r="S43" s="2">
        <v>0</v>
      </c>
      <c r="T43" s="2">
        <v>1</v>
      </c>
      <c r="U43" s="2">
        <v>1</v>
      </c>
      <c r="V43" s="2">
        <v>1</v>
      </c>
      <c r="W43" s="2">
        <v>0</v>
      </c>
      <c r="X43" s="2">
        <v>0</v>
      </c>
      <c r="Y43" s="2">
        <v>1</v>
      </c>
      <c r="Z43" s="2">
        <v>0</v>
      </c>
      <c r="AA43" s="2">
        <v>0</v>
      </c>
    </row>
    <row r="44" spans="1:27" x14ac:dyDescent="0.25">
      <c r="A44" s="2">
        <v>6</v>
      </c>
      <c r="B44" s="2">
        <v>19</v>
      </c>
      <c r="C44" s="2">
        <v>123629.367</v>
      </c>
      <c r="D44" s="2">
        <v>123897.29700000001</v>
      </c>
      <c r="E44" s="2">
        <v>267.93000000000802</v>
      </c>
      <c r="F44" s="3">
        <v>22.696649233527801</v>
      </c>
      <c r="G44" s="14" t="s">
        <v>2258</v>
      </c>
      <c r="H44" s="2">
        <v>3</v>
      </c>
      <c r="I44" s="2">
        <v>0</v>
      </c>
      <c r="J44" s="2">
        <v>0</v>
      </c>
      <c r="K44" s="2">
        <v>0</v>
      </c>
      <c r="L44" s="2">
        <v>3</v>
      </c>
      <c r="M44" s="2">
        <v>0</v>
      </c>
      <c r="N44" s="2">
        <v>0</v>
      </c>
      <c r="O44" s="2">
        <v>0</v>
      </c>
      <c r="P44" s="2">
        <v>0</v>
      </c>
      <c r="Q44" s="2">
        <v>0</v>
      </c>
      <c r="R44" s="2">
        <v>0</v>
      </c>
      <c r="S44" s="2">
        <v>0</v>
      </c>
      <c r="T44" s="2">
        <v>0</v>
      </c>
      <c r="U44" s="2">
        <v>0</v>
      </c>
      <c r="V44" s="2">
        <v>0</v>
      </c>
      <c r="W44" s="2">
        <v>0</v>
      </c>
      <c r="X44" s="2">
        <v>1</v>
      </c>
      <c r="Y44" s="2">
        <v>1</v>
      </c>
      <c r="Z44" s="2">
        <v>0</v>
      </c>
      <c r="AA44" s="2">
        <v>1</v>
      </c>
    </row>
    <row r="45" spans="1:27" x14ac:dyDescent="0.25">
      <c r="A45" s="2">
        <v>7</v>
      </c>
      <c r="B45" s="2">
        <v>15</v>
      </c>
      <c r="C45" s="2">
        <v>86393.535999999993</v>
      </c>
      <c r="D45" s="2">
        <v>86483.578999999998</v>
      </c>
      <c r="E45" s="2">
        <v>90.043000000005094</v>
      </c>
      <c r="F45" s="3">
        <v>22.584272364209699</v>
      </c>
      <c r="G45" s="14" t="s">
        <v>174</v>
      </c>
      <c r="H45" s="2">
        <v>4</v>
      </c>
      <c r="I45" s="2">
        <v>0</v>
      </c>
      <c r="J45" s="2">
        <v>0</v>
      </c>
      <c r="K45" s="2">
        <v>0</v>
      </c>
      <c r="L45" s="2">
        <v>4</v>
      </c>
      <c r="M45" s="2">
        <v>0</v>
      </c>
      <c r="N45" s="2">
        <v>0</v>
      </c>
      <c r="O45" s="2">
        <v>0</v>
      </c>
      <c r="P45" s="2">
        <v>0</v>
      </c>
      <c r="Q45" s="2">
        <v>0</v>
      </c>
      <c r="R45" s="2">
        <v>0</v>
      </c>
      <c r="S45" s="2">
        <v>0</v>
      </c>
      <c r="T45" s="2">
        <v>0</v>
      </c>
      <c r="U45" s="2">
        <v>0</v>
      </c>
      <c r="V45" s="2">
        <v>0</v>
      </c>
      <c r="W45" s="2">
        <v>1</v>
      </c>
      <c r="X45" s="2">
        <v>1</v>
      </c>
      <c r="Y45" s="2">
        <v>1</v>
      </c>
      <c r="Z45" s="2">
        <v>0</v>
      </c>
      <c r="AA45" s="2">
        <v>1</v>
      </c>
    </row>
    <row r="46" spans="1:27" x14ac:dyDescent="0.25">
      <c r="A46" s="2">
        <v>3</v>
      </c>
      <c r="B46" s="2">
        <v>23</v>
      </c>
      <c r="C46" s="2">
        <v>161278.28400000001</v>
      </c>
      <c r="D46" s="2">
        <v>161814.90100000001</v>
      </c>
      <c r="E46" s="2">
        <v>536.61699999999803</v>
      </c>
      <c r="F46" s="3">
        <v>22.567789905807501</v>
      </c>
      <c r="G46" s="14"/>
      <c r="H46" s="2">
        <v>4</v>
      </c>
      <c r="I46" s="2">
        <v>0</v>
      </c>
      <c r="J46" s="2">
        <v>0</v>
      </c>
      <c r="K46" s="2">
        <v>0</v>
      </c>
      <c r="L46" s="2">
        <v>4</v>
      </c>
      <c r="M46" s="2">
        <v>0</v>
      </c>
      <c r="N46" s="2">
        <v>0</v>
      </c>
      <c r="O46" s="2">
        <v>0</v>
      </c>
      <c r="P46" s="2">
        <v>0</v>
      </c>
      <c r="Q46" s="2">
        <v>0</v>
      </c>
      <c r="R46" s="2">
        <v>0</v>
      </c>
      <c r="S46" s="2">
        <v>0</v>
      </c>
      <c r="T46" s="2">
        <v>0</v>
      </c>
      <c r="U46" s="2">
        <v>0</v>
      </c>
      <c r="V46" s="2">
        <v>0</v>
      </c>
      <c r="W46" s="2">
        <v>1</v>
      </c>
      <c r="X46" s="2">
        <v>1</v>
      </c>
      <c r="Y46" s="2">
        <v>1</v>
      </c>
      <c r="Z46" s="2">
        <v>0</v>
      </c>
      <c r="AA46" s="2">
        <v>1</v>
      </c>
    </row>
    <row r="47" spans="1:27" x14ac:dyDescent="0.25">
      <c r="A47" s="2">
        <v>9</v>
      </c>
      <c r="B47" s="2">
        <v>7</v>
      </c>
      <c r="C47" s="2">
        <v>124799.916</v>
      </c>
      <c r="D47" s="2">
        <v>124847.61500000001</v>
      </c>
      <c r="E47" s="2">
        <v>47.6990000000078</v>
      </c>
      <c r="F47" s="3">
        <v>22.530424443364002</v>
      </c>
      <c r="G47" s="14" t="s">
        <v>2289</v>
      </c>
      <c r="H47" s="2">
        <v>3</v>
      </c>
      <c r="I47" s="2">
        <v>0</v>
      </c>
      <c r="J47" s="2">
        <v>0</v>
      </c>
      <c r="K47" s="2">
        <v>0</v>
      </c>
      <c r="L47" s="2">
        <v>3</v>
      </c>
      <c r="M47" s="2">
        <v>0</v>
      </c>
      <c r="N47" s="2">
        <v>0</v>
      </c>
      <c r="O47" s="2">
        <v>0</v>
      </c>
      <c r="P47" s="2">
        <v>0</v>
      </c>
      <c r="Q47" s="2">
        <v>0</v>
      </c>
      <c r="R47" s="2">
        <v>0</v>
      </c>
      <c r="S47" s="2">
        <v>0</v>
      </c>
      <c r="T47" s="2">
        <v>0</v>
      </c>
      <c r="U47" s="2">
        <v>0</v>
      </c>
      <c r="V47" s="2">
        <v>0</v>
      </c>
      <c r="W47" s="2">
        <v>0</v>
      </c>
      <c r="X47" s="2">
        <v>1</v>
      </c>
      <c r="Y47" s="2">
        <v>1</v>
      </c>
      <c r="Z47" s="2">
        <v>0</v>
      </c>
      <c r="AA47" s="2">
        <v>1</v>
      </c>
    </row>
    <row r="48" spans="1:27" x14ac:dyDescent="0.25">
      <c r="A48" s="2">
        <v>3</v>
      </c>
      <c r="B48" s="2">
        <v>11</v>
      </c>
      <c r="C48" s="2">
        <v>89633.14</v>
      </c>
      <c r="D48" s="2">
        <v>89640.35</v>
      </c>
      <c r="E48" s="2">
        <v>7.2100000000064002</v>
      </c>
      <c r="F48" s="3">
        <v>22.339715938408698</v>
      </c>
      <c r="G48" s="14" t="s">
        <v>2564</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row>
    <row r="49" spans="1:27" x14ac:dyDescent="0.25">
      <c r="A49" s="2">
        <v>17</v>
      </c>
      <c r="B49" s="2">
        <v>3</v>
      </c>
      <c r="C49" s="2">
        <v>56012.767</v>
      </c>
      <c r="D49" s="2">
        <v>56015.819000000003</v>
      </c>
      <c r="E49" s="2">
        <v>3.0520000000033201</v>
      </c>
      <c r="F49" s="3">
        <v>22.285973384945699</v>
      </c>
      <c r="G49" s="14" t="s">
        <v>290</v>
      </c>
      <c r="H49" s="2">
        <v>3</v>
      </c>
      <c r="I49" s="2">
        <v>0</v>
      </c>
      <c r="J49" s="2">
        <v>0</v>
      </c>
      <c r="K49" s="2">
        <v>0</v>
      </c>
      <c r="L49" s="2">
        <v>3</v>
      </c>
      <c r="M49" s="2">
        <v>0</v>
      </c>
      <c r="N49" s="2">
        <v>0</v>
      </c>
      <c r="O49" s="2">
        <v>0</v>
      </c>
      <c r="P49" s="2">
        <v>0</v>
      </c>
      <c r="Q49" s="2">
        <v>0</v>
      </c>
      <c r="R49" s="2">
        <v>0</v>
      </c>
      <c r="S49" s="2">
        <v>0</v>
      </c>
      <c r="T49" s="2">
        <v>0</v>
      </c>
      <c r="U49" s="2">
        <v>0</v>
      </c>
      <c r="V49" s="2">
        <v>0</v>
      </c>
      <c r="W49" s="2">
        <v>1</v>
      </c>
      <c r="X49" s="2">
        <v>0</v>
      </c>
      <c r="Y49" s="2">
        <v>1</v>
      </c>
      <c r="Z49" s="2">
        <v>0</v>
      </c>
      <c r="AA49" s="2">
        <v>1</v>
      </c>
    </row>
    <row r="50" spans="1:27" x14ac:dyDescent="0.25">
      <c r="A50" s="2">
        <v>13</v>
      </c>
      <c r="B50" s="2">
        <v>11</v>
      </c>
      <c r="C50" s="2">
        <v>105061.102</v>
      </c>
      <c r="D50" s="2">
        <v>105129.586</v>
      </c>
      <c r="E50" s="2">
        <v>68.483999999996698</v>
      </c>
      <c r="F50" s="3">
        <v>22.2567904577257</v>
      </c>
      <c r="G50" s="14"/>
      <c r="H50" s="2">
        <v>4</v>
      </c>
      <c r="I50" s="2">
        <v>0</v>
      </c>
      <c r="J50" s="2">
        <v>0</v>
      </c>
      <c r="K50" s="2">
        <v>0</v>
      </c>
      <c r="L50" s="2">
        <v>4</v>
      </c>
      <c r="M50" s="2">
        <v>0</v>
      </c>
      <c r="N50" s="2">
        <v>0</v>
      </c>
      <c r="O50" s="2">
        <v>0</v>
      </c>
      <c r="P50" s="2">
        <v>0</v>
      </c>
      <c r="Q50" s="2">
        <v>0</v>
      </c>
      <c r="R50" s="2">
        <v>0</v>
      </c>
      <c r="S50" s="2">
        <v>0</v>
      </c>
      <c r="T50" s="2">
        <v>0</v>
      </c>
      <c r="U50" s="2">
        <v>0</v>
      </c>
      <c r="V50" s="2">
        <v>0</v>
      </c>
      <c r="W50" s="2">
        <v>1</v>
      </c>
      <c r="X50" s="2">
        <v>1</v>
      </c>
      <c r="Y50" s="2">
        <v>1</v>
      </c>
      <c r="Z50" s="2">
        <v>0</v>
      </c>
      <c r="AA50" s="2">
        <v>1</v>
      </c>
    </row>
    <row r="51" spans="1:27" x14ac:dyDescent="0.25">
      <c r="A51" s="2">
        <v>15</v>
      </c>
      <c r="B51" s="2">
        <v>1</v>
      </c>
      <c r="C51" s="2">
        <v>35747.370999999999</v>
      </c>
      <c r="D51" s="2">
        <v>35847.347000000002</v>
      </c>
      <c r="E51" s="2">
        <v>99.976000000002401</v>
      </c>
      <c r="F51" s="3">
        <v>22.130392795535599</v>
      </c>
      <c r="G51" s="14" t="s">
        <v>2345</v>
      </c>
      <c r="H51" s="2">
        <v>3</v>
      </c>
      <c r="I51" s="2">
        <v>1</v>
      </c>
      <c r="J51" s="2">
        <v>0</v>
      </c>
      <c r="K51" s="2">
        <v>1</v>
      </c>
      <c r="L51" s="2">
        <v>3</v>
      </c>
      <c r="M51" s="2">
        <v>0</v>
      </c>
      <c r="N51" s="2">
        <v>0</v>
      </c>
      <c r="O51" s="2">
        <v>0</v>
      </c>
      <c r="P51" s="2">
        <v>0</v>
      </c>
      <c r="Q51" s="2">
        <v>0</v>
      </c>
      <c r="R51" s="2">
        <v>0</v>
      </c>
      <c r="S51" s="2">
        <v>0</v>
      </c>
      <c r="T51" s="2">
        <v>0</v>
      </c>
      <c r="U51" s="2">
        <v>0</v>
      </c>
      <c r="V51" s="2">
        <v>1</v>
      </c>
      <c r="W51" s="2">
        <v>0</v>
      </c>
      <c r="X51" s="2">
        <v>1</v>
      </c>
      <c r="Y51" s="2">
        <v>1</v>
      </c>
      <c r="Z51" s="2">
        <v>0</v>
      </c>
      <c r="AA51" s="2">
        <v>1</v>
      </c>
    </row>
    <row r="52" spans="1:27" x14ac:dyDescent="0.25">
      <c r="A52" s="2">
        <v>4</v>
      </c>
      <c r="B52" s="2">
        <v>2</v>
      </c>
      <c r="C52" s="2">
        <v>28352.417000000001</v>
      </c>
      <c r="D52" s="2">
        <v>29021.001</v>
      </c>
      <c r="E52" s="2">
        <v>668.58399999999904</v>
      </c>
      <c r="F52" s="3">
        <v>21.889189525236699</v>
      </c>
      <c r="G52" s="14" t="s">
        <v>2572</v>
      </c>
      <c r="H52" s="2">
        <v>4</v>
      </c>
      <c r="I52" s="2">
        <v>0</v>
      </c>
      <c r="J52" s="2">
        <v>0</v>
      </c>
      <c r="K52" s="2">
        <v>0</v>
      </c>
      <c r="L52" s="2">
        <v>4</v>
      </c>
      <c r="M52" s="2">
        <v>0</v>
      </c>
      <c r="N52" s="2">
        <v>0</v>
      </c>
      <c r="O52" s="2">
        <v>0</v>
      </c>
      <c r="P52" s="2">
        <v>0</v>
      </c>
      <c r="Q52" s="2">
        <v>0</v>
      </c>
      <c r="R52" s="2">
        <v>0</v>
      </c>
      <c r="S52" s="2">
        <v>0</v>
      </c>
      <c r="T52" s="2">
        <v>0</v>
      </c>
      <c r="U52" s="2">
        <v>0</v>
      </c>
      <c r="V52" s="2">
        <v>0</v>
      </c>
      <c r="W52" s="2">
        <v>1</v>
      </c>
      <c r="X52" s="2">
        <v>1</v>
      </c>
      <c r="Y52" s="2">
        <v>1</v>
      </c>
      <c r="Z52" s="2">
        <v>0</v>
      </c>
      <c r="AA52" s="2">
        <v>1</v>
      </c>
    </row>
    <row r="53" spans="1:27" x14ac:dyDescent="0.25">
      <c r="A53" s="2">
        <v>8</v>
      </c>
      <c r="B53" s="2">
        <v>18</v>
      </c>
      <c r="C53" s="2">
        <v>120843.77899999999</v>
      </c>
      <c r="D53" s="2">
        <v>120961.524</v>
      </c>
      <c r="E53" s="2">
        <v>117.74500000000999</v>
      </c>
      <c r="F53" s="3">
        <v>21.865480818006901</v>
      </c>
      <c r="G53" s="14" t="s">
        <v>2466</v>
      </c>
      <c r="H53" s="2">
        <v>4</v>
      </c>
      <c r="I53" s="2">
        <v>0</v>
      </c>
      <c r="J53" s="2">
        <v>0</v>
      </c>
      <c r="K53" s="2">
        <v>0</v>
      </c>
      <c r="L53" s="2">
        <v>4</v>
      </c>
      <c r="M53" s="2">
        <v>0</v>
      </c>
      <c r="N53" s="2">
        <v>0</v>
      </c>
      <c r="O53" s="2">
        <v>0</v>
      </c>
      <c r="P53" s="2">
        <v>0</v>
      </c>
      <c r="Q53" s="2">
        <v>0</v>
      </c>
      <c r="R53" s="2">
        <v>0</v>
      </c>
      <c r="S53" s="2">
        <v>0</v>
      </c>
      <c r="T53" s="2">
        <v>0</v>
      </c>
      <c r="U53" s="2">
        <v>0</v>
      </c>
      <c r="V53" s="2">
        <v>0</v>
      </c>
      <c r="W53" s="2">
        <v>1</v>
      </c>
      <c r="X53" s="2">
        <v>1</v>
      </c>
      <c r="Y53" s="2">
        <v>1</v>
      </c>
      <c r="Z53" s="2">
        <v>0</v>
      </c>
      <c r="AA53" s="2">
        <v>1</v>
      </c>
    </row>
    <row r="54" spans="1:27" x14ac:dyDescent="0.25">
      <c r="A54" s="2">
        <v>9</v>
      </c>
      <c r="B54" s="2">
        <v>2</v>
      </c>
      <c r="C54" s="2">
        <v>25026.848000000002</v>
      </c>
      <c r="D54" s="2">
        <v>25093.183000000001</v>
      </c>
      <c r="E54" s="2">
        <v>66.334999999999098</v>
      </c>
      <c r="F54" s="3">
        <v>21.831545686172198</v>
      </c>
      <c r="G54" s="14" t="s">
        <v>193</v>
      </c>
      <c r="H54" s="2">
        <v>4</v>
      </c>
      <c r="I54" s="2">
        <v>0</v>
      </c>
      <c r="J54" s="2">
        <v>0</v>
      </c>
      <c r="K54" s="2">
        <v>0</v>
      </c>
      <c r="L54" s="2">
        <v>4</v>
      </c>
      <c r="M54" s="2">
        <v>0</v>
      </c>
      <c r="N54" s="2">
        <v>0</v>
      </c>
      <c r="O54" s="2">
        <v>0</v>
      </c>
      <c r="P54" s="2">
        <v>0</v>
      </c>
      <c r="Q54" s="2">
        <v>0</v>
      </c>
      <c r="R54" s="2">
        <v>0</v>
      </c>
      <c r="S54" s="2">
        <v>0</v>
      </c>
      <c r="T54" s="2">
        <v>0</v>
      </c>
      <c r="U54" s="2">
        <v>0</v>
      </c>
      <c r="V54" s="2">
        <v>0</v>
      </c>
      <c r="W54" s="2">
        <v>1</v>
      </c>
      <c r="X54" s="2">
        <v>1</v>
      </c>
      <c r="Y54" s="2">
        <v>1</v>
      </c>
      <c r="Z54" s="2">
        <v>0</v>
      </c>
      <c r="AA54" s="2">
        <v>1</v>
      </c>
    </row>
    <row r="55" spans="1:27" x14ac:dyDescent="0.25">
      <c r="A55" s="2">
        <v>3</v>
      </c>
      <c r="B55" s="2">
        <v>9</v>
      </c>
      <c r="C55" s="2">
        <v>65449.559000000001</v>
      </c>
      <c r="D55" s="2">
        <v>65543.312999999995</v>
      </c>
      <c r="E55" s="2">
        <v>93.753999999993496</v>
      </c>
      <c r="F55" s="3">
        <v>21.686128463067199</v>
      </c>
      <c r="G55" s="14" t="s">
        <v>2201</v>
      </c>
      <c r="H55" s="2">
        <v>3</v>
      </c>
      <c r="I55" s="2">
        <v>0</v>
      </c>
      <c r="J55" s="2">
        <v>0</v>
      </c>
      <c r="K55" s="2">
        <v>0</v>
      </c>
      <c r="L55" s="2">
        <v>3</v>
      </c>
      <c r="M55" s="2">
        <v>0</v>
      </c>
      <c r="N55" s="2">
        <v>0</v>
      </c>
      <c r="O55" s="2">
        <v>0</v>
      </c>
      <c r="P55" s="2">
        <v>0</v>
      </c>
      <c r="Q55" s="2">
        <v>0</v>
      </c>
      <c r="R55" s="2">
        <v>0</v>
      </c>
      <c r="S55" s="2">
        <v>0</v>
      </c>
      <c r="T55" s="2">
        <v>0</v>
      </c>
      <c r="U55" s="2">
        <v>0</v>
      </c>
      <c r="V55" s="2">
        <v>0</v>
      </c>
      <c r="W55" s="2">
        <v>0</v>
      </c>
      <c r="X55" s="2">
        <v>1</v>
      </c>
      <c r="Y55" s="2">
        <v>1</v>
      </c>
      <c r="Z55" s="2">
        <v>0</v>
      </c>
      <c r="AA55" s="2">
        <v>1</v>
      </c>
    </row>
    <row r="56" spans="1:27" x14ac:dyDescent="0.25">
      <c r="A56" s="2">
        <v>7</v>
      </c>
      <c r="B56" s="2">
        <v>14</v>
      </c>
      <c r="C56" s="2">
        <v>83857.203999999998</v>
      </c>
      <c r="D56" s="2">
        <v>84113.372000000003</v>
      </c>
      <c r="E56" s="2">
        <v>256.16800000000501</v>
      </c>
      <c r="F56" s="3">
        <v>21.678192875345001</v>
      </c>
      <c r="G56" s="14" t="s">
        <v>1628</v>
      </c>
      <c r="H56" s="2">
        <v>0</v>
      </c>
      <c r="I56" s="2">
        <v>1</v>
      </c>
      <c r="J56" s="2">
        <v>0</v>
      </c>
      <c r="K56" s="2">
        <v>1</v>
      </c>
      <c r="L56" s="2">
        <v>0</v>
      </c>
      <c r="M56" s="2">
        <v>0</v>
      </c>
      <c r="N56" s="2">
        <v>0</v>
      </c>
      <c r="O56" s="2">
        <v>0</v>
      </c>
      <c r="P56" s="2">
        <v>0</v>
      </c>
      <c r="Q56" s="2">
        <v>0</v>
      </c>
      <c r="R56" s="2">
        <v>0</v>
      </c>
      <c r="S56" s="2">
        <v>1</v>
      </c>
      <c r="T56" s="2">
        <v>0</v>
      </c>
      <c r="U56" s="2">
        <v>0</v>
      </c>
      <c r="V56" s="2">
        <v>0</v>
      </c>
      <c r="W56" s="2">
        <v>0</v>
      </c>
      <c r="X56" s="2">
        <v>0</v>
      </c>
      <c r="Y56" s="2">
        <v>0</v>
      </c>
      <c r="Z56" s="2">
        <v>0</v>
      </c>
      <c r="AA56" s="2">
        <v>0</v>
      </c>
    </row>
    <row r="57" spans="1:27" x14ac:dyDescent="0.25">
      <c r="A57" s="2">
        <v>12</v>
      </c>
      <c r="B57" s="2">
        <v>21</v>
      </c>
      <c r="C57" s="2">
        <v>93161.856</v>
      </c>
      <c r="D57" s="2">
        <v>93252.891000000003</v>
      </c>
      <c r="E57" s="2">
        <v>91.035000000003507</v>
      </c>
      <c r="F57" s="3">
        <v>21.656261039650001</v>
      </c>
      <c r="G57" s="14" t="s">
        <v>2328</v>
      </c>
      <c r="H57" s="2">
        <v>1</v>
      </c>
      <c r="I57" s="2">
        <v>0</v>
      </c>
      <c r="J57" s="2">
        <v>0</v>
      </c>
      <c r="K57" s="2">
        <v>0</v>
      </c>
      <c r="L57" s="2">
        <v>1</v>
      </c>
      <c r="M57" s="2">
        <v>0</v>
      </c>
      <c r="N57" s="2">
        <v>0</v>
      </c>
      <c r="O57" s="2">
        <v>0</v>
      </c>
      <c r="P57" s="2">
        <v>0</v>
      </c>
      <c r="Q57" s="2">
        <v>0</v>
      </c>
      <c r="R57" s="2">
        <v>0</v>
      </c>
      <c r="S57" s="2">
        <v>0</v>
      </c>
      <c r="T57" s="2">
        <v>0</v>
      </c>
      <c r="U57" s="2">
        <v>0</v>
      </c>
      <c r="V57" s="2">
        <v>0</v>
      </c>
      <c r="W57" s="2">
        <v>0</v>
      </c>
      <c r="X57" s="2">
        <v>1</v>
      </c>
      <c r="Y57" s="2">
        <v>0</v>
      </c>
      <c r="Z57" s="2">
        <v>0</v>
      </c>
      <c r="AA57" s="2">
        <v>0</v>
      </c>
    </row>
    <row r="58" spans="1:27" x14ac:dyDescent="0.25">
      <c r="A58" s="2">
        <v>8</v>
      </c>
      <c r="B58" s="2">
        <v>6</v>
      </c>
      <c r="C58" s="2">
        <v>56960.51</v>
      </c>
      <c r="D58" s="2">
        <v>57036.928999999996</v>
      </c>
      <c r="E58" s="2">
        <v>76.418999999994398</v>
      </c>
      <c r="F58" s="3">
        <v>21.2939105865958</v>
      </c>
      <c r="G58" s="14" t="s">
        <v>2613</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row>
    <row r="59" spans="1:27" x14ac:dyDescent="0.25">
      <c r="A59" s="2">
        <v>2</v>
      </c>
      <c r="B59" s="2">
        <v>16</v>
      </c>
      <c r="C59" s="2">
        <v>154613.57999999999</v>
      </c>
      <c r="D59" s="2">
        <v>154933.78899999999</v>
      </c>
      <c r="E59" s="2">
        <v>320.20900000000302</v>
      </c>
      <c r="F59" s="3">
        <v>21.000572840766399</v>
      </c>
      <c r="G59" s="14" t="s">
        <v>2551</v>
      </c>
      <c r="H59" s="2">
        <v>4</v>
      </c>
      <c r="I59" s="2">
        <v>2</v>
      </c>
      <c r="J59" s="2">
        <v>0</v>
      </c>
      <c r="K59" s="2">
        <v>2</v>
      </c>
      <c r="L59" s="2">
        <v>4</v>
      </c>
      <c r="M59" s="2">
        <v>0</v>
      </c>
      <c r="N59" s="2">
        <v>0</v>
      </c>
      <c r="O59" s="2">
        <v>0</v>
      </c>
      <c r="P59" s="2">
        <v>0</v>
      </c>
      <c r="Q59" s="2">
        <v>0</v>
      </c>
      <c r="R59" s="2">
        <v>0</v>
      </c>
      <c r="S59" s="2">
        <v>1</v>
      </c>
      <c r="T59" s="2">
        <v>0</v>
      </c>
      <c r="U59" s="2">
        <v>1</v>
      </c>
      <c r="V59" s="2">
        <v>0</v>
      </c>
      <c r="W59" s="2">
        <v>1</v>
      </c>
      <c r="X59" s="2">
        <v>1</v>
      </c>
      <c r="Y59" s="2">
        <v>1</v>
      </c>
      <c r="Z59" s="2">
        <v>0</v>
      </c>
      <c r="AA59" s="2">
        <v>1</v>
      </c>
    </row>
    <row r="60" spans="1:27" x14ac:dyDescent="0.25">
      <c r="A60" s="2">
        <v>2</v>
      </c>
      <c r="B60" s="2">
        <v>27</v>
      </c>
      <c r="C60" s="2">
        <v>212983.446</v>
      </c>
      <c r="D60" s="2">
        <v>213548.41699999999</v>
      </c>
      <c r="E60" s="2">
        <v>564.97099999999</v>
      </c>
      <c r="F60" s="3">
        <v>20.9920601964116</v>
      </c>
      <c r="G60" s="14" t="s">
        <v>2189</v>
      </c>
      <c r="H60" s="2">
        <v>4</v>
      </c>
      <c r="I60" s="2">
        <v>0</v>
      </c>
      <c r="J60" s="2">
        <v>0</v>
      </c>
      <c r="K60" s="2">
        <v>0</v>
      </c>
      <c r="L60" s="2">
        <v>4</v>
      </c>
      <c r="M60" s="2">
        <v>0</v>
      </c>
      <c r="N60" s="2">
        <v>0</v>
      </c>
      <c r="O60" s="2">
        <v>0</v>
      </c>
      <c r="P60" s="2">
        <v>0</v>
      </c>
      <c r="Q60" s="2">
        <v>0</v>
      </c>
      <c r="R60" s="2">
        <v>0</v>
      </c>
      <c r="S60" s="2">
        <v>0</v>
      </c>
      <c r="T60" s="2">
        <v>0</v>
      </c>
      <c r="U60" s="2">
        <v>0</v>
      </c>
      <c r="V60" s="2">
        <v>0</v>
      </c>
      <c r="W60" s="2">
        <v>1</v>
      </c>
      <c r="X60" s="2">
        <v>1</v>
      </c>
      <c r="Y60" s="2">
        <v>1</v>
      </c>
      <c r="Z60" s="2">
        <v>0</v>
      </c>
      <c r="AA60" s="2">
        <v>1</v>
      </c>
    </row>
    <row r="61" spans="1:27" x14ac:dyDescent="0.25">
      <c r="A61" s="2">
        <v>8</v>
      </c>
      <c r="B61" s="2">
        <v>0</v>
      </c>
      <c r="C61" s="2">
        <v>10660.415000000001</v>
      </c>
      <c r="D61" s="2">
        <v>11459.018</v>
      </c>
      <c r="E61" s="2">
        <v>798.60299999999904</v>
      </c>
      <c r="F61" s="3">
        <v>20.904487759544899</v>
      </c>
      <c r="G61" s="14" t="s">
        <v>2610</v>
      </c>
      <c r="H61" s="2">
        <v>4</v>
      </c>
      <c r="I61" s="2">
        <v>0</v>
      </c>
      <c r="J61" s="2">
        <v>0</v>
      </c>
      <c r="K61" s="2">
        <v>0</v>
      </c>
      <c r="L61" s="2">
        <v>4</v>
      </c>
      <c r="M61" s="2">
        <v>0</v>
      </c>
      <c r="N61" s="2">
        <v>0</v>
      </c>
      <c r="O61" s="2">
        <v>0</v>
      </c>
      <c r="P61" s="2">
        <v>0</v>
      </c>
      <c r="Q61" s="2">
        <v>0</v>
      </c>
      <c r="R61" s="2">
        <v>0</v>
      </c>
      <c r="S61" s="2">
        <v>0</v>
      </c>
      <c r="T61" s="2">
        <v>0</v>
      </c>
      <c r="U61" s="2">
        <v>0</v>
      </c>
      <c r="V61" s="2">
        <v>0</v>
      </c>
      <c r="W61" s="2">
        <v>1</v>
      </c>
      <c r="X61" s="2">
        <v>1</v>
      </c>
      <c r="Y61" s="2">
        <v>1</v>
      </c>
      <c r="Z61" s="2">
        <v>0</v>
      </c>
      <c r="AA61" s="2">
        <v>1</v>
      </c>
    </row>
    <row r="62" spans="1:27" x14ac:dyDescent="0.25">
      <c r="A62" s="2">
        <v>15</v>
      </c>
      <c r="B62" s="2">
        <v>11</v>
      </c>
      <c r="C62" s="2">
        <v>102353.73</v>
      </c>
      <c r="D62" s="2">
        <v>102469.048</v>
      </c>
      <c r="E62" s="2">
        <v>115.317999999999</v>
      </c>
      <c r="F62" s="3">
        <v>20.7435667942894</v>
      </c>
      <c r="G62" s="14" t="s">
        <v>2657</v>
      </c>
      <c r="H62" s="2">
        <v>2</v>
      </c>
      <c r="I62" s="2">
        <v>0</v>
      </c>
      <c r="J62" s="2">
        <v>0</v>
      </c>
      <c r="K62" s="2">
        <v>0</v>
      </c>
      <c r="L62" s="2">
        <v>2</v>
      </c>
      <c r="M62" s="2">
        <v>0</v>
      </c>
      <c r="N62" s="2">
        <v>0</v>
      </c>
      <c r="O62" s="2">
        <v>0</v>
      </c>
      <c r="P62" s="2">
        <v>0</v>
      </c>
      <c r="Q62" s="2">
        <v>0</v>
      </c>
      <c r="R62" s="2">
        <v>0</v>
      </c>
      <c r="S62" s="2">
        <v>0</v>
      </c>
      <c r="T62" s="2">
        <v>0</v>
      </c>
      <c r="U62" s="2">
        <v>0</v>
      </c>
      <c r="V62" s="2">
        <v>0</v>
      </c>
      <c r="W62" s="2">
        <v>1</v>
      </c>
      <c r="X62" s="2">
        <v>1</v>
      </c>
      <c r="Y62" s="2">
        <v>0</v>
      </c>
      <c r="Z62" s="2">
        <v>0</v>
      </c>
      <c r="AA62" s="2">
        <v>0</v>
      </c>
    </row>
    <row r="63" spans="1:27" x14ac:dyDescent="0.25">
      <c r="A63" s="2">
        <v>1</v>
      </c>
      <c r="B63" s="2">
        <v>3</v>
      </c>
      <c r="C63" s="2">
        <v>50861.987000000001</v>
      </c>
      <c r="D63" s="2">
        <v>51440.093000000001</v>
      </c>
      <c r="E63" s="2">
        <v>578.10599999999999</v>
      </c>
      <c r="F63" s="3">
        <v>20.7221014108991</v>
      </c>
      <c r="G63" s="14" t="s">
        <v>2532</v>
      </c>
      <c r="H63" s="2">
        <v>2</v>
      </c>
      <c r="I63" s="2">
        <v>0</v>
      </c>
      <c r="J63" s="2">
        <v>0</v>
      </c>
      <c r="K63" s="2">
        <v>0</v>
      </c>
      <c r="L63" s="2">
        <v>2</v>
      </c>
      <c r="M63" s="2">
        <v>0</v>
      </c>
      <c r="N63" s="2">
        <v>0</v>
      </c>
      <c r="O63" s="2">
        <v>0</v>
      </c>
      <c r="P63" s="2">
        <v>0</v>
      </c>
      <c r="Q63" s="2">
        <v>0</v>
      </c>
      <c r="R63" s="2">
        <v>0</v>
      </c>
      <c r="S63" s="2">
        <v>0</v>
      </c>
      <c r="T63" s="2">
        <v>0</v>
      </c>
      <c r="U63" s="2">
        <v>0</v>
      </c>
      <c r="V63" s="2">
        <v>0</v>
      </c>
      <c r="W63" s="2">
        <v>1</v>
      </c>
      <c r="X63" s="2">
        <v>1</v>
      </c>
      <c r="Y63" s="2">
        <v>0</v>
      </c>
      <c r="Z63" s="2">
        <v>0</v>
      </c>
      <c r="AA63" s="2">
        <v>0</v>
      </c>
    </row>
    <row r="64" spans="1:27" x14ac:dyDescent="0.25">
      <c r="A64" s="2">
        <v>8</v>
      </c>
      <c r="B64" s="2">
        <v>15</v>
      </c>
      <c r="C64" s="2">
        <v>104709.594</v>
      </c>
      <c r="D64" s="2">
        <v>104916.32399999999</v>
      </c>
      <c r="E64" s="2">
        <v>206.72999999999601</v>
      </c>
      <c r="F64" s="3">
        <v>20.717816736116401</v>
      </c>
      <c r="G64" s="14" t="s">
        <v>189</v>
      </c>
      <c r="H64" s="2">
        <v>4</v>
      </c>
      <c r="I64" s="2">
        <v>0</v>
      </c>
      <c r="J64" s="2">
        <v>0</v>
      </c>
      <c r="K64" s="2">
        <v>0</v>
      </c>
      <c r="L64" s="2">
        <v>4</v>
      </c>
      <c r="M64" s="2">
        <v>0</v>
      </c>
      <c r="N64" s="2">
        <v>0</v>
      </c>
      <c r="O64" s="2">
        <v>0</v>
      </c>
      <c r="P64" s="2">
        <v>0</v>
      </c>
      <c r="Q64" s="2">
        <v>0</v>
      </c>
      <c r="R64" s="2">
        <v>0</v>
      </c>
      <c r="S64" s="2">
        <v>0</v>
      </c>
      <c r="T64" s="2">
        <v>0</v>
      </c>
      <c r="U64" s="2">
        <v>0</v>
      </c>
      <c r="V64" s="2">
        <v>0</v>
      </c>
      <c r="W64" s="2">
        <v>1</v>
      </c>
      <c r="X64" s="2">
        <v>1</v>
      </c>
      <c r="Y64" s="2">
        <v>1</v>
      </c>
      <c r="Z64" s="2">
        <v>0</v>
      </c>
      <c r="AA64" s="2">
        <v>1</v>
      </c>
    </row>
    <row r="65" spans="1:27" x14ac:dyDescent="0.25">
      <c r="A65" s="2">
        <v>8</v>
      </c>
      <c r="B65" s="2">
        <v>4</v>
      </c>
      <c r="C65" s="2">
        <v>32360.653999999999</v>
      </c>
      <c r="D65" s="2">
        <v>32466.409</v>
      </c>
      <c r="E65" s="2">
        <v>105.755000000001</v>
      </c>
      <c r="F65" s="3">
        <v>20.5998127794536</v>
      </c>
      <c r="G65" s="14" t="s">
        <v>2463</v>
      </c>
      <c r="H65" s="2">
        <v>2</v>
      </c>
      <c r="I65" s="2">
        <v>0</v>
      </c>
      <c r="J65" s="2">
        <v>0</v>
      </c>
      <c r="K65" s="2">
        <v>0</v>
      </c>
      <c r="L65" s="2">
        <v>2</v>
      </c>
      <c r="M65" s="2">
        <v>0</v>
      </c>
      <c r="N65" s="2">
        <v>0</v>
      </c>
      <c r="O65" s="2">
        <v>0</v>
      </c>
      <c r="P65" s="2">
        <v>0</v>
      </c>
      <c r="Q65" s="2">
        <v>0</v>
      </c>
      <c r="R65" s="2">
        <v>0</v>
      </c>
      <c r="S65" s="2">
        <v>0</v>
      </c>
      <c r="T65" s="2">
        <v>0</v>
      </c>
      <c r="U65" s="2">
        <v>0</v>
      </c>
      <c r="V65" s="2">
        <v>0</v>
      </c>
      <c r="W65" s="2">
        <v>0</v>
      </c>
      <c r="X65" s="2">
        <v>1</v>
      </c>
      <c r="Y65" s="2">
        <v>1</v>
      </c>
      <c r="Z65" s="2">
        <v>0</v>
      </c>
      <c r="AA65" s="2">
        <v>0</v>
      </c>
    </row>
    <row r="66" spans="1:27" x14ac:dyDescent="0.25">
      <c r="A66" s="2">
        <v>3</v>
      </c>
      <c r="B66" s="2">
        <v>22</v>
      </c>
      <c r="C66" s="2">
        <v>157731.63500000001</v>
      </c>
      <c r="D66" s="2">
        <v>158117.84400000001</v>
      </c>
      <c r="E66" s="2">
        <v>386.20900000000302</v>
      </c>
      <c r="F66" s="3">
        <v>20.5266502597986</v>
      </c>
      <c r="G66" s="14" t="s">
        <v>2412</v>
      </c>
      <c r="H66" s="2">
        <v>4</v>
      </c>
      <c r="I66" s="2">
        <v>0</v>
      </c>
      <c r="J66" s="2">
        <v>0</v>
      </c>
      <c r="K66" s="2">
        <v>0</v>
      </c>
      <c r="L66" s="2">
        <v>4</v>
      </c>
      <c r="M66" s="2">
        <v>0</v>
      </c>
      <c r="N66" s="2">
        <v>0</v>
      </c>
      <c r="O66" s="2">
        <v>0</v>
      </c>
      <c r="P66" s="2">
        <v>0</v>
      </c>
      <c r="Q66" s="2">
        <v>0</v>
      </c>
      <c r="R66" s="2">
        <v>0</v>
      </c>
      <c r="S66" s="2">
        <v>0</v>
      </c>
      <c r="T66" s="2">
        <v>0</v>
      </c>
      <c r="U66" s="2">
        <v>0</v>
      </c>
      <c r="V66" s="2">
        <v>0</v>
      </c>
      <c r="W66" s="2">
        <v>1</v>
      </c>
      <c r="X66" s="2">
        <v>1</v>
      </c>
      <c r="Y66" s="2">
        <v>1</v>
      </c>
      <c r="Z66" s="2">
        <v>0</v>
      </c>
      <c r="AA66" s="2">
        <v>1</v>
      </c>
    </row>
    <row r="67" spans="1:27" x14ac:dyDescent="0.25">
      <c r="A67" s="2">
        <v>4</v>
      </c>
      <c r="B67" s="2">
        <v>26</v>
      </c>
      <c r="C67" s="2">
        <v>163658.16699999999</v>
      </c>
      <c r="D67" s="2">
        <v>163714.886</v>
      </c>
      <c r="E67" s="2">
        <v>56.719000000011903</v>
      </c>
      <c r="F67" s="3">
        <v>20.507061958835401</v>
      </c>
      <c r="G67" s="14" t="s">
        <v>2427</v>
      </c>
      <c r="H67" s="2">
        <v>2</v>
      </c>
      <c r="I67" s="2">
        <v>0</v>
      </c>
      <c r="J67" s="2">
        <v>0</v>
      </c>
      <c r="K67" s="2">
        <v>0</v>
      </c>
      <c r="L67" s="2">
        <v>2</v>
      </c>
      <c r="M67" s="2">
        <v>0</v>
      </c>
      <c r="N67" s="2">
        <v>0</v>
      </c>
      <c r="O67" s="2">
        <v>0</v>
      </c>
      <c r="P67" s="2">
        <v>0</v>
      </c>
      <c r="Q67" s="2">
        <v>0</v>
      </c>
      <c r="R67" s="2">
        <v>0</v>
      </c>
      <c r="S67" s="2">
        <v>0</v>
      </c>
      <c r="T67" s="2">
        <v>0</v>
      </c>
      <c r="U67" s="2">
        <v>0</v>
      </c>
      <c r="V67" s="2">
        <v>0</v>
      </c>
      <c r="W67" s="2">
        <v>0</v>
      </c>
      <c r="X67" s="2">
        <v>0</v>
      </c>
      <c r="Y67" s="2">
        <v>1</v>
      </c>
      <c r="Z67" s="2">
        <v>0</v>
      </c>
      <c r="AA67" s="2">
        <v>1</v>
      </c>
    </row>
    <row r="68" spans="1:27" x14ac:dyDescent="0.25">
      <c r="A68" s="2">
        <v>9</v>
      </c>
      <c r="B68" s="2">
        <v>4</v>
      </c>
      <c r="C68" s="2">
        <v>82793.368000000002</v>
      </c>
      <c r="D68" s="2">
        <v>82812.981</v>
      </c>
      <c r="E68" s="2">
        <v>19.612999999997601</v>
      </c>
      <c r="F68" s="3">
        <v>20.451427879689899</v>
      </c>
      <c r="G68" s="14"/>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row>
    <row r="69" spans="1:27" x14ac:dyDescent="0.25">
      <c r="A69" s="2">
        <v>4</v>
      </c>
      <c r="B69" s="2">
        <v>28</v>
      </c>
      <c r="C69" s="2">
        <v>171399.976</v>
      </c>
      <c r="D69" s="2">
        <v>171531.20699999999</v>
      </c>
      <c r="E69" s="2">
        <v>131.23099999999999</v>
      </c>
      <c r="F69" s="3">
        <v>20.340560567761202</v>
      </c>
      <c r="G69" s="14" t="s">
        <v>2584</v>
      </c>
      <c r="H69" s="2">
        <v>2</v>
      </c>
      <c r="I69" s="2">
        <v>4</v>
      </c>
      <c r="J69" s="2">
        <v>0</v>
      </c>
      <c r="K69" s="2">
        <v>4</v>
      </c>
      <c r="L69" s="2">
        <v>2</v>
      </c>
      <c r="M69" s="2">
        <v>0</v>
      </c>
      <c r="N69" s="2">
        <v>0</v>
      </c>
      <c r="O69" s="2">
        <v>0</v>
      </c>
      <c r="P69" s="2">
        <v>0</v>
      </c>
      <c r="Q69" s="2">
        <v>0</v>
      </c>
      <c r="R69" s="2">
        <v>1</v>
      </c>
      <c r="S69" s="2">
        <v>1</v>
      </c>
      <c r="T69" s="2">
        <v>1</v>
      </c>
      <c r="U69" s="2">
        <v>0</v>
      </c>
      <c r="V69" s="2">
        <v>1</v>
      </c>
      <c r="W69" s="2">
        <v>0</v>
      </c>
      <c r="X69" s="2">
        <v>1</v>
      </c>
      <c r="Y69" s="2">
        <v>1</v>
      </c>
      <c r="Z69" s="2">
        <v>0</v>
      </c>
      <c r="AA69" s="2">
        <v>0</v>
      </c>
    </row>
    <row r="70" spans="1:27" x14ac:dyDescent="0.25">
      <c r="A70" s="2">
        <v>13</v>
      </c>
      <c r="B70" s="2">
        <v>0</v>
      </c>
      <c r="C70" s="2">
        <v>20329.353999999999</v>
      </c>
      <c r="D70" s="2">
        <v>20444.689999999999</v>
      </c>
      <c r="E70" s="2">
        <v>115.335999999999</v>
      </c>
      <c r="F70" s="3">
        <v>20.334364719626699</v>
      </c>
      <c r="G70" s="14" t="s">
        <v>2332</v>
      </c>
      <c r="H70" s="2">
        <v>2</v>
      </c>
      <c r="I70" s="2">
        <v>0</v>
      </c>
      <c r="J70" s="2">
        <v>0</v>
      </c>
      <c r="K70" s="2">
        <v>0</v>
      </c>
      <c r="L70" s="2">
        <v>2</v>
      </c>
      <c r="M70" s="2">
        <v>0</v>
      </c>
      <c r="N70" s="2">
        <v>0</v>
      </c>
      <c r="O70" s="2">
        <v>0</v>
      </c>
      <c r="P70" s="2">
        <v>0</v>
      </c>
      <c r="Q70" s="2">
        <v>0</v>
      </c>
      <c r="R70" s="2">
        <v>0</v>
      </c>
      <c r="S70" s="2">
        <v>0</v>
      </c>
      <c r="T70" s="2">
        <v>0</v>
      </c>
      <c r="U70" s="2">
        <v>0</v>
      </c>
      <c r="V70" s="2">
        <v>0</v>
      </c>
      <c r="W70" s="2">
        <v>0</v>
      </c>
      <c r="X70" s="2">
        <v>1</v>
      </c>
      <c r="Y70" s="2">
        <v>0</v>
      </c>
      <c r="Z70" s="2">
        <v>0</v>
      </c>
      <c r="AA70" s="2">
        <v>1</v>
      </c>
    </row>
    <row r="71" spans="1:27" x14ac:dyDescent="0.25">
      <c r="A71" s="2">
        <v>6</v>
      </c>
      <c r="B71" s="2">
        <v>23</v>
      </c>
      <c r="C71" s="2">
        <v>159145.28200000001</v>
      </c>
      <c r="D71" s="2">
        <v>159266.87700000001</v>
      </c>
      <c r="E71" s="2">
        <v>121.59500000000099</v>
      </c>
      <c r="F71" s="3">
        <v>20.019496718235999</v>
      </c>
      <c r="G71" s="14" t="s">
        <v>2599</v>
      </c>
      <c r="H71" s="2">
        <v>2</v>
      </c>
      <c r="I71" s="2">
        <v>0</v>
      </c>
      <c r="J71" s="2">
        <v>0</v>
      </c>
      <c r="K71" s="2">
        <v>0</v>
      </c>
      <c r="L71" s="2">
        <v>2</v>
      </c>
      <c r="M71" s="2">
        <v>0</v>
      </c>
      <c r="N71" s="2">
        <v>0</v>
      </c>
      <c r="O71" s="2">
        <v>0</v>
      </c>
      <c r="P71" s="2">
        <v>0</v>
      </c>
      <c r="Q71" s="2">
        <v>0</v>
      </c>
      <c r="R71" s="2">
        <v>0</v>
      </c>
      <c r="S71" s="2">
        <v>0</v>
      </c>
      <c r="T71" s="2">
        <v>0</v>
      </c>
      <c r="U71" s="2">
        <v>0</v>
      </c>
      <c r="V71" s="2">
        <v>0</v>
      </c>
      <c r="W71" s="2">
        <v>0</v>
      </c>
      <c r="X71" s="2">
        <v>1</v>
      </c>
      <c r="Y71" s="2">
        <v>1</v>
      </c>
      <c r="Z71" s="2">
        <v>0</v>
      </c>
      <c r="AA71" s="2">
        <v>0</v>
      </c>
    </row>
    <row r="72" spans="1:27" x14ac:dyDescent="0.25">
      <c r="A72" s="2">
        <v>10</v>
      </c>
      <c r="B72" s="2">
        <v>10</v>
      </c>
      <c r="C72" s="2">
        <v>65669.069000000003</v>
      </c>
      <c r="D72" s="2">
        <v>65767.187999999995</v>
      </c>
      <c r="E72" s="2">
        <v>98.118999999991502</v>
      </c>
      <c r="F72" s="3">
        <v>19.976735999633</v>
      </c>
      <c r="G72" s="14" t="s">
        <v>2622</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row>
    <row r="73" spans="1:27" x14ac:dyDescent="0.25">
      <c r="A73" s="2">
        <v>1</v>
      </c>
      <c r="B73" s="2">
        <v>2</v>
      </c>
      <c r="C73" s="2">
        <v>26772.457999999999</v>
      </c>
      <c r="D73" s="2">
        <v>26854.673999999999</v>
      </c>
      <c r="E73" s="2">
        <v>82.216000000000307</v>
      </c>
      <c r="F73" s="3">
        <v>19.961318942174099</v>
      </c>
      <c r="G73" s="14" t="s">
        <v>2531</v>
      </c>
      <c r="H73" s="2">
        <v>1</v>
      </c>
      <c r="I73" s="2">
        <v>1</v>
      </c>
      <c r="J73" s="2">
        <v>1</v>
      </c>
      <c r="K73" s="2">
        <v>0</v>
      </c>
      <c r="L73" s="2">
        <v>1</v>
      </c>
      <c r="M73" s="2">
        <v>0</v>
      </c>
      <c r="N73" s="2">
        <v>0</v>
      </c>
      <c r="O73" s="2">
        <v>1</v>
      </c>
      <c r="P73" s="2">
        <v>0</v>
      </c>
      <c r="Q73" s="2">
        <v>0</v>
      </c>
      <c r="R73" s="2">
        <v>0</v>
      </c>
      <c r="S73" s="2">
        <v>0</v>
      </c>
      <c r="T73" s="2">
        <v>0</v>
      </c>
      <c r="U73" s="2">
        <v>0</v>
      </c>
      <c r="V73" s="2">
        <v>0</v>
      </c>
      <c r="W73" s="2">
        <v>0</v>
      </c>
      <c r="X73" s="2">
        <v>0</v>
      </c>
      <c r="Y73" s="2">
        <v>1</v>
      </c>
      <c r="Z73" s="2">
        <v>0</v>
      </c>
      <c r="AA73" s="2">
        <v>0</v>
      </c>
    </row>
    <row r="74" spans="1:27" x14ac:dyDescent="0.25">
      <c r="A74" s="2">
        <v>5</v>
      </c>
      <c r="B74" s="2">
        <v>12</v>
      </c>
      <c r="C74" s="2">
        <v>112724.742</v>
      </c>
      <c r="D74" s="2">
        <v>112944.083</v>
      </c>
      <c r="E74" s="2">
        <v>219.34100000000001</v>
      </c>
      <c r="F74" s="3">
        <v>19.880051683885</v>
      </c>
      <c r="G74" s="14" t="s">
        <v>2587</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row>
    <row r="75" spans="1:27" x14ac:dyDescent="0.25">
      <c r="A75" s="2">
        <v>11</v>
      </c>
      <c r="B75" s="2">
        <v>6</v>
      </c>
      <c r="C75" s="2">
        <v>61420.031999999999</v>
      </c>
      <c r="D75" s="2">
        <v>61658.8</v>
      </c>
      <c r="E75" s="2">
        <v>238.76800000000401</v>
      </c>
      <c r="F75" s="3">
        <v>19.850711984198899</v>
      </c>
      <c r="G75" s="14" t="s">
        <v>2627</v>
      </c>
      <c r="H75" s="2">
        <v>1</v>
      </c>
      <c r="I75" s="2">
        <v>3</v>
      </c>
      <c r="J75" s="2">
        <v>1</v>
      </c>
      <c r="K75" s="2">
        <v>2</v>
      </c>
      <c r="L75" s="2">
        <v>1</v>
      </c>
      <c r="M75" s="2">
        <v>0</v>
      </c>
      <c r="N75" s="2">
        <v>0</v>
      </c>
      <c r="O75" s="2">
        <v>1</v>
      </c>
      <c r="P75" s="2">
        <v>0</v>
      </c>
      <c r="Q75" s="2">
        <v>0</v>
      </c>
      <c r="R75" s="2">
        <v>0</v>
      </c>
      <c r="S75" s="2">
        <v>0</v>
      </c>
      <c r="T75" s="2">
        <v>0</v>
      </c>
      <c r="U75" s="2">
        <v>1</v>
      </c>
      <c r="V75" s="2">
        <v>1</v>
      </c>
      <c r="W75" s="2">
        <v>0</v>
      </c>
      <c r="X75" s="2">
        <v>1</v>
      </c>
      <c r="Y75" s="2">
        <v>0</v>
      </c>
      <c r="Z75" s="2">
        <v>0</v>
      </c>
      <c r="AA75" s="2">
        <v>0</v>
      </c>
    </row>
    <row r="76" spans="1:27" x14ac:dyDescent="0.25">
      <c r="A76" s="2">
        <v>4</v>
      </c>
      <c r="B76" s="2">
        <v>7</v>
      </c>
      <c r="C76" s="2">
        <v>69334.413</v>
      </c>
      <c r="D76" s="2">
        <v>69492.629000000001</v>
      </c>
      <c r="E76" s="2">
        <v>158.21600000000001</v>
      </c>
      <c r="F76" s="3">
        <v>19.850259303372098</v>
      </c>
      <c r="G76" s="14" t="s">
        <v>2574</v>
      </c>
      <c r="H76" s="2">
        <v>4</v>
      </c>
      <c r="I76" s="2">
        <v>1</v>
      </c>
      <c r="J76" s="2">
        <v>1</v>
      </c>
      <c r="K76" s="2">
        <v>0</v>
      </c>
      <c r="L76" s="2">
        <v>4</v>
      </c>
      <c r="M76" s="2">
        <v>0</v>
      </c>
      <c r="N76" s="2">
        <v>0</v>
      </c>
      <c r="O76" s="2">
        <v>1</v>
      </c>
      <c r="P76" s="2">
        <v>0</v>
      </c>
      <c r="Q76" s="2">
        <v>0</v>
      </c>
      <c r="R76" s="2">
        <v>0</v>
      </c>
      <c r="S76" s="2">
        <v>0</v>
      </c>
      <c r="T76" s="2">
        <v>0</v>
      </c>
      <c r="U76" s="2">
        <v>0</v>
      </c>
      <c r="V76" s="2">
        <v>0</v>
      </c>
      <c r="W76" s="2">
        <v>1</v>
      </c>
      <c r="X76" s="2">
        <v>1</v>
      </c>
      <c r="Y76" s="2">
        <v>1</v>
      </c>
      <c r="Z76" s="2">
        <v>0</v>
      </c>
      <c r="AA76" s="2">
        <v>1</v>
      </c>
    </row>
    <row r="77" spans="1:27" x14ac:dyDescent="0.25">
      <c r="A77" s="2">
        <v>2</v>
      </c>
      <c r="B77" s="2">
        <v>21</v>
      </c>
      <c r="C77" s="2">
        <v>177615.30799999999</v>
      </c>
      <c r="D77" s="2">
        <v>177679.67199999999</v>
      </c>
      <c r="E77" s="2">
        <v>64.364000000001397</v>
      </c>
      <c r="F77" s="3">
        <v>19.850111345060999</v>
      </c>
      <c r="G77" s="14" t="s">
        <v>2554</v>
      </c>
      <c r="H77" s="2">
        <v>4</v>
      </c>
      <c r="I77" s="2">
        <v>0</v>
      </c>
      <c r="J77" s="2">
        <v>0</v>
      </c>
      <c r="K77" s="2">
        <v>0</v>
      </c>
      <c r="L77" s="2">
        <v>4</v>
      </c>
      <c r="M77" s="2">
        <v>0</v>
      </c>
      <c r="N77" s="2">
        <v>0</v>
      </c>
      <c r="O77" s="2">
        <v>0</v>
      </c>
      <c r="P77" s="2">
        <v>0</v>
      </c>
      <c r="Q77" s="2">
        <v>0</v>
      </c>
      <c r="R77" s="2">
        <v>0</v>
      </c>
      <c r="S77" s="2">
        <v>0</v>
      </c>
      <c r="T77" s="2">
        <v>0</v>
      </c>
      <c r="U77" s="2">
        <v>0</v>
      </c>
      <c r="V77" s="2">
        <v>0</v>
      </c>
      <c r="W77" s="2">
        <v>1</v>
      </c>
      <c r="X77" s="2">
        <v>1</v>
      </c>
      <c r="Y77" s="2">
        <v>1</v>
      </c>
      <c r="Z77" s="2">
        <v>0</v>
      </c>
      <c r="AA77" s="2">
        <v>1</v>
      </c>
    </row>
    <row r="78" spans="1:27" x14ac:dyDescent="0.25">
      <c r="A78" s="2">
        <v>3</v>
      </c>
      <c r="B78" s="2">
        <v>4</v>
      </c>
      <c r="C78" s="2">
        <v>27186.601999999999</v>
      </c>
      <c r="D78" s="2">
        <v>27529.567999999999</v>
      </c>
      <c r="E78" s="2">
        <v>342.96600000000001</v>
      </c>
      <c r="F78" s="3">
        <v>19.6748611288834</v>
      </c>
      <c r="G78" s="14" t="s">
        <v>2559</v>
      </c>
      <c r="H78" s="2">
        <v>4</v>
      </c>
      <c r="I78" s="2">
        <v>3</v>
      </c>
      <c r="J78" s="2">
        <v>3</v>
      </c>
      <c r="K78" s="2">
        <v>0</v>
      </c>
      <c r="L78" s="2">
        <v>4</v>
      </c>
      <c r="M78" s="2">
        <v>1</v>
      </c>
      <c r="N78" s="2">
        <v>1</v>
      </c>
      <c r="O78" s="2">
        <v>0</v>
      </c>
      <c r="P78" s="2">
        <v>0</v>
      </c>
      <c r="Q78" s="2">
        <v>1</v>
      </c>
      <c r="R78" s="2">
        <v>0</v>
      </c>
      <c r="S78" s="2">
        <v>0</v>
      </c>
      <c r="T78" s="2">
        <v>0</v>
      </c>
      <c r="U78" s="2">
        <v>0</v>
      </c>
      <c r="V78" s="2">
        <v>0</v>
      </c>
      <c r="W78" s="2">
        <v>1</v>
      </c>
      <c r="X78" s="2">
        <v>1</v>
      </c>
      <c r="Y78" s="2">
        <v>1</v>
      </c>
      <c r="Z78" s="2">
        <v>0</v>
      </c>
      <c r="AA78" s="2">
        <v>1</v>
      </c>
    </row>
    <row r="79" spans="1:27" x14ac:dyDescent="0.25">
      <c r="A79" s="2">
        <v>5</v>
      </c>
      <c r="B79" s="2">
        <v>10</v>
      </c>
      <c r="C79" s="2">
        <v>108036.773</v>
      </c>
      <c r="D79" s="2">
        <v>108443.526</v>
      </c>
      <c r="E79" s="2">
        <v>406.75299999999697</v>
      </c>
      <c r="F79" s="3">
        <v>19.619689158664499</v>
      </c>
      <c r="G79" s="14" t="s">
        <v>2586</v>
      </c>
      <c r="H79" s="2">
        <v>4</v>
      </c>
      <c r="I79" s="2">
        <v>1</v>
      </c>
      <c r="J79" s="2">
        <v>0</v>
      </c>
      <c r="K79" s="2">
        <v>1</v>
      </c>
      <c r="L79" s="2">
        <v>4</v>
      </c>
      <c r="M79" s="2">
        <v>0</v>
      </c>
      <c r="N79" s="2">
        <v>0</v>
      </c>
      <c r="O79" s="2">
        <v>0</v>
      </c>
      <c r="P79" s="2">
        <v>0</v>
      </c>
      <c r="Q79" s="2">
        <v>0</v>
      </c>
      <c r="R79" s="2">
        <v>0</v>
      </c>
      <c r="S79" s="2">
        <v>1</v>
      </c>
      <c r="T79" s="2">
        <v>0</v>
      </c>
      <c r="U79" s="2">
        <v>0</v>
      </c>
      <c r="V79" s="2">
        <v>0</v>
      </c>
      <c r="W79" s="2">
        <v>1</v>
      </c>
      <c r="X79" s="2">
        <v>1</v>
      </c>
      <c r="Y79" s="2">
        <v>1</v>
      </c>
      <c r="Z79" s="2">
        <v>0</v>
      </c>
      <c r="AA79" s="2">
        <v>1</v>
      </c>
    </row>
    <row r="80" spans="1:27" x14ac:dyDescent="0.25">
      <c r="A80" s="2">
        <v>6</v>
      </c>
      <c r="B80" s="2">
        <v>6</v>
      </c>
      <c r="C80" s="2">
        <v>38772.569000000003</v>
      </c>
      <c r="D80" s="2">
        <v>38895.148999999998</v>
      </c>
      <c r="E80" s="2">
        <v>122.579999999994</v>
      </c>
      <c r="F80" s="3">
        <v>19.6103741108804</v>
      </c>
      <c r="G80" s="14" t="s">
        <v>2595</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row>
    <row r="81" spans="1:27" x14ac:dyDescent="0.25">
      <c r="A81" s="2">
        <v>2</v>
      </c>
      <c r="B81" s="2">
        <v>6</v>
      </c>
      <c r="C81" s="2">
        <v>43563.114000000001</v>
      </c>
      <c r="D81" s="2">
        <v>44067.169000000002</v>
      </c>
      <c r="E81" s="2">
        <v>504.05500000000001</v>
      </c>
      <c r="F81" s="3">
        <v>19.575736200465801</v>
      </c>
      <c r="G81" s="14" t="s">
        <v>2546</v>
      </c>
      <c r="H81" s="2">
        <v>4</v>
      </c>
      <c r="I81" s="2">
        <v>0</v>
      </c>
      <c r="J81" s="2">
        <v>0</v>
      </c>
      <c r="K81" s="2">
        <v>0</v>
      </c>
      <c r="L81" s="2">
        <v>4</v>
      </c>
      <c r="M81" s="2">
        <v>0</v>
      </c>
      <c r="N81" s="2">
        <v>0</v>
      </c>
      <c r="O81" s="2">
        <v>0</v>
      </c>
      <c r="P81" s="2">
        <v>0</v>
      </c>
      <c r="Q81" s="2">
        <v>0</v>
      </c>
      <c r="R81" s="2">
        <v>0</v>
      </c>
      <c r="S81" s="2">
        <v>0</v>
      </c>
      <c r="T81" s="2">
        <v>0</v>
      </c>
      <c r="U81" s="2">
        <v>0</v>
      </c>
      <c r="V81" s="2">
        <v>0</v>
      </c>
      <c r="W81" s="2">
        <v>1</v>
      </c>
      <c r="X81" s="2">
        <v>1</v>
      </c>
      <c r="Y81" s="2">
        <v>1</v>
      </c>
      <c r="Z81" s="2">
        <v>0</v>
      </c>
      <c r="AA81" s="2">
        <v>1</v>
      </c>
    </row>
    <row r="82" spans="1:27" x14ac:dyDescent="0.25">
      <c r="A82" s="2">
        <v>4</v>
      </c>
      <c r="B82" s="2">
        <v>27</v>
      </c>
      <c r="C82" s="2">
        <v>170090.93799999999</v>
      </c>
      <c r="D82" s="2">
        <v>170192.89</v>
      </c>
      <c r="E82" s="2">
        <v>101.952000000019</v>
      </c>
      <c r="F82" s="3">
        <v>19.5698306776575</v>
      </c>
      <c r="G82" s="14" t="s">
        <v>2232</v>
      </c>
      <c r="H82" s="2">
        <v>1</v>
      </c>
      <c r="I82" s="2">
        <v>0</v>
      </c>
      <c r="J82" s="2">
        <v>0</v>
      </c>
      <c r="K82" s="2">
        <v>0</v>
      </c>
      <c r="L82" s="2">
        <v>1</v>
      </c>
      <c r="M82" s="2">
        <v>0</v>
      </c>
      <c r="N82" s="2">
        <v>0</v>
      </c>
      <c r="O82" s="2">
        <v>0</v>
      </c>
      <c r="P82" s="2">
        <v>0</v>
      </c>
      <c r="Q82" s="2">
        <v>0</v>
      </c>
      <c r="R82" s="2">
        <v>0</v>
      </c>
      <c r="S82" s="2">
        <v>0</v>
      </c>
      <c r="T82" s="2">
        <v>0</v>
      </c>
      <c r="U82" s="2">
        <v>0</v>
      </c>
      <c r="V82" s="2">
        <v>0</v>
      </c>
      <c r="W82" s="2">
        <v>0</v>
      </c>
      <c r="X82" s="2">
        <v>1</v>
      </c>
      <c r="Y82" s="2">
        <v>0</v>
      </c>
      <c r="Z82" s="2">
        <v>0</v>
      </c>
      <c r="AA82" s="2">
        <v>0</v>
      </c>
    </row>
    <row r="83" spans="1:27" x14ac:dyDescent="0.25">
      <c r="A83" s="2">
        <v>4</v>
      </c>
      <c r="B83" s="2">
        <v>24</v>
      </c>
      <c r="C83" s="2">
        <v>159349.51199999999</v>
      </c>
      <c r="D83" s="2">
        <v>159386.79399999999</v>
      </c>
      <c r="E83" s="2">
        <v>37.282000000006498</v>
      </c>
      <c r="F83" s="3">
        <v>19.555395691118601</v>
      </c>
      <c r="G83" s="14" t="s">
        <v>2583</v>
      </c>
      <c r="H83" s="2">
        <v>2</v>
      </c>
      <c r="I83" s="2">
        <v>0</v>
      </c>
      <c r="J83" s="2">
        <v>0</v>
      </c>
      <c r="K83" s="2">
        <v>0</v>
      </c>
      <c r="L83" s="2">
        <v>2</v>
      </c>
      <c r="M83" s="2">
        <v>0</v>
      </c>
      <c r="N83" s="2">
        <v>0</v>
      </c>
      <c r="O83" s="2">
        <v>0</v>
      </c>
      <c r="P83" s="2">
        <v>0</v>
      </c>
      <c r="Q83" s="2">
        <v>0</v>
      </c>
      <c r="R83" s="2">
        <v>0</v>
      </c>
      <c r="S83" s="2">
        <v>0</v>
      </c>
      <c r="T83" s="2">
        <v>0</v>
      </c>
      <c r="U83" s="2">
        <v>0</v>
      </c>
      <c r="V83" s="2">
        <v>0</v>
      </c>
      <c r="W83" s="2">
        <v>0</v>
      </c>
      <c r="X83" s="2">
        <v>1</v>
      </c>
      <c r="Y83" s="2">
        <v>1</v>
      </c>
      <c r="Z83" s="2">
        <v>0</v>
      </c>
      <c r="AA83" s="2">
        <v>0</v>
      </c>
    </row>
    <row r="84" spans="1:27" x14ac:dyDescent="0.25">
      <c r="A84" s="2">
        <v>13</v>
      </c>
      <c r="B84" s="2">
        <v>6</v>
      </c>
      <c r="C84" s="2">
        <v>61455.826000000001</v>
      </c>
      <c r="D84" s="2">
        <v>61506.131000000001</v>
      </c>
      <c r="E84" s="2">
        <v>50.305000000000298</v>
      </c>
      <c r="F84" s="3">
        <v>19.417893364316299</v>
      </c>
      <c r="G84" s="14" t="s">
        <v>2645</v>
      </c>
      <c r="H84" s="2">
        <v>1</v>
      </c>
      <c r="I84" s="2">
        <v>0</v>
      </c>
      <c r="J84" s="2">
        <v>0</v>
      </c>
      <c r="K84" s="2">
        <v>0</v>
      </c>
      <c r="L84" s="2">
        <v>1</v>
      </c>
      <c r="M84" s="2">
        <v>0</v>
      </c>
      <c r="N84" s="2">
        <v>0</v>
      </c>
      <c r="O84" s="2">
        <v>0</v>
      </c>
      <c r="P84" s="2">
        <v>0</v>
      </c>
      <c r="Q84" s="2">
        <v>0</v>
      </c>
      <c r="R84" s="2">
        <v>0</v>
      </c>
      <c r="S84" s="2">
        <v>0</v>
      </c>
      <c r="T84" s="2">
        <v>0</v>
      </c>
      <c r="U84" s="2">
        <v>0</v>
      </c>
      <c r="V84" s="2">
        <v>0</v>
      </c>
      <c r="W84" s="2">
        <v>0</v>
      </c>
      <c r="X84" s="2">
        <v>0</v>
      </c>
      <c r="Y84" s="2">
        <v>1</v>
      </c>
      <c r="Z84" s="2">
        <v>0</v>
      </c>
      <c r="AA84" s="2">
        <v>0</v>
      </c>
    </row>
    <row r="85" spans="1:27" x14ac:dyDescent="0.25">
      <c r="A85" s="2">
        <v>14</v>
      </c>
      <c r="B85" s="2">
        <v>5</v>
      </c>
      <c r="C85" s="2">
        <v>77862.654999999999</v>
      </c>
      <c r="D85" s="2">
        <v>78263.832999999999</v>
      </c>
      <c r="E85" s="2">
        <v>401.178</v>
      </c>
      <c r="F85" s="3">
        <v>19.297827316381301</v>
      </c>
      <c r="G85" s="14" t="s">
        <v>2650</v>
      </c>
      <c r="H85" s="2">
        <v>4</v>
      </c>
      <c r="I85" s="2">
        <v>0</v>
      </c>
      <c r="J85" s="2">
        <v>0</v>
      </c>
      <c r="K85" s="2">
        <v>0</v>
      </c>
      <c r="L85" s="2">
        <v>4</v>
      </c>
      <c r="M85" s="2">
        <v>0</v>
      </c>
      <c r="N85" s="2">
        <v>0</v>
      </c>
      <c r="O85" s="2">
        <v>0</v>
      </c>
      <c r="P85" s="2">
        <v>0</v>
      </c>
      <c r="Q85" s="2">
        <v>0</v>
      </c>
      <c r="R85" s="2">
        <v>0</v>
      </c>
      <c r="S85" s="2">
        <v>0</v>
      </c>
      <c r="T85" s="2">
        <v>0</v>
      </c>
      <c r="U85" s="2">
        <v>0</v>
      </c>
      <c r="V85" s="2">
        <v>0</v>
      </c>
      <c r="W85" s="2">
        <v>1</v>
      </c>
      <c r="X85" s="2">
        <v>1</v>
      </c>
      <c r="Y85" s="2">
        <v>1</v>
      </c>
      <c r="Z85" s="2">
        <v>0</v>
      </c>
      <c r="AA85" s="2">
        <v>1</v>
      </c>
    </row>
    <row r="86" spans="1:27" x14ac:dyDescent="0.25">
      <c r="A86" s="2">
        <v>2</v>
      </c>
      <c r="B86" s="2">
        <v>13</v>
      </c>
      <c r="C86" s="2">
        <v>136507.03899999999</v>
      </c>
      <c r="D86" s="2">
        <v>136659.495</v>
      </c>
      <c r="E86" s="2">
        <v>152.45600000000599</v>
      </c>
      <c r="F86" s="3">
        <v>19.284321886810201</v>
      </c>
      <c r="G86" s="14" t="s">
        <v>2550</v>
      </c>
      <c r="H86" s="2">
        <v>1</v>
      </c>
      <c r="I86" s="2">
        <v>4</v>
      </c>
      <c r="J86" s="2">
        <v>0</v>
      </c>
      <c r="K86" s="2">
        <v>4</v>
      </c>
      <c r="L86" s="2">
        <v>1</v>
      </c>
      <c r="M86" s="2">
        <v>0</v>
      </c>
      <c r="N86" s="2">
        <v>0</v>
      </c>
      <c r="O86" s="2">
        <v>0</v>
      </c>
      <c r="P86" s="2">
        <v>0</v>
      </c>
      <c r="Q86" s="2">
        <v>0</v>
      </c>
      <c r="R86" s="2">
        <v>1</v>
      </c>
      <c r="S86" s="2">
        <v>1</v>
      </c>
      <c r="T86" s="2">
        <v>1</v>
      </c>
      <c r="U86" s="2">
        <v>1</v>
      </c>
      <c r="V86" s="2">
        <v>0</v>
      </c>
      <c r="W86" s="2">
        <v>0</v>
      </c>
      <c r="X86" s="2">
        <v>1</v>
      </c>
      <c r="Y86" s="2">
        <v>0</v>
      </c>
      <c r="Z86" s="2">
        <v>0</v>
      </c>
      <c r="AA86" s="2">
        <v>0</v>
      </c>
    </row>
    <row r="87" spans="1:27" x14ac:dyDescent="0.25">
      <c r="A87" s="2">
        <v>12</v>
      </c>
      <c r="B87" s="2">
        <v>3</v>
      </c>
      <c r="C87" s="2">
        <v>22625.661</v>
      </c>
      <c r="D87" s="2">
        <v>22725.292000000001</v>
      </c>
      <c r="E87" s="2">
        <v>99.631000000001194</v>
      </c>
      <c r="F87" s="3">
        <v>19.240651713991902</v>
      </c>
      <c r="G87" s="14" t="s">
        <v>2632</v>
      </c>
      <c r="H87" s="2">
        <v>3</v>
      </c>
      <c r="I87" s="2">
        <v>1</v>
      </c>
      <c r="J87" s="2">
        <v>0</v>
      </c>
      <c r="K87" s="2">
        <v>1</v>
      </c>
      <c r="L87" s="2">
        <v>3</v>
      </c>
      <c r="M87" s="2">
        <v>0</v>
      </c>
      <c r="N87" s="2">
        <v>0</v>
      </c>
      <c r="O87" s="2">
        <v>0</v>
      </c>
      <c r="P87" s="2">
        <v>0</v>
      </c>
      <c r="Q87" s="2">
        <v>0</v>
      </c>
      <c r="R87" s="2">
        <v>1</v>
      </c>
      <c r="S87" s="2">
        <v>0</v>
      </c>
      <c r="T87" s="2">
        <v>0</v>
      </c>
      <c r="U87" s="2">
        <v>0</v>
      </c>
      <c r="V87" s="2">
        <v>0</v>
      </c>
      <c r="W87" s="2">
        <v>1</v>
      </c>
      <c r="X87" s="2">
        <v>1</v>
      </c>
      <c r="Y87" s="2">
        <v>1</v>
      </c>
      <c r="Z87" s="2">
        <v>0</v>
      </c>
      <c r="AA87" s="2">
        <v>0</v>
      </c>
    </row>
    <row r="88" spans="1:27" x14ac:dyDescent="0.25">
      <c r="A88" s="2">
        <v>1</v>
      </c>
      <c r="B88" s="2">
        <v>11</v>
      </c>
      <c r="C88" s="2">
        <v>117630.13400000001</v>
      </c>
      <c r="D88" s="2">
        <v>117715.026</v>
      </c>
      <c r="E88" s="2">
        <v>84.891999999992507</v>
      </c>
      <c r="F88" s="3">
        <v>19.219996496165201</v>
      </c>
      <c r="G88" s="14" t="s">
        <v>2166</v>
      </c>
      <c r="H88" s="2">
        <v>3</v>
      </c>
      <c r="I88" s="2">
        <v>0</v>
      </c>
      <c r="J88" s="2">
        <v>0</v>
      </c>
      <c r="K88" s="2">
        <v>0</v>
      </c>
      <c r="L88" s="2">
        <v>3</v>
      </c>
      <c r="M88" s="2">
        <v>0</v>
      </c>
      <c r="N88" s="2">
        <v>0</v>
      </c>
      <c r="O88" s="2">
        <v>0</v>
      </c>
      <c r="P88" s="2">
        <v>0</v>
      </c>
      <c r="Q88" s="2">
        <v>0</v>
      </c>
      <c r="R88" s="2">
        <v>0</v>
      </c>
      <c r="S88" s="2">
        <v>0</v>
      </c>
      <c r="T88" s="2">
        <v>0</v>
      </c>
      <c r="U88" s="2">
        <v>0</v>
      </c>
      <c r="V88" s="2">
        <v>0</v>
      </c>
      <c r="W88" s="2">
        <v>0</v>
      </c>
      <c r="X88" s="2">
        <v>1</v>
      </c>
      <c r="Y88" s="2">
        <v>1</v>
      </c>
      <c r="Z88" s="2">
        <v>0</v>
      </c>
      <c r="AA88" s="2">
        <v>1</v>
      </c>
    </row>
    <row r="89" spans="1:27" x14ac:dyDescent="0.25">
      <c r="A89" s="2">
        <v>8</v>
      </c>
      <c r="B89" s="2">
        <v>2</v>
      </c>
      <c r="C89" s="2">
        <v>30651.205999999998</v>
      </c>
      <c r="D89" s="2">
        <v>30744.512999999999</v>
      </c>
      <c r="E89" s="2">
        <v>93.307000000000698</v>
      </c>
      <c r="F89" s="3">
        <v>19.141281597477899</v>
      </c>
      <c r="G89" s="14" t="s">
        <v>2612</v>
      </c>
      <c r="H89" s="2">
        <v>4</v>
      </c>
      <c r="I89" s="2">
        <v>0</v>
      </c>
      <c r="J89" s="2">
        <v>0</v>
      </c>
      <c r="K89" s="2">
        <v>0</v>
      </c>
      <c r="L89" s="2">
        <v>4</v>
      </c>
      <c r="M89" s="2">
        <v>0</v>
      </c>
      <c r="N89" s="2">
        <v>0</v>
      </c>
      <c r="O89" s="2">
        <v>0</v>
      </c>
      <c r="P89" s="2">
        <v>0</v>
      </c>
      <c r="Q89" s="2">
        <v>0</v>
      </c>
      <c r="R89" s="2">
        <v>0</v>
      </c>
      <c r="S89" s="2">
        <v>0</v>
      </c>
      <c r="T89" s="2">
        <v>0</v>
      </c>
      <c r="U89" s="2">
        <v>0</v>
      </c>
      <c r="V89" s="2">
        <v>0</v>
      </c>
      <c r="W89" s="2">
        <v>1</v>
      </c>
      <c r="X89" s="2">
        <v>1</v>
      </c>
      <c r="Y89" s="2">
        <v>1</v>
      </c>
      <c r="Z89" s="2">
        <v>0</v>
      </c>
      <c r="AA89" s="2">
        <v>1</v>
      </c>
    </row>
    <row r="90" spans="1:27" x14ac:dyDescent="0.25">
      <c r="A90" s="2">
        <v>16</v>
      </c>
      <c r="B90" s="2">
        <v>1</v>
      </c>
      <c r="C90" s="2">
        <v>11086.902</v>
      </c>
      <c r="D90" s="2">
        <v>11183.626</v>
      </c>
      <c r="E90" s="2">
        <v>96.724000000000203</v>
      </c>
      <c r="F90" s="3">
        <v>19.136138887628402</v>
      </c>
      <c r="G90" s="14" t="s">
        <v>2512</v>
      </c>
      <c r="H90" s="2">
        <v>1</v>
      </c>
      <c r="I90" s="2">
        <v>0</v>
      </c>
      <c r="J90" s="2">
        <v>0</v>
      </c>
      <c r="K90" s="2">
        <v>0</v>
      </c>
      <c r="L90" s="2">
        <v>1</v>
      </c>
      <c r="M90" s="2">
        <v>0</v>
      </c>
      <c r="N90" s="2">
        <v>0</v>
      </c>
      <c r="O90" s="2">
        <v>0</v>
      </c>
      <c r="P90" s="2">
        <v>0</v>
      </c>
      <c r="Q90" s="2">
        <v>0</v>
      </c>
      <c r="R90" s="2">
        <v>0</v>
      </c>
      <c r="S90" s="2">
        <v>0</v>
      </c>
      <c r="T90" s="2">
        <v>0</v>
      </c>
      <c r="U90" s="2">
        <v>0</v>
      </c>
      <c r="V90" s="2">
        <v>0</v>
      </c>
      <c r="W90" s="2">
        <v>0</v>
      </c>
      <c r="X90" s="2">
        <v>0</v>
      </c>
      <c r="Y90" s="2">
        <v>1</v>
      </c>
      <c r="Z90" s="2">
        <v>0</v>
      </c>
      <c r="AA90" s="2">
        <v>0</v>
      </c>
    </row>
    <row r="91" spans="1:27" x14ac:dyDescent="0.25">
      <c r="A91" s="2">
        <v>12</v>
      </c>
      <c r="B91" s="2">
        <v>5</v>
      </c>
      <c r="C91" s="2">
        <v>26415.656999999999</v>
      </c>
      <c r="D91" s="2">
        <v>26524.651999999998</v>
      </c>
      <c r="E91" s="2">
        <v>108.994999999999</v>
      </c>
      <c r="F91" s="3">
        <v>19.086583170034501</v>
      </c>
      <c r="G91" s="14" t="s">
        <v>2633</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row>
    <row r="92" spans="1:27" x14ac:dyDescent="0.25">
      <c r="A92" s="2">
        <v>19</v>
      </c>
      <c r="B92" s="2">
        <v>0</v>
      </c>
      <c r="C92" s="2">
        <v>38140.966</v>
      </c>
      <c r="D92" s="2">
        <v>38240.097999999998</v>
      </c>
      <c r="E92" s="2">
        <v>99.131999999997802</v>
      </c>
      <c r="F92" s="3">
        <v>19.028976533011001</v>
      </c>
      <c r="G92" s="14" t="s">
        <v>2361</v>
      </c>
      <c r="H92" s="2">
        <v>4</v>
      </c>
      <c r="I92" s="2">
        <v>5</v>
      </c>
      <c r="J92" s="2">
        <v>5</v>
      </c>
      <c r="K92" s="2">
        <v>0</v>
      </c>
      <c r="L92" s="2">
        <v>4</v>
      </c>
      <c r="M92" s="2">
        <v>1</v>
      </c>
      <c r="N92" s="2">
        <v>1</v>
      </c>
      <c r="O92" s="2">
        <v>1</v>
      </c>
      <c r="P92" s="2">
        <v>1</v>
      </c>
      <c r="Q92" s="2">
        <v>1</v>
      </c>
      <c r="R92" s="2">
        <v>0</v>
      </c>
      <c r="S92" s="2">
        <v>0</v>
      </c>
      <c r="T92" s="2">
        <v>0</v>
      </c>
      <c r="U92" s="2">
        <v>0</v>
      </c>
      <c r="V92" s="2">
        <v>0</v>
      </c>
      <c r="W92" s="2">
        <v>1</v>
      </c>
      <c r="X92" s="2">
        <v>1</v>
      </c>
      <c r="Y92" s="2">
        <v>1</v>
      </c>
      <c r="Z92" s="2">
        <v>0</v>
      </c>
      <c r="AA92" s="2">
        <v>1</v>
      </c>
    </row>
    <row r="93" spans="1:27" x14ac:dyDescent="0.25">
      <c r="A93" s="2">
        <v>7</v>
      </c>
      <c r="B93" s="2">
        <v>5</v>
      </c>
      <c r="C93" s="2">
        <v>26933.204000000002</v>
      </c>
      <c r="D93" s="2">
        <v>26997.159</v>
      </c>
      <c r="E93" s="2">
        <v>63.954999999998101</v>
      </c>
      <c r="F93" s="3">
        <v>18.963697311808499</v>
      </c>
      <c r="G93" s="14" t="s">
        <v>2603</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row>
    <row r="94" spans="1:27" x14ac:dyDescent="0.25">
      <c r="A94" s="2">
        <v>6</v>
      </c>
      <c r="B94" s="2">
        <v>9</v>
      </c>
      <c r="C94" s="2">
        <v>52259.321000000004</v>
      </c>
      <c r="D94" s="2">
        <v>52333.091</v>
      </c>
      <c r="E94" s="2">
        <v>73.769999999996799</v>
      </c>
      <c r="F94" s="3">
        <v>18.884363734996001</v>
      </c>
      <c r="G94" s="14" t="s">
        <v>2251</v>
      </c>
      <c r="H94" s="2">
        <v>2</v>
      </c>
      <c r="I94" s="2">
        <v>0</v>
      </c>
      <c r="J94" s="2">
        <v>0</v>
      </c>
      <c r="K94" s="2">
        <v>0</v>
      </c>
      <c r="L94" s="2">
        <v>2</v>
      </c>
      <c r="M94" s="2">
        <v>0</v>
      </c>
      <c r="N94" s="2">
        <v>0</v>
      </c>
      <c r="O94" s="2">
        <v>0</v>
      </c>
      <c r="P94" s="2">
        <v>0</v>
      </c>
      <c r="Q94" s="2">
        <v>0</v>
      </c>
      <c r="R94" s="2">
        <v>0</v>
      </c>
      <c r="S94" s="2">
        <v>0</v>
      </c>
      <c r="T94" s="2">
        <v>0</v>
      </c>
      <c r="U94" s="2">
        <v>0</v>
      </c>
      <c r="V94" s="2">
        <v>0</v>
      </c>
      <c r="W94" s="2">
        <v>0</v>
      </c>
      <c r="X94" s="2">
        <v>1</v>
      </c>
      <c r="Y94" s="2">
        <v>0</v>
      </c>
      <c r="Z94" s="2">
        <v>0</v>
      </c>
      <c r="AA94" s="2">
        <v>1</v>
      </c>
    </row>
    <row r="95" spans="1:27" x14ac:dyDescent="0.25">
      <c r="A95" s="2">
        <v>3</v>
      </c>
      <c r="B95" s="2">
        <v>20</v>
      </c>
      <c r="C95" s="2">
        <v>147142.51300000001</v>
      </c>
      <c r="D95" s="2">
        <v>147229.33199999999</v>
      </c>
      <c r="E95" s="2">
        <v>86.818999999988606</v>
      </c>
      <c r="F95" s="3">
        <v>18.8145358202786</v>
      </c>
      <c r="G95" s="14" t="s">
        <v>2568</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row>
    <row r="96" spans="1:27" x14ac:dyDescent="0.25">
      <c r="A96" s="2">
        <v>7</v>
      </c>
      <c r="B96" s="2">
        <v>0</v>
      </c>
      <c r="C96" s="2">
        <v>3836.0929999999998</v>
      </c>
      <c r="D96" s="2">
        <v>4150.9139999999998</v>
      </c>
      <c r="E96" s="2">
        <v>314.82100000000003</v>
      </c>
      <c r="F96" s="3">
        <v>18.596474679637101</v>
      </c>
      <c r="G96" s="14" t="s">
        <v>2600</v>
      </c>
      <c r="H96" s="2">
        <v>1</v>
      </c>
      <c r="I96" s="2">
        <v>0</v>
      </c>
      <c r="J96" s="2">
        <v>0</v>
      </c>
      <c r="K96" s="2">
        <v>0</v>
      </c>
      <c r="L96" s="2">
        <v>1</v>
      </c>
      <c r="M96" s="2">
        <v>0</v>
      </c>
      <c r="N96" s="2">
        <v>0</v>
      </c>
      <c r="O96" s="2">
        <v>0</v>
      </c>
      <c r="P96" s="2">
        <v>0</v>
      </c>
      <c r="Q96" s="2">
        <v>0</v>
      </c>
      <c r="R96" s="2">
        <v>0</v>
      </c>
      <c r="S96" s="2">
        <v>0</v>
      </c>
      <c r="T96" s="2">
        <v>0</v>
      </c>
      <c r="U96" s="2">
        <v>0</v>
      </c>
      <c r="V96" s="2">
        <v>0</v>
      </c>
      <c r="W96" s="2">
        <v>0</v>
      </c>
      <c r="X96" s="2">
        <v>1</v>
      </c>
      <c r="Y96" s="2">
        <v>0</v>
      </c>
      <c r="Z96" s="2">
        <v>0</v>
      </c>
      <c r="AA96" s="2">
        <v>0</v>
      </c>
    </row>
    <row r="97" spans="1:27" x14ac:dyDescent="0.25">
      <c r="A97" s="2">
        <v>12</v>
      </c>
      <c r="B97" s="2">
        <v>17</v>
      </c>
      <c r="C97" s="2">
        <v>71779.64</v>
      </c>
      <c r="D97" s="2">
        <v>71870.263000000006</v>
      </c>
      <c r="E97" s="2">
        <v>90.623000000006897</v>
      </c>
      <c r="F97" s="3">
        <v>18.5855076118062</v>
      </c>
      <c r="G97" s="14" t="s">
        <v>2638</v>
      </c>
      <c r="H97" s="2">
        <v>1</v>
      </c>
      <c r="I97" s="2">
        <v>0</v>
      </c>
      <c r="J97" s="2">
        <v>0</v>
      </c>
      <c r="K97" s="2">
        <v>0</v>
      </c>
      <c r="L97" s="2">
        <v>1</v>
      </c>
      <c r="M97" s="2">
        <v>0</v>
      </c>
      <c r="N97" s="2">
        <v>0</v>
      </c>
      <c r="O97" s="2">
        <v>0</v>
      </c>
      <c r="P97" s="2">
        <v>0</v>
      </c>
      <c r="Q97" s="2">
        <v>0</v>
      </c>
      <c r="R97" s="2">
        <v>0</v>
      </c>
      <c r="S97" s="2">
        <v>0</v>
      </c>
      <c r="T97" s="2">
        <v>0</v>
      </c>
      <c r="U97" s="2">
        <v>0</v>
      </c>
      <c r="V97" s="2">
        <v>0</v>
      </c>
      <c r="W97" s="2">
        <v>0</v>
      </c>
      <c r="X97" s="2">
        <v>0</v>
      </c>
      <c r="Y97" s="2">
        <v>0</v>
      </c>
      <c r="Z97" s="2">
        <v>0</v>
      </c>
      <c r="AA97" s="2">
        <v>1</v>
      </c>
    </row>
    <row r="98" spans="1:27" x14ac:dyDescent="0.25">
      <c r="A98" s="2">
        <v>10</v>
      </c>
      <c r="B98" s="2">
        <v>7</v>
      </c>
      <c r="C98" s="2">
        <v>32757.175999999999</v>
      </c>
      <c r="D98" s="2">
        <v>33164.803</v>
      </c>
      <c r="E98" s="2">
        <v>407.62700000000001</v>
      </c>
      <c r="F98" s="3">
        <v>18.571307010092401</v>
      </c>
      <c r="G98" s="14" t="s">
        <v>203</v>
      </c>
      <c r="H98" s="2">
        <v>4</v>
      </c>
      <c r="I98" s="2">
        <v>4</v>
      </c>
      <c r="J98" s="2">
        <v>2</v>
      </c>
      <c r="K98" s="2">
        <v>2</v>
      </c>
      <c r="L98" s="2">
        <v>4</v>
      </c>
      <c r="M98" s="2">
        <v>0</v>
      </c>
      <c r="N98" s="2">
        <v>1</v>
      </c>
      <c r="O98" s="2">
        <v>0</v>
      </c>
      <c r="P98" s="2">
        <v>1</v>
      </c>
      <c r="Q98" s="2">
        <v>0</v>
      </c>
      <c r="R98" s="2">
        <v>0</v>
      </c>
      <c r="S98" s="2">
        <v>1</v>
      </c>
      <c r="T98" s="2">
        <v>1</v>
      </c>
      <c r="U98" s="2">
        <v>0</v>
      </c>
      <c r="V98" s="2">
        <v>0</v>
      </c>
      <c r="W98" s="2">
        <v>1</v>
      </c>
      <c r="X98" s="2">
        <v>1</v>
      </c>
      <c r="Y98" s="2">
        <v>1</v>
      </c>
      <c r="Z98" s="2">
        <v>0</v>
      </c>
      <c r="AA98" s="2">
        <v>1</v>
      </c>
    </row>
    <row r="99" spans="1:27" x14ac:dyDescent="0.25">
      <c r="A99" s="2">
        <v>1</v>
      </c>
      <c r="B99" s="2">
        <v>5</v>
      </c>
      <c r="C99" s="2">
        <v>65923.157000000007</v>
      </c>
      <c r="D99" s="2">
        <v>66005.603000000003</v>
      </c>
      <c r="E99" s="2">
        <v>82.445999999996303</v>
      </c>
      <c r="F99" s="3">
        <v>18.5524897990535</v>
      </c>
      <c r="G99" s="14" t="s">
        <v>829</v>
      </c>
      <c r="H99" s="2">
        <v>3</v>
      </c>
      <c r="I99" s="2">
        <v>0</v>
      </c>
      <c r="J99" s="2">
        <v>0</v>
      </c>
      <c r="K99" s="2">
        <v>0</v>
      </c>
      <c r="L99" s="2">
        <v>3</v>
      </c>
      <c r="M99" s="2">
        <v>0</v>
      </c>
      <c r="N99" s="2">
        <v>0</v>
      </c>
      <c r="O99" s="2">
        <v>0</v>
      </c>
      <c r="P99" s="2">
        <v>0</v>
      </c>
      <c r="Q99" s="2">
        <v>0</v>
      </c>
      <c r="R99" s="2">
        <v>0</v>
      </c>
      <c r="S99" s="2">
        <v>0</v>
      </c>
      <c r="T99" s="2">
        <v>0</v>
      </c>
      <c r="U99" s="2">
        <v>0</v>
      </c>
      <c r="V99" s="2">
        <v>0</v>
      </c>
      <c r="W99" s="2">
        <v>1</v>
      </c>
      <c r="X99" s="2">
        <v>1</v>
      </c>
      <c r="Y99" s="2">
        <v>1</v>
      </c>
      <c r="Z99" s="2">
        <v>0</v>
      </c>
      <c r="AA99" s="2">
        <v>0</v>
      </c>
    </row>
    <row r="100" spans="1:27" x14ac:dyDescent="0.25">
      <c r="A100" s="2">
        <v>1</v>
      </c>
      <c r="B100" s="2">
        <v>9</v>
      </c>
      <c r="C100" s="2">
        <v>102551.01700000001</v>
      </c>
      <c r="D100" s="2">
        <v>102563.421</v>
      </c>
      <c r="E100" s="2">
        <v>12.403999999994999</v>
      </c>
      <c r="F100" s="3">
        <v>18.542693306074199</v>
      </c>
      <c r="G100" s="14"/>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row>
    <row r="101" spans="1:27" x14ac:dyDescent="0.25">
      <c r="A101" s="2">
        <v>2</v>
      </c>
      <c r="B101" s="2">
        <v>17</v>
      </c>
      <c r="C101" s="2">
        <v>157790.17499999999</v>
      </c>
      <c r="D101" s="2">
        <v>157876.06200000001</v>
      </c>
      <c r="E101" s="2">
        <v>85.887000000016997</v>
      </c>
      <c r="F101" s="3">
        <v>18.522958579411402</v>
      </c>
      <c r="G101" s="14"/>
      <c r="H101" s="2">
        <v>3</v>
      </c>
      <c r="I101" s="2">
        <v>1</v>
      </c>
      <c r="J101" s="2">
        <v>0</v>
      </c>
      <c r="K101" s="2">
        <v>1</v>
      </c>
      <c r="L101" s="2">
        <v>3</v>
      </c>
      <c r="M101" s="2">
        <v>0</v>
      </c>
      <c r="N101" s="2">
        <v>0</v>
      </c>
      <c r="O101" s="2">
        <v>0</v>
      </c>
      <c r="P101" s="2">
        <v>0</v>
      </c>
      <c r="Q101" s="2">
        <v>0</v>
      </c>
      <c r="R101" s="2">
        <v>0</v>
      </c>
      <c r="S101" s="2">
        <v>0</v>
      </c>
      <c r="T101" s="2">
        <v>0</v>
      </c>
      <c r="U101" s="2">
        <v>1</v>
      </c>
      <c r="V101" s="2">
        <v>0</v>
      </c>
      <c r="W101" s="2">
        <v>0</v>
      </c>
      <c r="X101" s="2">
        <v>1</v>
      </c>
      <c r="Y101" s="2">
        <v>1</v>
      </c>
      <c r="Z101" s="2">
        <v>0</v>
      </c>
      <c r="AA101" s="2">
        <v>1</v>
      </c>
    </row>
    <row r="102" spans="1:27" x14ac:dyDescent="0.25">
      <c r="A102" s="2">
        <v>6</v>
      </c>
      <c r="B102" s="2">
        <v>3</v>
      </c>
      <c r="C102" s="2">
        <v>25828.828000000001</v>
      </c>
      <c r="D102" s="2">
        <v>25873.883000000002</v>
      </c>
      <c r="E102" s="2">
        <v>45.055000000000298</v>
      </c>
      <c r="F102" s="3">
        <v>18.3531440562131</v>
      </c>
      <c r="G102" s="14" t="s">
        <v>2592</v>
      </c>
      <c r="H102" s="2">
        <v>0</v>
      </c>
      <c r="I102" s="2">
        <v>2</v>
      </c>
      <c r="J102" s="2">
        <v>0</v>
      </c>
      <c r="K102" s="2">
        <v>2</v>
      </c>
      <c r="L102" s="2">
        <v>0</v>
      </c>
      <c r="M102" s="2">
        <v>0</v>
      </c>
      <c r="N102" s="2">
        <v>0</v>
      </c>
      <c r="O102" s="2">
        <v>0</v>
      </c>
      <c r="P102" s="2">
        <v>0</v>
      </c>
      <c r="Q102" s="2">
        <v>0</v>
      </c>
      <c r="R102" s="2">
        <v>1</v>
      </c>
      <c r="S102" s="2">
        <v>0</v>
      </c>
      <c r="T102" s="2">
        <v>0</v>
      </c>
      <c r="U102" s="2">
        <v>0</v>
      </c>
      <c r="V102" s="2">
        <v>1</v>
      </c>
      <c r="W102" s="2">
        <v>0</v>
      </c>
      <c r="X102" s="2">
        <v>0</v>
      </c>
      <c r="Y102" s="2">
        <v>0</v>
      </c>
      <c r="Z102" s="2">
        <v>0</v>
      </c>
      <c r="AA102" s="2">
        <v>0</v>
      </c>
    </row>
    <row r="103" spans="1:27" x14ac:dyDescent="0.25">
      <c r="A103" s="2">
        <v>4</v>
      </c>
      <c r="B103" s="2">
        <v>9</v>
      </c>
      <c r="C103" s="2">
        <v>76574.403000000006</v>
      </c>
      <c r="D103" s="2">
        <v>76669.538</v>
      </c>
      <c r="E103" s="2">
        <v>95.134999999994804</v>
      </c>
      <c r="F103" s="3">
        <v>18.264587675402101</v>
      </c>
      <c r="G103" s="14" t="s">
        <v>2576</v>
      </c>
      <c r="H103" s="2">
        <v>2</v>
      </c>
      <c r="I103" s="2">
        <v>0</v>
      </c>
      <c r="J103" s="2">
        <v>0</v>
      </c>
      <c r="K103" s="2">
        <v>0</v>
      </c>
      <c r="L103" s="2">
        <v>2</v>
      </c>
      <c r="M103" s="2">
        <v>0</v>
      </c>
      <c r="N103" s="2">
        <v>0</v>
      </c>
      <c r="O103" s="2">
        <v>0</v>
      </c>
      <c r="P103" s="2">
        <v>0</v>
      </c>
      <c r="Q103" s="2">
        <v>0</v>
      </c>
      <c r="R103" s="2">
        <v>0</v>
      </c>
      <c r="S103" s="2">
        <v>0</v>
      </c>
      <c r="T103" s="2">
        <v>0</v>
      </c>
      <c r="U103" s="2">
        <v>0</v>
      </c>
      <c r="V103" s="2">
        <v>0</v>
      </c>
      <c r="W103" s="2">
        <v>0</v>
      </c>
      <c r="X103" s="2">
        <v>1</v>
      </c>
      <c r="Y103" s="2">
        <v>1</v>
      </c>
      <c r="Z103" s="2">
        <v>0</v>
      </c>
      <c r="AA103" s="2">
        <v>0</v>
      </c>
    </row>
    <row r="104" spans="1:27" x14ac:dyDescent="0.25">
      <c r="A104" s="2">
        <v>18</v>
      </c>
      <c r="B104" s="2">
        <v>3</v>
      </c>
      <c r="C104" s="2">
        <v>30255.637999999999</v>
      </c>
      <c r="D104" s="2">
        <v>30349.146000000001</v>
      </c>
      <c r="E104" s="2">
        <v>93.508000000001601</v>
      </c>
      <c r="F104" s="3">
        <v>18.2643990807499</v>
      </c>
      <c r="G104" s="14" t="s">
        <v>2668</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2">
        <v>0</v>
      </c>
      <c r="AA104" s="2">
        <v>0</v>
      </c>
    </row>
    <row r="105" spans="1:27" x14ac:dyDescent="0.25">
      <c r="A105" s="2">
        <v>10</v>
      </c>
      <c r="B105" s="2">
        <v>9</v>
      </c>
      <c r="C105" s="2">
        <v>64895.01</v>
      </c>
      <c r="D105" s="2">
        <v>64976.296999999999</v>
      </c>
      <c r="E105" s="2">
        <v>81.286999999996596</v>
      </c>
      <c r="F105" s="3">
        <v>18.2587001722443</v>
      </c>
      <c r="G105" s="14" t="s">
        <v>2621</v>
      </c>
      <c r="H105" s="2">
        <v>0</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2">
        <v>0</v>
      </c>
    </row>
    <row r="106" spans="1:27" x14ac:dyDescent="0.25">
      <c r="A106" s="2">
        <v>2</v>
      </c>
      <c r="B106" s="2">
        <v>18</v>
      </c>
      <c r="C106" s="2">
        <v>165127.48300000001</v>
      </c>
      <c r="D106" s="2">
        <v>165184.019</v>
      </c>
      <c r="E106" s="2">
        <v>56.535999999992796</v>
      </c>
      <c r="F106" s="3">
        <v>18.1627856491621</v>
      </c>
      <c r="G106" s="14" t="s">
        <v>2552</v>
      </c>
      <c r="H106" s="2">
        <v>2</v>
      </c>
      <c r="I106" s="2">
        <v>0</v>
      </c>
      <c r="J106" s="2">
        <v>0</v>
      </c>
      <c r="K106" s="2">
        <v>0</v>
      </c>
      <c r="L106" s="2">
        <v>2</v>
      </c>
      <c r="M106" s="2">
        <v>0</v>
      </c>
      <c r="N106" s="2">
        <v>0</v>
      </c>
      <c r="O106" s="2">
        <v>0</v>
      </c>
      <c r="P106" s="2">
        <v>0</v>
      </c>
      <c r="Q106" s="2">
        <v>0</v>
      </c>
      <c r="R106" s="2">
        <v>0</v>
      </c>
      <c r="S106" s="2">
        <v>0</v>
      </c>
      <c r="T106" s="2">
        <v>0</v>
      </c>
      <c r="U106" s="2">
        <v>0</v>
      </c>
      <c r="V106" s="2">
        <v>0</v>
      </c>
      <c r="W106" s="2">
        <v>1</v>
      </c>
      <c r="X106" s="2">
        <v>0</v>
      </c>
      <c r="Y106" s="2">
        <v>0</v>
      </c>
      <c r="Z106" s="2">
        <v>0</v>
      </c>
      <c r="AA106" s="2">
        <v>1</v>
      </c>
    </row>
    <row r="107" spans="1:27" x14ac:dyDescent="0.25">
      <c r="A107" s="2">
        <v>4</v>
      </c>
      <c r="B107" s="2">
        <v>6</v>
      </c>
      <c r="C107" s="2">
        <v>60999.089</v>
      </c>
      <c r="D107" s="2">
        <v>61210.873</v>
      </c>
      <c r="E107" s="2">
        <v>211.78399999999999</v>
      </c>
      <c r="F107" s="3">
        <v>18.132429953148002</v>
      </c>
      <c r="G107" s="14"/>
      <c r="H107" s="2">
        <v>0</v>
      </c>
      <c r="I107" s="2">
        <v>5</v>
      </c>
      <c r="J107" s="2">
        <v>0</v>
      </c>
      <c r="K107" s="2">
        <v>5</v>
      </c>
      <c r="L107" s="2">
        <v>0</v>
      </c>
      <c r="M107" s="2">
        <v>0</v>
      </c>
      <c r="N107" s="2">
        <v>0</v>
      </c>
      <c r="O107" s="2">
        <v>0</v>
      </c>
      <c r="P107" s="2">
        <v>0</v>
      </c>
      <c r="Q107" s="2">
        <v>0</v>
      </c>
      <c r="R107" s="2">
        <v>1</v>
      </c>
      <c r="S107" s="2">
        <v>1</v>
      </c>
      <c r="T107" s="2">
        <v>1</v>
      </c>
      <c r="U107" s="2">
        <v>1</v>
      </c>
      <c r="V107" s="2">
        <v>1</v>
      </c>
      <c r="W107" s="2">
        <v>0</v>
      </c>
      <c r="X107" s="2">
        <v>0</v>
      </c>
      <c r="Y107" s="2">
        <v>0</v>
      </c>
      <c r="Z107" s="2">
        <v>0</v>
      </c>
      <c r="AA107" s="2">
        <v>0</v>
      </c>
    </row>
    <row r="108" spans="1:27" x14ac:dyDescent="0.25">
      <c r="A108" s="2">
        <v>13</v>
      </c>
      <c r="B108" s="2">
        <v>8</v>
      </c>
      <c r="C108" s="2">
        <v>70340.854000000007</v>
      </c>
      <c r="D108" s="2">
        <v>70434.428</v>
      </c>
      <c r="E108" s="2">
        <v>93.573999999993205</v>
      </c>
      <c r="F108" s="3">
        <v>18.0688416717244</v>
      </c>
      <c r="G108" s="14" t="s">
        <v>256</v>
      </c>
      <c r="H108" s="2">
        <v>2</v>
      </c>
      <c r="I108" s="2">
        <v>0</v>
      </c>
      <c r="J108" s="2">
        <v>0</v>
      </c>
      <c r="K108" s="2">
        <v>0</v>
      </c>
      <c r="L108" s="2">
        <v>2</v>
      </c>
      <c r="M108" s="2">
        <v>0</v>
      </c>
      <c r="N108" s="2">
        <v>0</v>
      </c>
      <c r="O108" s="2">
        <v>0</v>
      </c>
      <c r="P108" s="2">
        <v>0</v>
      </c>
      <c r="Q108" s="2">
        <v>0</v>
      </c>
      <c r="R108" s="2">
        <v>0</v>
      </c>
      <c r="S108" s="2">
        <v>0</v>
      </c>
      <c r="T108" s="2">
        <v>0</v>
      </c>
      <c r="U108" s="2">
        <v>0</v>
      </c>
      <c r="V108" s="2">
        <v>0</v>
      </c>
      <c r="W108" s="2">
        <v>1</v>
      </c>
      <c r="X108" s="2">
        <v>0</v>
      </c>
      <c r="Y108" s="2">
        <v>1</v>
      </c>
      <c r="Z108" s="2">
        <v>0</v>
      </c>
      <c r="AA108" s="2">
        <v>0</v>
      </c>
    </row>
    <row r="109" spans="1:27" x14ac:dyDescent="0.25">
      <c r="A109" s="2">
        <v>6</v>
      </c>
      <c r="B109" s="2">
        <v>15</v>
      </c>
      <c r="C109" s="2">
        <v>83381.322</v>
      </c>
      <c r="D109" s="2">
        <v>83769.907999999996</v>
      </c>
      <c r="E109" s="2">
        <v>388.58599999999598</v>
      </c>
      <c r="F109" s="3">
        <v>18.064985105825102</v>
      </c>
      <c r="G109" s="14" t="s">
        <v>157</v>
      </c>
      <c r="H109" s="2">
        <v>4</v>
      </c>
      <c r="I109" s="2">
        <v>3</v>
      </c>
      <c r="J109" s="2">
        <v>3</v>
      </c>
      <c r="K109" s="2">
        <v>0</v>
      </c>
      <c r="L109" s="2">
        <v>4</v>
      </c>
      <c r="M109" s="2">
        <v>1</v>
      </c>
      <c r="N109" s="2">
        <v>1</v>
      </c>
      <c r="O109" s="2">
        <v>0</v>
      </c>
      <c r="P109" s="2">
        <v>0</v>
      </c>
      <c r="Q109" s="2">
        <v>1</v>
      </c>
      <c r="R109" s="2">
        <v>0</v>
      </c>
      <c r="S109" s="2">
        <v>0</v>
      </c>
      <c r="T109" s="2">
        <v>0</v>
      </c>
      <c r="U109" s="2">
        <v>0</v>
      </c>
      <c r="V109" s="2">
        <v>0</v>
      </c>
      <c r="W109" s="2">
        <v>1</v>
      </c>
      <c r="X109" s="2">
        <v>1</v>
      </c>
      <c r="Y109" s="2">
        <v>1</v>
      </c>
      <c r="Z109" s="2">
        <v>0</v>
      </c>
      <c r="AA109" s="2">
        <v>1</v>
      </c>
    </row>
    <row r="110" spans="1:27" x14ac:dyDescent="0.25">
      <c r="A110" s="2">
        <v>5</v>
      </c>
      <c r="B110" s="2">
        <v>7</v>
      </c>
      <c r="C110" s="2">
        <v>82355.385999999999</v>
      </c>
      <c r="D110" s="2">
        <v>82607.123000000007</v>
      </c>
      <c r="E110" s="2">
        <v>251.73700000000801</v>
      </c>
      <c r="F110" s="3">
        <v>18.0469739010714</v>
      </c>
      <c r="G110" s="14" t="s">
        <v>2238</v>
      </c>
      <c r="H110" s="2">
        <v>4</v>
      </c>
      <c r="I110" s="2">
        <v>5</v>
      </c>
      <c r="J110" s="2">
        <v>0</v>
      </c>
      <c r="K110" s="2">
        <v>5</v>
      </c>
      <c r="L110" s="2">
        <v>4</v>
      </c>
      <c r="M110" s="2">
        <v>0</v>
      </c>
      <c r="N110" s="2">
        <v>0</v>
      </c>
      <c r="O110" s="2">
        <v>0</v>
      </c>
      <c r="P110" s="2">
        <v>0</v>
      </c>
      <c r="Q110" s="2">
        <v>0</v>
      </c>
      <c r="R110" s="2">
        <v>1</v>
      </c>
      <c r="S110" s="2">
        <v>1</v>
      </c>
      <c r="T110" s="2">
        <v>1</v>
      </c>
      <c r="U110" s="2">
        <v>1</v>
      </c>
      <c r="V110" s="2">
        <v>1</v>
      </c>
      <c r="W110" s="2">
        <v>1</v>
      </c>
      <c r="X110" s="2">
        <v>1</v>
      </c>
      <c r="Y110" s="2">
        <v>1</v>
      </c>
      <c r="Z110" s="2">
        <v>0</v>
      </c>
      <c r="AA110" s="2">
        <v>1</v>
      </c>
    </row>
    <row r="111" spans="1:27" x14ac:dyDescent="0.25">
      <c r="A111" s="2">
        <v>3</v>
      </c>
      <c r="B111" s="2">
        <v>25</v>
      </c>
      <c r="C111" s="2">
        <v>165455.28899999999</v>
      </c>
      <c r="D111" s="2">
        <v>165509.24100000001</v>
      </c>
      <c r="E111" s="2">
        <v>53.952000000019297</v>
      </c>
      <c r="F111" s="3">
        <v>17.992842256091201</v>
      </c>
      <c r="G111" s="14" t="s">
        <v>100</v>
      </c>
      <c r="H111" s="2">
        <v>2</v>
      </c>
      <c r="I111" s="2">
        <v>4</v>
      </c>
      <c r="J111" s="2">
        <v>0</v>
      </c>
      <c r="K111" s="2">
        <v>4</v>
      </c>
      <c r="L111" s="2">
        <v>2</v>
      </c>
      <c r="M111" s="2">
        <v>0</v>
      </c>
      <c r="N111" s="2">
        <v>0</v>
      </c>
      <c r="O111" s="2">
        <v>0</v>
      </c>
      <c r="P111" s="2">
        <v>0</v>
      </c>
      <c r="Q111" s="2">
        <v>0</v>
      </c>
      <c r="R111" s="2">
        <v>1</v>
      </c>
      <c r="S111" s="2">
        <v>1</v>
      </c>
      <c r="T111" s="2">
        <v>1</v>
      </c>
      <c r="U111" s="2">
        <v>1</v>
      </c>
      <c r="V111" s="2">
        <v>0</v>
      </c>
      <c r="W111" s="2">
        <v>1</v>
      </c>
      <c r="X111" s="2">
        <v>0</v>
      </c>
      <c r="Y111" s="2">
        <v>0</v>
      </c>
      <c r="Z111" s="2">
        <v>0</v>
      </c>
      <c r="AA111" s="2">
        <v>1</v>
      </c>
    </row>
    <row r="112" spans="1:27" x14ac:dyDescent="0.25">
      <c r="A112" s="2">
        <v>2</v>
      </c>
      <c r="B112" s="2">
        <v>12</v>
      </c>
      <c r="C112" s="2">
        <v>122279.34699999999</v>
      </c>
      <c r="D112" s="2">
        <v>122333.777</v>
      </c>
      <c r="E112" s="2">
        <v>54.430000000007603</v>
      </c>
      <c r="F112" s="3">
        <v>17.987053593690302</v>
      </c>
      <c r="G112" s="14" t="s">
        <v>2549</v>
      </c>
      <c r="H112" s="2">
        <v>1</v>
      </c>
      <c r="I112" s="2">
        <v>3</v>
      </c>
      <c r="J112" s="2">
        <v>0</v>
      </c>
      <c r="K112" s="2">
        <v>3</v>
      </c>
      <c r="L112" s="2">
        <v>1</v>
      </c>
      <c r="M112" s="2">
        <v>0</v>
      </c>
      <c r="N112" s="2">
        <v>0</v>
      </c>
      <c r="O112" s="2">
        <v>0</v>
      </c>
      <c r="P112" s="2">
        <v>0</v>
      </c>
      <c r="Q112" s="2">
        <v>0</v>
      </c>
      <c r="R112" s="2">
        <v>1</v>
      </c>
      <c r="S112" s="2">
        <v>0</v>
      </c>
      <c r="T112" s="2">
        <v>1</v>
      </c>
      <c r="U112" s="2">
        <v>1</v>
      </c>
      <c r="V112" s="2">
        <v>0</v>
      </c>
      <c r="W112" s="2">
        <v>0</v>
      </c>
      <c r="X112" s="2">
        <v>0</v>
      </c>
      <c r="Y112" s="2">
        <v>0</v>
      </c>
      <c r="Z112" s="2">
        <v>0</v>
      </c>
      <c r="AA112" s="2">
        <v>1</v>
      </c>
    </row>
    <row r="113" spans="1:27" x14ac:dyDescent="0.25">
      <c r="A113" s="2">
        <v>10</v>
      </c>
      <c r="B113" s="2">
        <v>12</v>
      </c>
      <c r="C113" s="2">
        <v>86959.100999999995</v>
      </c>
      <c r="D113" s="2">
        <v>87079.233999999997</v>
      </c>
      <c r="E113" s="2">
        <v>120.133000000002</v>
      </c>
      <c r="F113" s="3">
        <v>17.971939674392399</v>
      </c>
      <c r="G113" s="14"/>
      <c r="H113" s="2">
        <v>3</v>
      </c>
      <c r="I113" s="2">
        <v>0</v>
      </c>
      <c r="J113" s="2">
        <v>0</v>
      </c>
      <c r="K113" s="2">
        <v>0</v>
      </c>
      <c r="L113" s="2">
        <v>3</v>
      </c>
      <c r="M113" s="2">
        <v>0</v>
      </c>
      <c r="N113" s="2">
        <v>0</v>
      </c>
      <c r="O113" s="2">
        <v>0</v>
      </c>
      <c r="P113" s="2">
        <v>0</v>
      </c>
      <c r="Q113" s="2">
        <v>0</v>
      </c>
      <c r="R113" s="2">
        <v>0</v>
      </c>
      <c r="S113" s="2">
        <v>0</v>
      </c>
      <c r="T113" s="2">
        <v>0</v>
      </c>
      <c r="U113" s="2">
        <v>0</v>
      </c>
      <c r="V113" s="2">
        <v>0</v>
      </c>
      <c r="W113" s="2">
        <v>1</v>
      </c>
      <c r="X113" s="2">
        <v>1</v>
      </c>
      <c r="Y113" s="2">
        <v>0</v>
      </c>
      <c r="Z113" s="2">
        <v>0</v>
      </c>
      <c r="AA113" s="2">
        <v>1</v>
      </c>
    </row>
    <row r="114" spans="1:27" x14ac:dyDescent="0.25">
      <c r="A114" s="2">
        <v>3</v>
      </c>
      <c r="B114" s="2">
        <v>2</v>
      </c>
      <c r="C114" s="2">
        <v>23425.958999999999</v>
      </c>
      <c r="D114" s="2">
        <v>23551.929</v>
      </c>
      <c r="E114" s="2">
        <v>125.97000000000099</v>
      </c>
      <c r="F114" s="3">
        <v>17.9651747948669</v>
      </c>
      <c r="G114" s="14" t="s">
        <v>2195</v>
      </c>
      <c r="H114" s="2">
        <v>1</v>
      </c>
      <c r="I114" s="2">
        <v>0</v>
      </c>
      <c r="J114" s="2">
        <v>0</v>
      </c>
      <c r="K114" s="2">
        <v>0</v>
      </c>
      <c r="L114" s="2">
        <v>1</v>
      </c>
      <c r="M114" s="2">
        <v>0</v>
      </c>
      <c r="N114" s="2">
        <v>0</v>
      </c>
      <c r="O114" s="2">
        <v>0</v>
      </c>
      <c r="P114" s="2">
        <v>0</v>
      </c>
      <c r="Q114" s="2">
        <v>0</v>
      </c>
      <c r="R114" s="2">
        <v>0</v>
      </c>
      <c r="S114" s="2">
        <v>0</v>
      </c>
      <c r="T114" s="2">
        <v>0</v>
      </c>
      <c r="U114" s="2">
        <v>0</v>
      </c>
      <c r="V114" s="2">
        <v>0</v>
      </c>
      <c r="W114" s="2">
        <v>0</v>
      </c>
      <c r="X114" s="2">
        <v>1</v>
      </c>
      <c r="Y114" s="2">
        <v>0</v>
      </c>
      <c r="Z114" s="2">
        <v>0</v>
      </c>
      <c r="AA114" s="2">
        <v>0</v>
      </c>
    </row>
    <row r="115" spans="1:27" x14ac:dyDescent="0.25">
      <c r="A115" s="2">
        <v>13</v>
      </c>
      <c r="B115" s="2">
        <v>4</v>
      </c>
      <c r="C115" s="2">
        <v>42667.440999999999</v>
      </c>
      <c r="D115" s="2">
        <v>42809.961000000003</v>
      </c>
      <c r="E115" s="2">
        <v>142.52000000000399</v>
      </c>
      <c r="F115" s="3">
        <v>17.957258492078299</v>
      </c>
      <c r="G115" s="14" t="s">
        <v>2501</v>
      </c>
      <c r="H115" s="2">
        <v>3</v>
      </c>
      <c r="I115" s="2">
        <v>0</v>
      </c>
      <c r="J115" s="2">
        <v>0</v>
      </c>
      <c r="K115" s="2">
        <v>0</v>
      </c>
      <c r="L115" s="2">
        <v>3</v>
      </c>
      <c r="M115" s="2">
        <v>0</v>
      </c>
      <c r="N115" s="2">
        <v>0</v>
      </c>
      <c r="O115" s="2">
        <v>0</v>
      </c>
      <c r="P115" s="2">
        <v>0</v>
      </c>
      <c r="Q115" s="2">
        <v>0</v>
      </c>
      <c r="R115" s="2">
        <v>0</v>
      </c>
      <c r="S115" s="2">
        <v>0</v>
      </c>
      <c r="T115" s="2">
        <v>0</v>
      </c>
      <c r="U115" s="2">
        <v>0</v>
      </c>
      <c r="V115" s="2">
        <v>0</v>
      </c>
      <c r="W115" s="2">
        <v>1</v>
      </c>
      <c r="X115" s="2">
        <v>0</v>
      </c>
      <c r="Y115" s="2">
        <v>1</v>
      </c>
      <c r="Z115" s="2">
        <v>0</v>
      </c>
      <c r="AA115" s="2">
        <v>1</v>
      </c>
    </row>
    <row r="116" spans="1:27" x14ac:dyDescent="0.25">
      <c r="A116" s="2">
        <v>6</v>
      </c>
      <c r="B116" s="2">
        <v>21</v>
      </c>
      <c r="C116" s="2">
        <v>129359.66099999999</v>
      </c>
      <c r="D116" s="2">
        <v>129410.736</v>
      </c>
      <c r="E116" s="2">
        <v>51.075000000011599</v>
      </c>
      <c r="F116" s="3">
        <v>17.947747960761198</v>
      </c>
      <c r="G116" s="14" t="s">
        <v>1787</v>
      </c>
      <c r="H116" s="2">
        <v>0</v>
      </c>
      <c r="I116" s="2">
        <v>0</v>
      </c>
      <c r="J116" s="2">
        <v>0</v>
      </c>
      <c r="K116" s="2">
        <v>0</v>
      </c>
      <c r="L116" s="2">
        <v>0</v>
      </c>
      <c r="M116" s="2">
        <v>0</v>
      </c>
      <c r="N116" s="2">
        <v>0</v>
      </c>
      <c r="O116" s="2">
        <v>0</v>
      </c>
      <c r="P116" s="2">
        <v>0</v>
      </c>
      <c r="Q116" s="2">
        <v>0</v>
      </c>
      <c r="R116" s="2">
        <v>0</v>
      </c>
      <c r="S116" s="2">
        <v>0</v>
      </c>
      <c r="T116" s="2">
        <v>0</v>
      </c>
      <c r="U116" s="2">
        <v>0</v>
      </c>
      <c r="V116" s="2">
        <v>0</v>
      </c>
      <c r="W116" s="2">
        <v>0</v>
      </c>
      <c r="X116" s="2">
        <v>0</v>
      </c>
      <c r="Y116" s="2">
        <v>0</v>
      </c>
      <c r="Z116" s="2">
        <v>0</v>
      </c>
      <c r="AA116" s="2">
        <v>0</v>
      </c>
    </row>
    <row r="117" spans="1:27" x14ac:dyDescent="0.25">
      <c r="A117" s="2">
        <v>2</v>
      </c>
      <c r="B117" s="2">
        <v>28</v>
      </c>
      <c r="C117" s="2">
        <v>219426.97200000001</v>
      </c>
      <c r="D117" s="2">
        <v>219494.03700000001</v>
      </c>
      <c r="E117" s="2">
        <v>67.0650000000023</v>
      </c>
      <c r="F117" s="3">
        <v>17.9455822913562</v>
      </c>
      <c r="G117" s="14" t="s">
        <v>2557</v>
      </c>
      <c r="H117" s="2">
        <v>4</v>
      </c>
      <c r="I117" s="2">
        <v>4</v>
      </c>
      <c r="J117" s="2">
        <v>0</v>
      </c>
      <c r="K117" s="2">
        <v>4</v>
      </c>
      <c r="L117" s="2">
        <v>4</v>
      </c>
      <c r="M117" s="2">
        <v>0</v>
      </c>
      <c r="N117" s="2">
        <v>0</v>
      </c>
      <c r="O117" s="2">
        <v>0</v>
      </c>
      <c r="P117" s="2">
        <v>0</v>
      </c>
      <c r="Q117" s="2">
        <v>0</v>
      </c>
      <c r="R117" s="2">
        <v>1</v>
      </c>
      <c r="S117" s="2">
        <v>1</v>
      </c>
      <c r="T117" s="2">
        <v>0</v>
      </c>
      <c r="U117" s="2">
        <v>1</v>
      </c>
      <c r="V117" s="2">
        <v>1</v>
      </c>
      <c r="W117" s="2">
        <v>1</v>
      </c>
      <c r="X117" s="2">
        <v>1</v>
      </c>
      <c r="Y117" s="2">
        <v>1</v>
      </c>
      <c r="Z117" s="2">
        <v>0</v>
      </c>
      <c r="AA117" s="2">
        <v>1</v>
      </c>
    </row>
    <row r="118" spans="1:27" x14ac:dyDescent="0.25">
      <c r="A118" s="2">
        <v>14</v>
      </c>
      <c r="B118" s="2">
        <v>2</v>
      </c>
      <c r="C118" s="2">
        <v>69445.384999999995</v>
      </c>
      <c r="D118" s="2">
        <v>69559.517999999996</v>
      </c>
      <c r="E118" s="2">
        <v>114.133000000002</v>
      </c>
      <c r="F118" s="3">
        <v>17.9441267512107</v>
      </c>
      <c r="G118" s="14" t="s">
        <v>2648</v>
      </c>
      <c r="H118" s="2">
        <v>0</v>
      </c>
      <c r="I118" s="2">
        <v>0</v>
      </c>
      <c r="J118" s="2">
        <v>0</v>
      </c>
      <c r="K118" s="2">
        <v>0</v>
      </c>
      <c r="L118" s="2">
        <v>0</v>
      </c>
      <c r="M118" s="2">
        <v>0</v>
      </c>
      <c r="N118" s="2">
        <v>0</v>
      </c>
      <c r="O118" s="2">
        <v>0</v>
      </c>
      <c r="P118" s="2">
        <v>0</v>
      </c>
      <c r="Q118" s="2">
        <v>0</v>
      </c>
      <c r="R118" s="2">
        <v>0</v>
      </c>
      <c r="S118" s="2">
        <v>0</v>
      </c>
      <c r="T118" s="2">
        <v>0</v>
      </c>
      <c r="U118" s="2">
        <v>0</v>
      </c>
      <c r="V118" s="2">
        <v>0</v>
      </c>
      <c r="W118" s="2">
        <v>0</v>
      </c>
      <c r="X118" s="2">
        <v>0</v>
      </c>
      <c r="Y118" s="2">
        <v>0</v>
      </c>
      <c r="Z118" s="2">
        <v>0</v>
      </c>
      <c r="AA118" s="2">
        <v>0</v>
      </c>
    </row>
    <row r="119" spans="1:27" x14ac:dyDescent="0.25">
      <c r="A119" s="2">
        <v>12</v>
      </c>
      <c r="B119" s="2">
        <v>16</v>
      </c>
      <c r="C119" s="2">
        <v>63932.716</v>
      </c>
      <c r="D119" s="2">
        <v>64025.201000000001</v>
      </c>
      <c r="E119" s="2">
        <v>92.485000000000596</v>
      </c>
      <c r="F119" s="3">
        <v>17.915317940198399</v>
      </c>
      <c r="G119" s="14" t="s">
        <v>2326</v>
      </c>
      <c r="H119" s="2">
        <v>1</v>
      </c>
      <c r="I119" s="2">
        <v>0</v>
      </c>
      <c r="J119" s="2">
        <v>0</v>
      </c>
      <c r="K119" s="2">
        <v>0</v>
      </c>
      <c r="L119" s="2">
        <v>1</v>
      </c>
      <c r="M119" s="2">
        <v>0</v>
      </c>
      <c r="N119" s="2">
        <v>0</v>
      </c>
      <c r="O119" s="2">
        <v>0</v>
      </c>
      <c r="P119" s="2">
        <v>0</v>
      </c>
      <c r="Q119" s="2">
        <v>0</v>
      </c>
      <c r="R119" s="2">
        <v>0</v>
      </c>
      <c r="S119" s="2">
        <v>0</v>
      </c>
      <c r="T119" s="2">
        <v>0</v>
      </c>
      <c r="U119" s="2">
        <v>0</v>
      </c>
      <c r="V119" s="2">
        <v>0</v>
      </c>
      <c r="W119" s="2">
        <v>0</v>
      </c>
      <c r="X119" s="2">
        <v>1</v>
      </c>
      <c r="Y119" s="2">
        <v>0</v>
      </c>
      <c r="Z119" s="2">
        <v>0</v>
      </c>
      <c r="AA119" s="2">
        <v>0</v>
      </c>
    </row>
    <row r="120" spans="1:27" x14ac:dyDescent="0.25">
      <c r="A120" s="2">
        <v>3</v>
      </c>
      <c r="B120" s="2">
        <v>26</v>
      </c>
      <c r="C120" s="2">
        <v>166523.95800000001</v>
      </c>
      <c r="D120" s="2">
        <v>166581.84899999999</v>
      </c>
      <c r="E120" s="2">
        <v>57.890999999974198</v>
      </c>
      <c r="F120" s="3">
        <v>17.8892864014</v>
      </c>
      <c r="G120" s="14" t="s">
        <v>2210</v>
      </c>
      <c r="H120" s="2">
        <v>4</v>
      </c>
      <c r="I120" s="2">
        <v>0</v>
      </c>
      <c r="J120" s="2">
        <v>0</v>
      </c>
      <c r="K120" s="2">
        <v>0</v>
      </c>
      <c r="L120" s="2">
        <v>4</v>
      </c>
      <c r="M120" s="2">
        <v>0</v>
      </c>
      <c r="N120" s="2">
        <v>0</v>
      </c>
      <c r="O120" s="2">
        <v>0</v>
      </c>
      <c r="P120" s="2">
        <v>0</v>
      </c>
      <c r="Q120" s="2">
        <v>0</v>
      </c>
      <c r="R120" s="2">
        <v>0</v>
      </c>
      <c r="S120" s="2">
        <v>0</v>
      </c>
      <c r="T120" s="2">
        <v>0</v>
      </c>
      <c r="U120" s="2">
        <v>0</v>
      </c>
      <c r="V120" s="2">
        <v>0</v>
      </c>
      <c r="W120" s="2">
        <v>1</v>
      </c>
      <c r="X120" s="2">
        <v>1</v>
      </c>
      <c r="Y120" s="2">
        <v>1</v>
      </c>
      <c r="Z120" s="2">
        <v>0</v>
      </c>
      <c r="AA120" s="2">
        <v>1</v>
      </c>
    </row>
    <row r="121" spans="1:27" x14ac:dyDescent="0.25">
      <c r="A121" s="2">
        <v>22</v>
      </c>
      <c r="B121" s="2">
        <v>1</v>
      </c>
      <c r="C121" s="2">
        <v>44091.834999999999</v>
      </c>
      <c r="D121" s="2">
        <v>44187.067000000003</v>
      </c>
      <c r="E121" s="2">
        <v>95.232000000003595</v>
      </c>
      <c r="F121" s="3">
        <v>17.8306281432675</v>
      </c>
      <c r="G121" s="14" t="s">
        <v>2371</v>
      </c>
      <c r="H121" s="2">
        <v>1</v>
      </c>
      <c r="I121" s="2">
        <v>0</v>
      </c>
      <c r="J121" s="2">
        <v>0</v>
      </c>
      <c r="K121" s="2">
        <v>0</v>
      </c>
      <c r="L121" s="2">
        <v>1</v>
      </c>
      <c r="M121" s="2">
        <v>0</v>
      </c>
      <c r="N121" s="2">
        <v>0</v>
      </c>
      <c r="O121" s="2">
        <v>0</v>
      </c>
      <c r="P121" s="2">
        <v>0</v>
      </c>
      <c r="Q121" s="2">
        <v>0</v>
      </c>
      <c r="R121" s="2">
        <v>0</v>
      </c>
      <c r="S121" s="2">
        <v>0</v>
      </c>
      <c r="T121" s="2">
        <v>0</v>
      </c>
      <c r="U121" s="2">
        <v>0</v>
      </c>
      <c r="V121" s="2">
        <v>0</v>
      </c>
      <c r="W121" s="2">
        <v>0</v>
      </c>
      <c r="X121" s="2">
        <v>1</v>
      </c>
      <c r="Y121" s="2">
        <v>0</v>
      </c>
      <c r="Z121" s="2">
        <v>0</v>
      </c>
      <c r="AA121" s="2">
        <v>0</v>
      </c>
    </row>
    <row r="122" spans="1:27" x14ac:dyDescent="0.25">
      <c r="A122" s="2">
        <v>13</v>
      </c>
      <c r="B122" s="2">
        <v>7</v>
      </c>
      <c r="C122" s="2">
        <v>63753.855000000003</v>
      </c>
      <c r="D122" s="2">
        <v>64018.569000000003</v>
      </c>
      <c r="E122" s="2">
        <v>264.714</v>
      </c>
      <c r="F122" s="3">
        <v>17.804709779499099</v>
      </c>
      <c r="G122" s="14" t="s">
        <v>2333</v>
      </c>
      <c r="H122" s="2">
        <v>3</v>
      </c>
      <c r="I122" s="2">
        <v>0</v>
      </c>
      <c r="J122" s="2">
        <v>0</v>
      </c>
      <c r="K122" s="2">
        <v>0</v>
      </c>
      <c r="L122" s="2">
        <v>3</v>
      </c>
      <c r="M122" s="2">
        <v>0</v>
      </c>
      <c r="N122" s="2">
        <v>0</v>
      </c>
      <c r="O122" s="2">
        <v>0</v>
      </c>
      <c r="P122" s="2">
        <v>0</v>
      </c>
      <c r="Q122" s="2">
        <v>0</v>
      </c>
      <c r="R122" s="2">
        <v>0</v>
      </c>
      <c r="S122" s="2">
        <v>0</v>
      </c>
      <c r="T122" s="2">
        <v>0</v>
      </c>
      <c r="U122" s="2">
        <v>0</v>
      </c>
      <c r="V122" s="2">
        <v>0</v>
      </c>
      <c r="W122" s="2">
        <v>0</v>
      </c>
      <c r="X122" s="2">
        <v>1</v>
      </c>
      <c r="Y122" s="2">
        <v>1</v>
      </c>
      <c r="Z122" s="2">
        <v>0</v>
      </c>
      <c r="AA122" s="2">
        <v>1</v>
      </c>
    </row>
    <row r="123" spans="1:27" x14ac:dyDescent="0.25">
      <c r="A123" s="2">
        <v>7</v>
      </c>
      <c r="B123" s="2">
        <v>17</v>
      </c>
      <c r="C123" s="2">
        <v>101104.545</v>
      </c>
      <c r="D123" s="2">
        <v>101202.84</v>
      </c>
      <c r="E123" s="2">
        <v>98.294999999998296</v>
      </c>
      <c r="F123" s="3">
        <v>17.688172056784399</v>
      </c>
      <c r="G123" s="14" t="s">
        <v>1405</v>
      </c>
      <c r="H123" s="2">
        <v>3</v>
      </c>
      <c r="I123" s="2">
        <v>0</v>
      </c>
      <c r="J123" s="2">
        <v>0</v>
      </c>
      <c r="K123" s="2">
        <v>0</v>
      </c>
      <c r="L123" s="2">
        <v>3</v>
      </c>
      <c r="M123" s="2">
        <v>0</v>
      </c>
      <c r="N123" s="2">
        <v>0</v>
      </c>
      <c r="O123" s="2">
        <v>0</v>
      </c>
      <c r="P123" s="2">
        <v>0</v>
      </c>
      <c r="Q123" s="2">
        <v>0</v>
      </c>
      <c r="R123" s="2">
        <v>0</v>
      </c>
      <c r="S123" s="2">
        <v>0</v>
      </c>
      <c r="T123" s="2">
        <v>0</v>
      </c>
      <c r="U123" s="2">
        <v>0</v>
      </c>
      <c r="V123" s="2">
        <v>0</v>
      </c>
      <c r="W123" s="2">
        <v>0</v>
      </c>
      <c r="X123" s="2">
        <v>1</v>
      </c>
      <c r="Y123" s="2">
        <v>1</v>
      </c>
      <c r="Z123" s="2">
        <v>0</v>
      </c>
      <c r="AA123" s="2">
        <v>1</v>
      </c>
    </row>
    <row r="124" spans="1:27" x14ac:dyDescent="0.25">
      <c r="A124" s="2">
        <v>2</v>
      </c>
      <c r="B124" s="2">
        <v>29</v>
      </c>
      <c r="C124" s="2">
        <v>231256.81200000001</v>
      </c>
      <c r="D124" s="2">
        <v>231342.663</v>
      </c>
      <c r="E124" s="2">
        <v>85.850999999995096</v>
      </c>
      <c r="F124" s="3">
        <v>17.677780644831799</v>
      </c>
      <c r="G124" s="14" t="s">
        <v>75</v>
      </c>
      <c r="H124" s="2">
        <v>4</v>
      </c>
      <c r="I124" s="2">
        <v>0</v>
      </c>
      <c r="J124" s="2">
        <v>0</v>
      </c>
      <c r="K124" s="2">
        <v>0</v>
      </c>
      <c r="L124" s="2">
        <v>4</v>
      </c>
      <c r="M124" s="2">
        <v>0</v>
      </c>
      <c r="N124" s="2">
        <v>0</v>
      </c>
      <c r="O124" s="2">
        <v>0</v>
      </c>
      <c r="P124" s="2">
        <v>0</v>
      </c>
      <c r="Q124" s="2">
        <v>0</v>
      </c>
      <c r="R124" s="2">
        <v>0</v>
      </c>
      <c r="S124" s="2">
        <v>0</v>
      </c>
      <c r="T124" s="2">
        <v>0</v>
      </c>
      <c r="U124" s="2">
        <v>0</v>
      </c>
      <c r="V124" s="2">
        <v>0</v>
      </c>
      <c r="W124" s="2">
        <v>1</v>
      </c>
      <c r="X124" s="2">
        <v>1</v>
      </c>
      <c r="Y124" s="2">
        <v>1</v>
      </c>
      <c r="Z124" s="2">
        <v>0</v>
      </c>
      <c r="AA124" s="2">
        <v>1</v>
      </c>
    </row>
    <row r="125" spans="1:27" x14ac:dyDescent="0.25">
      <c r="A125" s="2">
        <v>12</v>
      </c>
      <c r="B125" s="2">
        <v>15</v>
      </c>
      <c r="C125" s="2">
        <v>58422.366000000002</v>
      </c>
      <c r="D125" s="2">
        <v>58490.690999999999</v>
      </c>
      <c r="E125" s="2">
        <v>68.324999999997104</v>
      </c>
      <c r="F125" s="3">
        <v>17.657645521468002</v>
      </c>
      <c r="G125" s="14" t="s">
        <v>241</v>
      </c>
      <c r="H125" s="2">
        <v>4</v>
      </c>
      <c r="I125" s="2">
        <v>0</v>
      </c>
      <c r="J125" s="2">
        <v>0</v>
      </c>
      <c r="K125" s="2">
        <v>0</v>
      </c>
      <c r="L125" s="2">
        <v>4</v>
      </c>
      <c r="M125" s="2">
        <v>0</v>
      </c>
      <c r="N125" s="2">
        <v>0</v>
      </c>
      <c r="O125" s="2">
        <v>0</v>
      </c>
      <c r="P125" s="2">
        <v>0</v>
      </c>
      <c r="Q125" s="2">
        <v>0</v>
      </c>
      <c r="R125" s="2">
        <v>0</v>
      </c>
      <c r="S125" s="2">
        <v>0</v>
      </c>
      <c r="T125" s="2">
        <v>0</v>
      </c>
      <c r="U125" s="2">
        <v>0</v>
      </c>
      <c r="V125" s="2">
        <v>0</v>
      </c>
      <c r="W125" s="2">
        <v>1</v>
      </c>
      <c r="X125" s="2">
        <v>1</v>
      </c>
      <c r="Y125" s="2">
        <v>1</v>
      </c>
      <c r="Z125" s="2">
        <v>0</v>
      </c>
      <c r="AA125" s="2">
        <v>1</v>
      </c>
    </row>
    <row r="126" spans="1:27" x14ac:dyDescent="0.25">
      <c r="A126" s="2">
        <v>8</v>
      </c>
      <c r="B126" s="2">
        <v>14</v>
      </c>
      <c r="C126" s="2">
        <v>97365.812000000005</v>
      </c>
      <c r="D126" s="2">
        <v>97447.423999999999</v>
      </c>
      <c r="E126" s="2">
        <v>81.611999999993699</v>
      </c>
      <c r="F126" s="3">
        <v>17.6561871088388</v>
      </c>
      <c r="G126" s="14" t="s">
        <v>2284</v>
      </c>
      <c r="H126" s="2">
        <v>3</v>
      </c>
      <c r="I126" s="2">
        <v>0</v>
      </c>
      <c r="J126" s="2">
        <v>0</v>
      </c>
      <c r="K126" s="2">
        <v>0</v>
      </c>
      <c r="L126" s="2">
        <v>3</v>
      </c>
      <c r="M126" s="2">
        <v>0</v>
      </c>
      <c r="N126" s="2">
        <v>0</v>
      </c>
      <c r="O126" s="2">
        <v>0</v>
      </c>
      <c r="P126" s="2">
        <v>0</v>
      </c>
      <c r="Q126" s="2">
        <v>0</v>
      </c>
      <c r="R126" s="2">
        <v>0</v>
      </c>
      <c r="S126" s="2">
        <v>0</v>
      </c>
      <c r="T126" s="2">
        <v>0</v>
      </c>
      <c r="U126" s="2">
        <v>0</v>
      </c>
      <c r="V126" s="2">
        <v>0</v>
      </c>
      <c r="W126" s="2">
        <v>0</v>
      </c>
      <c r="X126" s="2">
        <v>1</v>
      </c>
      <c r="Y126" s="2">
        <v>1</v>
      </c>
      <c r="Z126" s="2">
        <v>0</v>
      </c>
      <c r="AA126" s="2">
        <v>1</v>
      </c>
    </row>
    <row r="127" spans="1:27" x14ac:dyDescent="0.25">
      <c r="A127" s="2">
        <v>4</v>
      </c>
      <c r="B127" s="2">
        <v>25</v>
      </c>
      <c r="C127" s="2">
        <v>160090.125</v>
      </c>
      <c r="D127" s="2">
        <v>160582.777</v>
      </c>
      <c r="E127" s="2">
        <v>492.65200000000198</v>
      </c>
      <c r="F127" s="3">
        <v>17.5313164231647</v>
      </c>
      <c r="G127" s="14" t="s">
        <v>2230</v>
      </c>
      <c r="H127" s="2">
        <v>2</v>
      </c>
      <c r="I127" s="2">
        <v>0</v>
      </c>
      <c r="J127" s="2">
        <v>0</v>
      </c>
      <c r="K127" s="2">
        <v>0</v>
      </c>
      <c r="L127" s="2">
        <v>2</v>
      </c>
      <c r="M127" s="2">
        <v>0</v>
      </c>
      <c r="N127" s="2">
        <v>0</v>
      </c>
      <c r="O127" s="2">
        <v>0</v>
      </c>
      <c r="P127" s="2">
        <v>0</v>
      </c>
      <c r="Q127" s="2">
        <v>0</v>
      </c>
      <c r="R127" s="2">
        <v>0</v>
      </c>
      <c r="S127" s="2">
        <v>0</v>
      </c>
      <c r="T127" s="2">
        <v>0</v>
      </c>
      <c r="U127" s="2">
        <v>0</v>
      </c>
      <c r="V127" s="2">
        <v>0</v>
      </c>
      <c r="W127" s="2">
        <v>0</v>
      </c>
      <c r="X127" s="2">
        <v>1</v>
      </c>
      <c r="Y127" s="2">
        <v>1</v>
      </c>
      <c r="Z127" s="2">
        <v>0</v>
      </c>
      <c r="AA127" s="2">
        <v>0</v>
      </c>
    </row>
    <row r="128" spans="1:27" x14ac:dyDescent="0.25">
      <c r="A128" s="2">
        <v>10</v>
      </c>
      <c r="B128" s="2">
        <v>2</v>
      </c>
      <c r="C128" s="2">
        <v>20537.901999999998</v>
      </c>
      <c r="D128" s="2">
        <v>20885.285</v>
      </c>
      <c r="E128" s="2">
        <v>347.38300000000203</v>
      </c>
      <c r="F128" s="3">
        <v>17.471751769918399</v>
      </c>
      <c r="G128" s="14" t="s">
        <v>2471</v>
      </c>
      <c r="H128" s="2">
        <v>3</v>
      </c>
      <c r="I128" s="2">
        <v>0</v>
      </c>
      <c r="J128" s="2">
        <v>0</v>
      </c>
      <c r="K128" s="2">
        <v>0</v>
      </c>
      <c r="L128" s="2">
        <v>3</v>
      </c>
      <c r="M128" s="2">
        <v>0</v>
      </c>
      <c r="N128" s="2">
        <v>0</v>
      </c>
      <c r="O128" s="2">
        <v>0</v>
      </c>
      <c r="P128" s="2">
        <v>0</v>
      </c>
      <c r="Q128" s="2">
        <v>0</v>
      </c>
      <c r="R128" s="2">
        <v>0</v>
      </c>
      <c r="S128" s="2">
        <v>0</v>
      </c>
      <c r="T128" s="2">
        <v>0</v>
      </c>
      <c r="U128" s="2">
        <v>0</v>
      </c>
      <c r="V128" s="2">
        <v>0</v>
      </c>
      <c r="W128" s="2">
        <v>0</v>
      </c>
      <c r="X128" s="2">
        <v>1</v>
      </c>
      <c r="Y128" s="2">
        <v>1</v>
      </c>
      <c r="Z128" s="2">
        <v>0</v>
      </c>
      <c r="AA128" s="2">
        <v>1</v>
      </c>
    </row>
    <row r="129" spans="1:27" x14ac:dyDescent="0.25">
      <c r="A129" s="2">
        <v>7</v>
      </c>
      <c r="B129" s="2">
        <v>10</v>
      </c>
      <c r="C129" s="2">
        <v>66009.22</v>
      </c>
      <c r="D129" s="2">
        <v>66263.994000000006</v>
      </c>
      <c r="E129" s="2">
        <v>254.774000000005</v>
      </c>
      <c r="F129" s="3">
        <v>17.463841513691399</v>
      </c>
      <c r="G129" s="14" t="s">
        <v>2604</v>
      </c>
      <c r="H129" s="2">
        <v>0</v>
      </c>
      <c r="I129" s="2">
        <v>1</v>
      </c>
      <c r="J129" s="2">
        <v>1</v>
      </c>
      <c r="K129" s="2">
        <v>0</v>
      </c>
      <c r="L129" s="2">
        <v>0</v>
      </c>
      <c r="M129" s="2">
        <v>0</v>
      </c>
      <c r="N129" s="2">
        <v>0</v>
      </c>
      <c r="O129" s="2">
        <v>0</v>
      </c>
      <c r="P129" s="2">
        <v>1</v>
      </c>
      <c r="Q129" s="2">
        <v>0</v>
      </c>
      <c r="R129" s="2">
        <v>0</v>
      </c>
      <c r="S129" s="2">
        <v>0</v>
      </c>
      <c r="T129" s="2">
        <v>0</v>
      </c>
      <c r="U129" s="2">
        <v>0</v>
      </c>
      <c r="V129" s="2">
        <v>0</v>
      </c>
      <c r="W129" s="2">
        <v>0</v>
      </c>
      <c r="X129" s="2">
        <v>0</v>
      </c>
      <c r="Y129" s="2">
        <v>0</v>
      </c>
      <c r="Z129" s="2">
        <v>0</v>
      </c>
      <c r="AA129" s="2">
        <v>0</v>
      </c>
    </row>
    <row r="130" spans="1:27" x14ac:dyDescent="0.25">
      <c r="A130" s="2">
        <v>8</v>
      </c>
      <c r="B130" s="2">
        <v>5</v>
      </c>
      <c r="C130" s="2">
        <v>52738.872000000003</v>
      </c>
      <c r="D130" s="2">
        <v>52838.31</v>
      </c>
      <c r="E130" s="2">
        <v>99.437999999994602</v>
      </c>
      <c r="F130" s="3">
        <v>17.455311049000301</v>
      </c>
      <c r="G130" s="14" t="s">
        <v>185</v>
      </c>
      <c r="H130" s="2">
        <v>4</v>
      </c>
      <c r="I130" s="2">
        <v>1</v>
      </c>
      <c r="J130" s="2">
        <v>0</v>
      </c>
      <c r="K130" s="2">
        <v>1</v>
      </c>
      <c r="L130" s="2">
        <v>4</v>
      </c>
      <c r="M130" s="2">
        <v>0</v>
      </c>
      <c r="N130" s="2">
        <v>0</v>
      </c>
      <c r="O130" s="2">
        <v>0</v>
      </c>
      <c r="P130" s="2">
        <v>0</v>
      </c>
      <c r="Q130" s="2">
        <v>0</v>
      </c>
      <c r="R130" s="2">
        <v>1</v>
      </c>
      <c r="S130" s="2">
        <v>0</v>
      </c>
      <c r="T130" s="2">
        <v>0</v>
      </c>
      <c r="U130" s="2">
        <v>0</v>
      </c>
      <c r="V130" s="2">
        <v>0</v>
      </c>
      <c r="W130" s="2">
        <v>1</v>
      </c>
      <c r="X130" s="2">
        <v>1</v>
      </c>
      <c r="Y130" s="2">
        <v>1</v>
      </c>
      <c r="Z130" s="2">
        <v>0</v>
      </c>
      <c r="AA130" s="2">
        <v>1</v>
      </c>
    </row>
    <row r="131" spans="1:27" x14ac:dyDescent="0.25">
      <c r="A131" s="2">
        <v>8</v>
      </c>
      <c r="B131" s="2">
        <v>8</v>
      </c>
      <c r="C131" s="2">
        <v>73815.082999999999</v>
      </c>
      <c r="D131" s="2">
        <v>73935.312999999995</v>
      </c>
      <c r="E131" s="2">
        <v>120.229999999996</v>
      </c>
      <c r="F131" s="3">
        <v>17.3608124021004</v>
      </c>
      <c r="G131" s="14" t="s">
        <v>2614</v>
      </c>
      <c r="H131" s="2">
        <v>1</v>
      </c>
      <c r="I131" s="2">
        <v>0</v>
      </c>
      <c r="J131" s="2">
        <v>0</v>
      </c>
      <c r="K131" s="2">
        <v>0</v>
      </c>
      <c r="L131" s="2">
        <v>1</v>
      </c>
      <c r="M131" s="2">
        <v>0</v>
      </c>
      <c r="N131" s="2">
        <v>0</v>
      </c>
      <c r="O131" s="2">
        <v>0</v>
      </c>
      <c r="P131" s="2">
        <v>0</v>
      </c>
      <c r="Q131" s="2">
        <v>0</v>
      </c>
      <c r="R131" s="2">
        <v>0</v>
      </c>
      <c r="S131" s="2">
        <v>0</v>
      </c>
      <c r="T131" s="2">
        <v>0</v>
      </c>
      <c r="U131" s="2">
        <v>0</v>
      </c>
      <c r="V131" s="2">
        <v>0</v>
      </c>
      <c r="W131" s="2">
        <v>1</v>
      </c>
      <c r="X131" s="2">
        <v>0</v>
      </c>
      <c r="Y131" s="2">
        <v>0</v>
      </c>
      <c r="Z131" s="2">
        <v>0</v>
      </c>
      <c r="AA131" s="2">
        <v>0</v>
      </c>
    </row>
    <row r="132" spans="1:27" x14ac:dyDescent="0.25">
      <c r="A132" s="2">
        <v>12</v>
      </c>
      <c r="B132" s="2">
        <v>4</v>
      </c>
      <c r="C132" s="2">
        <v>24672.026000000002</v>
      </c>
      <c r="D132" s="2">
        <v>24749.874</v>
      </c>
      <c r="E132" s="2">
        <v>77.847999999998095</v>
      </c>
      <c r="F132" s="3">
        <v>17.348548134476399</v>
      </c>
      <c r="G132" s="14" t="s">
        <v>2319</v>
      </c>
      <c r="H132" s="2">
        <v>3</v>
      </c>
      <c r="I132" s="2">
        <v>0</v>
      </c>
      <c r="J132" s="2">
        <v>0</v>
      </c>
      <c r="K132" s="2">
        <v>0</v>
      </c>
      <c r="L132" s="2">
        <v>3</v>
      </c>
      <c r="M132" s="2">
        <v>0</v>
      </c>
      <c r="N132" s="2">
        <v>0</v>
      </c>
      <c r="O132" s="2">
        <v>0</v>
      </c>
      <c r="P132" s="2">
        <v>0</v>
      </c>
      <c r="Q132" s="2">
        <v>0</v>
      </c>
      <c r="R132" s="2">
        <v>0</v>
      </c>
      <c r="S132" s="2">
        <v>0</v>
      </c>
      <c r="T132" s="2">
        <v>0</v>
      </c>
      <c r="U132" s="2">
        <v>0</v>
      </c>
      <c r="V132" s="2">
        <v>0</v>
      </c>
      <c r="W132" s="2">
        <v>0</v>
      </c>
      <c r="X132" s="2">
        <v>1</v>
      </c>
      <c r="Y132" s="2">
        <v>1</v>
      </c>
      <c r="Z132" s="2">
        <v>0</v>
      </c>
      <c r="AA132" s="2">
        <v>1</v>
      </c>
    </row>
    <row r="133" spans="1:27" x14ac:dyDescent="0.25">
      <c r="A133" s="2">
        <v>4</v>
      </c>
      <c r="B133" s="2">
        <v>16</v>
      </c>
      <c r="C133" s="2">
        <v>118254.355</v>
      </c>
      <c r="D133" s="2">
        <v>118333.514</v>
      </c>
      <c r="E133" s="2">
        <v>79.158999999999693</v>
      </c>
      <c r="F133" s="3">
        <v>17.335891753889001</v>
      </c>
      <c r="G133" s="14" t="s">
        <v>2580</v>
      </c>
      <c r="H133" s="2">
        <v>4</v>
      </c>
      <c r="I133" s="2">
        <v>0</v>
      </c>
      <c r="J133" s="2">
        <v>0</v>
      </c>
      <c r="K133" s="2">
        <v>0</v>
      </c>
      <c r="L133" s="2">
        <v>4</v>
      </c>
      <c r="M133" s="2">
        <v>0</v>
      </c>
      <c r="N133" s="2">
        <v>0</v>
      </c>
      <c r="O133" s="2">
        <v>0</v>
      </c>
      <c r="P133" s="2">
        <v>0</v>
      </c>
      <c r="Q133" s="2">
        <v>0</v>
      </c>
      <c r="R133" s="2">
        <v>0</v>
      </c>
      <c r="S133" s="2">
        <v>0</v>
      </c>
      <c r="T133" s="2">
        <v>0</v>
      </c>
      <c r="U133" s="2">
        <v>0</v>
      </c>
      <c r="V133" s="2">
        <v>0</v>
      </c>
      <c r="W133" s="2">
        <v>1</v>
      </c>
      <c r="X133" s="2">
        <v>1</v>
      </c>
      <c r="Y133" s="2">
        <v>1</v>
      </c>
      <c r="Z133" s="2">
        <v>0</v>
      </c>
      <c r="AA133" s="2">
        <v>1</v>
      </c>
    </row>
    <row r="134" spans="1:27" x14ac:dyDescent="0.25">
      <c r="A134" s="2">
        <v>12</v>
      </c>
      <c r="B134" s="2">
        <v>13</v>
      </c>
      <c r="C134" s="2">
        <v>50008.601999999999</v>
      </c>
      <c r="D134" s="2">
        <v>50099.067000000003</v>
      </c>
      <c r="E134" s="2">
        <v>90.465000000003798</v>
      </c>
      <c r="F134" s="3">
        <v>17.313291393300499</v>
      </c>
      <c r="G134" s="14" t="s">
        <v>2636</v>
      </c>
      <c r="H134" s="2">
        <v>1</v>
      </c>
      <c r="I134" s="2">
        <v>4</v>
      </c>
      <c r="J134" s="2">
        <v>0</v>
      </c>
      <c r="K134" s="2">
        <v>4</v>
      </c>
      <c r="L134" s="2">
        <v>1</v>
      </c>
      <c r="M134" s="2">
        <v>0</v>
      </c>
      <c r="N134" s="2">
        <v>0</v>
      </c>
      <c r="O134" s="2">
        <v>0</v>
      </c>
      <c r="P134" s="2">
        <v>0</v>
      </c>
      <c r="Q134" s="2">
        <v>0</v>
      </c>
      <c r="R134" s="2">
        <v>1</v>
      </c>
      <c r="S134" s="2">
        <v>1</v>
      </c>
      <c r="T134" s="2">
        <v>1</v>
      </c>
      <c r="U134" s="2">
        <v>0</v>
      </c>
      <c r="V134" s="2">
        <v>1</v>
      </c>
      <c r="W134" s="2">
        <v>0</v>
      </c>
      <c r="X134" s="2">
        <v>0</v>
      </c>
      <c r="Y134" s="2">
        <v>1</v>
      </c>
      <c r="Z134" s="2">
        <v>0</v>
      </c>
      <c r="AA134" s="2">
        <v>0</v>
      </c>
    </row>
    <row r="135" spans="1:27" x14ac:dyDescent="0.25">
      <c r="A135" s="2">
        <v>18</v>
      </c>
      <c r="B135" s="2">
        <v>4</v>
      </c>
      <c r="C135" s="2">
        <v>31180.75</v>
      </c>
      <c r="D135" s="2">
        <v>31264.712</v>
      </c>
      <c r="E135" s="2">
        <v>83.961999999999506</v>
      </c>
      <c r="F135" s="3">
        <v>17.291111807426802</v>
      </c>
      <c r="G135" s="14" t="s">
        <v>2358</v>
      </c>
      <c r="H135" s="2">
        <v>4</v>
      </c>
      <c r="I135" s="2">
        <v>0</v>
      </c>
      <c r="J135" s="2">
        <v>0</v>
      </c>
      <c r="K135" s="2">
        <v>0</v>
      </c>
      <c r="L135" s="2">
        <v>4</v>
      </c>
      <c r="M135" s="2">
        <v>0</v>
      </c>
      <c r="N135" s="2">
        <v>0</v>
      </c>
      <c r="O135" s="2">
        <v>0</v>
      </c>
      <c r="P135" s="2">
        <v>0</v>
      </c>
      <c r="Q135" s="2">
        <v>0</v>
      </c>
      <c r="R135" s="2">
        <v>0</v>
      </c>
      <c r="S135" s="2">
        <v>0</v>
      </c>
      <c r="T135" s="2">
        <v>0</v>
      </c>
      <c r="U135" s="2">
        <v>0</v>
      </c>
      <c r="V135" s="2">
        <v>0</v>
      </c>
      <c r="W135" s="2">
        <v>1</v>
      </c>
      <c r="X135" s="2">
        <v>1</v>
      </c>
      <c r="Y135" s="2">
        <v>1</v>
      </c>
      <c r="Z135" s="2">
        <v>0</v>
      </c>
      <c r="AA135" s="2">
        <v>1</v>
      </c>
    </row>
    <row r="136" spans="1:27" x14ac:dyDescent="0.25">
      <c r="A136" s="2">
        <v>4</v>
      </c>
      <c r="B136" s="2">
        <v>23</v>
      </c>
      <c r="C136" s="2">
        <v>158436.26300000001</v>
      </c>
      <c r="D136" s="2">
        <v>158692.59899999999</v>
      </c>
      <c r="E136" s="2">
        <v>256.33599999998103</v>
      </c>
      <c r="F136" s="3">
        <v>17.275754564353399</v>
      </c>
      <c r="G136" s="14" t="s">
        <v>386</v>
      </c>
      <c r="H136" s="2">
        <v>4</v>
      </c>
      <c r="I136" s="2">
        <v>1</v>
      </c>
      <c r="J136" s="2">
        <v>0</v>
      </c>
      <c r="K136" s="2">
        <v>1</v>
      </c>
      <c r="L136" s="2">
        <v>4</v>
      </c>
      <c r="M136" s="2">
        <v>0</v>
      </c>
      <c r="N136" s="2">
        <v>0</v>
      </c>
      <c r="O136" s="2">
        <v>0</v>
      </c>
      <c r="P136" s="2">
        <v>0</v>
      </c>
      <c r="Q136" s="2">
        <v>0</v>
      </c>
      <c r="R136" s="2">
        <v>0</v>
      </c>
      <c r="S136" s="2">
        <v>1</v>
      </c>
      <c r="T136" s="2">
        <v>0</v>
      </c>
      <c r="U136" s="2">
        <v>0</v>
      </c>
      <c r="V136" s="2">
        <v>0</v>
      </c>
      <c r="W136" s="2">
        <v>1</v>
      </c>
      <c r="X136" s="2">
        <v>1</v>
      </c>
      <c r="Y136" s="2">
        <v>1</v>
      </c>
      <c r="Z136" s="2">
        <v>0</v>
      </c>
      <c r="AA136" s="2">
        <v>1</v>
      </c>
    </row>
    <row r="137" spans="1:27" x14ac:dyDescent="0.25">
      <c r="A137" s="2">
        <v>3</v>
      </c>
      <c r="B137" s="2">
        <v>7</v>
      </c>
      <c r="C137" s="2">
        <v>54906.711000000003</v>
      </c>
      <c r="D137" s="2">
        <v>54980.976999999999</v>
      </c>
      <c r="E137" s="2">
        <v>74.265999999995998</v>
      </c>
      <c r="F137" s="3">
        <v>17.275055372362601</v>
      </c>
      <c r="G137" s="14" t="s">
        <v>2561</v>
      </c>
      <c r="H137" s="2">
        <v>0</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2">
        <v>0</v>
      </c>
      <c r="AA137" s="2">
        <v>0</v>
      </c>
    </row>
    <row r="138" spans="1:27" x14ac:dyDescent="0.25">
      <c r="A138" s="2">
        <v>5</v>
      </c>
      <c r="B138" s="2">
        <v>6</v>
      </c>
      <c r="C138" s="2">
        <v>80648.695000000007</v>
      </c>
      <c r="D138" s="2">
        <v>80748.327000000005</v>
      </c>
      <c r="E138" s="2">
        <v>99.631999999997802</v>
      </c>
      <c r="F138" s="3">
        <v>17.260541511976001</v>
      </c>
      <c r="G138" s="14" t="s">
        <v>130</v>
      </c>
      <c r="H138" s="2">
        <v>1</v>
      </c>
      <c r="I138" s="2">
        <v>0</v>
      </c>
      <c r="J138" s="2">
        <v>0</v>
      </c>
      <c r="K138" s="2">
        <v>0</v>
      </c>
      <c r="L138" s="2">
        <v>1</v>
      </c>
      <c r="M138" s="2">
        <v>0</v>
      </c>
      <c r="N138" s="2">
        <v>0</v>
      </c>
      <c r="O138" s="2">
        <v>0</v>
      </c>
      <c r="P138" s="2">
        <v>0</v>
      </c>
      <c r="Q138" s="2">
        <v>0</v>
      </c>
      <c r="R138" s="2">
        <v>0</v>
      </c>
      <c r="S138" s="2">
        <v>0</v>
      </c>
      <c r="T138" s="2">
        <v>0</v>
      </c>
      <c r="U138" s="2">
        <v>0</v>
      </c>
      <c r="V138" s="2">
        <v>0</v>
      </c>
      <c r="W138" s="2">
        <v>1</v>
      </c>
      <c r="X138" s="2">
        <v>0</v>
      </c>
      <c r="Y138" s="2">
        <v>0</v>
      </c>
      <c r="Z138" s="2">
        <v>0</v>
      </c>
      <c r="AA138" s="2">
        <v>0</v>
      </c>
    </row>
    <row r="139" spans="1:27" x14ac:dyDescent="0.25">
      <c r="A139" s="2">
        <v>10</v>
      </c>
      <c r="B139" s="2">
        <v>17</v>
      </c>
      <c r="C139" s="2">
        <v>125290.022</v>
      </c>
      <c r="D139" s="2">
        <v>125367.198</v>
      </c>
      <c r="E139" s="2">
        <v>77.176000000006795</v>
      </c>
      <c r="F139" s="3">
        <v>17.260418922745</v>
      </c>
      <c r="G139" s="14" t="s">
        <v>2304</v>
      </c>
      <c r="H139" s="2">
        <v>2</v>
      </c>
      <c r="I139" s="2">
        <v>0</v>
      </c>
      <c r="J139" s="2">
        <v>0</v>
      </c>
      <c r="K139" s="2">
        <v>0</v>
      </c>
      <c r="L139" s="2">
        <v>2</v>
      </c>
      <c r="M139" s="2">
        <v>0</v>
      </c>
      <c r="N139" s="2">
        <v>0</v>
      </c>
      <c r="O139" s="2">
        <v>0</v>
      </c>
      <c r="P139" s="2">
        <v>0</v>
      </c>
      <c r="Q139" s="2">
        <v>0</v>
      </c>
      <c r="R139" s="2">
        <v>0</v>
      </c>
      <c r="S139" s="2">
        <v>0</v>
      </c>
      <c r="T139" s="2">
        <v>0</v>
      </c>
      <c r="U139" s="2">
        <v>0</v>
      </c>
      <c r="V139" s="2">
        <v>0</v>
      </c>
      <c r="W139" s="2">
        <v>0</v>
      </c>
      <c r="X139" s="2">
        <v>1</v>
      </c>
      <c r="Y139" s="2">
        <v>1</v>
      </c>
      <c r="Z139" s="2">
        <v>0</v>
      </c>
      <c r="AA139" s="2">
        <v>0</v>
      </c>
    </row>
    <row r="140" spans="1:27" x14ac:dyDescent="0.25">
      <c r="A140" s="2">
        <v>5</v>
      </c>
      <c r="B140" s="2">
        <v>4</v>
      </c>
      <c r="C140" s="2">
        <v>39826.457999999999</v>
      </c>
      <c r="D140" s="2">
        <v>39906.377</v>
      </c>
      <c r="E140" s="2">
        <v>79.919000000001702</v>
      </c>
      <c r="F140" s="3">
        <v>17.259245526482299</v>
      </c>
      <c r="G140" s="14" t="s">
        <v>2235</v>
      </c>
      <c r="H140" s="2">
        <v>2</v>
      </c>
      <c r="I140" s="2">
        <v>0</v>
      </c>
      <c r="J140" s="2">
        <v>0</v>
      </c>
      <c r="K140" s="2">
        <v>0</v>
      </c>
      <c r="L140" s="2">
        <v>2</v>
      </c>
      <c r="M140" s="2">
        <v>0</v>
      </c>
      <c r="N140" s="2">
        <v>0</v>
      </c>
      <c r="O140" s="2">
        <v>0</v>
      </c>
      <c r="P140" s="2">
        <v>0</v>
      </c>
      <c r="Q140" s="2">
        <v>0</v>
      </c>
      <c r="R140" s="2">
        <v>0</v>
      </c>
      <c r="S140" s="2">
        <v>0</v>
      </c>
      <c r="T140" s="2">
        <v>0</v>
      </c>
      <c r="U140" s="2">
        <v>0</v>
      </c>
      <c r="V140" s="2">
        <v>0</v>
      </c>
      <c r="W140" s="2">
        <v>0</v>
      </c>
      <c r="X140" s="2">
        <v>1</v>
      </c>
      <c r="Y140" s="2">
        <v>0</v>
      </c>
      <c r="Z140" s="2">
        <v>0</v>
      </c>
      <c r="AA140" s="2">
        <v>1</v>
      </c>
    </row>
    <row r="141" spans="1:27" x14ac:dyDescent="0.25">
      <c r="A141" s="2">
        <v>3</v>
      </c>
      <c r="B141" s="2">
        <v>5</v>
      </c>
      <c r="C141" s="2">
        <v>34682.934999999998</v>
      </c>
      <c r="D141" s="2">
        <v>34725.482000000004</v>
      </c>
      <c r="E141" s="2">
        <v>42.547000000005902</v>
      </c>
      <c r="F141" s="3">
        <v>17.183678130154401</v>
      </c>
      <c r="G141" s="14"/>
      <c r="H141" s="2">
        <v>0</v>
      </c>
      <c r="I141" s="2">
        <v>1</v>
      </c>
      <c r="J141" s="2">
        <v>1</v>
      </c>
      <c r="K141" s="2">
        <v>0</v>
      </c>
      <c r="L141" s="2">
        <v>0</v>
      </c>
      <c r="M141" s="2">
        <v>0</v>
      </c>
      <c r="N141" s="2">
        <v>0</v>
      </c>
      <c r="O141" s="2">
        <v>0</v>
      </c>
      <c r="P141" s="2">
        <v>1</v>
      </c>
      <c r="Q141" s="2">
        <v>0</v>
      </c>
      <c r="R141" s="2">
        <v>0</v>
      </c>
      <c r="S141" s="2">
        <v>0</v>
      </c>
      <c r="T141" s="2">
        <v>0</v>
      </c>
      <c r="U141" s="2">
        <v>0</v>
      </c>
      <c r="V141" s="2">
        <v>0</v>
      </c>
      <c r="W141" s="2">
        <v>0</v>
      </c>
      <c r="X141" s="2">
        <v>0</v>
      </c>
      <c r="Y141" s="2">
        <v>0</v>
      </c>
      <c r="Z141" s="2">
        <v>0</v>
      </c>
      <c r="AA141" s="2">
        <v>0</v>
      </c>
    </row>
    <row r="142" spans="1:27" x14ac:dyDescent="0.25">
      <c r="A142" s="2">
        <v>7</v>
      </c>
      <c r="B142" s="2">
        <v>6</v>
      </c>
      <c r="C142" s="2">
        <v>28791.237000000001</v>
      </c>
      <c r="D142" s="2">
        <v>28859.45</v>
      </c>
      <c r="E142" s="2">
        <v>68.212999999999695</v>
      </c>
      <c r="F142" s="3">
        <v>17.1563452140728</v>
      </c>
      <c r="G142" s="14" t="s">
        <v>166</v>
      </c>
      <c r="H142" s="2">
        <v>4</v>
      </c>
      <c r="I142" s="2">
        <v>2</v>
      </c>
      <c r="J142" s="2">
        <v>2</v>
      </c>
      <c r="K142" s="2">
        <v>0</v>
      </c>
      <c r="L142" s="2">
        <v>4</v>
      </c>
      <c r="M142" s="2">
        <v>0</v>
      </c>
      <c r="N142" s="2">
        <v>0</v>
      </c>
      <c r="O142" s="2">
        <v>0</v>
      </c>
      <c r="P142" s="2">
        <v>1</v>
      </c>
      <c r="Q142" s="2">
        <v>1</v>
      </c>
      <c r="R142" s="2">
        <v>0</v>
      </c>
      <c r="S142" s="2">
        <v>0</v>
      </c>
      <c r="T142" s="2">
        <v>0</v>
      </c>
      <c r="U142" s="2">
        <v>0</v>
      </c>
      <c r="V142" s="2">
        <v>0</v>
      </c>
      <c r="W142" s="2">
        <v>1</v>
      </c>
      <c r="X142" s="2">
        <v>1</v>
      </c>
      <c r="Y142" s="2">
        <v>1</v>
      </c>
      <c r="Z142" s="2">
        <v>0</v>
      </c>
      <c r="AA142" s="2">
        <v>1</v>
      </c>
    </row>
    <row r="143" spans="1:27" x14ac:dyDescent="0.25">
      <c r="A143" s="2">
        <v>4</v>
      </c>
      <c r="B143" s="2">
        <v>18</v>
      </c>
      <c r="C143" s="2">
        <v>127630.053</v>
      </c>
      <c r="D143" s="2">
        <v>127890.943</v>
      </c>
      <c r="E143" s="2">
        <v>260.88999999999902</v>
      </c>
      <c r="F143" s="3">
        <v>17.142885673054401</v>
      </c>
      <c r="G143" s="14"/>
      <c r="H143" s="2">
        <v>3</v>
      </c>
      <c r="I143" s="2">
        <v>0</v>
      </c>
      <c r="J143" s="2">
        <v>0</v>
      </c>
      <c r="K143" s="2">
        <v>0</v>
      </c>
      <c r="L143" s="2">
        <v>3</v>
      </c>
      <c r="M143" s="2">
        <v>0</v>
      </c>
      <c r="N143" s="2">
        <v>0</v>
      </c>
      <c r="O143" s="2">
        <v>0</v>
      </c>
      <c r="P143" s="2">
        <v>0</v>
      </c>
      <c r="Q143" s="2">
        <v>0</v>
      </c>
      <c r="R143" s="2">
        <v>0</v>
      </c>
      <c r="S143" s="2">
        <v>0</v>
      </c>
      <c r="T143" s="2">
        <v>0</v>
      </c>
      <c r="U143" s="2">
        <v>0</v>
      </c>
      <c r="V143" s="2">
        <v>0</v>
      </c>
      <c r="W143" s="2">
        <v>1</v>
      </c>
      <c r="X143" s="2">
        <v>0</v>
      </c>
      <c r="Y143" s="2">
        <v>1</v>
      </c>
      <c r="Z143" s="2">
        <v>0</v>
      </c>
      <c r="AA143" s="2">
        <v>1</v>
      </c>
    </row>
    <row r="144" spans="1:27" x14ac:dyDescent="0.25">
      <c r="A144" s="2">
        <v>8</v>
      </c>
      <c r="B144" s="2">
        <v>10</v>
      </c>
      <c r="C144" s="2">
        <v>82547.932000000001</v>
      </c>
      <c r="D144" s="2">
        <v>82601.240000000005</v>
      </c>
      <c r="E144" s="2">
        <v>53.308000000004498</v>
      </c>
      <c r="F144" s="3">
        <v>17.142085710720199</v>
      </c>
      <c r="G144" s="14" t="s">
        <v>2464</v>
      </c>
      <c r="H144" s="2">
        <v>2</v>
      </c>
      <c r="I144" s="2">
        <v>0</v>
      </c>
      <c r="J144" s="2">
        <v>0</v>
      </c>
      <c r="K144" s="2">
        <v>0</v>
      </c>
      <c r="L144" s="2">
        <v>2</v>
      </c>
      <c r="M144" s="2">
        <v>0</v>
      </c>
      <c r="N144" s="2">
        <v>0</v>
      </c>
      <c r="O144" s="2">
        <v>0</v>
      </c>
      <c r="P144" s="2">
        <v>0</v>
      </c>
      <c r="Q144" s="2">
        <v>0</v>
      </c>
      <c r="R144" s="2">
        <v>0</v>
      </c>
      <c r="S144" s="2">
        <v>0</v>
      </c>
      <c r="T144" s="2">
        <v>0</v>
      </c>
      <c r="U144" s="2">
        <v>0</v>
      </c>
      <c r="V144" s="2">
        <v>0</v>
      </c>
      <c r="W144" s="2">
        <v>0</v>
      </c>
      <c r="X144" s="2">
        <v>0</v>
      </c>
      <c r="Y144" s="2">
        <v>1</v>
      </c>
      <c r="Z144" s="2">
        <v>0</v>
      </c>
      <c r="AA144" s="2">
        <v>1</v>
      </c>
    </row>
    <row r="145" spans="1:27" x14ac:dyDescent="0.25">
      <c r="A145" s="2">
        <v>10</v>
      </c>
      <c r="B145" s="2">
        <v>13</v>
      </c>
      <c r="C145" s="2">
        <v>90825.717999999993</v>
      </c>
      <c r="D145" s="2">
        <v>90904.16</v>
      </c>
      <c r="E145" s="2">
        <v>78.442000000009998</v>
      </c>
      <c r="F145" s="3">
        <v>17.132604069629298</v>
      </c>
      <c r="G145" s="14" t="s">
        <v>2301</v>
      </c>
      <c r="H145" s="2">
        <v>3</v>
      </c>
      <c r="I145" s="2">
        <v>0</v>
      </c>
      <c r="J145" s="2">
        <v>0</v>
      </c>
      <c r="K145" s="2">
        <v>0</v>
      </c>
      <c r="L145" s="2">
        <v>3</v>
      </c>
      <c r="M145" s="2">
        <v>0</v>
      </c>
      <c r="N145" s="2">
        <v>0</v>
      </c>
      <c r="O145" s="2">
        <v>0</v>
      </c>
      <c r="P145" s="2">
        <v>0</v>
      </c>
      <c r="Q145" s="2">
        <v>0</v>
      </c>
      <c r="R145" s="2">
        <v>0</v>
      </c>
      <c r="S145" s="2">
        <v>0</v>
      </c>
      <c r="T145" s="2">
        <v>0</v>
      </c>
      <c r="U145" s="2">
        <v>0</v>
      </c>
      <c r="V145" s="2">
        <v>0</v>
      </c>
      <c r="W145" s="2">
        <v>1</v>
      </c>
      <c r="X145" s="2">
        <v>1</v>
      </c>
      <c r="Y145" s="2">
        <v>1</v>
      </c>
      <c r="Z145" s="2">
        <v>0</v>
      </c>
      <c r="AA145" s="2">
        <v>0</v>
      </c>
    </row>
    <row r="146" spans="1:27" x14ac:dyDescent="0.25">
      <c r="A146" s="2">
        <v>9</v>
      </c>
      <c r="B146" s="2">
        <v>3</v>
      </c>
      <c r="C146" s="2">
        <v>37552.091999999997</v>
      </c>
      <c r="D146" s="2">
        <v>37591.235999999997</v>
      </c>
      <c r="E146" s="2">
        <v>39.144000000000197</v>
      </c>
      <c r="F146" s="3">
        <v>17.048079222978799</v>
      </c>
      <c r="G146" s="14" t="s">
        <v>2618</v>
      </c>
      <c r="H146" s="2">
        <v>0</v>
      </c>
      <c r="I146" s="2">
        <v>0</v>
      </c>
      <c r="J146" s="2">
        <v>0</v>
      </c>
      <c r="K146" s="2">
        <v>0</v>
      </c>
      <c r="L146" s="2">
        <v>0</v>
      </c>
      <c r="M146" s="2">
        <v>0</v>
      </c>
      <c r="N146" s="2">
        <v>0</v>
      </c>
      <c r="O146" s="2">
        <v>0</v>
      </c>
      <c r="P146" s="2">
        <v>0</v>
      </c>
      <c r="Q146" s="2">
        <v>0</v>
      </c>
      <c r="R146" s="2">
        <v>0</v>
      </c>
      <c r="S146" s="2">
        <v>0</v>
      </c>
      <c r="T146" s="2">
        <v>0</v>
      </c>
      <c r="U146" s="2">
        <v>0</v>
      </c>
      <c r="V146" s="2">
        <v>0</v>
      </c>
      <c r="W146" s="2">
        <v>0</v>
      </c>
      <c r="X146" s="2">
        <v>0</v>
      </c>
      <c r="Y146" s="2">
        <v>0</v>
      </c>
      <c r="Z146" s="2">
        <v>0</v>
      </c>
      <c r="AA146" s="2">
        <v>0</v>
      </c>
    </row>
    <row r="147" spans="1:27" x14ac:dyDescent="0.25">
      <c r="A147" s="2">
        <v>1</v>
      </c>
      <c r="B147" s="2">
        <v>14</v>
      </c>
      <c r="C147" s="2">
        <v>186293.739</v>
      </c>
      <c r="D147" s="2">
        <v>186354.655</v>
      </c>
      <c r="E147" s="2">
        <v>60.915999999997403</v>
      </c>
      <c r="F147" s="3">
        <v>17.0289795353419</v>
      </c>
      <c r="G147" s="14" t="s">
        <v>2538</v>
      </c>
      <c r="H147" s="2">
        <v>0</v>
      </c>
      <c r="I147" s="2">
        <v>0</v>
      </c>
      <c r="J147" s="2">
        <v>0</v>
      </c>
      <c r="K147" s="2">
        <v>0</v>
      </c>
      <c r="L147" s="2">
        <v>0</v>
      </c>
      <c r="M147" s="2">
        <v>0</v>
      </c>
      <c r="N147" s="2">
        <v>0</v>
      </c>
      <c r="O147" s="2">
        <v>0</v>
      </c>
      <c r="P147" s="2">
        <v>0</v>
      </c>
      <c r="Q147" s="2">
        <v>0</v>
      </c>
      <c r="R147" s="2">
        <v>0</v>
      </c>
      <c r="S147" s="2">
        <v>0</v>
      </c>
      <c r="T147" s="2">
        <v>0</v>
      </c>
      <c r="U147" s="2">
        <v>0</v>
      </c>
      <c r="V147" s="2">
        <v>0</v>
      </c>
      <c r="W147" s="2">
        <v>0</v>
      </c>
      <c r="X147" s="2">
        <v>0</v>
      </c>
      <c r="Y147" s="2">
        <v>0</v>
      </c>
      <c r="Z147" s="2">
        <v>0</v>
      </c>
      <c r="AA147" s="2">
        <v>0</v>
      </c>
    </row>
    <row r="148" spans="1:27" x14ac:dyDescent="0.25">
      <c r="A148" s="2">
        <v>3</v>
      </c>
      <c r="B148" s="2">
        <v>8</v>
      </c>
      <c r="C148" s="2">
        <v>61977.506999999998</v>
      </c>
      <c r="D148" s="2">
        <v>62044.608</v>
      </c>
      <c r="E148" s="2">
        <v>67.101000000002401</v>
      </c>
      <c r="F148" s="3">
        <v>17.0212879562187</v>
      </c>
      <c r="G148" s="14" t="s">
        <v>2562</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row>
    <row r="149" spans="1:27" x14ac:dyDescent="0.25">
      <c r="A149" s="2">
        <v>6</v>
      </c>
      <c r="B149" s="2">
        <v>22</v>
      </c>
      <c r="C149" s="2">
        <v>154088.348</v>
      </c>
      <c r="D149" s="2">
        <v>154154.13399999999</v>
      </c>
      <c r="E149" s="2">
        <v>65.785999999992796</v>
      </c>
      <c r="F149" s="3">
        <v>16.996471558339302</v>
      </c>
      <c r="G149" s="14"/>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2">
        <v>0</v>
      </c>
      <c r="AA149" s="2">
        <v>0</v>
      </c>
    </row>
    <row r="150" spans="1:27" x14ac:dyDescent="0.25">
      <c r="A150" s="2">
        <v>8</v>
      </c>
      <c r="B150" s="2">
        <v>16</v>
      </c>
      <c r="C150" s="2">
        <v>112404.315</v>
      </c>
      <c r="D150" s="2">
        <v>112488.761</v>
      </c>
      <c r="E150" s="2">
        <v>84.445999999996303</v>
      </c>
      <c r="F150" s="3">
        <v>16.9290805814382</v>
      </c>
      <c r="G150" s="14" t="s">
        <v>1641</v>
      </c>
      <c r="H150" s="2">
        <v>0</v>
      </c>
      <c r="I150" s="2">
        <v>1</v>
      </c>
      <c r="J150" s="2">
        <v>0</v>
      </c>
      <c r="K150" s="2">
        <v>1</v>
      </c>
      <c r="L150" s="2">
        <v>0</v>
      </c>
      <c r="M150" s="2">
        <v>0</v>
      </c>
      <c r="N150" s="2">
        <v>0</v>
      </c>
      <c r="O150" s="2">
        <v>0</v>
      </c>
      <c r="P150" s="2">
        <v>0</v>
      </c>
      <c r="Q150" s="2">
        <v>0</v>
      </c>
      <c r="R150" s="2">
        <v>0</v>
      </c>
      <c r="S150" s="2">
        <v>1</v>
      </c>
      <c r="T150" s="2">
        <v>0</v>
      </c>
      <c r="U150" s="2">
        <v>0</v>
      </c>
      <c r="V150" s="2">
        <v>0</v>
      </c>
      <c r="W150" s="2">
        <v>0</v>
      </c>
      <c r="X150" s="2">
        <v>0</v>
      </c>
      <c r="Y150" s="2">
        <v>0</v>
      </c>
      <c r="Z150" s="2">
        <v>0</v>
      </c>
      <c r="AA150" s="2">
        <v>0</v>
      </c>
    </row>
    <row r="151" spans="1:27" x14ac:dyDescent="0.25">
      <c r="A151" s="2">
        <v>2</v>
      </c>
      <c r="B151" s="2">
        <v>20</v>
      </c>
      <c r="C151" s="2">
        <v>174002.739</v>
      </c>
      <c r="D151" s="2">
        <v>174091.2</v>
      </c>
      <c r="E151" s="2">
        <v>88.461000000010202</v>
      </c>
      <c r="F151" s="3">
        <v>16.9037128229945</v>
      </c>
      <c r="G151" s="14" t="s">
        <v>2553</v>
      </c>
      <c r="H151" s="2">
        <v>0</v>
      </c>
      <c r="I151" s="2">
        <v>0</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2">
        <v>0</v>
      </c>
      <c r="AA151" s="2">
        <v>0</v>
      </c>
    </row>
    <row r="152" spans="1:27" x14ac:dyDescent="0.25">
      <c r="A152" s="2">
        <v>10</v>
      </c>
      <c r="B152" s="2">
        <v>6</v>
      </c>
      <c r="C152" s="2">
        <v>27277.043000000001</v>
      </c>
      <c r="D152" s="2">
        <v>27350.056</v>
      </c>
      <c r="E152" s="2">
        <v>73.012999999998996</v>
      </c>
      <c r="F152" s="3">
        <v>16.8864352914546</v>
      </c>
      <c r="G152" s="14" t="s">
        <v>202</v>
      </c>
      <c r="H152" s="2">
        <v>4</v>
      </c>
      <c r="I152" s="2">
        <v>0</v>
      </c>
      <c r="J152" s="2">
        <v>0</v>
      </c>
      <c r="K152" s="2">
        <v>0</v>
      </c>
      <c r="L152" s="2">
        <v>4</v>
      </c>
      <c r="M152" s="2">
        <v>0</v>
      </c>
      <c r="N152" s="2">
        <v>0</v>
      </c>
      <c r="O152" s="2">
        <v>0</v>
      </c>
      <c r="P152" s="2">
        <v>0</v>
      </c>
      <c r="Q152" s="2">
        <v>0</v>
      </c>
      <c r="R152" s="2">
        <v>0</v>
      </c>
      <c r="S152" s="2">
        <v>0</v>
      </c>
      <c r="T152" s="2">
        <v>0</v>
      </c>
      <c r="U152" s="2">
        <v>0</v>
      </c>
      <c r="V152" s="2">
        <v>0</v>
      </c>
      <c r="W152" s="2">
        <v>1</v>
      </c>
      <c r="X152" s="2">
        <v>1</v>
      </c>
      <c r="Y152" s="2">
        <v>1</v>
      </c>
      <c r="Z152" s="2">
        <v>0</v>
      </c>
      <c r="AA152" s="2">
        <v>1</v>
      </c>
    </row>
    <row r="153" spans="1:27" x14ac:dyDescent="0.25">
      <c r="A153" s="2">
        <v>4</v>
      </c>
      <c r="B153" s="2">
        <v>0</v>
      </c>
      <c r="C153" s="2">
        <v>5892.1809999999996</v>
      </c>
      <c r="D153" s="2">
        <v>5986.652</v>
      </c>
      <c r="E153" s="2">
        <v>94.471000000000501</v>
      </c>
      <c r="F153" s="3">
        <v>16.883707922040401</v>
      </c>
      <c r="G153" s="14" t="s">
        <v>106</v>
      </c>
      <c r="H153" s="2">
        <v>4</v>
      </c>
      <c r="I153" s="2">
        <v>0</v>
      </c>
      <c r="J153" s="2">
        <v>0</v>
      </c>
      <c r="K153" s="2">
        <v>0</v>
      </c>
      <c r="L153" s="2">
        <v>4</v>
      </c>
      <c r="M153" s="2">
        <v>0</v>
      </c>
      <c r="N153" s="2">
        <v>0</v>
      </c>
      <c r="O153" s="2">
        <v>0</v>
      </c>
      <c r="P153" s="2">
        <v>0</v>
      </c>
      <c r="Q153" s="2">
        <v>0</v>
      </c>
      <c r="R153" s="2">
        <v>0</v>
      </c>
      <c r="S153" s="2">
        <v>0</v>
      </c>
      <c r="T153" s="2">
        <v>0</v>
      </c>
      <c r="U153" s="2">
        <v>0</v>
      </c>
      <c r="V153" s="2">
        <v>0</v>
      </c>
      <c r="W153" s="2">
        <v>1</v>
      </c>
      <c r="X153" s="2">
        <v>1</v>
      </c>
      <c r="Y153" s="2">
        <v>1</v>
      </c>
      <c r="Z153" s="2">
        <v>0</v>
      </c>
      <c r="AA153" s="2">
        <v>1</v>
      </c>
    </row>
    <row r="154" spans="1:27" x14ac:dyDescent="0.25">
      <c r="A154" s="2">
        <v>2</v>
      </c>
      <c r="B154" s="2">
        <v>22</v>
      </c>
      <c r="C154" s="2">
        <v>180060.867</v>
      </c>
      <c r="D154" s="2">
        <v>180117.288</v>
      </c>
      <c r="E154" s="2">
        <v>56.421000000002103</v>
      </c>
      <c r="F154" s="3">
        <v>16.878328159041299</v>
      </c>
      <c r="G154" s="14" t="s">
        <v>2188</v>
      </c>
      <c r="H154" s="2">
        <v>2</v>
      </c>
      <c r="I154" s="2">
        <v>0</v>
      </c>
      <c r="J154" s="2">
        <v>0</v>
      </c>
      <c r="K154" s="2">
        <v>0</v>
      </c>
      <c r="L154" s="2">
        <v>2</v>
      </c>
      <c r="M154" s="2">
        <v>0</v>
      </c>
      <c r="N154" s="2">
        <v>0</v>
      </c>
      <c r="O154" s="2">
        <v>0</v>
      </c>
      <c r="P154" s="2">
        <v>0</v>
      </c>
      <c r="Q154" s="2">
        <v>0</v>
      </c>
      <c r="R154" s="2">
        <v>0</v>
      </c>
      <c r="S154" s="2">
        <v>0</v>
      </c>
      <c r="T154" s="2">
        <v>0</v>
      </c>
      <c r="U154" s="2">
        <v>0</v>
      </c>
      <c r="V154" s="2">
        <v>0</v>
      </c>
      <c r="W154" s="2">
        <v>0</v>
      </c>
      <c r="X154" s="2">
        <v>1</v>
      </c>
      <c r="Y154" s="2">
        <v>1</v>
      </c>
      <c r="Z154" s="2">
        <v>0</v>
      </c>
      <c r="AA154" s="2">
        <v>0</v>
      </c>
    </row>
    <row r="155" spans="1:27" x14ac:dyDescent="0.25">
      <c r="A155" s="2">
        <v>5</v>
      </c>
      <c r="B155" s="2">
        <v>9</v>
      </c>
      <c r="C155" s="2">
        <v>103416.18399999999</v>
      </c>
      <c r="D155" s="2">
        <v>103443.879</v>
      </c>
      <c r="E155" s="2">
        <v>27.695000000006999</v>
      </c>
      <c r="F155" s="3">
        <v>16.868055185825401</v>
      </c>
      <c r="G155" s="14" t="s">
        <v>132</v>
      </c>
      <c r="H155" s="2">
        <v>4</v>
      </c>
      <c r="I155" s="2">
        <v>0</v>
      </c>
      <c r="J155" s="2">
        <v>0</v>
      </c>
      <c r="K155" s="2">
        <v>0</v>
      </c>
      <c r="L155" s="2">
        <v>4</v>
      </c>
      <c r="M155" s="2">
        <v>0</v>
      </c>
      <c r="N155" s="2">
        <v>0</v>
      </c>
      <c r="O155" s="2">
        <v>0</v>
      </c>
      <c r="P155" s="2">
        <v>0</v>
      </c>
      <c r="Q155" s="2">
        <v>0</v>
      </c>
      <c r="R155" s="2">
        <v>0</v>
      </c>
      <c r="S155" s="2">
        <v>0</v>
      </c>
      <c r="T155" s="2">
        <v>0</v>
      </c>
      <c r="U155" s="2">
        <v>0</v>
      </c>
      <c r="V155" s="2">
        <v>0</v>
      </c>
      <c r="W155" s="2">
        <v>1</v>
      </c>
      <c r="X155" s="2">
        <v>1</v>
      </c>
      <c r="Y155" s="2">
        <v>1</v>
      </c>
      <c r="Z155" s="2">
        <v>0</v>
      </c>
      <c r="AA155" s="2">
        <v>1</v>
      </c>
    </row>
    <row r="156" spans="1:27" x14ac:dyDescent="0.25">
      <c r="A156" s="2">
        <v>17</v>
      </c>
      <c r="B156" s="2">
        <v>1</v>
      </c>
      <c r="C156" s="2">
        <v>42748.142999999996</v>
      </c>
      <c r="D156" s="2">
        <v>42770.478999999999</v>
      </c>
      <c r="E156" s="2">
        <v>22.336000000003001</v>
      </c>
      <c r="F156" s="3">
        <v>16.8642817812154</v>
      </c>
      <c r="G156" s="14" t="s">
        <v>2664</v>
      </c>
      <c r="H156" s="2">
        <v>4</v>
      </c>
      <c r="I156" s="2">
        <v>0</v>
      </c>
      <c r="J156" s="2">
        <v>0</v>
      </c>
      <c r="K156" s="2">
        <v>0</v>
      </c>
      <c r="L156" s="2">
        <v>4</v>
      </c>
      <c r="M156" s="2">
        <v>0</v>
      </c>
      <c r="N156" s="2">
        <v>0</v>
      </c>
      <c r="O156" s="2">
        <v>0</v>
      </c>
      <c r="P156" s="2">
        <v>0</v>
      </c>
      <c r="Q156" s="2">
        <v>0</v>
      </c>
      <c r="R156" s="2">
        <v>0</v>
      </c>
      <c r="S156" s="2">
        <v>0</v>
      </c>
      <c r="T156" s="2">
        <v>0</v>
      </c>
      <c r="U156" s="2">
        <v>0</v>
      </c>
      <c r="V156" s="2">
        <v>0</v>
      </c>
      <c r="W156" s="2">
        <v>1</v>
      </c>
      <c r="X156" s="2">
        <v>1</v>
      </c>
      <c r="Y156" s="2">
        <v>1</v>
      </c>
      <c r="Z156" s="2">
        <v>0</v>
      </c>
      <c r="AA156" s="2">
        <v>1</v>
      </c>
    </row>
    <row r="157" spans="1:27" x14ac:dyDescent="0.25">
      <c r="A157" s="2">
        <v>12</v>
      </c>
      <c r="B157" s="2">
        <v>22</v>
      </c>
      <c r="C157" s="2">
        <v>95575.951000000001</v>
      </c>
      <c r="D157" s="2">
        <v>95642.168000000005</v>
      </c>
      <c r="E157" s="2">
        <v>66.217000000004205</v>
      </c>
      <c r="F157" s="3">
        <v>16.8365678425391</v>
      </c>
      <c r="G157" s="14" t="s">
        <v>2639</v>
      </c>
      <c r="H157" s="2">
        <v>0</v>
      </c>
      <c r="I157" s="2">
        <v>1</v>
      </c>
      <c r="J157" s="2">
        <v>0</v>
      </c>
      <c r="K157" s="2">
        <v>1</v>
      </c>
      <c r="L157" s="2">
        <v>0</v>
      </c>
      <c r="M157" s="2">
        <v>0</v>
      </c>
      <c r="N157" s="2">
        <v>0</v>
      </c>
      <c r="O157" s="2">
        <v>0</v>
      </c>
      <c r="P157" s="2">
        <v>0</v>
      </c>
      <c r="Q157" s="2">
        <v>0</v>
      </c>
      <c r="R157" s="2">
        <v>1</v>
      </c>
      <c r="S157" s="2">
        <v>0</v>
      </c>
      <c r="T157" s="2">
        <v>0</v>
      </c>
      <c r="U157" s="2">
        <v>0</v>
      </c>
      <c r="V157" s="2">
        <v>0</v>
      </c>
      <c r="W157" s="2">
        <v>0</v>
      </c>
      <c r="X157" s="2">
        <v>0</v>
      </c>
      <c r="Y157" s="2">
        <v>0</v>
      </c>
      <c r="Z157" s="2">
        <v>0</v>
      </c>
      <c r="AA157" s="2">
        <v>0</v>
      </c>
    </row>
    <row r="158" spans="1:27" x14ac:dyDescent="0.25">
      <c r="A158" s="2">
        <v>3</v>
      </c>
      <c r="B158" s="2">
        <v>30</v>
      </c>
      <c r="C158" s="2">
        <v>179521.63800000001</v>
      </c>
      <c r="D158" s="2">
        <v>179615.43</v>
      </c>
      <c r="E158" s="2">
        <v>93.7919999999867</v>
      </c>
      <c r="F158" s="3">
        <v>16.820302423566801</v>
      </c>
      <c r="G158" s="14" t="s">
        <v>2416</v>
      </c>
      <c r="H158" s="2">
        <v>1</v>
      </c>
      <c r="I158" s="2">
        <v>0</v>
      </c>
      <c r="J158" s="2">
        <v>0</v>
      </c>
      <c r="K158" s="2">
        <v>0</v>
      </c>
      <c r="L158" s="2">
        <v>1</v>
      </c>
      <c r="M158" s="2">
        <v>0</v>
      </c>
      <c r="N158" s="2">
        <v>0</v>
      </c>
      <c r="O158" s="2">
        <v>0</v>
      </c>
      <c r="P158" s="2">
        <v>0</v>
      </c>
      <c r="Q158" s="2">
        <v>0</v>
      </c>
      <c r="R158" s="2">
        <v>0</v>
      </c>
      <c r="S158" s="2">
        <v>0</v>
      </c>
      <c r="T158" s="2">
        <v>0</v>
      </c>
      <c r="U158" s="2">
        <v>0</v>
      </c>
      <c r="V158" s="2">
        <v>0</v>
      </c>
      <c r="W158" s="2">
        <v>0</v>
      </c>
      <c r="X158" s="2">
        <v>0</v>
      </c>
      <c r="Y158" s="2">
        <v>1</v>
      </c>
      <c r="Z158" s="2">
        <v>0</v>
      </c>
      <c r="AA158" s="2">
        <v>0</v>
      </c>
    </row>
    <row r="159" spans="1:27" x14ac:dyDescent="0.25">
      <c r="A159" s="2">
        <v>8</v>
      </c>
      <c r="B159" s="2">
        <v>19</v>
      </c>
      <c r="C159" s="2">
        <v>138923.14600000001</v>
      </c>
      <c r="D159" s="2">
        <v>138959.79199999999</v>
      </c>
      <c r="E159" s="2">
        <v>36.645999999978798</v>
      </c>
      <c r="F159" s="3">
        <v>16.7863569623497</v>
      </c>
      <c r="G159" s="14" t="s">
        <v>191</v>
      </c>
      <c r="H159" s="2">
        <v>1</v>
      </c>
      <c r="I159" s="2">
        <v>0</v>
      </c>
      <c r="J159" s="2">
        <v>0</v>
      </c>
      <c r="K159" s="2">
        <v>0</v>
      </c>
      <c r="L159" s="2">
        <v>1</v>
      </c>
      <c r="M159" s="2">
        <v>0</v>
      </c>
      <c r="N159" s="2">
        <v>0</v>
      </c>
      <c r="O159" s="2">
        <v>0</v>
      </c>
      <c r="P159" s="2">
        <v>0</v>
      </c>
      <c r="Q159" s="2">
        <v>0</v>
      </c>
      <c r="R159" s="2">
        <v>0</v>
      </c>
      <c r="S159" s="2">
        <v>0</v>
      </c>
      <c r="T159" s="2">
        <v>0</v>
      </c>
      <c r="U159" s="2">
        <v>0</v>
      </c>
      <c r="V159" s="2">
        <v>0</v>
      </c>
      <c r="W159" s="2">
        <v>0</v>
      </c>
      <c r="X159" s="2">
        <v>0</v>
      </c>
      <c r="Y159" s="2">
        <v>1</v>
      </c>
      <c r="Z159" s="2">
        <v>0</v>
      </c>
      <c r="AA159" s="2">
        <v>0</v>
      </c>
    </row>
    <row r="160" spans="1:27" x14ac:dyDescent="0.25">
      <c r="A160" s="2">
        <v>8</v>
      </c>
      <c r="B160" s="2">
        <v>12</v>
      </c>
      <c r="C160" s="2">
        <v>89348.016000000003</v>
      </c>
      <c r="D160" s="2">
        <v>89497.868000000002</v>
      </c>
      <c r="E160" s="2">
        <v>149.85199999999901</v>
      </c>
      <c r="F160" s="3">
        <v>16.7590311626244</v>
      </c>
      <c r="G160" s="14" t="s">
        <v>188</v>
      </c>
      <c r="H160" s="2">
        <v>3</v>
      </c>
      <c r="I160" s="2">
        <v>2</v>
      </c>
      <c r="J160" s="2">
        <v>2</v>
      </c>
      <c r="K160" s="2">
        <v>0</v>
      </c>
      <c r="L160" s="2">
        <v>3</v>
      </c>
      <c r="M160" s="2">
        <v>0</v>
      </c>
      <c r="N160" s="2">
        <v>1</v>
      </c>
      <c r="O160" s="2">
        <v>0</v>
      </c>
      <c r="P160" s="2">
        <v>0</v>
      </c>
      <c r="Q160" s="2">
        <v>1</v>
      </c>
      <c r="R160" s="2">
        <v>0</v>
      </c>
      <c r="S160" s="2">
        <v>0</v>
      </c>
      <c r="T160" s="2">
        <v>0</v>
      </c>
      <c r="U160" s="2">
        <v>0</v>
      </c>
      <c r="V160" s="2">
        <v>0</v>
      </c>
      <c r="W160" s="2">
        <v>1</v>
      </c>
      <c r="X160" s="2">
        <v>1</v>
      </c>
      <c r="Y160" s="2">
        <v>1</v>
      </c>
      <c r="Z160" s="2">
        <v>0</v>
      </c>
      <c r="AA160" s="2">
        <v>0</v>
      </c>
    </row>
    <row r="161" spans="1:27" x14ac:dyDescent="0.25">
      <c r="A161" s="2">
        <v>11</v>
      </c>
      <c r="B161" s="2">
        <v>2</v>
      </c>
      <c r="C161" s="2">
        <v>43720.35</v>
      </c>
      <c r="D161" s="2">
        <v>44245.190999999999</v>
      </c>
      <c r="E161" s="2">
        <v>524.84100000000001</v>
      </c>
      <c r="F161" s="3">
        <v>16.758416909152601</v>
      </c>
      <c r="G161" s="14" t="s">
        <v>2624</v>
      </c>
      <c r="H161" s="2">
        <v>0</v>
      </c>
      <c r="I161" s="2">
        <v>1</v>
      </c>
      <c r="J161" s="2">
        <v>0</v>
      </c>
      <c r="K161" s="2">
        <v>1</v>
      </c>
      <c r="L161" s="2">
        <v>0</v>
      </c>
      <c r="M161" s="2">
        <v>0</v>
      </c>
      <c r="N161" s="2">
        <v>0</v>
      </c>
      <c r="O161" s="2">
        <v>0</v>
      </c>
      <c r="P161" s="2">
        <v>0</v>
      </c>
      <c r="Q161" s="2">
        <v>0</v>
      </c>
      <c r="R161" s="2">
        <v>0</v>
      </c>
      <c r="S161" s="2">
        <v>1</v>
      </c>
      <c r="T161" s="2">
        <v>0</v>
      </c>
      <c r="U161" s="2">
        <v>0</v>
      </c>
      <c r="V161" s="2">
        <v>0</v>
      </c>
      <c r="W161" s="2">
        <v>0</v>
      </c>
      <c r="X161" s="2">
        <v>0</v>
      </c>
      <c r="Y161" s="2">
        <v>0</v>
      </c>
      <c r="Z161" s="2">
        <v>0</v>
      </c>
      <c r="AA161" s="2">
        <v>0</v>
      </c>
    </row>
    <row r="162" spans="1:27" x14ac:dyDescent="0.25">
      <c r="A162" s="2">
        <v>10</v>
      </c>
      <c r="B162" s="2">
        <v>3</v>
      </c>
      <c r="C162" s="2">
        <v>21558.866000000002</v>
      </c>
      <c r="D162" s="2">
        <v>21567.723999999998</v>
      </c>
      <c r="E162" s="2">
        <v>8.8579999999965402</v>
      </c>
      <c r="F162" s="3">
        <v>16.738702654853299</v>
      </c>
      <c r="G162" s="14"/>
      <c r="H162" s="2">
        <v>4</v>
      </c>
      <c r="I162" s="2">
        <v>0</v>
      </c>
      <c r="J162" s="2">
        <v>0</v>
      </c>
      <c r="K162" s="2">
        <v>0</v>
      </c>
      <c r="L162" s="2">
        <v>4</v>
      </c>
      <c r="M162" s="2">
        <v>0</v>
      </c>
      <c r="N162" s="2">
        <v>0</v>
      </c>
      <c r="O162" s="2">
        <v>0</v>
      </c>
      <c r="P162" s="2">
        <v>0</v>
      </c>
      <c r="Q162" s="2">
        <v>0</v>
      </c>
      <c r="R162" s="2">
        <v>0</v>
      </c>
      <c r="S162" s="2">
        <v>0</v>
      </c>
      <c r="T162" s="2">
        <v>0</v>
      </c>
      <c r="U162" s="2">
        <v>0</v>
      </c>
      <c r="V162" s="2">
        <v>0</v>
      </c>
      <c r="W162" s="2">
        <v>1</v>
      </c>
      <c r="X162" s="2">
        <v>1</v>
      </c>
      <c r="Y162" s="2">
        <v>1</v>
      </c>
      <c r="Z162" s="2">
        <v>0</v>
      </c>
      <c r="AA162" s="2">
        <v>1</v>
      </c>
    </row>
    <row r="163" spans="1:27" x14ac:dyDescent="0.25">
      <c r="A163" s="2">
        <v>21</v>
      </c>
      <c r="B163" s="2">
        <v>2</v>
      </c>
      <c r="C163" s="2">
        <v>44527.249000000003</v>
      </c>
      <c r="D163" s="2">
        <v>44601.322</v>
      </c>
      <c r="E163" s="2">
        <v>74.072999999996696</v>
      </c>
      <c r="F163" s="3">
        <v>16.7363223496179</v>
      </c>
      <c r="G163" s="14" t="s">
        <v>2676</v>
      </c>
      <c r="H163" s="2">
        <v>0</v>
      </c>
      <c r="I163" s="2">
        <v>0</v>
      </c>
      <c r="J163" s="2">
        <v>0</v>
      </c>
      <c r="K163" s="2">
        <v>0</v>
      </c>
      <c r="L163" s="2">
        <v>0</v>
      </c>
      <c r="M163" s="2">
        <v>0</v>
      </c>
      <c r="N163" s="2">
        <v>0</v>
      </c>
      <c r="O163" s="2">
        <v>0</v>
      </c>
      <c r="P163" s="2">
        <v>0</v>
      </c>
      <c r="Q163" s="2">
        <v>0</v>
      </c>
      <c r="R163" s="2">
        <v>0</v>
      </c>
      <c r="S163" s="2">
        <v>0</v>
      </c>
      <c r="T163" s="2">
        <v>0</v>
      </c>
      <c r="U163" s="2">
        <v>0</v>
      </c>
      <c r="V163" s="2">
        <v>0</v>
      </c>
      <c r="W163" s="2">
        <v>0</v>
      </c>
      <c r="X163" s="2">
        <v>0</v>
      </c>
      <c r="Y163" s="2">
        <v>0</v>
      </c>
      <c r="Z163" s="2">
        <v>0</v>
      </c>
      <c r="AA163" s="2">
        <v>0</v>
      </c>
    </row>
    <row r="164" spans="1:27" x14ac:dyDescent="0.25">
      <c r="A164" s="2">
        <v>16</v>
      </c>
      <c r="B164" s="2">
        <v>2</v>
      </c>
      <c r="C164" s="2">
        <v>13661.39</v>
      </c>
      <c r="D164" s="2">
        <v>13715.772999999999</v>
      </c>
      <c r="E164" s="2">
        <v>54.382999999999797</v>
      </c>
      <c r="F164" s="3">
        <v>16.723920821894801</v>
      </c>
      <c r="G164" s="14"/>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2">
        <v>0</v>
      </c>
      <c r="AA164" s="2">
        <v>0</v>
      </c>
    </row>
    <row r="165" spans="1:27" x14ac:dyDescent="0.25">
      <c r="A165" s="2">
        <v>3</v>
      </c>
      <c r="B165" s="2">
        <v>6</v>
      </c>
      <c r="C165" s="2">
        <v>45074.781999999999</v>
      </c>
      <c r="D165" s="2">
        <v>45125.72</v>
      </c>
      <c r="E165" s="2">
        <v>50.9380000000019</v>
      </c>
      <c r="F165" s="3">
        <v>16.723544467209798</v>
      </c>
      <c r="G165" s="14" t="s">
        <v>2560</v>
      </c>
      <c r="H165" s="2">
        <v>1</v>
      </c>
      <c r="I165" s="2">
        <v>0</v>
      </c>
      <c r="J165" s="2">
        <v>0</v>
      </c>
      <c r="K165" s="2">
        <v>0</v>
      </c>
      <c r="L165" s="2">
        <v>1</v>
      </c>
      <c r="M165" s="2">
        <v>0</v>
      </c>
      <c r="N165" s="2">
        <v>0</v>
      </c>
      <c r="O165" s="2">
        <v>0</v>
      </c>
      <c r="P165" s="2">
        <v>0</v>
      </c>
      <c r="Q165" s="2">
        <v>0</v>
      </c>
      <c r="R165" s="2">
        <v>0</v>
      </c>
      <c r="S165" s="2">
        <v>0</v>
      </c>
      <c r="T165" s="2">
        <v>0</v>
      </c>
      <c r="U165" s="2">
        <v>0</v>
      </c>
      <c r="V165" s="2">
        <v>0</v>
      </c>
      <c r="W165" s="2">
        <v>0</v>
      </c>
      <c r="X165" s="2">
        <v>1</v>
      </c>
      <c r="Y165" s="2">
        <v>0</v>
      </c>
      <c r="Z165" s="2">
        <v>0</v>
      </c>
      <c r="AA165" s="2">
        <v>0</v>
      </c>
    </row>
    <row r="166" spans="1:27" x14ac:dyDescent="0.25">
      <c r="A166" s="2">
        <v>14</v>
      </c>
      <c r="B166" s="2">
        <v>3</v>
      </c>
      <c r="C166" s="2">
        <v>73769.255000000005</v>
      </c>
      <c r="D166" s="2">
        <v>73839.58</v>
      </c>
      <c r="E166" s="2">
        <v>70.324999999997104</v>
      </c>
      <c r="F166" s="3">
        <v>16.708997522921699</v>
      </c>
      <c r="G166" s="14" t="s">
        <v>1848</v>
      </c>
      <c r="H166" s="2">
        <v>0</v>
      </c>
      <c r="I166" s="2">
        <v>1</v>
      </c>
      <c r="J166" s="2">
        <v>0</v>
      </c>
      <c r="K166" s="2">
        <v>1</v>
      </c>
      <c r="L166" s="2">
        <v>0</v>
      </c>
      <c r="M166" s="2">
        <v>0</v>
      </c>
      <c r="N166" s="2">
        <v>0</v>
      </c>
      <c r="O166" s="2">
        <v>0</v>
      </c>
      <c r="P166" s="2">
        <v>0</v>
      </c>
      <c r="Q166" s="2">
        <v>0</v>
      </c>
      <c r="R166" s="2">
        <v>0</v>
      </c>
      <c r="S166" s="2">
        <v>0</v>
      </c>
      <c r="T166" s="2">
        <v>1</v>
      </c>
      <c r="U166" s="2">
        <v>0</v>
      </c>
      <c r="V166" s="2">
        <v>0</v>
      </c>
      <c r="W166" s="2">
        <v>0</v>
      </c>
      <c r="X166" s="2">
        <v>0</v>
      </c>
      <c r="Y166" s="2">
        <v>0</v>
      </c>
      <c r="Z166" s="2">
        <v>0</v>
      </c>
      <c r="AA166" s="2">
        <v>0</v>
      </c>
    </row>
    <row r="167" spans="1:27" x14ac:dyDescent="0.25">
      <c r="A167" s="2">
        <v>15</v>
      </c>
      <c r="B167" s="2">
        <v>10</v>
      </c>
      <c r="C167" s="2">
        <v>93542.281000000003</v>
      </c>
      <c r="D167" s="2">
        <v>93605.875</v>
      </c>
      <c r="E167" s="2">
        <v>63.593999999997301</v>
      </c>
      <c r="F167" s="3">
        <v>16.665623381588901</v>
      </c>
      <c r="G167" s="14" t="s">
        <v>2348</v>
      </c>
      <c r="H167" s="2">
        <v>2</v>
      </c>
      <c r="I167" s="2">
        <v>2</v>
      </c>
      <c r="J167" s="2">
        <v>2</v>
      </c>
      <c r="K167" s="2">
        <v>0</v>
      </c>
      <c r="L167" s="2">
        <v>2</v>
      </c>
      <c r="M167" s="2">
        <v>0</v>
      </c>
      <c r="N167" s="2">
        <v>1</v>
      </c>
      <c r="O167" s="2">
        <v>0</v>
      </c>
      <c r="P167" s="2">
        <v>1</v>
      </c>
      <c r="Q167" s="2">
        <v>0</v>
      </c>
      <c r="R167" s="2">
        <v>0</v>
      </c>
      <c r="S167" s="2">
        <v>0</v>
      </c>
      <c r="T167" s="2">
        <v>0</v>
      </c>
      <c r="U167" s="2">
        <v>0</v>
      </c>
      <c r="V167" s="2">
        <v>0</v>
      </c>
      <c r="W167" s="2">
        <v>0</v>
      </c>
      <c r="X167" s="2">
        <v>1</v>
      </c>
      <c r="Y167" s="2">
        <v>0</v>
      </c>
      <c r="Z167" s="2">
        <v>0</v>
      </c>
      <c r="AA167" s="2">
        <v>1</v>
      </c>
    </row>
    <row r="168" spans="1:27" x14ac:dyDescent="0.25">
      <c r="A168" s="2">
        <v>3</v>
      </c>
      <c r="B168" s="2">
        <v>31</v>
      </c>
      <c r="C168" s="2">
        <v>180304.277</v>
      </c>
      <c r="D168" s="2">
        <v>180304.277</v>
      </c>
      <c r="E168" s="2">
        <v>0</v>
      </c>
      <c r="F168" s="3">
        <v>16.652979601437501</v>
      </c>
      <c r="G168" s="14"/>
      <c r="H168" s="2">
        <v>2</v>
      </c>
      <c r="I168" s="2">
        <v>0</v>
      </c>
      <c r="J168" s="2">
        <v>0</v>
      </c>
      <c r="K168" s="2">
        <v>0</v>
      </c>
      <c r="L168" s="2">
        <v>2</v>
      </c>
      <c r="M168" s="2">
        <v>0</v>
      </c>
      <c r="N168" s="2">
        <v>0</v>
      </c>
      <c r="O168" s="2">
        <v>0</v>
      </c>
      <c r="P168" s="2">
        <v>0</v>
      </c>
      <c r="Q168" s="2">
        <v>0</v>
      </c>
      <c r="R168" s="2">
        <v>0</v>
      </c>
      <c r="S168" s="2">
        <v>0</v>
      </c>
      <c r="T168" s="2">
        <v>0</v>
      </c>
      <c r="U168" s="2">
        <v>0</v>
      </c>
      <c r="V168" s="2">
        <v>0</v>
      </c>
      <c r="W168" s="2">
        <v>0</v>
      </c>
      <c r="X168" s="2">
        <v>1</v>
      </c>
      <c r="Y168" s="2">
        <v>1</v>
      </c>
      <c r="Z168" s="2">
        <v>0</v>
      </c>
      <c r="AA168" s="2">
        <v>0</v>
      </c>
    </row>
    <row r="169" spans="1:27" x14ac:dyDescent="0.25">
      <c r="A169" s="2">
        <v>6</v>
      </c>
      <c r="B169" s="2">
        <v>0</v>
      </c>
      <c r="C169" s="2">
        <v>4789.259</v>
      </c>
      <c r="D169" s="2">
        <v>4873.3649999999998</v>
      </c>
      <c r="E169" s="2">
        <v>84.105999999999796</v>
      </c>
      <c r="F169" s="3">
        <v>16.627180789832099</v>
      </c>
      <c r="G169" s="14" t="s">
        <v>144</v>
      </c>
      <c r="H169" s="2">
        <v>3</v>
      </c>
      <c r="I169" s="2">
        <v>0</v>
      </c>
      <c r="J169" s="2">
        <v>0</v>
      </c>
      <c r="K169" s="2">
        <v>0</v>
      </c>
      <c r="L169" s="2">
        <v>3</v>
      </c>
      <c r="M169" s="2">
        <v>0</v>
      </c>
      <c r="N169" s="2">
        <v>0</v>
      </c>
      <c r="O169" s="2">
        <v>0</v>
      </c>
      <c r="P169" s="2">
        <v>0</v>
      </c>
      <c r="Q169" s="2">
        <v>0</v>
      </c>
      <c r="R169" s="2">
        <v>0</v>
      </c>
      <c r="S169" s="2">
        <v>0</v>
      </c>
      <c r="T169" s="2">
        <v>0</v>
      </c>
      <c r="U169" s="2">
        <v>0</v>
      </c>
      <c r="V169" s="2">
        <v>0</v>
      </c>
      <c r="W169" s="2">
        <v>1</v>
      </c>
      <c r="X169" s="2">
        <v>0</v>
      </c>
      <c r="Y169" s="2">
        <v>1</v>
      </c>
      <c r="Z169" s="2">
        <v>0</v>
      </c>
      <c r="AA169" s="2">
        <v>1</v>
      </c>
    </row>
    <row r="170" spans="1:27" x14ac:dyDescent="0.25">
      <c r="A170" s="2">
        <v>2</v>
      </c>
      <c r="B170" s="2">
        <v>19</v>
      </c>
      <c r="C170" s="2">
        <v>173198.59099999999</v>
      </c>
      <c r="D170" s="2">
        <v>173262.33900000001</v>
      </c>
      <c r="E170" s="2">
        <v>63.748000000021399</v>
      </c>
      <c r="F170" s="3">
        <v>16.609195867158402</v>
      </c>
      <c r="G170" s="14"/>
      <c r="H170" s="2">
        <v>1</v>
      </c>
      <c r="I170" s="2">
        <v>0</v>
      </c>
      <c r="J170" s="2">
        <v>0</v>
      </c>
      <c r="K170" s="2">
        <v>0</v>
      </c>
      <c r="L170" s="2">
        <v>1</v>
      </c>
      <c r="M170" s="2">
        <v>0</v>
      </c>
      <c r="N170" s="2">
        <v>0</v>
      </c>
      <c r="O170" s="2">
        <v>0</v>
      </c>
      <c r="P170" s="2">
        <v>0</v>
      </c>
      <c r="Q170" s="2">
        <v>0</v>
      </c>
      <c r="R170" s="2">
        <v>0</v>
      </c>
      <c r="S170" s="2">
        <v>0</v>
      </c>
      <c r="T170" s="2">
        <v>0</v>
      </c>
      <c r="U170" s="2">
        <v>0</v>
      </c>
      <c r="V170" s="2">
        <v>0</v>
      </c>
      <c r="W170" s="2">
        <v>0</v>
      </c>
      <c r="X170" s="2">
        <v>0</v>
      </c>
      <c r="Y170" s="2">
        <v>1</v>
      </c>
      <c r="Z170" s="2">
        <v>0</v>
      </c>
      <c r="AA170" s="2">
        <v>0</v>
      </c>
    </row>
    <row r="171" spans="1:27" x14ac:dyDescent="0.25">
      <c r="A171" s="2">
        <v>6</v>
      </c>
      <c r="B171" s="2">
        <v>12</v>
      </c>
      <c r="C171" s="2">
        <v>72541.837</v>
      </c>
      <c r="D171" s="2">
        <v>72593.883000000002</v>
      </c>
      <c r="E171" s="2">
        <v>52.046000000002103</v>
      </c>
      <c r="F171" s="3">
        <v>16.605682260087999</v>
      </c>
      <c r="G171" s="14" t="s">
        <v>403</v>
      </c>
      <c r="H171" s="2">
        <v>0</v>
      </c>
      <c r="I171" s="2">
        <v>0</v>
      </c>
      <c r="J171" s="2">
        <v>0</v>
      </c>
      <c r="K171" s="2">
        <v>0</v>
      </c>
      <c r="L171" s="2">
        <v>0</v>
      </c>
      <c r="M171" s="2">
        <v>0</v>
      </c>
      <c r="N171" s="2">
        <v>0</v>
      </c>
      <c r="O171" s="2">
        <v>0</v>
      </c>
      <c r="P171" s="2">
        <v>0</v>
      </c>
      <c r="Q171" s="2">
        <v>0</v>
      </c>
      <c r="R171" s="2">
        <v>0</v>
      </c>
      <c r="S171" s="2">
        <v>0</v>
      </c>
      <c r="T171" s="2">
        <v>0</v>
      </c>
      <c r="U171" s="2">
        <v>0</v>
      </c>
      <c r="V171" s="2">
        <v>0</v>
      </c>
      <c r="W171" s="2">
        <v>0</v>
      </c>
      <c r="X171" s="2">
        <v>0</v>
      </c>
      <c r="Y171" s="2">
        <v>0</v>
      </c>
      <c r="Z171" s="2">
        <v>0</v>
      </c>
      <c r="AA171" s="2">
        <v>0</v>
      </c>
    </row>
    <row r="172" spans="1:27" x14ac:dyDescent="0.25">
      <c r="A172" s="2">
        <v>1</v>
      </c>
      <c r="B172" s="2">
        <v>15</v>
      </c>
      <c r="C172" s="2">
        <v>213638.76199999999</v>
      </c>
      <c r="D172" s="2">
        <v>213707.80100000001</v>
      </c>
      <c r="E172" s="2">
        <v>69.039000000018902</v>
      </c>
      <c r="F172" s="3">
        <v>16.604851932353</v>
      </c>
      <c r="G172" s="14" t="s">
        <v>2381</v>
      </c>
      <c r="H172" s="2">
        <v>1</v>
      </c>
      <c r="I172" s="2">
        <v>0</v>
      </c>
      <c r="J172" s="2">
        <v>0</v>
      </c>
      <c r="K172" s="2">
        <v>0</v>
      </c>
      <c r="L172" s="2">
        <v>1</v>
      </c>
      <c r="M172" s="2">
        <v>0</v>
      </c>
      <c r="N172" s="2">
        <v>0</v>
      </c>
      <c r="O172" s="2">
        <v>0</v>
      </c>
      <c r="P172" s="2">
        <v>0</v>
      </c>
      <c r="Q172" s="2">
        <v>0</v>
      </c>
      <c r="R172" s="2">
        <v>0</v>
      </c>
      <c r="S172" s="2">
        <v>0</v>
      </c>
      <c r="T172" s="2">
        <v>0</v>
      </c>
      <c r="U172" s="2">
        <v>0</v>
      </c>
      <c r="V172" s="2">
        <v>0</v>
      </c>
      <c r="W172" s="2">
        <v>0</v>
      </c>
      <c r="X172" s="2">
        <v>0</v>
      </c>
      <c r="Y172" s="2">
        <v>1</v>
      </c>
      <c r="Z172" s="2">
        <v>0</v>
      </c>
      <c r="AA172" s="2">
        <v>0</v>
      </c>
    </row>
    <row r="173" spans="1:27" x14ac:dyDescent="0.25">
      <c r="A173" s="2">
        <v>3</v>
      </c>
      <c r="B173" s="2">
        <v>27</v>
      </c>
      <c r="C173" s="2">
        <v>167646.48800000001</v>
      </c>
      <c r="D173" s="2">
        <v>167749.61499999999</v>
      </c>
      <c r="E173" s="2">
        <v>103.12699999997901</v>
      </c>
      <c r="F173" s="3">
        <v>16.5690272013784</v>
      </c>
      <c r="G173" s="14" t="s">
        <v>2569</v>
      </c>
      <c r="H173" s="2">
        <v>2</v>
      </c>
      <c r="I173" s="2">
        <v>0</v>
      </c>
      <c r="J173" s="2">
        <v>0</v>
      </c>
      <c r="K173" s="2">
        <v>0</v>
      </c>
      <c r="L173" s="2">
        <v>2</v>
      </c>
      <c r="M173" s="2">
        <v>0</v>
      </c>
      <c r="N173" s="2">
        <v>0</v>
      </c>
      <c r="O173" s="2">
        <v>0</v>
      </c>
      <c r="P173" s="2">
        <v>0</v>
      </c>
      <c r="Q173" s="2">
        <v>0</v>
      </c>
      <c r="R173" s="2">
        <v>0</v>
      </c>
      <c r="S173" s="2">
        <v>0</v>
      </c>
      <c r="T173" s="2">
        <v>0</v>
      </c>
      <c r="U173" s="2">
        <v>0</v>
      </c>
      <c r="V173" s="2">
        <v>0</v>
      </c>
      <c r="W173" s="2">
        <v>0</v>
      </c>
      <c r="X173" s="2">
        <v>0</v>
      </c>
      <c r="Y173" s="2">
        <v>1</v>
      </c>
      <c r="Z173" s="2">
        <v>0</v>
      </c>
      <c r="AA173" s="2">
        <v>1</v>
      </c>
    </row>
    <row r="174" spans="1:27" x14ac:dyDescent="0.25">
      <c r="A174" s="2">
        <v>5</v>
      </c>
      <c r="B174" s="2">
        <v>2</v>
      </c>
      <c r="C174" s="2">
        <v>30505.101999999999</v>
      </c>
      <c r="D174" s="2">
        <v>30506.030999999999</v>
      </c>
      <c r="E174" s="2">
        <v>0.92900000000008698</v>
      </c>
      <c r="F174" s="3">
        <v>16.524534094100801</v>
      </c>
      <c r="G174" s="14"/>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2">
        <v>0</v>
      </c>
      <c r="AA174" s="2">
        <v>0</v>
      </c>
    </row>
    <row r="175" spans="1:27" x14ac:dyDescent="0.25">
      <c r="A175" s="2">
        <v>21</v>
      </c>
      <c r="B175" s="2">
        <v>1</v>
      </c>
      <c r="C175" s="2">
        <v>17933.850999999999</v>
      </c>
      <c r="D175" s="2">
        <v>17942.821</v>
      </c>
      <c r="E175" s="2">
        <v>8.9700000000011606</v>
      </c>
      <c r="F175" s="3">
        <v>16.506244153768499</v>
      </c>
      <c r="G175" s="14" t="s">
        <v>304</v>
      </c>
      <c r="H175" s="2">
        <v>4</v>
      </c>
      <c r="I175" s="2">
        <v>0</v>
      </c>
      <c r="J175" s="2">
        <v>0</v>
      </c>
      <c r="K175" s="2">
        <v>0</v>
      </c>
      <c r="L175" s="2">
        <v>4</v>
      </c>
      <c r="M175" s="2">
        <v>0</v>
      </c>
      <c r="N175" s="2">
        <v>0</v>
      </c>
      <c r="O175" s="2">
        <v>0</v>
      </c>
      <c r="P175" s="2">
        <v>0</v>
      </c>
      <c r="Q175" s="2">
        <v>0</v>
      </c>
      <c r="R175" s="2">
        <v>0</v>
      </c>
      <c r="S175" s="2">
        <v>0</v>
      </c>
      <c r="T175" s="2">
        <v>0</v>
      </c>
      <c r="U175" s="2">
        <v>0</v>
      </c>
      <c r="V175" s="2">
        <v>0</v>
      </c>
      <c r="W175" s="2">
        <v>1</v>
      </c>
      <c r="X175" s="2">
        <v>1</v>
      </c>
      <c r="Y175" s="2">
        <v>1</v>
      </c>
      <c r="Z175" s="2">
        <v>0</v>
      </c>
      <c r="AA175" s="2">
        <v>1</v>
      </c>
    </row>
    <row r="176" spans="1:27" x14ac:dyDescent="0.25">
      <c r="A176" s="2">
        <v>4</v>
      </c>
      <c r="B176" s="2">
        <v>4</v>
      </c>
      <c r="C176" s="2">
        <v>56295.582999999999</v>
      </c>
      <c r="D176" s="2">
        <v>56400.347000000002</v>
      </c>
      <c r="E176" s="2">
        <v>104.76400000000299</v>
      </c>
      <c r="F176" s="3">
        <v>16.493515818450401</v>
      </c>
      <c r="G176" s="14" t="s">
        <v>1593</v>
      </c>
      <c r="H176" s="2">
        <v>2</v>
      </c>
      <c r="I176" s="2">
        <v>4</v>
      </c>
      <c r="J176" s="2">
        <v>0</v>
      </c>
      <c r="K176" s="2">
        <v>4</v>
      </c>
      <c r="L176" s="2">
        <v>2</v>
      </c>
      <c r="M176" s="2">
        <v>0</v>
      </c>
      <c r="N176" s="2">
        <v>0</v>
      </c>
      <c r="O176" s="2">
        <v>0</v>
      </c>
      <c r="P176" s="2">
        <v>0</v>
      </c>
      <c r="Q176" s="2">
        <v>0</v>
      </c>
      <c r="R176" s="2">
        <v>0</v>
      </c>
      <c r="S176" s="2">
        <v>1</v>
      </c>
      <c r="T176" s="2">
        <v>1</v>
      </c>
      <c r="U176" s="2">
        <v>1</v>
      </c>
      <c r="V176" s="2">
        <v>1</v>
      </c>
      <c r="W176" s="2">
        <v>1</v>
      </c>
      <c r="X176" s="2">
        <v>0</v>
      </c>
      <c r="Y176" s="2">
        <v>0</v>
      </c>
      <c r="Z176" s="2">
        <v>0</v>
      </c>
      <c r="AA176" s="2">
        <v>1</v>
      </c>
    </row>
    <row r="177" spans="1:27" x14ac:dyDescent="0.25">
      <c r="A177" s="2">
        <v>11</v>
      </c>
      <c r="B177" s="2">
        <v>7</v>
      </c>
      <c r="C177" s="2">
        <v>63682.868999999999</v>
      </c>
      <c r="D177" s="2">
        <v>63757.446000000004</v>
      </c>
      <c r="E177" s="2">
        <v>74.577000000004801</v>
      </c>
      <c r="F177" s="3">
        <v>16.485904965860001</v>
      </c>
      <c r="G177" s="14" t="s">
        <v>2628</v>
      </c>
      <c r="H177" s="2">
        <v>2</v>
      </c>
      <c r="I177" s="2">
        <v>1</v>
      </c>
      <c r="J177" s="2">
        <v>1</v>
      </c>
      <c r="K177" s="2">
        <v>0</v>
      </c>
      <c r="L177" s="2">
        <v>2</v>
      </c>
      <c r="M177" s="2">
        <v>1</v>
      </c>
      <c r="N177" s="2">
        <v>0</v>
      </c>
      <c r="O177" s="2">
        <v>0</v>
      </c>
      <c r="P177" s="2">
        <v>0</v>
      </c>
      <c r="Q177" s="2">
        <v>0</v>
      </c>
      <c r="R177" s="2">
        <v>0</v>
      </c>
      <c r="S177" s="2">
        <v>0</v>
      </c>
      <c r="T177" s="2">
        <v>0</v>
      </c>
      <c r="U177" s="2">
        <v>0</v>
      </c>
      <c r="V177" s="2">
        <v>0</v>
      </c>
      <c r="W177" s="2">
        <v>0</v>
      </c>
      <c r="X177" s="2">
        <v>1</v>
      </c>
      <c r="Y177" s="2">
        <v>1</v>
      </c>
      <c r="Z177" s="2">
        <v>0</v>
      </c>
      <c r="AA177" s="2">
        <v>0</v>
      </c>
    </row>
    <row r="178" spans="1:27" x14ac:dyDescent="0.25">
      <c r="A178" s="2">
        <v>5</v>
      </c>
      <c r="B178" s="2">
        <v>8</v>
      </c>
      <c r="C178" s="2">
        <v>84748.968999999997</v>
      </c>
      <c r="D178" s="2">
        <v>84828.913</v>
      </c>
      <c r="E178" s="2">
        <v>79.944000000003101</v>
      </c>
      <c r="F178" s="3">
        <v>16.454961835788801</v>
      </c>
      <c r="G178" s="14" t="s">
        <v>2432</v>
      </c>
      <c r="H178" s="2">
        <v>2</v>
      </c>
      <c r="I178" s="2">
        <v>1</v>
      </c>
      <c r="J178" s="2">
        <v>1</v>
      </c>
      <c r="K178" s="2">
        <v>0</v>
      </c>
      <c r="L178" s="2">
        <v>2</v>
      </c>
      <c r="M178" s="2">
        <v>0</v>
      </c>
      <c r="N178" s="2">
        <v>1</v>
      </c>
      <c r="O178" s="2">
        <v>0</v>
      </c>
      <c r="P178" s="2">
        <v>0</v>
      </c>
      <c r="Q178" s="2">
        <v>0</v>
      </c>
      <c r="R178" s="2">
        <v>0</v>
      </c>
      <c r="S178" s="2">
        <v>0</v>
      </c>
      <c r="T178" s="2">
        <v>0</v>
      </c>
      <c r="U178" s="2">
        <v>0</v>
      </c>
      <c r="V178" s="2">
        <v>0</v>
      </c>
      <c r="W178" s="2">
        <v>0</v>
      </c>
      <c r="X178" s="2">
        <v>1</v>
      </c>
      <c r="Y178" s="2">
        <v>1</v>
      </c>
      <c r="Z178" s="2">
        <v>0</v>
      </c>
      <c r="AA178" s="2">
        <v>0</v>
      </c>
    </row>
    <row r="179" spans="1:27" x14ac:dyDescent="0.25">
      <c r="A179" s="2">
        <v>6</v>
      </c>
      <c r="B179" s="2">
        <v>4</v>
      </c>
      <c r="C179" s="2">
        <v>28833.136999999999</v>
      </c>
      <c r="D179" s="2">
        <v>28942.832999999999</v>
      </c>
      <c r="E179" s="2">
        <v>109.696</v>
      </c>
      <c r="F179" s="3">
        <v>16.443522478037401</v>
      </c>
      <c r="G179" s="14" t="s">
        <v>2593</v>
      </c>
      <c r="H179" s="2">
        <v>1</v>
      </c>
      <c r="I179" s="2">
        <v>4</v>
      </c>
      <c r="J179" s="2">
        <v>0</v>
      </c>
      <c r="K179" s="2">
        <v>4</v>
      </c>
      <c r="L179" s="2">
        <v>1</v>
      </c>
      <c r="M179" s="2">
        <v>0</v>
      </c>
      <c r="N179" s="2">
        <v>0</v>
      </c>
      <c r="O179" s="2">
        <v>0</v>
      </c>
      <c r="P179" s="2">
        <v>0</v>
      </c>
      <c r="Q179" s="2">
        <v>0</v>
      </c>
      <c r="R179" s="2">
        <v>1</v>
      </c>
      <c r="S179" s="2">
        <v>1</v>
      </c>
      <c r="T179" s="2">
        <v>1</v>
      </c>
      <c r="U179" s="2">
        <v>0</v>
      </c>
      <c r="V179" s="2">
        <v>1</v>
      </c>
      <c r="W179" s="2">
        <v>0</v>
      </c>
      <c r="X179" s="2">
        <v>0</v>
      </c>
      <c r="Y179" s="2">
        <v>0</v>
      </c>
      <c r="Z179" s="2">
        <v>0</v>
      </c>
      <c r="AA179" s="2">
        <v>1</v>
      </c>
    </row>
    <row r="180" spans="1:27" x14ac:dyDescent="0.25">
      <c r="A180" s="2">
        <v>12</v>
      </c>
      <c r="B180" s="2">
        <v>8</v>
      </c>
      <c r="C180" s="2">
        <v>33260.794999999998</v>
      </c>
      <c r="D180" s="2">
        <v>33269.391000000003</v>
      </c>
      <c r="E180" s="2">
        <v>8.5960000000050094</v>
      </c>
      <c r="F180" s="3">
        <v>16.388164186353201</v>
      </c>
      <c r="G180" s="14"/>
      <c r="H180" s="2">
        <v>3</v>
      </c>
      <c r="I180" s="2">
        <v>0</v>
      </c>
      <c r="J180" s="2">
        <v>0</v>
      </c>
      <c r="K180" s="2">
        <v>0</v>
      </c>
      <c r="L180" s="2">
        <v>3</v>
      </c>
      <c r="M180" s="2">
        <v>0</v>
      </c>
      <c r="N180" s="2">
        <v>0</v>
      </c>
      <c r="O180" s="2">
        <v>0</v>
      </c>
      <c r="P180" s="2">
        <v>0</v>
      </c>
      <c r="Q180" s="2">
        <v>0</v>
      </c>
      <c r="R180" s="2">
        <v>0</v>
      </c>
      <c r="S180" s="2">
        <v>0</v>
      </c>
      <c r="T180" s="2">
        <v>0</v>
      </c>
      <c r="U180" s="2">
        <v>0</v>
      </c>
      <c r="V180" s="2">
        <v>0</v>
      </c>
      <c r="W180" s="2">
        <v>1</v>
      </c>
      <c r="X180" s="2">
        <v>0</v>
      </c>
      <c r="Y180" s="2">
        <v>1</v>
      </c>
      <c r="Z180" s="2">
        <v>0</v>
      </c>
      <c r="AA180" s="2">
        <v>1</v>
      </c>
    </row>
    <row r="181" spans="1:27" x14ac:dyDescent="0.25">
      <c r="A181" s="2">
        <v>12</v>
      </c>
      <c r="B181" s="2">
        <v>2</v>
      </c>
      <c r="C181" s="2">
        <v>19566.758999999998</v>
      </c>
      <c r="D181" s="2">
        <v>19644.066999999999</v>
      </c>
      <c r="E181" s="2">
        <v>77.308000000000902</v>
      </c>
      <c r="F181" s="3">
        <v>16.329541463593898</v>
      </c>
      <c r="G181" s="14" t="s">
        <v>2631</v>
      </c>
      <c r="H181" s="2">
        <v>2</v>
      </c>
      <c r="I181" s="2">
        <v>0</v>
      </c>
      <c r="J181" s="2">
        <v>0</v>
      </c>
      <c r="K181" s="2">
        <v>0</v>
      </c>
      <c r="L181" s="2">
        <v>2</v>
      </c>
      <c r="M181" s="2">
        <v>0</v>
      </c>
      <c r="N181" s="2">
        <v>0</v>
      </c>
      <c r="O181" s="2">
        <v>0</v>
      </c>
      <c r="P181" s="2">
        <v>0</v>
      </c>
      <c r="Q181" s="2">
        <v>0</v>
      </c>
      <c r="R181" s="2">
        <v>0</v>
      </c>
      <c r="S181" s="2">
        <v>0</v>
      </c>
      <c r="T181" s="2">
        <v>0</v>
      </c>
      <c r="U181" s="2">
        <v>0</v>
      </c>
      <c r="V181" s="2">
        <v>0</v>
      </c>
      <c r="W181" s="2">
        <v>1</v>
      </c>
      <c r="X181" s="2">
        <v>1</v>
      </c>
      <c r="Y181" s="2">
        <v>0</v>
      </c>
      <c r="Z181" s="2">
        <v>0</v>
      </c>
      <c r="AA181" s="2">
        <v>0</v>
      </c>
    </row>
    <row r="182" spans="1:27" x14ac:dyDescent="0.25">
      <c r="A182" s="2">
        <v>12</v>
      </c>
      <c r="B182" s="2">
        <v>11</v>
      </c>
      <c r="C182" s="2">
        <v>42450.252999999997</v>
      </c>
      <c r="D182" s="2">
        <v>42524.372000000003</v>
      </c>
      <c r="E182" s="2">
        <v>74.119000000006096</v>
      </c>
      <c r="F182" s="3">
        <v>16.284811694862501</v>
      </c>
      <c r="G182" s="14" t="s">
        <v>2635</v>
      </c>
      <c r="H182" s="2">
        <v>0</v>
      </c>
      <c r="I182" s="2">
        <v>0</v>
      </c>
      <c r="J182" s="2">
        <v>0</v>
      </c>
      <c r="K182" s="2">
        <v>0</v>
      </c>
      <c r="L182" s="2">
        <v>0</v>
      </c>
      <c r="M182" s="2">
        <v>0</v>
      </c>
      <c r="N182" s="2">
        <v>0</v>
      </c>
      <c r="O182" s="2">
        <v>0</v>
      </c>
      <c r="P182" s="2">
        <v>0</v>
      </c>
      <c r="Q182" s="2">
        <v>0</v>
      </c>
      <c r="R182" s="2">
        <v>0</v>
      </c>
      <c r="S182" s="2">
        <v>0</v>
      </c>
      <c r="T182" s="2">
        <v>0</v>
      </c>
      <c r="U182" s="2">
        <v>0</v>
      </c>
      <c r="V182" s="2">
        <v>0</v>
      </c>
      <c r="W182" s="2">
        <v>0</v>
      </c>
      <c r="X182" s="2">
        <v>0</v>
      </c>
      <c r="Y182" s="2">
        <v>0</v>
      </c>
      <c r="Z182" s="2">
        <v>0</v>
      </c>
      <c r="AA182" s="2">
        <v>0</v>
      </c>
    </row>
    <row r="183" spans="1:27" x14ac:dyDescent="0.25">
      <c r="A183" s="2">
        <v>1</v>
      </c>
      <c r="B183" s="2">
        <v>12</v>
      </c>
      <c r="C183" s="2">
        <v>165500.33499999999</v>
      </c>
      <c r="D183" s="2">
        <v>165591.44099999999</v>
      </c>
      <c r="E183" s="2">
        <v>91.105999999999796</v>
      </c>
      <c r="F183" s="3">
        <v>16.274827261221201</v>
      </c>
      <c r="G183" s="14" t="s">
        <v>2536</v>
      </c>
      <c r="H183" s="2">
        <v>1</v>
      </c>
      <c r="I183" s="2">
        <v>1</v>
      </c>
      <c r="J183" s="2">
        <v>0</v>
      </c>
      <c r="K183" s="2">
        <v>1</v>
      </c>
      <c r="L183" s="2">
        <v>1</v>
      </c>
      <c r="M183" s="2">
        <v>0</v>
      </c>
      <c r="N183" s="2">
        <v>0</v>
      </c>
      <c r="O183" s="2">
        <v>0</v>
      </c>
      <c r="P183" s="2">
        <v>0</v>
      </c>
      <c r="Q183" s="2">
        <v>0</v>
      </c>
      <c r="R183" s="2">
        <v>0</v>
      </c>
      <c r="S183" s="2">
        <v>0</v>
      </c>
      <c r="T183" s="2">
        <v>1</v>
      </c>
      <c r="U183" s="2">
        <v>0</v>
      </c>
      <c r="V183" s="2">
        <v>0</v>
      </c>
      <c r="W183" s="2">
        <v>0</v>
      </c>
      <c r="X183" s="2">
        <v>1</v>
      </c>
      <c r="Y183" s="2">
        <v>0</v>
      </c>
      <c r="Z183" s="2">
        <v>0</v>
      </c>
      <c r="AA183" s="2">
        <v>0</v>
      </c>
    </row>
    <row r="184" spans="1:27" x14ac:dyDescent="0.25">
      <c r="A184" s="2">
        <v>6</v>
      </c>
      <c r="B184" s="2">
        <v>2</v>
      </c>
      <c r="C184" s="2">
        <v>22411.93</v>
      </c>
      <c r="D184" s="2">
        <v>22452.55</v>
      </c>
      <c r="E184" s="2">
        <v>40.619999999999003</v>
      </c>
      <c r="F184" s="3">
        <v>16.256162417138</v>
      </c>
      <c r="G184" s="14"/>
      <c r="H184" s="2">
        <v>0</v>
      </c>
      <c r="I184" s="2">
        <v>0</v>
      </c>
      <c r="J184" s="2">
        <v>0</v>
      </c>
      <c r="K184" s="2">
        <v>0</v>
      </c>
      <c r="L184" s="2">
        <v>0</v>
      </c>
      <c r="M184" s="2">
        <v>0</v>
      </c>
      <c r="N184" s="2">
        <v>0</v>
      </c>
      <c r="O184" s="2">
        <v>0</v>
      </c>
      <c r="P184" s="2">
        <v>0</v>
      </c>
      <c r="Q184" s="2">
        <v>0</v>
      </c>
      <c r="R184" s="2">
        <v>0</v>
      </c>
      <c r="S184" s="2">
        <v>0</v>
      </c>
      <c r="T184" s="2">
        <v>0</v>
      </c>
      <c r="U184" s="2">
        <v>0</v>
      </c>
      <c r="V184" s="2">
        <v>0</v>
      </c>
      <c r="W184" s="2">
        <v>0</v>
      </c>
      <c r="X184" s="2">
        <v>0</v>
      </c>
      <c r="Y184" s="2">
        <v>0</v>
      </c>
      <c r="Z184" s="2">
        <v>0</v>
      </c>
      <c r="AA184" s="2">
        <v>0</v>
      </c>
    </row>
    <row r="185" spans="1:27" x14ac:dyDescent="0.25">
      <c r="A185" s="2">
        <v>17</v>
      </c>
      <c r="B185" s="2">
        <v>2</v>
      </c>
      <c r="C185" s="2">
        <v>48500.635000000002</v>
      </c>
      <c r="D185" s="2">
        <v>48675.77</v>
      </c>
      <c r="E185" s="2">
        <v>175.13499999999499</v>
      </c>
      <c r="F185" s="3">
        <v>16.203450750113301</v>
      </c>
      <c r="G185" s="14" t="s">
        <v>2665</v>
      </c>
      <c r="H185" s="2">
        <v>4</v>
      </c>
      <c r="I185" s="2">
        <v>0</v>
      </c>
      <c r="J185" s="2">
        <v>0</v>
      </c>
      <c r="K185" s="2">
        <v>0</v>
      </c>
      <c r="L185" s="2">
        <v>4</v>
      </c>
      <c r="M185" s="2">
        <v>0</v>
      </c>
      <c r="N185" s="2">
        <v>0</v>
      </c>
      <c r="O185" s="2">
        <v>0</v>
      </c>
      <c r="P185" s="2">
        <v>0</v>
      </c>
      <c r="Q185" s="2">
        <v>0</v>
      </c>
      <c r="R185" s="2">
        <v>0</v>
      </c>
      <c r="S185" s="2">
        <v>0</v>
      </c>
      <c r="T185" s="2">
        <v>0</v>
      </c>
      <c r="U185" s="2">
        <v>0</v>
      </c>
      <c r="V185" s="2">
        <v>0</v>
      </c>
      <c r="W185" s="2">
        <v>1</v>
      </c>
      <c r="X185" s="2">
        <v>1</v>
      </c>
      <c r="Y185" s="2">
        <v>1</v>
      </c>
      <c r="Z185" s="2">
        <v>0</v>
      </c>
      <c r="AA185" s="2">
        <v>1</v>
      </c>
    </row>
    <row r="186" spans="1:27" x14ac:dyDescent="0.25">
      <c r="A186" s="2">
        <v>5</v>
      </c>
      <c r="B186" s="2">
        <v>20</v>
      </c>
      <c r="C186" s="2">
        <v>157257.62400000001</v>
      </c>
      <c r="D186" s="2">
        <v>157357.76699999999</v>
      </c>
      <c r="E186" s="2">
        <v>100.142999999982</v>
      </c>
      <c r="F186" s="3">
        <v>16.2021379335985</v>
      </c>
      <c r="G186" s="14" t="s">
        <v>2590</v>
      </c>
      <c r="H186" s="2">
        <v>1</v>
      </c>
      <c r="I186" s="2">
        <v>0</v>
      </c>
      <c r="J186" s="2">
        <v>0</v>
      </c>
      <c r="K186" s="2">
        <v>0</v>
      </c>
      <c r="L186" s="2">
        <v>1</v>
      </c>
      <c r="M186" s="2">
        <v>0</v>
      </c>
      <c r="N186" s="2">
        <v>0</v>
      </c>
      <c r="O186" s="2">
        <v>0</v>
      </c>
      <c r="P186" s="2">
        <v>0</v>
      </c>
      <c r="Q186" s="2">
        <v>0</v>
      </c>
      <c r="R186" s="2">
        <v>0</v>
      </c>
      <c r="S186" s="2">
        <v>0</v>
      </c>
      <c r="T186" s="2">
        <v>0</v>
      </c>
      <c r="U186" s="2">
        <v>0</v>
      </c>
      <c r="V186" s="2">
        <v>0</v>
      </c>
      <c r="W186" s="2">
        <v>0</v>
      </c>
      <c r="X186" s="2">
        <v>0</v>
      </c>
      <c r="Y186" s="2">
        <v>1</v>
      </c>
      <c r="Z186" s="2">
        <v>0</v>
      </c>
      <c r="AA186" s="2">
        <v>0</v>
      </c>
    </row>
    <row r="187" spans="1:27" x14ac:dyDescent="0.25">
      <c r="A187" s="2">
        <v>7</v>
      </c>
      <c r="B187" s="2">
        <v>3</v>
      </c>
      <c r="C187" s="2">
        <v>12101.895</v>
      </c>
      <c r="D187" s="2">
        <v>12107.245000000001</v>
      </c>
      <c r="E187" s="2">
        <v>5.3500000000003602</v>
      </c>
      <c r="F187" s="3">
        <v>16.160405569580899</v>
      </c>
      <c r="G187" s="14"/>
      <c r="H187" s="2">
        <v>0</v>
      </c>
      <c r="I187" s="2">
        <v>0</v>
      </c>
      <c r="J187" s="2">
        <v>0</v>
      </c>
      <c r="K187" s="2">
        <v>0</v>
      </c>
      <c r="L187" s="2">
        <v>0</v>
      </c>
      <c r="M187" s="2">
        <v>0</v>
      </c>
      <c r="N187" s="2">
        <v>0</v>
      </c>
      <c r="O187" s="2">
        <v>0</v>
      </c>
      <c r="P187" s="2">
        <v>0</v>
      </c>
      <c r="Q187" s="2">
        <v>0</v>
      </c>
      <c r="R187" s="2">
        <v>0</v>
      </c>
      <c r="S187" s="2">
        <v>0</v>
      </c>
      <c r="T187" s="2">
        <v>0</v>
      </c>
      <c r="U187" s="2">
        <v>0</v>
      </c>
      <c r="V187" s="2">
        <v>0</v>
      </c>
      <c r="W187" s="2">
        <v>0</v>
      </c>
      <c r="X187" s="2">
        <v>0</v>
      </c>
      <c r="Y187" s="2">
        <v>0</v>
      </c>
      <c r="Z187" s="2">
        <v>0</v>
      </c>
      <c r="AA187" s="2">
        <v>0</v>
      </c>
    </row>
    <row r="188" spans="1:27" x14ac:dyDescent="0.25">
      <c r="A188" s="2">
        <v>3</v>
      </c>
      <c r="B188" s="2">
        <v>0</v>
      </c>
      <c r="C188" s="2">
        <v>4196.9960000000001</v>
      </c>
      <c r="D188" s="2">
        <v>4263.9570000000003</v>
      </c>
      <c r="E188" s="2">
        <v>66.961000000000197</v>
      </c>
      <c r="F188" s="3">
        <v>16.142303997047701</v>
      </c>
      <c r="G188" s="14" t="s">
        <v>76</v>
      </c>
      <c r="H188" s="2">
        <v>4</v>
      </c>
      <c r="I188" s="2">
        <v>0</v>
      </c>
      <c r="J188" s="2">
        <v>0</v>
      </c>
      <c r="K188" s="2">
        <v>0</v>
      </c>
      <c r="L188" s="2">
        <v>4</v>
      </c>
      <c r="M188" s="2">
        <v>0</v>
      </c>
      <c r="N188" s="2">
        <v>0</v>
      </c>
      <c r="O188" s="2">
        <v>0</v>
      </c>
      <c r="P188" s="2">
        <v>0</v>
      </c>
      <c r="Q188" s="2">
        <v>0</v>
      </c>
      <c r="R188" s="2">
        <v>0</v>
      </c>
      <c r="S188" s="2">
        <v>0</v>
      </c>
      <c r="T188" s="2">
        <v>0</v>
      </c>
      <c r="U188" s="2">
        <v>0</v>
      </c>
      <c r="V188" s="2">
        <v>0</v>
      </c>
      <c r="W188" s="2">
        <v>1</v>
      </c>
      <c r="X188" s="2">
        <v>1</v>
      </c>
      <c r="Y188" s="2">
        <v>1</v>
      </c>
      <c r="Z188" s="2">
        <v>0</v>
      </c>
      <c r="AA188" s="2">
        <v>1</v>
      </c>
    </row>
    <row r="189" spans="1:27" x14ac:dyDescent="0.25">
      <c r="A189" s="2">
        <v>11</v>
      </c>
      <c r="B189" s="2">
        <v>5</v>
      </c>
      <c r="C189" s="2">
        <v>60579.521999999997</v>
      </c>
      <c r="D189" s="2">
        <v>60645.2</v>
      </c>
      <c r="E189" s="2">
        <v>65.677999999999898</v>
      </c>
      <c r="F189" s="3">
        <v>16.1175206372166</v>
      </c>
      <c r="G189" s="14" t="s">
        <v>2626</v>
      </c>
      <c r="H189" s="2">
        <v>3</v>
      </c>
      <c r="I189" s="2">
        <v>0</v>
      </c>
      <c r="J189" s="2">
        <v>0</v>
      </c>
      <c r="K189" s="2">
        <v>0</v>
      </c>
      <c r="L189" s="2">
        <v>3</v>
      </c>
      <c r="M189" s="2">
        <v>0</v>
      </c>
      <c r="N189" s="2">
        <v>0</v>
      </c>
      <c r="O189" s="2">
        <v>0</v>
      </c>
      <c r="P189" s="2">
        <v>0</v>
      </c>
      <c r="Q189" s="2">
        <v>0</v>
      </c>
      <c r="R189" s="2">
        <v>0</v>
      </c>
      <c r="S189" s="2">
        <v>0</v>
      </c>
      <c r="T189" s="2">
        <v>0</v>
      </c>
      <c r="U189" s="2">
        <v>0</v>
      </c>
      <c r="V189" s="2">
        <v>0</v>
      </c>
      <c r="W189" s="2">
        <v>0</v>
      </c>
      <c r="X189" s="2">
        <v>1</v>
      </c>
      <c r="Y189" s="2">
        <v>1</v>
      </c>
      <c r="Z189" s="2">
        <v>0</v>
      </c>
      <c r="AA189" s="2">
        <v>1</v>
      </c>
    </row>
    <row r="190" spans="1:27" x14ac:dyDescent="0.25">
      <c r="A190" s="2">
        <v>7</v>
      </c>
      <c r="B190" s="2">
        <v>13</v>
      </c>
      <c r="C190" s="2">
        <v>81855.865999999995</v>
      </c>
      <c r="D190" s="2">
        <v>81934.350999999995</v>
      </c>
      <c r="E190" s="2">
        <v>78.485000000000596</v>
      </c>
      <c r="F190" s="3">
        <v>16.101870228283101</v>
      </c>
      <c r="G190" s="14" t="s">
        <v>2605</v>
      </c>
      <c r="H190" s="2">
        <v>0</v>
      </c>
      <c r="I190" s="2">
        <v>0</v>
      </c>
      <c r="J190" s="2">
        <v>0</v>
      </c>
      <c r="K190" s="2">
        <v>0</v>
      </c>
      <c r="L190" s="2">
        <v>0</v>
      </c>
      <c r="M190" s="2">
        <v>0</v>
      </c>
      <c r="N190" s="2">
        <v>0</v>
      </c>
      <c r="O190" s="2">
        <v>0</v>
      </c>
      <c r="P190" s="2">
        <v>0</v>
      </c>
      <c r="Q190" s="2">
        <v>0</v>
      </c>
      <c r="R190" s="2">
        <v>0</v>
      </c>
      <c r="S190" s="2">
        <v>0</v>
      </c>
      <c r="T190" s="2">
        <v>0</v>
      </c>
      <c r="U190" s="2">
        <v>0</v>
      </c>
      <c r="V190" s="2">
        <v>0</v>
      </c>
      <c r="W190" s="2">
        <v>0</v>
      </c>
      <c r="X190" s="2">
        <v>0</v>
      </c>
      <c r="Y190" s="2">
        <v>0</v>
      </c>
      <c r="Z190" s="2">
        <v>0</v>
      </c>
      <c r="AA190" s="2">
        <v>0</v>
      </c>
    </row>
    <row r="191" spans="1:27" x14ac:dyDescent="0.25">
      <c r="A191" s="2">
        <v>4</v>
      </c>
      <c r="B191" s="2">
        <v>14</v>
      </c>
      <c r="C191" s="2">
        <v>101774.201</v>
      </c>
      <c r="D191" s="2">
        <v>101781.186</v>
      </c>
      <c r="E191" s="2">
        <v>6.9850000000005803</v>
      </c>
      <c r="F191" s="3">
        <v>16.090784047816399</v>
      </c>
      <c r="G191" s="14" t="s">
        <v>2422</v>
      </c>
      <c r="H191" s="2">
        <v>2</v>
      </c>
      <c r="I191" s="2">
        <v>0</v>
      </c>
      <c r="J191" s="2">
        <v>0</v>
      </c>
      <c r="K191" s="2">
        <v>0</v>
      </c>
      <c r="L191" s="2">
        <v>2</v>
      </c>
      <c r="M191" s="2">
        <v>0</v>
      </c>
      <c r="N191" s="2">
        <v>0</v>
      </c>
      <c r="O191" s="2">
        <v>0</v>
      </c>
      <c r="P191" s="2">
        <v>0</v>
      </c>
      <c r="Q191" s="2">
        <v>0</v>
      </c>
      <c r="R191" s="2">
        <v>0</v>
      </c>
      <c r="S191" s="2">
        <v>0</v>
      </c>
      <c r="T191" s="2">
        <v>0</v>
      </c>
      <c r="U191" s="2">
        <v>0</v>
      </c>
      <c r="V191" s="2">
        <v>0</v>
      </c>
      <c r="W191" s="2">
        <v>0</v>
      </c>
      <c r="X191" s="2">
        <v>0</v>
      </c>
      <c r="Y191" s="2">
        <v>1</v>
      </c>
      <c r="Z191" s="2">
        <v>0</v>
      </c>
      <c r="AA191" s="2">
        <v>1</v>
      </c>
    </row>
    <row r="192" spans="1:27" x14ac:dyDescent="0.25">
      <c r="A192" s="2">
        <v>13</v>
      </c>
      <c r="B192" s="2">
        <v>5</v>
      </c>
      <c r="C192" s="2">
        <v>59050.5</v>
      </c>
      <c r="D192" s="2">
        <v>59109.964</v>
      </c>
      <c r="E192" s="2">
        <v>59.463999999999899</v>
      </c>
      <c r="F192" s="3">
        <v>16.066460051521801</v>
      </c>
      <c r="G192" s="14" t="s">
        <v>2644</v>
      </c>
      <c r="H192" s="2">
        <v>0</v>
      </c>
      <c r="I192" s="2">
        <v>0</v>
      </c>
      <c r="J192" s="2">
        <v>0</v>
      </c>
      <c r="K192" s="2">
        <v>0</v>
      </c>
      <c r="L192" s="2">
        <v>0</v>
      </c>
      <c r="M192" s="2">
        <v>0</v>
      </c>
      <c r="N192" s="2">
        <v>0</v>
      </c>
      <c r="O192" s="2">
        <v>0</v>
      </c>
      <c r="P192" s="2">
        <v>0</v>
      </c>
      <c r="Q192" s="2">
        <v>0</v>
      </c>
      <c r="R192" s="2">
        <v>0</v>
      </c>
      <c r="S192" s="2">
        <v>0</v>
      </c>
      <c r="T192" s="2">
        <v>0</v>
      </c>
      <c r="U192" s="2">
        <v>0</v>
      </c>
      <c r="V192" s="2">
        <v>0</v>
      </c>
      <c r="W192" s="2">
        <v>0</v>
      </c>
      <c r="X192" s="2">
        <v>0</v>
      </c>
      <c r="Y192" s="2">
        <v>0</v>
      </c>
      <c r="Z192" s="2">
        <v>0</v>
      </c>
      <c r="AA192" s="2">
        <v>0</v>
      </c>
    </row>
    <row r="193" spans="1:27" x14ac:dyDescent="0.25">
      <c r="A193" s="2">
        <v>15</v>
      </c>
      <c r="B193" s="2">
        <v>6</v>
      </c>
      <c r="C193" s="2">
        <v>73571.691999999995</v>
      </c>
      <c r="D193" s="2">
        <v>73663.039999999994</v>
      </c>
      <c r="E193" s="2">
        <v>91.347999999998095</v>
      </c>
      <c r="F193" s="3">
        <v>15.982032958952001</v>
      </c>
      <c r="G193" s="14" t="s">
        <v>2510</v>
      </c>
      <c r="H193" s="2">
        <v>1</v>
      </c>
      <c r="I193" s="2">
        <v>2</v>
      </c>
      <c r="J193" s="2">
        <v>2</v>
      </c>
      <c r="K193" s="2">
        <v>0</v>
      </c>
      <c r="L193" s="2">
        <v>1</v>
      </c>
      <c r="M193" s="2">
        <v>0</v>
      </c>
      <c r="N193" s="2">
        <v>0</v>
      </c>
      <c r="O193" s="2">
        <v>1</v>
      </c>
      <c r="P193" s="2">
        <v>1</v>
      </c>
      <c r="Q193" s="2">
        <v>0</v>
      </c>
      <c r="R193" s="2">
        <v>0</v>
      </c>
      <c r="S193" s="2">
        <v>0</v>
      </c>
      <c r="T193" s="2">
        <v>0</v>
      </c>
      <c r="U193" s="2">
        <v>0</v>
      </c>
      <c r="V193" s="2">
        <v>0</v>
      </c>
      <c r="W193" s="2">
        <v>0</v>
      </c>
      <c r="X193" s="2">
        <v>0</v>
      </c>
      <c r="Y193" s="2">
        <v>1</v>
      </c>
      <c r="Z193" s="2">
        <v>0</v>
      </c>
      <c r="AA193" s="2">
        <v>0</v>
      </c>
    </row>
    <row r="194" spans="1:27" x14ac:dyDescent="0.25">
      <c r="A194" s="2">
        <v>1</v>
      </c>
      <c r="B194" s="2">
        <v>20</v>
      </c>
      <c r="C194" s="2">
        <v>234730.15100000001</v>
      </c>
      <c r="D194" s="2">
        <v>234828.3</v>
      </c>
      <c r="E194" s="2">
        <v>98.1489999999758</v>
      </c>
      <c r="F194" s="3">
        <v>15.958764035557699</v>
      </c>
      <c r="G194" s="14" t="s">
        <v>44</v>
      </c>
      <c r="H194" s="2">
        <v>3</v>
      </c>
      <c r="I194" s="2">
        <v>0</v>
      </c>
      <c r="J194" s="2">
        <v>0</v>
      </c>
      <c r="K194" s="2">
        <v>0</v>
      </c>
      <c r="L194" s="2">
        <v>3</v>
      </c>
      <c r="M194" s="2">
        <v>0</v>
      </c>
      <c r="N194" s="2">
        <v>0</v>
      </c>
      <c r="O194" s="2">
        <v>0</v>
      </c>
      <c r="P194" s="2">
        <v>0</v>
      </c>
      <c r="Q194" s="2">
        <v>0</v>
      </c>
      <c r="R194" s="2">
        <v>0</v>
      </c>
      <c r="S194" s="2">
        <v>0</v>
      </c>
      <c r="T194" s="2">
        <v>0</v>
      </c>
      <c r="U194" s="2">
        <v>0</v>
      </c>
      <c r="V194" s="2">
        <v>0</v>
      </c>
      <c r="W194" s="2">
        <v>1</v>
      </c>
      <c r="X194" s="2">
        <v>1</v>
      </c>
      <c r="Y194" s="2">
        <v>1</v>
      </c>
      <c r="Z194" s="2">
        <v>0</v>
      </c>
      <c r="AA194" s="2">
        <v>0</v>
      </c>
    </row>
    <row r="195" spans="1:27" x14ac:dyDescent="0.25">
      <c r="A195" s="2">
        <v>12</v>
      </c>
      <c r="B195" s="2">
        <v>25</v>
      </c>
      <c r="C195" s="2">
        <v>133462.75899999999</v>
      </c>
      <c r="D195" s="2">
        <v>133791.285</v>
      </c>
      <c r="E195" s="2">
        <v>328.52600000001303</v>
      </c>
      <c r="F195" s="3">
        <v>15.935492210331301</v>
      </c>
      <c r="G195" s="14" t="s">
        <v>2641</v>
      </c>
      <c r="H195" s="2">
        <v>0</v>
      </c>
      <c r="I195" s="2">
        <v>0</v>
      </c>
      <c r="J195" s="2">
        <v>0</v>
      </c>
      <c r="K195" s="2">
        <v>0</v>
      </c>
      <c r="L195" s="2">
        <v>0</v>
      </c>
      <c r="M195" s="2">
        <v>0</v>
      </c>
      <c r="N195" s="2">
        <v>0</v>
      </c>
      <c r="O195" s="2">
        <v>0</v>
      </c>
      <c r="P195" s="2">
        <v>0</v>
      </c>
      <c r="Q195" s="2">
        <v>0</v>
      </c>
      <c r="R195" s="2">
        <v>0</v>
      </c>
      <c r="S195" s="2">
        <v>0</v>
      </c>
      <c r="T195" s="2">
        <v>0</v>
      </c>
      <c r="U195" s="2">
        <v>0</v>
      </c>
      <c r="V195" s="2">
        <v>0</v>
      </c>
      <c r="W195" s="2">
        <v>0</v>
      </c>
      <c r="X195" s="2">
        <v>0</v>
      </c>
      <c r="Y195" s="2">
        <v>0</v>
      </c>
      <c r="Z195" s="2">
        <v>0</v>
      </c>
      <c r="AA195" s="2">
        <v>0</v>
      </c>
    </row>
    <row r="196" spans="1:27" x14ac:dyDescent="0.25">
      <c r="A196" s="2">
        <v>8</v>
      </c>
      <c r="B196" s="2">
        <v>13</v>
      </c>
      <c r="C196" s="2">
        <v>90739.48</v>
      </c>
      <c r="D196" s="2">
        <v>90802.099000000002</v>
      </c>
      <c r="E196" s="2">
        <v>62.619000000006103</v>
      </c>
      <c r="F196" s="3">
        <v>15.9264764662218</v>
      </c>
      <c r="G196" s="14" t="s">
        <v>2616</v>
      </c>
      <c r="H196" s="2">
        <v>0</v>
      </c>
      <c r="I196" s="2">
        <v>0</v>
      </c>
      <c r="J196" s="2">
        <v>0</v>
      </c>
      <c r="K196" s="2">
        <v>0</v>
      </c>
      <c r="L196" s="2">
        <v>0</v>
      </c>
      <c r="M196" s="2">
        <v>0</v>
      </c>
      <c r="N196" s="2">
        <v>0</v>
      </c>
      <c r="O196" s="2">
        <v>0</v>
      </c>
      <c r="P196" s="2">
        <v>0</v>
      </c>
      <c r="Q196" s="2">
        <v>0</v>
      </c>
      <c r="R196" s="2">
        <v>0</v>
      </c>
      <c r="S196" s="2">
        <v>0</v>
      </c>
      <c r="T196" s="2">
        <v>0</v>
      </c>
      <c r="U196" s="2">
        <v>0</v>
      </c>
      <c r="V196" s="2">
        <v>0</v>
      </c>
      <c r="W196" s="2">
        <v>0</v>
      </c>
      <c r="X196" s="2">
        <v>0</v>
      </c>
      <c r="Y196" s="2">
        <v>0</v>
      </c>
      <c r="Z196" s="2">
        <v>0</v>
      </c>
      <c r="AA196" s="2">
        <v>0</v>
      </c>
    </row>
    <row r="197" spans="1:27" x14ac:dyDescent="0.25">
      <c r="A197" s="2">
        <v>11</v>
      </c>
      <c r="B197" s="2">
        <v>1</v>
      </c>
      <c r="C197" s="2">
        <v>25150.023000000001</v>
      </c>
      <c r="D197" s="2">
        <v>25185.01</v>
      </c>
      <c r="E197" s="2">
        <v>34.986999999997401</v>
      </c>
      <c r="F197" s="3">
        <v>15.910141892209399</v>
      </c>
      <c r="G197" s="14"/>
      <c r="H197" s="2">
        <v>2</v>
      </c>
      <c r="I197" s="2">
        <v>0</v>
      </c>
      <c r="J197" s="2">
        <v>0</v>
      </c>
      <c r="K197" s="2">
        <v>0</v>
      </c>
      <c r="L197" s="2">
        <v>2</v>
      </c>
      <c r="M197" s="2">
        <v>0</v>
      </c>
      <c r="N197" s="2">
        <v>0</v>
      </c>
      <c r="O197" s="2">
        <v>0</v>
      </c>
      <c r="P197" s="2">
        <v>0</v>
      </c>
      <c r="Q197" s="2">
        <v>0</v>
      </c>
      <c r="R197" s="2">
        <v>0</v>
      </c>
      <c r="S197" s="2">
        <v>0</v>
      </c>
      <c r="T197" s="2">
        <v>0</v>
      </c>
      <c r="U197" s="2">
        <v>0</v>
      </c>
      <c r="V197" s="2">
        <v>0</v>
      </c>
      <c r="W197" s="2">
        <v>0</v>
      </c>
      <c r="X197" s="2">
        <v>1</v>
      </c>
      <c r="Y197" s="2">
        <v>0</v>
      </c>
      <c r="Z197" s="2">
        <v>0</v>
      </c>
      <c r="AA197" s="2">
        <v>1</v>
      </c>
    </row>
    <row r="198" spans="1:27" x14ac:dyDescent="0.25">
      <c r="A198" s="2">
        <v>6</v>
      </c>
      <c r="B198" s="2">
        <v>7</v>
      </c>
      <c r="C198" s="2">
        <v>44548.875</v>
      </c>
      <c r="D198" s="2">
        <v>44595.392999999996</v>
      </c>
      <c r="E198" s="2">
        <v>46.517999999996398</v>
      </c>
      <c r="F198" s="3">
        <v>15.896507844454399</v>
      </c>
      <c r="G198" s="14"/>
      <c r="H198" s="2">
        <v>1</v>
      </c>
      <c r="I198" s="2">
        <v>0</v>
      </c>
      <c r="J198" s="2">
        <v>0</v>
      </c>
      <c r="K198" s="2">
        <v>0</v>
      </c>
      <c r="L198" s="2">
        <v>1</v>
      </c>
      <c r="M198" s="2">
        <v>0</v>
      </c>
      <c r="N198" s="2">
        <v>0</v>
      </c>
      <c r="O198" s="2">
        <v>0</v>
      </c>
      <c r="P198" s="2">
        <v>0</v>
      </c>
      <c r="Q198" s="2">
        <v>0</v>
      </c>
      <c r="R198" s="2">
        <v>0</v>
      </c>
      <c r="S198" s="2">
        <v>0</v>
      </c>
      <c r="T198" s="2">
        <v>0</v>
      </c>
      <c r="U198" s="2">
        <v>0</v>
      </c>
      <c r="V198" s="2">
        <v>0</v>
      </c>
      <c r="W198" s="2">
        <v>0</v>
      </c>
      <c r="X198" s="2">
        <v>1</v>
      </c>
      <c r="Y198" s="2">
        <v>0</v>
      </c>
      <c r="Z198" s="2">
        <v>0</v>
      </c>
      <c r="AA198" s="2">
        <v>0</v>
      </c>
    </row>
    <row r="199" spans="1:27" x14ac:dyDescent="0.25">
      <c r="A199" s="2">
        <v>19</v>
      </c>
      <c r="B199" s="2">
        <v>3</v>
      </c>
      <c r="C199" s="2">
        <v>55888.156000000003</v>
      </c>
      <c r="D199" s="2">
        <v>55957.875</v>
      </c>
      <c r="E199" s="2">
        <v>69.718999999997294</v>
      </c>
      <c r="F199" s="3">
        <v>15.891015806942001</v>
      </c>
      <c r="G199" s="14" t="s">
        <v>2671</v>
      </c>
      <c r="H199" s="2">
        <v>3</v>
      </c>
      <c r="I199" s="2">
        <v>0</v>
      </c>
      <c r="J199" s="2">
        <v>0</v>
      </c>
      <c r="K199" s="2">
        <v>0</v>
      </c>
      <c r="L199" s="2">
        <v>3</v>
      </c>
      <c r="M199" s="2">
        <v>0</v>
      </c>
      <c r="N199" s="2">
        <v>0</v>
      </c>
      <c r="O199" s="2">
        <v>0</v>
      </c>
      <c r="P199" s="2">
        <v>0</v>
      </c>
      <c r="Q199" s="2">
        <v>0</v>
      </c>
      <c r="R199" s="2">
        <v>0</v>
      </c>
      <c r="S199" s="2">
        <v>0</v>
      </c>
      <c r="T199" s="2">
        <v>0</v>
      </c>
      <c r="U199" s="2">
        <v>0</v>
      </c>
      <c r="V199" s="2">
        <v>0</v>
      </c>
      <c r="W199" s="2">
        <v>0</v>
      </c>
      <c r="X199" s="2">
        <v>1</v>
      </c>
      <c r="Y199" s="2">
        <v>1</v>
      </c>
      <c r="Z199" s="2">
        <v>0</v>
      </c>
      <c r="AA199" s="2">
        <v>1</v>
      </c>
    </row>
    <row r="200" spans="1:27" x14ac:dyDescent="0.25">
      <c r="A200" s="2">
        <v>3</v>
      </c>
      <c r="B200" s="2">
        <v>3</v>
      </c>
      <c r="C200" s="2">
        <v>25375.791000000001</v>
      </c>
      <c r="D200" s="2">
        <v>25919.088</v>
      </c>
      <c r="E200" s="2">
        <v>543.296999999999</v>
      </c>
      <c r="F200" s="3">
        <v>15.8902294803377</v>
      </c>
      <c r="G200" s="14" t="s">
        <v>2558</v>
      </c>
      <c r="H200" s="2">
        <v>3</v>
      </c>
      <c r="I200" s="2">
        <v>2</v>
      </c>
      <c r="J200" s="2">
        <v>2</v>
      </c>
      <c r="K200" s="2">
        <v>0</v>
      </c>
      <c r="L200" s="2">
        <v>3</v>
      </c>
      <c r="M200" s="2">
        <v>0</v>
      </c>
      <c r="N200" s="2">
        <v>0</v>
      </c>
      <c r="O200" s="2">
        <v>1</v>
      </c>
      <c r="P200" s="2">
        <v>0</v>
      </c>
      <c r="Q200" s="2">
        <v>1</v>
      </c>
      <c r="R200" s="2">
        <v>0</v>
      </c>
      <c r="S200" s="2">
        <v>0</v>
      </c>
      <c r="T200" s="2">
        <v>0</v>
      </c>
      <c r="U200" s="2">
        <v>0</v>
      </c>
      <c r="V200" s="2">
        <v>0</v>
      </c>
      <c r="W200" s="2">
        <v>1</v>
      </c>
      <c r="X200" s="2">
        <v>0</v>
      </c>
      <c r="Y200" s="2">
        <v>1</v>
      </c>
      <c r="Z200" s="2">
        <v>0</v>
      </c>
      <c r="AA200" s="2">
        <v>1</v>
      </c>
    </row>
    <row r="201" spans="1:27" x14ac:dyDescent="0.25">
      <c r="A201" s="2">
        <v>2</v>
      </c>
      <c r="B201" s="2">
        <v>7</v>
      </c>
      <c r="C201" s="2">
        <v>50339.516000000003</v>
      </c>
      <c r="D201" s="2">
        <v>50386.993000000002</v>
      </c>
      <c r="E201" s="2">
        <v>47.476999999999002</v>
      </c>
      <c r="F201" s="3">
        <v>15.8429952647653</v>
      </c>
      <c r="G201" s="14" t="s">
        <v>582</v>
      </c>
      <c r="H201" s="2">
        <v>0</v>
      </c>
      <c r="I201" s="2">
        <v>2</v>
      </c>
      <c r="J201" s="2">
        <v>2</v>
      </c>
      <c r="K201" s="2">
        <v>0</v>
      </c>
      <c r="L201" s="2">
        <v>0</v>
      </c>
      <c r="M201" s="2">
        <v>0</v>
      </c>
      <c r="N201" s="2">
        <v>1</v>
      </c>
      <c r="O201" s="2">
        <v>0</v>
      </c>
      <c r="P201" s="2">
        <v>1</v>
      </c>
      <c r="Q201" s="2">
        <v>0</v>
      </c>
      <c r="R201" s="2">
        <v>0</v>
      </c>
      <c r="S201" s="2">
        <v>0</v>
      </c>
      <c r="T201" s="2">
        <v>0</v>
      </c>
      <c r="U201" s="2">
        <v>0</v>
      </c>
      <c r="V201" s="2">
        <v>0</v>
      </c>
      <c r="W201" s="2">
        <v>0</v>
      </c>
      <c r="X201" s="2">
        <v>0</v>
      </c>
      <c r="Y201" s="2">
        <v>0</v>
      </c>
      <c r="Z201" s="2">
        <v>0</v>
      </c>
      <c r="AA201" s="2">
        <v>0</v>
      </c>
    </row>
    <row r="202" spans="1:27" x14ac:dyDescent="0.25">
      <c r="A202" s="2">
        <v>2</v>
      </c>
      <c r="B202" s="2">
        <v>9</v>
      </c>
      <c r="C202" s="2">
        <v>82062.62</v>
      </c>
      <c r="D202" s="2">
        <v>82062.62</v>
      </c>
      <c r="E202" s="2">
        <v>0</v>
      </c>
      <c r="F202" s="3">
        <v>15.8282117404505</v>
      </c>
      <c r="G202" s="14"/>
      <c r="H202" s="2">
        <v>1</v>
      </c>
      <c r="I202" s="2">
        <v>0</v>
      </c>
      <c r="J202" s="2">
        <v>0</v>
      </c>
      <c r="K202" s="2">
        <v>0</v>
      </c>
      <c r="L202" s="2">
        <v>1</v>
      </c>
      <c r="M202" s="2">
        <v>0</v>
      </c>
      <c r="N202" s="2">
        <v>0</v>
      </c>
      <c r="O202" s="2">
        <v>0</v>
      </c>
      <c r="P202" s="2">
        <v>0</v>
      </c>
      <c r="Q202" s="2">
        <v>0</v>
      </c>
      <c r="R202" s="2">
        <v>0</v>
      </c>
      <c r="S202" s="2">
        <v>0</v>
      </c>
      <c r="T202" s="2">
        <v>0</v>
      </c>
      <c r="U202" s="2">
        <v>0</v>
      </c>
      <c r="V202" s="2">
        <v>0</v>
      </c>
      <c r="W202" s="2">
        <v>0</v>
      </c>
      <c r="X202" s="2">
        <v>1</v>
      </c>
      <c r="Y202" s="2">
        <v>0</v>
      </c>
      <c r="Z202" s="2">
        <v>0</v>
      </c>
      <c r="AA202" s="2">
        <v>0</v>
      </c>
    </row>
    <row r="203" spans="1:27" x14ac:dyDescent="0.25">
      <c r="A203" s="2">
        <v>1</v>
      </c>
      <c r="B203" s="2">
        <v>1</v>
      </c>
      <c r="C203" s="2">
        <v>11227.365</v>
      </c>
      <c r="D203" s="2">
        <v>11286.218000000001</v>
      </c>
      <c r="E203" s="2">
        <v>58.853000000001003</v>
      </c>
      <c r="F203" s="3">
        <v>15.8109969171441</v>
      </c>
      <c r="G203" s="14" t="s">
        <v>2530</v>
      </c>
      <c r="H203" s="2">
        <v>4</v>
      </c>
      <c r="I203" s="2">
        <v>0</v>
      </c>
      <c r="J203" s="2">
        <v>0</v>
      </c>
      <c r="K203" s="2">
        <v>0</v>
      </c>
      <c r="L203" s="2">
        <v>4</v>
      </c>
      <c r="M203" s="2">
        <v>0</v>
      </c>
      <c r="N203" s="2">
        <v>0</v>
      </c>
      <c r="O203" s="2">
        <v>0</v>
      </c>
      <c r="P203" s="2">
        <v>0</v>
      </c>
      <c r="Q203" s="2">
        <v>0</v>
      </c>
      <c r="R203" s="2">
        <v>0</v>
      </c>
      <c r="S203" s="2">
        <v>0</v>
      </c>
      <c r="T203" s="2">
        <v>0</v>
      </c>
      <c r="U203" s="2">
        <v>0</v>
      </c>
      <c r="V203" s="2">
        <v>0</v>
      </c>
      <c r="W203" s="2">
        <v>1</v>
      </c>
      <c r="X203" s="2">
        <v>1</v>
      </c>
      <c r="Y203" s="2">
        <v>1</v>
      </c>
      <c r="Z203" s="2">
        <v>0</v>
      </c>
      <c r="AA203" s="2">
        <v>1</v>
      </c>
    </row>
    <row r="204" spans="1:27" x14ac:dyDescent="0.25">
      <c r="A204" s="2">
        <v>7</v>
      </c>
      <c r="B204" s="2">
        <v>9</v>
      </c>
      <c r="C204" s="2">
        <v>64309.84</v>
      </c>
      <c r="D204" s="2">
        <v>64397.930999999997</v>
      </c>
      <c r="E204" s="2">
        <v>88.091000000000307</v>
      </c>
      <c r="F204" s="3">
        <v>15.7948273909576</v>
      </c>
      <c r="G204" s="14" t="s">
        <v>2270</v>
      </c>
      <c r="H204" s="2">
        <v>3</v>
      </c>
      <c r="I204" s="2">
        <v>0</v>
      </c>
      <c r="J204" s="2">
        <v>0</v>
      </c>
      <c r="K204" s="2">
        <v>0</v>
      </c>
      <c r="L204" s="2">
        <v>3</v>
      </c>
      <c r="M204" s="2">
        <v>0</v>
      </c>
      <c r="N204" s="2">
        <v>0</v>
      </c>
      <c r="O204" s="2">
        <v>0</v>
      </c>
      <c r="P204" s="2">
        <v>0</v>
      </c>
      <c r="Q204" s="2">
        <v>0</v>
      </c>
      <c r="R204" s="2">
        <v>0</v>
      </c>
      <c r="S204" s="2">
        <v>0</v>
      </c>
      <c r="T204" s="2">
        <v>0</v>
      </c>
      <c r="U204" s="2">
        <v>0</v>
      </c>
      <c r="V204" s="2">
        <v>0</v>
      </c>
      <c r="W204" s="2">
        <v>0</v>
      </c>
      <c r="X204" s="2">
        <v>1</v>
      </c>
      <c r="Y204" s="2">
        <v>1</v>
      </c>
      <c r="Z204" s="2">
        <v>0</v>
      </c>
      <c r="AA204" s="2">
        <v>1</v>
      </c>
    </row>
    <row r="205" spans="1:27" x14ac:dyDescent="0.25">
      <c r="A205" s="2">
        <v>14</v>
      </c>
      <c r="B205" s="2">
        <v>7</v>
      </c>
      <c r="C205" s="2">
        <v>88475.921000000002</v>
      </c>
      <c r="D205" s="2">
        <v>88561.225999999995</v>
      </c>
      <c r="E205" s="2">
        <v>85.304999999993001</v>
      </c>
      <c r="F205" s="3">
        <v>15.7617216247478</v>
      </c>
      <c r="G205" s="14" t="s">
        <v>2651</v>
      </c>
      <c r="H205" s="2">
        <v>0</v>
      </c>
      <c r="I205" s="2">
        <v>0</v>
      </c>
      <c r="J205" s="2">
        <v>0</v>
      </c>
      <c r="K205" s="2">
        <v>0</v>
      </c>
      <c r="L205" s="2">
        <v>0</v>
      </c>
      <c r="M205" s="2">
        <v>0</v>
      </c>
      <c r="N205" s="2">
        <v>0</v>
      </c>
      <c r="O205" s="2">
        <v>0</v>
      </c>
      <c r="P205" s="2">
        <v>0</v>
      </c>
      <c r="Q205" s="2">
        <v>0</v>
      </c>
      <c r="R205" s="2">
        <v>0</v>
      </c>
      <c r="S205" s="2">
        <v>0</v>
      </c>
      <c r="T205" s="2">
        <v>0</v>
      </c>
      <c r="U205" s="2">
        <v>0</v>
      </c>
      <c r="V205" s="2">
        <v>0</v>
      </c>
      <c r="W205" s="2">
        <v>0</v>
      </c>
      <c r="X205" s="2">
        <v>0</v>
      </c>
      <c r="Y205" s="2">
        <v>0</v>
      </c>
      <c r="Z205" s="2">
        <v>0</v>
      </c>
      <c r="AA205" s="2">
        <v>0</v>
      </c>
    </row>
    <row r="206" spans="1:27" x14ac:dyDescent="0.25">
      <c r="A206" s="2">
        <v>6</v>
      </c>
      <c r="B206" s="2">
        <v>20</v>
      </c>
      <c r="C206" s="2">
        <v>125693.818</v>
      </c>
      <c r="D206" s="2">
        <v>125847.454</v>
      </c>
      <c r="E206" s="2">
        <v>153.635999999999</v>
      </c>
      <c r="F206" s="3">
        <v>15.7460921097113</v>
      </c>
      <c r="G206" s="14" t="s">
        <v>2598</v>
      </c>
      <c r="H206" s="2">
        <v>3</v>
      </c>
      <c r="I206" s="2">
        <v>0</v>
      </c>
      <c r="J206" s="2">
        <v>0</v>
      </c>
      <c r="K206" s="2">
        <v>0</v>
      </c>
      <c r="L206" s="2">
        <v>3</v>
      </c>
      <c r="M206" s="2">
        <v>0</v>
      </c>
      <c r="N206" s="2">
        <v>0</v>
      </c>
      <c r="O206" s="2">
        <v>0</v>
      </c>
      <c r="P206" s="2">
        <v>0</v>
      </c>
      <c r="Q206" s="2">
        <v>0</v>
      </c>
      <c r="R206" s="2">
        <v>0</v>
      </c>
      <c r="S206" s="2">
        <v>0</v>
      </c>
      <c r="T206" s="2">
        <v>0</v>
      </c>
      <c r="U206" s="2">
        <v>0</v>
      </c>
      <c r="V206" s="2">
        <v>0</v>
      </c>
      <c r="W206" s="2">
        <v>0</v>
      </c>
      <c r="X206" s="2">
        <v>1</v>
      </c>
      <c r="Y206" s="2">
        <v>1</v>
      </c>
      <c r="Z206" s="2">
        <v>0</v>
      </c>
      <c r="AA206" s="2">
        <v>1</v>
      </c>
    </row>
    <row r="207" spans="1:27" x14ac:dyDescent="0.25">
      <c r="A207" s="2">
        <v>4</v>
      </c>
      <c r="B207" s="2">
        <v>1</v>
      </c>
      <c r="C207" s="2">
        <v>22395.57</v>
      </c>
      <c r="D207" s="2">
        <v>22449.528999999999</v>
      </c>
      <c r="E207" s="2">
        <v>53.958999999998902</v>
      </c>
      <c r="F207" s="3">
        <v>15.738314075703499</v>
      </c>
      <c r="G207" s="14" t="s">
        <v>2571</v>
      </c>
      <c r="H207" s="2">
        <v>0</v>
      </c>
      <c r="I207" s="2">
        <v>0</v>
      </c>
      <c r="J207" s="2">
        <v>0</v>
      </c>
      <c r="K207" s="2">
        <v>0</v>
      </c>
      <c r="L207" s="2">
        <v>0</v>
      </c>
      <c r="M207" s="2">
        <v>0</v>
      </c>
      <c r="N207" s="2">
        <v>0</v>
      </c>
      <c r="O207" s="2">
        <v>0</v>
      </c>
      <c r="P207" s="2">
        <v>0</v>
      </c>
      <c r="Q207" s="2">
        <v>0</v>
      </c>
      <c r="R207" s="2">
        <v>0</v>
      </c>
      <c r="S207" s="2">
        <v>0</v>
      </c>
      <c r="T207" s="2">
        <v>0</v>
      </c>
      <c r="U207" s="2">
        <v>0</v>
      </c>
      <c r="V207" s="2">
        <v>0</v>
      </c>
      <c r="W207" s="2">
        <v>0</v>
      </c>
      <c r="X207" s="2">
        <v>0</v>
      </c>
      <c r="Y207" s="2">
        <v>0</v>
      </c>
      <c r="Z207" s="2">
        <v>0</v>
      </c>
      <c r="AA207" s="2">
        <v>0</v>
      </c>
    </row>
    <row r="208" spans="1:27" x14ac:dyDescent="0.25">
      <c r="A208" s="2">
        <v>10</v>
      </c>
      <c r="B208" s="2">
        <v>4</v>
      </c>
      <c r="C208" s="2">
        <v>22887.886999999999</v>
      </c>
      <c r="D208" s="2">
        <v>22939.210999999999</v>
      </c>
      <c r="E208" s="2">
        <v>51.324000000000503</v>
      </c>
      <c r="F208" s="3">
        <v>15.722018449733399</v>
      </c>
      <c r="G208" s="14" t="s">
        <v>2293</v>
      </c>
      <c r="H208" s="2">
        <v>2</v>
      </c>
      <c r="I208" s="2">
        <v>0</v>
      </c>
      <c r="J208" s="2">
        <v>0</v>
      </c>
      <c r="K208" s="2">
        <v>0</v>
      </c>
      <c r="L208" s="2">
        <v>2</v>
      </c>
      <c r="M208" s="2">
        <v>0</v>
      </c>
      <c r="N208" s="2">
        <v>0</v>
      </c>
      <c r="O208" s="2">
        <v>0</v>
      </c>
      <c r="P208" s="2">
        <v>0</v>
      </c>
      <c r="Q208" s="2">
        <v>0</v>
      </c>
      <c r="R208" s="2">
        <v>0</v>
      </c>
      <c r="S208" s="2">
        <v>0</v>
      </c>
      <c r="T208" s="2">
        <v>0</v>
      </c>
      <c r="U208" s="2">
        <v>0</v>
      </c>
      <c r="V208" s="2">
        <v>0</v>
      </c>
      <c r="W208" s="2">
        <v>0</v>
      </c>
      <c r="X208" s="2">
        <v>0</v>
      </c>
      <c r="Y208" s="2">
        <v>1</v>
      </c>
      <c r="Z208" s="2">
        <v>0</v>
      </c>
      <c r="AA208" s="2">
        <v>1</v>
      </c>
    </row>
    <row r="209" spans="1:27" x14ac:dyDescent="0.25">
      <c r="A209" s="2">
        <v>15</v>
      </c>
      <c r="B209" s="2">
        <v>7</v>
      </c>
      <c r="C209" s="2">
        <v>80999.240000000005</v>
      </c>
      <c r="D209" s="2">
        <v>81043.557000000001</v>
      </c>
      <c r="E209" s="2">
        <v>44.316999999995502</v>
      </c>
      <c r="F209" s="3">
        <v>15.6914173577368</v>
      </c>
      <c r="G209" s="14" t="s">
        <v>2655</v>
      </c>
      <c r="H209" s="2">
        <v>0</v>
      </c>
      <c r="I209" s="2">
        <v>0</v>
      </c>
      <c r="J209" s="2">
        <v>0</v>
      </c>
      <c r="K209" s="2">
        <v>0</v>
      </c>
      <c r="L209" s="2">
        <v>0</v>
      </c>
      <c r="M209" s="2">
        <v>0</v>
      </c>
      <c r="N209" s="2">
        <v>0</v>
      </c>
      <c r="O209" s="2">
        <v>0</v>
      </c>
      <c r="P209" s="2">
        <v>0</v>
      </c>
      <c r="Q209" s="2">
        <v>0</v>
      </c>
      <c r="R209" s="2">
        <v>0</v>
      </c>
      <c r="S209" s="2">
        <v>0</v>
      </c>
      <c r="T209" s="2">
        <v>0</v>
      </c>
      <c r="U209" s="2">
        <v>0</v>
      </c>
      <c r="V209" s="2">
        <v>0</v>
      </c>
      <c r="W209" s="2">
        <v>0</v>
      </c>
      <c r="X209" s="2">
        <v>0</v>
      </c>
      <c r="Y209" s="2">
        <v>0</v>
      </c>
      <c r="Z209" s="2">
        <v>0</v>
      </c>
      <c r="AA209" s="2">
        <v>0</v>
      </c>
    </row>
    <row r="210" spans="1:27" x14ac:dyDescent="0.25">
      <c r="A210" s="2">
        <v>10</v>
      </c>
      <c r="B210" s="2">
        <v>5</v>
      </c>
      <c r="C210" s="2">
        <v>25671.025000000001</v>
      </c>
      <c r="D210" s="2">
        <v>25737.34</v>
      </c>
      <c r="E210" s="2">
        <v>66.314999999998705</v>
      </c>
      <c r="F210" s="3">
        <v>15.666543968444399</v>
      </c>
      <c r="G210" s="14" t="s">
        <v>201</v>
      </c>
      <c r="H210" s="2">
        <v>4</v>
      </c>
      <c r="I210" s="2">
        <v>0</v>
      </c>
      <c r="J210" s="2">
        <v>0</v>
      </c>
      <c r="K210" s="2">
        <v>0</v>
      </c>
      <c r="L210" s="2">
        <v>4</v>
      </c>
      <c r="M210" s="2">
        <v>0</v>
      </c>
      <c r="N210" s="2">
        <v>0</v>
      </c>
      <c r="O210" s="2">
        <v>0</v>
      </c>
      <c r="P210" s="2">
        <v>0</v>
      </c>
      <c r="Q210" s="2">
        <v>0</v>
      </c>
      <c r="R210" s="2">
        <v>0</v>
      </c>
      <c r="S210" s="2">
        <v>0</v>
      </c>
      <c r="T210" s="2">
        <v>0</v>
      </c>
      <c r="U210" s="2">
        <v>0</v>
      </c>
      <c r="V210" s="2">
        <v>0</v>
      </c>
      <c r="W210" s="2">
        <v>1</v>
      </c>
      <c r="X210" s="2">
        <v>1</v>
      </c>
      <c r="Y210" s="2">
        <v>1</v>
      </c>
      <c r="Z210" s="2">
        <v>0</v>
      </c>
      <c r="AA210" s="2">
        <v>1</v>
      </c>
    </row>
    <row r="211" spans="1:27" x14ac:dyDescent="0.25">
      <c r="A211" s="2">
        <v>5</v>
      </c>
      <c r="B211" s="2">
        <v>13</v>
      </c>
      <c r="C211" s="2">
        <v>113557.74400000001</v>
      </c>
      <c r="D211" s="2">
        <v>113591.476</v>
      </c>
      <c r="E211" s="2">
        <v>33.7319999999891</v>
      </c>
      <c r="F211" s="3">
        <v>15.649344803833699</v>
      </c>
      <c r="G211" s="14" t="s">
        <v>2240</v>
      </c>
      <c r="H211" s="2">
        <v>2</v>
      </c>
      <c r="I211" s="2">
        <v>0</v>
      </c>
      <c r="J211" s="2">
        <v>0</v>
      </c>
      <c r="K211" s="2">
        <v>0</v>
      </c>
      <c r="L211" s="2">
        <v>2</v>
      </c>
      <c r="M211" s="2">
        <v>0</v>
      </c>
      <c r="N211" s="2">
        <v>0</v>
      </c>
      <c r="O211" s="2">
        <v>0</v>
      </c>
      <c r="P211" s="2">
        <v>0</v>
      </c>
      <c r="Q211" s="2">
        <v>0</v>
      </c>
      <c r="R211" s="2">
        <v>0</v>
      </c>
      <c r="S211" s="2">
        <v>0</v>
      </c>
      <c r="T211" s="2">
        <v>0</v>
      </c>
      <c r="U211" s="2">
        <v>0</v>
      </c>
      <c r="V211" s="2">
        <v>0</v>
      </c>
      <c r="W211" s="2">
        <v>0</v>
      </c>
      <c r="X211" s="2">
        <v>1</v>
      </c>
      <c r="Y211" s="2">
        <v>1</v>
      </c>
      <c r="Z211" s="2">
        <v>0</v>
      </c>
      <c r="AA211" s="2">
        <v>0</v>
      </c>
    </row>
    <row r="212" spans="1:27" x14ac:dyDescent="0.25">
      <c r="A212" s="2">
        <v>6</v>
      </c>
      <c r="B212" s="2">
        <v>13</v>
      </c>
      <c r="C212" s="2">
        <v>76375.320999999996</v>
      </c>
      <c r="D212" s="2">
        <v>76390.937000000005</v>
      </c>
      <c r="E212" s="2">
        <v>15.6160000000091</v>
      </c>
      <c r="F212" s="3">
        <v>15.6453295163183</v>
      </c>
      <c r="G212" s="14" t="s">
        <v>2253</v>
      </c>
      <c r="H212" s="2">
        <v>1</v>
      </c>
      <c r="I212" s="2">
        <v>0</v>
      </c>
      <c r="J212" s="2">
        <v>0</v>
      </c>
      <c r="K212" s="2">
        <v>0</v>
      </c>
      <c r="L212" s="2">
        <v>1</v>
      </c>
      <c r="M212" s="2">
        <v>0</v>
      </c>
      <c r="N212" s="2">
        <v>0</v>
      </c>
      <c r="O212" s="2">
        <v>0</v>
      </c>
      <c r="P212" s="2">
        <v>0</v>
      </c>
      <c r="Q212" s="2">
        <v>0</v>
      </c>
      <c r="R212" s="2">
        <v>0</v>
      </c>
      <c r="S212" s="2">
        <v>0</v>
      </c>
      <c r="T212" s="2">
        <v>0</v>
      </c>
      <c r="U212" s="2">
        <v>0</v>
      </c>
      <c r="V212" s="2">
        <v>0</v>
      </c>
      <c r="W212" s="2">
        <v>0</v>
      </c>
      <c r="X212" s="2">
        <v>1</v>
      </c>
      <c r="Y212" s="2">
        <v>0</v>
      </c>
      <c r="Z212" s="2">
        <v>0</v>
      </c>
      <c r="AA212" s="2">
        <v>0</v>
      </c>
    </row>
    <row r="213" spans="1:27" x14ac:dyDescent="0.25">
      <c r="A213" s="2">
        <v>2</v>
      </c>
      <c r="B213" s="2">
        <v>8</v>
      </c>
      <c r="C213" s="2">
        <v>53116.413</v>
      </c>
      <c r="D213" s="2">
        <v>53161.307000000001</v>
      </c>
      <c r="E213" s="2">
        <v>44.894000000000197</v>
      </c>
      <c r="F213" s="3">
        <v>15.6356683744963</v>
      </c>
      <c r="G213" s="14" t="s">
        <v>2547</v>
      </c>
      <c r="H213" s="2">
        <v>0</v>
      </c>
      <c r="I213" s="2">
        <v>0</v>
      </c>
      <c r="J213" s="2">
        <v>0</v>
      </c>
      <c r="K213" s="2">
        <v>0</v>
      </c>
      <c r="L213" s="2">
        <v>0</v>
      </c>
      <c r="M213" s="2">
        <v>0</v>
      </c>
      <c r="N213" s="2">
        <v>0</v>
      </c>
      <c r="O213" s="2">
        <v>0</v>
      </c>
      <c r="P213" s="2">
        <v>0</v>
      </c>
      <c r="Q213" s="2">
        <v>0</v>
      </c>
      <c r="R213" s="2">
        <v>0</v>
      </c>
      <c r="S213" s="2">
        <v>0</v>
      </c>
      <c r="T213" s="2">
        <v>0</v>
      </c>
      <c r="U213" s="2">
        <v>0</v>
      </c>
      <c r="V213" s="2">
        <v>0</v>
      </c>
      <c r="W213" s="2">
        <v>0</v>
      </c>
      <c r="X213" s="2">
        <v>0</v>
      </c>
      <c r="Y213" s="2">
        <v>0</v>
      </c>
      <c r="Z213" s="2">
        <v>0</v>
      </c>
      <c r="AA213" s="2">
        <v>0</v>
      </c>
    </row>
    <row r="214" spans="1:27" x14ac:dyDescent="0.25">
      <c r="A214" s="2">
        <v>12</v>
      </c>
      <c r="B214" s="2">
        <v>19</v>
      </c>
      <c r="C214" s="2">
        <v>84815.035000000003</v>
      </c>
      <c r="D214" s="2">
        <v>84848.553</v>
      </c>
      <c r="E214" s="2">
        <v>33.517999999996398</v>
      </c>
      <c r="F214" s="3">
        <v>15.6186547776975</v>
      </c>
      <c r="G214" s="14" t="s">
        <v>244</v>
      </c>
      <c r="H214" s="2">
        <v>3</v>
      </c>
      <c r="I214" s="2">
        <v>0</v>
      </c>
      <c r="J214" s="2">
        <v>0</v>
      </c>
      <c r="K214" s="2">
        <v>0</v>
      </c>
      <c r="L214" s="2">
        <v>3</v>
      </c>
      <c r="M214" s="2">
        <v>0</v>
      </c>
      <c r="N214" s="2">
        <v>0</v>
      </c>
      <c r="O214" s="2">
        <v>0</v>
      </c>
      <c r="P214" s="2">
        <v>0</v>
      </c>
      <c r="Q214" s="2">
        <v>0</v>
      </c>
      <c r="R214" s="2">
        <v>0</v>
      </c>
      <c r="S214" s="2">
        <v>0</v>
      </c>
      <c r="T214" s="2">
        <v>0</v>
      </c>
      <c r="U214" s="2">
        <v>0</v>
      </c>
      <c r="V214" s="2">
        <v>0</v>
      </c>
      <c r="W214" s="2">
        <v>1</v>
      </c>
      <c r="X214" s="2">
        <v>1</v>
      </c>
      <c r="Y214" s="2">
        <v>0</v>
      </c>
      <c r="Z214" s="2">
        <v>0</v>
      </c>
      <c r="AA214" s="2">
        <v>1</v>
      </c>
    </row>
    <row r="215" spans="1:27" x14ac:dyDescent="0.25">
      <c r="A215" s="2">
        <v>2</v>
      </c>
      <c r="B215" s="2">
        <v>0</v>
      </c>
      <c r="C215" s="2">
        <v>6751.2219999999998</v>
      </c>
      <c r="D215" s="2">
        <v>6795.6059999999998</v>
      </c>
      <c r="E215" s="2">
        <v>44.384</v>
      </c>
      <c r="F215" s="3">
        <v>15.618398011966701</v>
      </c>
      <c r="G215" s="14" t="s">
        <v>45</v>
      </c>
      <c r="H215" s="2">
        <v>4</v>
      </c>
      <c r="I215" s="2">
        <v>0</v>
      </c>
      <c r="J215" s="2">
        <v>0</v>
      </c>
      <c r="K215" s="2">
        <v>0</v>
      </c>
      <c r="L215" s="2">
        <v>4</v>
      </c>
      <c r="M215" s="2">
        <v>0</v>
      </c>
      <c r="N215" s="2">
        <v>0</v>
      </c>
      <c r="O215" s="2">
        <v>0</v>
      </c>
      <c r="P215" s="2">
        <v>0</v>
      </c>
      <c r="Q215" s="2">
        <v>0</v>
      </c>
      <c r="R215" s="2">
        <v>0</v>
      </c>
      <c r="S215" s="2">
        <v>0</v>
      </c>
      <c r="T215" s="2">
        <v>0</v>
      </c>
      <c r="U215" s="2">
        <v>0</v>
      </c>
      <c r="V215" s="2">
        <v>0</v>
      </c>
      <c r="W215" s="2">
        <v>1</v>
      </c>
      <c r="X215" s="2">
        <v>1</v>
      </c>
      <c r="Y215" s="2">
        <v>1</v>
      </c>
      <c r="Z215" s="2">
        <v>0</v>
      </c>
      <c r="AA215" s="2">
        <v>1</v>
      </c>
    </row>
    <row r="216" spans="1:27" x14ac:dyDescent="0.25">
      <c r="A216" s="2">
        <v>6</v>
      </c>
      <c r="B216" s="2">
        <v>5</v>
      </c>
      <c r="C216" s="2">
        <v>32013.69</v>
      </c>
      <c r="D216" s="2">
        <v>32062.252</v>
      </c>
      <c r="E216" s="2">
        <v>48.562000000001703</v>
      </c>
      <c r="F216" s="3">
        <v>15.5903917493163</v>
      </c>
      <c r="G216" s="14" t="s">
        <v>2594</v>
      </c>
      <c r="H216" s="2">
        <v>1</v>
      </c>
      <c r="I216" s="2">
        <v>4</v>
      </c>
      <c r="J216" s="2">
        <v>4</v>
      </c>
      <c r="K216" s="2">
        <v>0</v>
      </c>
      <c r="L216" s="2">
        <v>1</v>
      </c>
      <c r="M216" s="2">
        <v>1</v>
      </c>
      <c r="N216" s="2">
        <v>1</v>
      </c>
      <c r="O216" s="2">
        <v>0</v>
      </c>
      <c r="P216" s="2">
        <v>1</v>
      </c>
      <c r="Q216" s="2">
        <v>1</v>
      </c>
      <c r="R216" s="2">
        <v>0</v>
      </c>
      <c r="S216" s="2">
        <v>0</v>
      </c>
      <c r="T216" s="2">
        <v>0</v>
      </c>
      <c r="U216" s="2">
        <v>0</v>
      </c>
      <c r="V216" s="2">
        <v>0</v>
      </c>
      <c r="W216" s="2">
        <v>1</v>
      </c>
      <c r="X216" s="2">
        <v>0</v>
      </c>
      <c r="Y216" s="2">
        <v>0</v>
      </c>
      <c r="Z216" s="2">
        <v>0</v>
      </c>
      <c r="AA216" s="2">
        <v>0</v>
      </c>
    </row>
    <row r="217" spans="1:27" x14ac:dyDescent="0.25">
      <c r="A217" s="2">
        <v>1</v>
      </c>
      <c r="B217" s="2">
        <v>18</v>
      </c>
      <c r="C217" s="2">
        <v>227174.902</v>
      </c>
      <c r="D217" s="2">
        <v>227359.27100000001</v>
      </c>
      <c r="E217" s="2">
        <v>184.369000000006</v>
      </c>
      <c r="F217" s="3">
        <v>15.5809850656908</v>
      </c>
      <c r="G217" s="14" t="s">
        <v>2540</v>
      </c>
      <c r="H217" s="2">
        <v>1</v>
      </c>
      <c r="I217" s="2">
        <v>1</v>
      </c>
      <c r="J217" s="2">
        <v>0</v>
      </c>
      <c r="K217" s="2">
        <v>1</v>
      </c>
      <c r="L217" s="2">
        <v>1</v>
      </c>
      <c r="M217" s="2">
        <v>0</v>
      </c>
      <c r="N217" s="2">
        <v>0</v>
      </c>
      <c r="O217" s="2">
        <v>0</v>
      </c>
      <c r="P217" s="2">
        <v>0</v>
      </c>
      <c r="Q217" s="2">
        <v>0</v>
      </c>
      <c r="R217" s="2">
        <v>0</v>
      </c>
      <c r="S217" s="2">
        <v>1</v>
      </c>
      <c r="T217" s="2">
        <v>0</v>
      </c>
      <c r="U217" s="2">
        <v>0</v>
      </c>
      <c r="V217" s="2">
        <v>0</v>
      </c>
      <c r="W217" s="2">
        <v>0</v>
      </c>
      <c r="X217" s="2">
        <v>1</v>
      </c>
      <c r="Y217" s="2">
        <v>0</v>
      </c>
      <c r="Z217" s="2">
        <v>0</v>
      </c>
      <c r="AA217" s="2">
        <v>0</v>
      </c>
    </row>
    <row r="218" spans="1:27" x14ac:dyDescent="0.25">
      <c r="A218" s="2">
        <v>14</v>
      </c>
      <c r="B218" s="2">
        <v>1</v>
      </c>
      <c r="C218" s="2">
        <v>56985.665999999997</v>
      </c>
      <c r="D218" s="2">
        <v>57053.021999999997</v>
      </c>
      <c r="E218" s="2">
        <v>67.355999999999796</v>
      </c>
      <c r="F218" s="3">
        <v>15.5662819251305</v>
      </c>
      <c r="G218" s="14" t="s">
        <v>2647</v>
      </c>
      <c r="H218" s="2">
        <v>0</v>
      </c>
      <c r="I218" s="2">
        <v>0</v>
      </c>
      <c r="J218" s="2">
        <v>0</v>
      </c>
      <c r="K218" s="2">
        <v>0</v>
      </c>
      <c r="L218" s="2">
        <v>0</v>
      </c>
      <c r="M218" s="2">
        <v>0</v>
      </c>
      <c r="N218" s="2">
        <v>0</v>
      </c>
      <c r="O218" s="2">
        <v>0</v>
      </c>
      <c r="P218" s="2">
        <v>0</v>
      </c>
      <c r="Q218" s="2">
        <v>0</v>
      </c>
      <c r="R218" s="2">
        <v>0</v>
      </c>
      <c r="S218" s="2">
        <v>0</v>
      </c>
      <c r="T218" s="2">
        <v>0</v>
      </c>
      <c r="U218" s="2">
        <v>0</v>
      </c>
      <c r="V218" s="2">
        <v>0</v>
      </c>
      <c r="W218" s="2">
        <v>0</v>
      </c>
      <c r="X218" s="2">
        <v>0</v>
      </c>
      <c r="Y218" s="2">
        <v>0</v>
      </c>
      <c r="Z218" s="2">
        <v>0</v>
      </c>
      <c r="AA218" s="2">
        <v>0</v>
      </c>
    </row>
    <row r="219" spans="1:27" x14ac:dyDescent="0.25">
      <c r="A219" s="2">
        <v>11</v>
      </c>
      <c r="B219" s="2">
        <v>3</v>
      </c>
      <c r="C219" s="2">
        <v>56784.574000000001</v>
      </c>
      <c r="D219" s="2">
        <v>56784.574000000001</v>
      </c>
      <c r="E219" s="2">
        <v>0</v>
      </c>
      <c r="F219" s="3">
        <v>15.5086609106349</v>
      </c>
      <c r="G219" s="14"/>
      <c r="H219" s="2">
        <v>0</v>
      </c>
      <c r="I219" s="2">
        <v>0</v>
      </c>
      <c r="J219" s="2">
        <v>0</v>
      </c>
      <c r="K219" s="2">
        <v>0</v>
      </c>
      <c r="L219" s="2">
        <v>0</v>
      </c>
      <c r="M219" s="2">
        <v>0</v>
      </c>
      <c r="N219" s="2">
        <v>0</v>
      </c>
      <c r="O219" s="2">
        <v>0</v>
      </c>
      <c r="P219" s="2">
        <v>0</v>
      </c>
      <c r="Q219" s="2">
        <v>0</v>
      </c>
      <c r="R219" s="2">
        <v>0</v>
      </c>
      <c r="S219" s="2">
        <v>0</v>
      </c>
      <c r="T219" s="2">
        <v>0</v>
      </c>
      <c r="U219" s="2">
        <v>0</v>
      </c>
      <c r="V219" s="2">
        <v>0</v>
      </c>
      <c r="W219" s="2">
        <v>0</v>
      </c>
      <c r="X219" s="2">
        <v>0</v>
      </c>
      <c r="Y219" s="2">
        <v>0</v>
      </c>
      <c r="Z219" s="2">
        <v>0</v>
      </c>
      <c r="AA219" s="2">
        <v>0</v>
      </c>
    </row>
    <row r="220" spans="1:27" x14ac:dyDescent="0.25">
      <c r="A220" s="2">
        <v>16</v>
      </c>
      <c r="B220" s="2">
        <v>5</v>
      </c>
      <c r="C220" s="2">
        <v>31728.543000000001</v>
      </c>
      <c r="D220" s="2">
        <v>31760.059000000001</v>
      </c>
      <c r="E220" s="2">
        <v>31.5159999999996</v>
      </c>
      <c r="F220" s="3">
        <v>15.488483781693301</v>
      </c>
      <c r="G220" s="14" t="s">
        <v>2661</v>
      </c>
      <c r="H220" s="2">
        <v>3</v>
      </c>
      <c r="I220" s="2">
        <v>0</v>
      </c>
      <c r="J220" s="2">
        <v>0</v>
      </c>
      <c r="K220" s="2">
        <v>0</v>
      </c>
      <c r="L220" s="2">
        <v>3</v>
      </c>
      <c r="M220" s="2">
        <v>0</v>
      </c>
      <c r="N220" s="2">
        <v>0</v>
      </c>
      <c r="O220" s="2">
        <v>0</v>
      </c>
      <c r="P220" s="2">
        <v>0</v>
      </c>
      <c r="Q220" s="2">
        <v>0</v>
      </c>
      <c r="R220" s="2">
        <v>0</v>
      </c>
      <c r="S220" s="2">
        <v>0</v>
      </c>
      <c r="T220" s="2">
        <v>0</v>
      </c>
      <c r="U220" s="2">
        <v>0</v>
      </c>
      <c r="V220" s="2">
        <v>0</v>
      </c>
      <c r="W220" s="2">
        <v>1</v>
      </c>
      <c r="X220" s="2">
        <v>0</v>
      </c>
      <c r="Y220" s="2">
        <v>1</v>
      </c>
      <c r="Z220" s="2">
        <v>0</v>
      </c>
      <c r="AA220" s="2">
        <v>1</v>
      </c>
    </row>
    <row r="221" spans="1:27" x14ac:dyDescent="0.25">
      <c r="A221" s="2">
        <v>15</v>
      </c>
      <c r="B221" s="2">
        <v>5</v>
      </c>
      <c r="C221" s="2">
        <v>65059.22</v>
      </c>
      <c r="D221" s="2">
        <v>65232.754999999997</v>
      </c>
      <c r="E221" s="2">
        <v>173.53499999999599</v>
      </c>
      <c r="F221" s="3">
        <v>15.474459599163101</v>
      </c>
      <c r="G221" s="14" t="s">
        <v>2654</v>
      </c>
      <c r="H221" s="2">
        <v>0</v>
      </c>
      <c r="I221" s="2">
        <v>0</v>
      </c>
      <c r="J221" s="2">
        <v>0</v>
      </c>
      <c r="K221" s="2">
        <v>0</v>
      </c>
      <c r="L221" s="2">
        <v>0</v>
      </c>
      <c r="M221" s="2">
        <v>0</v>
      </c>
      <c r="N221" s="2">
        <v>0</v>
      </c>
      <c r="O221" s="2">
        <v>0</v>
      </c>
      <c r="P221" s="2">
        <v>0</v>
      </c>
      <c r="Q221" s="2">
        <v>0</v>
      </c>
      <c r="R221" s="2">
        <v>0</v>
      </c>
      <c r="S221" s="2">
        <v>0</v>
      </c>
      <c r="T221" s="2">
        <v>0</v>
      </c>
      <c r="U221" s="2">
        <v>0</v>
      </c>
      <c r="V221" s="2">
        <v>0</v>
      </c>
      <c r="W221" s="2">
        <v>0</v>
      </c>
      <c r="X221" s="2">
        <v>0</v>
      </c>
      <c r="Y221" s="2">
        <v>0</v>
      </c>
      <c r="Z221" s="2">
        <v>0</v>
      </c>
      <c r="AA221" s="2">
        <v>0</v>
      </c>
    </row>
    <row r="222" spans="1:27" x14ac:dyDescent="0.25">
      <c r="A222" s="2">
        <v>5</v>
      </c>
      <c r="B222" s="2">
        <v>16</v>
      </c>
      <c r="C222" s="2">
        <v>119909.751</v>
      </c>
      <c r="D222" s="2">
        <v>119962.576</v>
      </c>
      <c r="E222" s="2">
        <v>52.824999999997097</v>
      </c>
      <c r="F222" s="3">
        <v>15.4640745468652</v>
      </c>
      <c r="G222" s="14" t="s">
        <v>2434</v>
      </c>
      <c r="H222" s="2">
        <v>0</v>
      </c>
      <c r="I222" s="2">
        <v>0</v>
      </c>
      <c r="J222" s="2">
        <v>0</v>
      </c>
      <c r="K222" s="2">
        <v>0</v>
      </c>
      <c r="L222" s="2">
        <v>0</v>
      </c>
      <c r="M222" s="2">
        <v>0</v>
      </c>
      <c r="N222" s="2">
        <v>0</v>
      </c>
      <c r="O222" s="2">
        <v>0</v>
      </c>
      <c r="P222" s="2">
        <v>0</v>
      </c>
      <c r="Q222" s="2">
        <v>0</v>
      </c>
      <c r="R222" s="2">
        <v>0</v>
      </c>
      <c r="S222" s="2">
        <v>0</v>
      </c>
      <c r="T222" s="2">
        <v>0</v>
      </c>
      <c r="U222" s="2">
        <v>0</v>
      </c>
      <c r="V222" s="2">
        <v>0</v>
      </c>
      <c r="W222" s="2">
        <v>0</v>
      </c>
      <c r="X222" s="2">
        <v>0</v>
      </c>
      <c r="Y222" s="2">
        <v>0</v>
      </c>
      <c r="Z222" s="2">
        <v>0</v>
      </c>
      <c r="AA222" s="2">
        <v>0</v>
      </c>
    </row>
    <row r="223" spans="1:27" x14ac:dyDescent="0.25">
      <c r="A223" s="2">
        <v>3</v>
      </c>
      <c r="B223" s="2">
        <v>12</v>
      </c>
      <c r="C223" s="2">
        <v>93693.307000000001</v>
      </c>
      <c r="D223" s="2">
        <v>93775.514999999999</v>
      </c>
      <c r="E223" s="2">
        <v>82.207999999998705</v>
      </c>
      <c r="F223" s="3">
        <v>15.427929179554599</v>
      </c>
      <c r="G223" s="14" t="s">
        <v>2565</v>
      </c>
      <c r="H223" s="2">
        <v>0</v>
      </c>
      <c r="I223" s="2">
        <v>0</v>
      </c>
      <c r="J223" s="2">
        <v>0</v>
      </c>
      <c r="K223" s="2">
        <v>0</v>
      </c>
      <c r="L223" s="2">
        <v>0</v>
      </c>
      <c r="M223" s="2">
        <v>0</v>
      </c>
      <c r="N223" s="2">
        <v>0</v>
      </c>
      <c r="O223" s="2">
        <v>0</v>
      </c>
      <c r="P223" s="2">
        <v>0</v>
      </c>
      <c r="Q223" s="2">
        <v>0</v>
      </c>
      <c r="R223" s="2">
        <v>0</v>
      </c>
      <c r="S223" s="2">
        <v>0</v>
      </c>
      <c r="T223" s="2">
        <v>0</v>
      </c>
      <c r="U223" s="2">
        <v>0</v>
      </c>
      <c r="V223" s="2">
        <v>0</v>
      </c>
      <c r="W223" s="2">
        <v>0</v>
      </c>
      <c r="X223" s="2">
        <v>0</v>
      </c>
      <c r="Y223" s="2">
        <v>0</v>
      </c>
      <c r="Z223" s="2">
        <v>0</v>
      </c>
      <c r="AA223" s="2">
        <v>0</v>
      </c>
    </row>
    <row r="224" spans="1:27" x14ac:dyDescent="0.25">
      <c r="A224" s="2">
        <v>12</v>
      </c>
      <c r="B224" s="2">
        <v>7</v>
      </c>
      <c r="C224" s="2">
        <v>30634.141</v>
      </c>
      <c r="D224" s="2">
        <v>30660.561000000002</v>
      </c>
      <c r="E224" s="2">
        <v>26.420000000001899</v>
      </c>
      <c r="F224" s="3">
        <v>15.4071718405625</v>
      </c>
      <c r="G224" s="14" t="s">
        <v>1984</v>
      </c>
      <c r="H224" s="2">
        <v>1</v>
      </c>
      <c r="I224" s="2">
        <v>1</v>
      </c>
      <c r="J224" s="2">
        <v>0</v>
      </c>
      <c r="K224" s="2">
        <v>1</v>
      </c>
      <c r="L224" s="2">
        <v>1</v>
      </c>
      <c r="M224" s="2">
        <v>0</v>
      </c>
      <c r="N224" s="2">
        <v>0</v>
      </c>
      <c r="O224" s="2">
        <v>0</v>
      </c>
      <c r="P224" s="2">
        <v>0</v>
      </c>
      <c r="Q224" s="2">
        <v>0</v>
      </c>
      <c r="R224" s="2">
        <v>0</v>
      </c>
      <c r="S224" s="2">
        <v>0</v>
      </c>
      <c r="T224" s="2">
        <v>0</v>
      </c>
      <c r="U224" s="2">
        <v>1</v>
      </c>
      <c r="V224" s="2">
        <v>0</v>
      </c>
      <c r="W224" s="2">
        <v>0</v>
      </c>
      <c r="X224" s="2">
        <v>0</v>
      </c>
      <c r="Y224" s="2">
        <v>0</v>
      </c>
      <c r="Z224" s="2">
        <v>0</v>
      </c>
      <c r="AA224" s="2">
        <v>1</v>
      </c>
    </row>
    <row r="225" spans="1:27" x14ac:dyDescent="0.25">
      <c r="A225" s="2">
        <v>2</v>
      </c>
      <c r="B225" s="2">
        <v>4</v>
      </c>
      <c r="C225" s="2">
        <v>34343.341999999997</v>
      </c>
      <c r="D225" s="2">
        <v>34380.023000000001</v>
      </c>
      <c r="E225" s="2">
        <v>36.681000000004097</v>
      </c>
      <c r="F225" s="3">
        <v>15.407160613629999</v>
      </c>
      <c r="G225" s="14" t="s">
        <v>49</v>
      </c>
      <c r="H225" s="2">
        <v>1</v>
      </c>
      <c r="I225" s="2">
        <v>0</v>
      </c>
      <c r="J225" s="2">
        <v>0</v>
      </c>
      <c r="K225" s="2">
        <v>0</v>
      </c>
      <c r="L225" s="2">
        <v>1</v>
      </c>
      <c r="M225" s="2">
        <v>0</v>
      </c>
      <c r="N225" s="2">
        <v>0</v>
      </c>
      <c r="O225" s="2">
        <v>0</v>
      </c>
      <c r="P225" s="2">
        <v>0</v>
      </c>
      <c r="Q225" s="2">
        <v>0</v>
      </c>
      <c r="R225" s="2">
        <v>0</v>
      </c>
      <c r="S225" s="2">
        <v>0</v>
      </c>
      <c r="T225" s="2">
        <v>0</v>
      </c>
      <c r="U225" s="2">
        <v>0</v>
      </c>
      <c r="V225" s="2">
        <v>0</v>
      </c>
      <c r="W225" s="2">
        <v>1</v>
      </c>
      <c r="X225" s="2">
        <v>0</v>
      </c>
      <c r="Y225" s="2">
        <v>0</v>
      </c>
      <c r="Z225" s="2">
        <v>0</v>
      </c>
      <c r="AA225" s="2">
        <v>0</v>
      </c>
    </row>
    <row r="226" spans="1:27" x14ac:dyDescent="0.25">
      <c r="A226" s="2">
        <v>10</v>
      </c>
      <c r="B226" s="2">
        <v>15</v>
      </c>
      <c r="C226" s="2">
        <v>107441.454</v>
      </c>
      <c r="D226" s="2">
        <v>107451.00199999999</v>
      </c>
      <c r="E226" s="2">
        <v>9.5479999999952305</v>
      </c>
      <c r="F226" s="3">
        <v>15.396660605756299</v>
      </c>
      <c r="G226" s="14" t="s">
        <v>215</v>
      </c>
      <c r="H226" s="2">
        <v>4</v>
      </c>
      <c r="I226" s="2">
        <v>0</v>
      </c>
      <c r="J226" s="2">
        <v>0</v>
      </c>
      <c r="K226" s="2">
        <v>0</v>
      </c>
      <c r="L226" s="2">
        <v>4</v>
      </c>
      <c r="M226" s="2">
        <v>0</v>
      </c>
      <c r="N226" s="2">
        <v>0</v>
      </c>
      <c r="O226" s="2">
        <v>0</v>
      </c>
      <c r="P226" s="2">
        <v>0</v>
      </c>
      <c r="Q226" s="2">
        <v>0</v>
      </c>
      <c r="R226" s="2">
        <v>0</v>
      </c>
      <c r="S226" s="2">
        <v>0</v>
      </c>
      <c r="T226" s="2">
        <v>0</v>
      </c>
      <c r="U226" s="2">
        <v>0</v>
      </c>
      <c r="V226" s="2">
        <v>0</v>
      </c>
      <c r="W226" s="2">
        <v>1</v>
      </c>
      <c r="X226" s="2">
        <v>1</v>
      </c>
      <c r="Y226" s="2">
        <v>1</v>
      </c>
      <c r="Z226" s="2">
        <v>0</v>
      </c>
      <c r="AA226" s="2">
        <v>1</v>
      </c>
    </row>
    <row r="227" spans="1:27" x14ac:dyDescent="0.25">
      <c r="A227" s="2">
        <v>7</v>
      </c>
      <c r="B227" s="2">
        <v>21</v>
      </c>
      <c r="C227" s="2">
        <v>113011.317</v>
      </c>
      <c r="D227" s="2">
        <v>113011.321</v>
      </c>
      <c r="E227" s="2">
        <v>4.0000000008149099E-3</v>
      </c>
      <c r="F227" s="3">
        <v>15.3752423517404</v>
      </c>
      <c r="G227" s="14"/>
      <c r="H227" s="2">
        <v>2</v>
      </c>
      <c r="I227" s="2">
        <v>0</v>
      </c>
      <c r="J227" s="2">
        <v>0</v>
      </c>
      <c r="K227" s="2">
        <v>0</v>
      </c>
      <c r="L227" s="2">
        <v>2</v>
      </c>
      <c r="M227" s="2">
        <v>0</v>
      </c>
      <c r="N227" s="2">
        <v>0</v>
      </c>
      <c r="O227" s="2">
        <v>0</v>
      </c>
      <c r="P227" s="2">
        <v>0</v>
      </c>
      <c r="Q227" s="2">
        <v>0</v>
      </c>
      <c r="R227" s="2">
        <v>0</v>
      </c>
      <c r="S227" s="2">
        <v>0</v>
      </c>
      <c r="T227" s="2">
        <v>0</v>
      </c>
      <c r="U227" s="2">
        <v>0</v>
      </c>
      <c r="V227" s="2">
        <v>0</v>
      </c>
      <c r="W227" s="2">
        <v>1</v>
      </c>
      <c r="X227" s="2">
        <v>1</v>
      </c>
      <c r="Y227" s="2">
        <v>0</v>
      </c>
      <c r="Z227" s="2">
        <v>0</v>
      </c>
      <c r="AA227" s="2">
        <v>0</v>
      </c>
    </row>
    <row r="228" spans="1:27" x14ac:dyDescent="0.25">
      <c r="A228" s="2">
        <v>19</v>
      </c>
      <c r="B228" s="2">
        <v>2</v>
      </c>
      <c r="C228" s="2">
        <v>48322.190999999999</v>
      </c>
      <c r="D228" s="2">
        <v>48375.697999999997</v>
      </c>
      <c r="E228" s="2">
        <v>53.506999999997802</v>
      </c>
      <c r="F228" s="3">
        <v>15.3446284645986</v>
      </c>
      <c r="G228" s="14" t="s">
        <v>2523</v>
      </c>
      <c r="H228" s="2">
        <v>2</v>
      </c>
      <c r="I228" s="2">
        <v>0</v>
      </c>
      <c r="J228" s="2">
        <v>0</v>
      </c>
      <c r="K228" s="2">
        <v>0</v>
      </c>
      <c r="L228" s="2">
        <v>2</v>
      </c>
      <c r="M228" s="2">
        <v>0</v>
      </c>
      <c r="N228" s="2">
        <v>0</v>
      </c>
      <c r="O228" s="2">
        <v>0</v>
      </c>
      <c r="P228" s="2">
        <v>0</v>
      </c>
      <c r="Q228" s="2">
        <v>0</v>
      </c>
      <c r="R228" s="2">
        <v>0</v>
      </c>
      <c r="S228" s="2">
        <v>0</v>
      </c>
      <c r="T228" s="2">
        <v>0</v>
      </c>
      <c r="U228" s="2">
        <v>0</v>
      </c>
      <c r="V228" s="2">
        <v>0</v>
      </c>
      <c r="W228" s="2">
        <v>0</v>
      </c>
      <c r="X228" s="2">
        <v>0</v>
      </c>
      <c r="Y228" s="2">
        <v>1</v>
      </c>
      <c r="Z228" s="2">
        <v>0</v>
      </c>
      <c r="AA228" s="2">
        <v>1</v>
      </c>
    </row>
    <row r="229" spans="1:27" x14ac:dyDescent="0.25">
      <c r="A229" s="2">
        <v>20</v>
      </c>
      <c r="B229" s="2">
        <v>2</v>
      </c>
      <c r="C229" s="2">
        <v>47269.601999999999</v>
      </c>
      <c r="D229" s="2">
        <v>47573.597999999998</v>
      </c>
      <c r="E229" s="2">
        <v>303.99599999999901</v>
      </c>
      <c r="F229" s="3">
        <v>15.325753905925501</v>
      </c>
      <c r="G229" s="14" t="s">
        <v>2674</v>
      </c>
      <c r="H229" s="2">
        <v>2</v>
      </c>
      <c r="I229" s="2">
        <v>0</v>
      </c>
      <c r="J229" s="2">
        <v>0</v>
      </c>
      <c r="K229" s="2">
        <v>0</v>
      </c>
      <c r="L229" s="2">
        <v>2</v>
      </c>
      <c r="M229" s="2">
        <v>0</v>
      </c>
      <c r="N229" s="2">
        <v>0</v>
      </c>
      <c r="O229" s="2">
        <v>0</v>
      </c>
      <c r="P229" s="2">
        <v>0</v>
      </c>
      <c r="Q229" s="2">
        <v>0</v>
      </c>
      <c r="R229" s="2">
        <v>0</v>
      </c>
      <c r="S229" s="2">
        <v>0</v>
      </c>
      <c r="T229" s="2">
        <v>0</v>
      </c>
      <c r="U229" s="2">
        <v>0</v>
      </c>
      <c r="V229" s="2">
        <v>0</v>
      </c>
      <c r="W229" s="2">
        <v>0</v>
      </c>
      <c r="X229" s="2">
        <v>1</v>
      </c>
      <c r="Y229" s="2">
        <v>1</v>
      </c>
      <c r="Z229" s="2">
        <v>0</v>
      </c>
      <c r="AA229" s="2">
        <v>0</v>
      </c>
    </row>
    <row r="230" spans="1:27" x14ac:dyDescent="0.25">
      <c r="A230" s="2">
        <v>4</v>
      </c>
      <c r="B230" s="2">
        <v>12</v>
      </c>
      <c r="C230" s="2">
        <v>98689.152000000002</v>
      </c>
      <c r="D230" s="2">
        <v>98738.826000000001</v>
      </c>
      <c r="E230" s="2">
        <v>49.673999999999097</v>
      </c>
      <c r="F230" s="3">
        <v>15.313787121237199</v>
      </c>
      <c r="G230" s="14" t="s">
        <v>2578</v>
      </c>
      <c r="H230" s="2">
        <v>0</v>
      </c>
      <c r="I230" s="2">
        <v>0</v>
      </c>
      <c r="J230" s="2">
        <v>0</v>
      </c>
      <c r="K230" s="2">
        <v>0</v>
      </c>
      <c r="L230" s="2">
        <v>0</v>
      </c>
      <c r="M230" s="2">
        <v>0</v>
      </c>
      <c r="N230" s="2">
        <v>0</v>
      </c>
      <c r="O230" s="2">
        <v>0</v>
      </c>
      <c r="P230" s="2">
        <v>0</v>
      </c>
      <c r="Q230" s="2">
        <v>0</v>
      </c>
      <c r="R230" s="2">
        <v>0</v>
      </c>
      <c r="S230" s="2">
        <v>0</v>
      </c>
      <c r="T230" s="2">
        <v>0</v>
      </c>
      <c r="U230" s="2">
        <v>0</v>
      </c>
      <c r="V230" s="2">
        <v>0</v>
      </c>
      <c r="W230" s="2">
        <v>0</v>
      </c>
      <c r="X230" s="2">
        <v>0</v>
      </c>
      <c r="Y230" s="2">
        <v>0</v>
      </c>
      <c r="Z230" s="2">
        <v>0</v>
      </c>
      <c r="AA230" s="2">
        <v>0</v>
      </c>
    </row>
    <row r="231" spans="1:27" x14ac:dyDescent="0.25">
      <c r="A231" s="2">
        <v>16</v>
      </c>
      <c r="B231" s="2">
        <v>8</v>
      </c>
      <c r="C231" s="2">
        <v>77565.667000000001</v>
      </c>
      <c r="D231" s="2">
        <v>77647.12</v>
      </c>
      <c r="E231" s="2">
        <v>81.452999999994105</v>
      </c>
      <c r="F231" s="3">
        <v>15.285626127902299</v>
      </c>
      <c r="G231" s="14" t="s">
        <v>285</v>
      </c>
      <c r="H231" s="2">
        <v>3</v>
      </c>
      <c r="I231" s="2">
        <v>0</v>
      </c>
      <c r="J231" s="2">
        <v>0</v>
      </c>
      <c r="K231" s="2">
        <v>0</v>
      </c>
      <c r="L231" s="2">
        <v>3</v>
      </c>
      <c r="M231" s="2">
        <v>0</v>
      </c>
      <c r="N231" s="2">
        <v>0</v>
      </c>
      <c r="O231" s="2">
        <v>0</v>
      </c>
      <c r="P231" s="2">
        <v>0</v>
      </c>
      <c r="Q231" s="2">
        <v>0</v>
      </c>
      <c r="R231" s="2">
        <v>0</v>
      </c>
      <c r="S231" s="2">
        <v>0</v>
      </c>
      <c r="T231" s="2">
        <v>0</v>
      </c>
      <c r="U231" s="2">
        <v>0</v>
      </c>
      <c r="V231" s="2">
        <v>0</v>
      </c>
      <c r="W231" s="2">
        <v>1</v>
      </c>
      <c r="X231" s="2">
        <v>1</v>
      </c>
      <c r="Y231" s="2">
        <v>1</v>
      </c>
      <c r="Z231" s="2">
        <v>0</v>
      </c>
      <c r="AA231" s="2">
        <v>0</v>
      </c>
    </row>
    <row r="232" spans="1:27" x14ac:dyDescent="0.25">
      <c r="A232" s="2">
        <v>14</v>
      </c>
      <c r="B232" s="2">
        <v>6</v>
      </c>
      <c r="C232" s="2">
        <v>81274.895000000004</v>
      </c>
      <c r="D232" s="2">
        <v>81323.798999999999</v>
      </c>
      <c r="E232" s="2">
        <v>48.903999999995001</v>
      </c>
      <c r="F232" s="3">
        <v>15.2749347333848</v>
      </c>
      <c r="G232" s="14" t="s">
        <v>777</v>
      </c>
      <c r="H232" s="2">
        <v>1</v>
      </c>
      <c r="I232" s="2">
        <v>4</v>
      </c>
      <c r="J232" s="2">
        <v>4</v>
      </c>
      <c r="K232" s="2">
        <v>0</v>
      </c>
      <c r="L232" s="2">
        <v>1</v>
      </c>
      <c r="M232" s="2">
        <v>1</v>
      </c>
      <c r="N232" s="2">
        <v>1</v>
      </c>
      <c r="O232" s="2">
        <v>0</v>
      </c>
      <c r="P232" s="2">
        <v>1</v>
      </c>
      <c r="Q232" s="2">
        <v>1</v>
      </c>
      <c r="R232" s="2">
        <v>0</v>
      </c>
      <c r="S232" s="2">
        <v>0</v>
      </c>
      <c r="T232" s="2">
        <v>0</v>
      </c>
      <c r="U232" s="2">
        <v>0</v>
      </c>
      <c r="V232" s="2">
        <v>0</v>
      </c>
      <c r="W232" s="2">
        <v>0</v>
      </c>
      <c r="X232" s="2">
        <v>1</v>
      </c>
      <c r="Y232" s="2">
        <v>0</v>
      </c>
      <c r="Z232" s="2">
        <v>0</v>
      </c>
      <c r="AA232" s="2">
        <v>0</v>
      </c>
    </row>
    <row r="233" spans="1:27" x14ac:dyDescent="0.25">
      <c r="A233" s="2">
        <v>15</v>
      </c>
      <c r="B233" s="2">
        <v>9</v>
      </c>
      <c r="C233" s="2">
        <v>91750.406000000003</v>
      </c>
      <c r="D233" s="2">
        <v>91822.073999999993</v>
      </c>
      <c r="E233" s="2">
        <v>71.667999999990599</v>
      </c>
      <c r="F233" s="3">
        <v>15.271362626262301</v>
      </c>
      <c r="G233" s="14" t="s">
        <v>2656</v>
      </c>
      <c r="H233" s="2">
        <v>1</v>
      </c>
      <c r="I233" s="2">
        <v>0</v>
      </c>
      <c r="J233" s="2">
        <v>0</v>
      </c>
      <c r="K233" s="2">
        <v>0</v>
      </c>
      <c r="L233" s="2">
        <v>1</v>
      </c>
      <c r="M233" s="2">
        <v>0</v>
      </c>
      <c r="N233" s="2">
        <v>0</v>
      </c>
      <c r="O233" s="2">
        <v>0</v>
      </c>
      <c r="P233" s="2">
        <v>0</v>
      </c>
      <c r="Q233" s="2">
        <v>0</v>
      </c>
      <c r="R233" s="2">
        <v>0</v>
      </c>
      <c r="S233" s="2">
        <v>0</v>
      </c>
      <c r="T233" s="2">
        <v>0</v>
      </c>
      <c r="U233" s="2">
        <v>0</v>
      </c>
      <c r="V233" s="2">
        <v>0</v>
      </c>
      <c r="W233" s="2">
        <v>0</v>
      </c>
      <c r="X233" s="2">
        <v>0</v>
      </c>
      <c r="Y233" s="2">
        <v>0</v>
      </c>
      <c r="Z233" s="2">
        <v>0</v>
      </c>
      <c r="AA233" s="2">
        <v>1</v>
      </c>
    </row>
    <row r="234" spans="1:27" x14ac:dyDescent="0.25">
      <c r="A234" s="2">
        <v>6</v>
      </c>
      <c r="B234" s="2">
        <v>8</v>
      </c>
      <c r="C234" s="2">
        <v>47535.207999999999</v>
      </c>
      <c r="D234" s="2">
        <v>47591.404999999999</v>
      </c>
      <c r="E234" s="2">
        <v>56.197000000000102</v>
      </c>
      <c r="F234" s="3">
        <v>15.2456041564977</v>
      </c>
      <c r="G234" s="14" t="s">
        <v>150</v>
      </c>
      <c r="H234" s="2">
        <v>2</v>
      </c>
      <c r="I234" s="2">
        <v>0</v>
      </c>
      <c r="J234" s="2">
        <v>0</v>
      </c>
      <c r="K234" s="2">
        <v>0</v>
      </c>
      <c r="L234" s="2">
        <v>2</v>
      </c>
      <c r="M234" s="2">
        <v>0</v>
      </c>
      <c r="N234" s="2">
        <v>0</v>
      </c>
      <c r="O234" s="2">
        <v>0</v>
      </c>
      <c r="P234" s="2">
        <v>0</v>
      </c>
      <c r="Q234" s="2">
        <v>0</v>
      </c>
      <c r="R234" s="2">
        <v>0</v>
      </c>
      <c r="S234" s="2">
        <v>0</v>
      </c>
      <c r="T234" s="2">
        <v>0</v>
      </c>
      <c r="U234" s="2">
        <v>0</v>
      </c>
      <c r="V234" s="2">
        <v>0</v>
      </c>
      <c r="W234" s="2">
        <v>1</v>
      </c>
      <c r="X234" s="2">
        <v>0</v>
      </c>
      <c r="Y234" s="2">
        <v>1</v>
      </c>
      <c r="Z234" s="2">
        <v>0</v>
      </c>
      <c r="AA234" s="2">
        <v>0</v>
      </c>
    </row>
    <row r="235" spans="1:27" x14ac:dyDescent="0.25">
      <c r="A235" s="2">
        <v>4</v>
      </c>
      <c r="B235" s="2">
        <v>22</v>
      </c>
      <c r="C235" s="2">
        <v>156862.10399999999</v>
      </c>
      <c r="D235" s="2">
        <v>156926.74600000001</v>
      </c>
      <c r="E235" s="2">
        <v>64.642000000021696</v>
      </c>
      <c r="F235" s="3">
        <v>15.2454054196761</v>
      </c>
      <c r="G235" s="14" t="s">
        <v>2425</v>
      </c>
      <c r="H235" s="2">
        <v>2</v>
      </c>
      <c r="I235" s="2">
        <v>0</v>
      </c>
      <c r="J235" s="2">
        <v>0</v>
      </c>
      <c r="K235" s="2">
        <v>0</v>
      </c>
      <c r="L235" s="2">
        <v>2</v>
      </c>
      <c r="M235" s="2">
        <v>0</v>
      </c>
      <c r="N235" s="2">
        <v>0</v>
      </c>
      <c r="O235" s="2">
        <v>0</v>
      </c>
      <c r="P235" s="2">
        <v>0</v>
      </c>
      <c r="Q235" s="2">
        <v>0</v>
      </c>
      <c r="R235" s="2">
        <v>0</v>
      </c>
      <c r="S235" s="2">
        <v>0</v>
      </c>
      <c r="T235" s="2">
        <v>0</v>
      </c>
      <c r="U235" s="2">
        <v>0</v>
      </c>
      <c r="V235" s="2">
        <v>0</v>
      </c>
      <c r="W235" s="2">
        <v>0</v>
      </c>
      <c r="X235" s="2">
        <v>1</v>
      </c>
      <c r="Y235" s="2">
        <v>1</v>
      </c>
      <c r="Z235" s="2">
        <v>0</v>
      </c>
      <c r="AA235" s="2">
        <v>0</v>
      </c>
    </row>
    <row r="236" spans="1:27" x14ac:dyDescent="0.25">
      <c r="A236" s="2">
        <v>20</v>
      </c>
      <c r="B236" s="2">
        <v>0</v>
      </c>
      <c r="C236" s="2">
        <v>18677.300999999999</v>
      </c>
      <c r="D236" s="2">
        <v>18696.781999999999</v>
      </c>
      <c r="E236" s="2">
        <v>19.480999999999799</v>
      </c>
      <c r="F236" s="3">
        <v>15.242232262842901</v>
      </c>
      <c r="G236" s="14" t="s">
        <v>2672</v>
      </c>
      <c r="H236" s="2">
        <v>0</v>
      </c>
      <c r="I236" s="2">
        <v>0</v>
      </c>
      <c r="J236" s="2">
        <v>0</v>
      </c>
      <c r="K236" s="2">
        <v>0</v>
      </c>
      <c r="L236" s="2">
        <v>0</v>
      </c>
      <c r="M236" s="2">
        <v>0</v>
      </c>
      <c r="N236" s="2">
        <v>0</v>
      </c>
      <c r="O236" s="2">
        <v>0</v>
      </c>
      <c r="P236" s="2">
        <v>0</v>
      </c>
      <c r="Q236" s="2">
        <v>0</v>
      </c>
      <c r="R236" s="2">
        <v>0</v>
      </c>
      <c r="S236" s="2">
        <v>0</v>
      </c>
      <c r="T236" s="2">
        <v>0</v>
      </c>
      <c r="U236" s="2">
        <v>0</v>
      </c>
      <c r="V236" s="2">
        <v>0</v>
      </c>
      <c r="W236" s="2">
        <v>0</v>
      </c>
      <c r="X236" s="2">
        <v>0</v>
      </c>
      <c r="Y236" s="2">
        <v>0</v>
      </c>
      <c r="Z236" s="2">
        <v>0</v>
      </c>
      <c r="AA236" s="2">
        <v>0</v>
      </c>
    </row>
    <row r="237" spans="1:27" x14ac:dyDescent="0.25">
      <c r="A237" s="2">
        <v>4</v>
      </c>
      <c r="B237" s="2">
        <v>17</v>
      </c>
      <c r="C237" s="2">
        <v>126281.923</v>
      </c>
      <c r="D237" s="2">
        <v>126323.466</v>
      </c>
      <c r="E237" s="2">
        <v>41.543000000005101</v>
      </c>
      <c r="F237" s="3">
        <v>15.224424868949001</v>
      </c>
      <c r="G237" s="14" t="s">
        <v>2581</v>
      </c>
      <c r="H237" s="2">
        <v>0</v>
      </c>
      <c r="I237" s="2">
        <v>0</v>
      </c>
      <c r="J237" s="2">
        <v>0</v>
      </c>
      <c r="K237" s="2">
        <v>0</v>
      </c>
      <c r="L237" s="2">
        <v>0</v>
      </c>
      <c r="M237" s="2">
        <v>0</v>
      </c>
      <c r="N237" s="2">
        <v>0</v>
      </c>
      <c r="O237" s="2">
        <v>0</v>
      </c>
      <c r="P237" s="2">
        <v>0</v>
      </c>
      <c r="Q237" s="2">
        <v>0</v>
      </c>
      <c r="R237" s="2">
        <v>0</v>
      </c>
      <c r="S237" s="2">
        <v>0</v>
      </c>
      <c r="T237" s="2">
        <v>0</v>
      </c>
      <c r="U237" s="2">
        <v>0</v>
      </c>
      <c r="V237" s="2">
        <v>0</v>
      </c>
      <c r="W237" s="2">
        <v>0</v>
      </c>
      <c r="X237" s="2">
        <v>0</v>
      </c>
      <c r="Y237" s="2">
        <v>0</v>
      </c>
      <c r="Z237" s="2">
        <v>0</v>
      </c>
      <c r="AA237" s="2">
        <v>0</v>
      </c>
    </row>
    <row r="238" spans="1:27" x14ac:dyDescent="0.25">
      <c r="A238" s="2">
        <v>13</v>
      </c>
      <c r="B238" s="2">
        <v>2</v>
      </c>
      <c r="C238" s="2">
        <v>26273.538</v>
      </c>
      <c r="D238" s="2">
        <v>26309.925999999999</v>
      </c>
      <c r="E238" s="2">
        <v>36.387999999999003</v>
      </c>
      <c r="F238" s="3">
        <v>15.1866008511114</v>
      </c>
      <c r="G238" s="14" t="s">
        <v>1835</v>
      </c>
      <c r="H238" s="2">
        <v>0</v>
      </c>
      <c r="I238" s="2">
        <v>0</v>
      </c>
      <c r="J238" s="2">
        <v>0</v>
      </c>
      <c r="K238" s="2">
        <v>0</v>
      </c>
      <c r="L238" s="2">
        <v>0</v>
      </c>
      <c r="M238" s="2">
        <v>0</v>
      </c>
      <c r="N238" s="2">
        <v>0</v>
      </c>
      <c r="O238" s="2">
        <v>0</v>
      </c>
      <c r="P238" s="2">
        <v>0</v>
      </c>
      <c r="Q238" s="2">
        <v>0</v>
      </c>
      <c r="R238" s="2">
        <v>0</v>
      </c>
      <c r="S238" s="2">
        <v>0</v>
      </c>
      <c r="T238" s="2">
        <v>0</v>
      </c>
      <c r="U238" s="2">
        <v>0</v>
      </c>
      <c r="V238" s="2">
        <v>0</v>
      </c>
      <c r="W238" s="2">
        <v>0</v>
      </c>
      <c r="X238" s="2">
        <v>0</v>
      </c>
      <c r="Y238" s="2">
        <v>0</v>
      </c>
      <c r="Z238" s="2">
        <v>0</v>
      </c>
      <c r="AA238" s="2">
        <v>0</v>
      </c>
    </row>
    <row r="239" spans="1:27" x14ac:dyDescent="0.25">
      <c r="A239" s="2">
        <v>12</v>
      </c>
      <c r="B239" s="2">
        <v>23</v>
      </c>
      <c r="C239" s="2">
        <v>105221.26300000001</v>
      </c>
      <c r="D239" s="2">
        <v>105264.66499999999</v>
      </c>
      <c r="E239" s="2">
        <v>43.401999999987297</v>
      </c>
      <c r="F239" s="3">
        <v>15.185681949788201</v>
      </c>
      <c r="G239" s="14" t="s">
        <v>248</v>
      </c>
      <c r="H239" s="2">
        <v>3</v>
      </c>
      <c r="I239" s="2">
        <v>0</v>
      </c>
      <c r="J239" s="2">
        <v>0</v>
      </c>
      <c r="K239" s="2">
        <v>0</v>
      </c>
      <c r="L239" s="2">
        <v>3</v>
      </c>
      <c r="M239" s="2">
        <v>0</v>
      </c>
      <c r="N239" s="2">
        <v>0</v>
      </c>
      <c r="O239" s="2">
        <v>0</v>
      </c>
      <c r="P239" s="2">
        <v>0</v>
      </c>
      <c r="Q239" s="2">
        <v>0</v>
      </c>
      <c r="R239" s="2">
        <v>0</v>
      </c>
      <c r="S239" s="2">
        <v>0</v>
      </c>
      <c r="T239" s="2">
        <v>0</v>
      </c>
      <c r="U239" s="2">
        <v>0</v>
      </c>
      <c r="V239" s="2">
        <v>0</v>
      </c>
      <c r="W239" s="2">
        <v>1</v>
      </c>
      <c r="X239" s="2">
        <v>1</v>
      </c>
      <c r="Y239" s="2">
        <v>0</v>
      </c>
      <c r="Z239" s="2">
        <v>0</v>
      </c>
      <c r="AA239" s="2">
        <v>1</v>
      </c>
    </row>
    <row r="240" spans="1:27" x14ac:dyDescent="0.25">
      <c r="A240" s="2">
        <v>12</v>
      </c>
      <c r="B240" s="2">
        <v>1</v>
      </c>
      <c r="C240" s="2">
        <v>9707.098</v>
      </c>
      <c r="D240" s="2">
        <v>9707.098</v>
      </c>
      <c r="E240" s="2">
        <v>0</v>
      </c>
      <c r="F240" s="3">
        <v>15.1698964026412</v>
      </c>
      <c r="G240" s="14"/>
      <c r="H240" s="2">
        <v>1</v>
      </c>
      <c r="I240" s="2">
        <v>0</v>
      </c>
      <c r="J240" s="2">
        <v>0</v>
      </c>
      <c r="K240" s="2">
        <v>0</v>
      </c>
      <c r="L240" s="2">
        <v>1</v>
      </c>
      <c r="M240" s="2">
        <v>0</v>
      </c>
      <c r="N240" s="2">
        <v>0</v>
      </c>
      <c r="O240" s="2">
        <v>0</v>
      </c>
      <c r="P240" s="2">
        <v>0</v>
      </c>
      <c r="Q240" s="2">
        <v>0</v>
      </c>
      <c r="R240" s="2">
        <v>0</v>
      </c>
      <c r="S240" s="2">
        <v>0</v>
      </c>
      <c r="T240" s="2">
        <v>0</v>
      </c>
      <c r="U240" s="2">
        <v>0</v>
      </c>
      <c r="V240" s="2">
        <v>0</v>
      </c>
      <c r="W240" s="2">
        <v>0</v>
      </c>
      <c r="X240" s="2">
        <v>0</v>
      </c>
      <c r="Y240" s="2">
        <v>0</v>
      </c>
      <c r="Z240" s="2">
        <v>0</v>
      </c>
      <c r="AA240" s="2">
        <v>1</v>
      </c>
    </row>
    <row r="241" spans="1:27" x14ac:dyDescent="0.25">
      <c r="A241" s="2">
        <v>6</v>
      </c>
      <c r="B241" s="2">
        <v>14</v>
      </c>
      <c r="C241" s="2">
        <v>77700.509999999995</v>
      </c>
      <c r="D241" s="2">
        <v>77700.509999999995</v>
      </c>
      <c r="E241" s="2">
        <v>0</v>
      </c>
      <c r="F241" s="3">
        <v>15.1649168902082</v>
      </c>
      <c r="G241" s="14"/>
      <c r="H241" s="2">
        <v>0</v>
      </c>
      <c r="I241" s="2">
        <v>0</v>
      </c>
      <c r="J241" s="2">
        <v>0</v>
      </c>
      <c r="K241" s="2">
        <v>0</v>
      </c>
      <c r="L241" s="2">
        <v>0</v>
      </c>
      <c r="M241" s="2">
        <v>0</v>
      </c>
      <c r="N241" s="2">
        <v>0</v>
      </c>
      <c r="O241" s="2">
        <v>0</v>
      </c>
      <c r="P241" s="2">
        <v>0</v>
      </c>
      <c r="Q241" s="2">
        <v>0</v>
      </c>
      <c r="R241" s="2">
        <v>0</v>
      </c>
      <c r="S241" s="2">
        <v>0</v>
      </c>
      <c r="T241" s="2">
        <v>0</v>
      </c>
      <c r="U241" s="2">
        <v>0</v>
      </c>
      <c r="V241" s="2">
        <v>0</v>
      </c>
      <c r="W241" s="2">
        <v>0</v>
      </c>
      <c r="X241" s="2">
        <v>0</v>
      </c>
      <c r="Y241" s="2">
        <v>0</v>
      </c>
      <c r="Z241" s="2">
        <v>0</v>
      </c>
      <c r="AA241" s="2">
        <v>0</v>
      </c>
    </row>
    <row r="242" spans="1:27" x14ac:dyDescent="0.25">
      <c r="A242" s="2">
        <v>19</v>
      </c>
      <c r="B242" s="2">
        <v>1</v>
      </c>
      <c r="C242" s="2">
        <v>43705.620999999999</v>
      </c>
      <c r="D242" s="2">
        <v>43767.974999999999</v>
      </c>
      <c r="E242" s="2">
        <v>62.353999999999402</v>
      </c>
      <c r="F242" s="3">
        <v>15.148457711337601</v>
      </c>
      <c r="G242" s="14" t="s">
        <v>2670</v>
      </c>
      <c r="H242" s="2">
        <v>0</v>
      </c>
      <c r="I242" s="2">
        <v>0</v>
      </c>
      <c r="J242" s="2">
        <v>0</v>
      </c>
      <c r="K242" s="2">
        <v>0</v>
      </c>
      <c r="L242" s="2">
        <v>0</v>
      </c>
      <c r="M242" s="2">
        <v>0</v>
      </c>
      <c r="N242" s="2">
        <v>0</v>
      </c>
      <c r="O242" s="2">
        <v>0</v>
      </c>
      <c r="P242" s="2">
        <v>0</v>
      </c>
      <c r="Q242" s="2">
        <v>0</v>
      </c>
      <c r="R242" s="2">
        <v>0</v>
      </c>
      <c r="S242" s="2">
        <v>0</v>
      </c>
      <c r="T242" s="2">
        <v>0</v>
      </c>
      <c r="U242" s="2">
        <v>0</v>
      </c>
      <c r="V242" s="2">
        <v>0</v>
      </c>
      <c r="W242" s="2">
        <v>0</v>
      </c>
      <c r="X242" s="2">
        <v>0</v>
      </c>
      <c r="Y242" s="2">
        <v>0</v>
      </c>
      <c r="Z242" s="2">
        <v>0</v>
      </c>
      <c r="AA242" s="2">
        <v>0</v>
      </c>
    </row>
    <row r="243" spans="1:27" x14ac:dyDescent="0.25">
      <c r="A243" s="2">
        <v>8</v>
      </c>
      <c r="B243" s="2">
        <v>1</v>
      </c>
      <c r="C243" s="2">
        <v>19802.401999999998</v>
      </c>
      <c r="D243" s="2">
        <v>19865.508999999998</v>
      </c>
      <c r="E243" s="2">
        <v>63.106999999999999</v>
      </c>
      <c r="F243" s="3">
        <v>15.136542296735</v>
      </c>
      <c r="G243" s="14" t="s">
        <v>2611</v>
      </c>
      <c r="H243" s="2">
        <v>0</v>
      </c>
      <c r="I243" s="2">
        <v>0</v>
      </c>
      <c r="J243" s="2">
        <v>0</v>
      </c>
      <c r="K243" s="2">
        <v>0</v>
      </c>
      <c r="L243" s="2">
        <v>0</v>
      </c>
      <c r="M243" s="2">
        <v>0</v>
      </c>
      <c r="N243" s="2">
        <v>0</v>
      </c>
      <c r="O243" s="2">
        <v>0</v>
      </c>
      <c r="P243" s="2">
        <v>0</v>
      </c>
      <c r="Q243" s="2">
        <v>0</v>
      </c>
      <c r="R243" s="2">
        <v>0</v>
      </c>
      <c r="S243" s="2">
        <v>0</v>
      </c>
      <c r="T243" s="2">
        <v>0</v>
      </c>
      <c r="U243" s="2">
        <v>0</v>
      </c>
      <c r="V243" s="2">
        <v>0</v>
      </c>
      <c r="W243" s="2">
        <v>0</v>
      </c>
      <c r="X243" s="2">
        <v>0</v>
      </c>
      <c r="Y243" s="2">
        <v>0</v>
      </c>
      <c r="Z243" s="2">
        <v>0</v>
      </c>
      <c r="AA243" s="2">
        <v>0</v>
      </c>
    </row>
    <row r="244" spans="1:27" x14ac:dyDescent="0.25">
      <c r="A244" s="2">
        <v>9</v>
      </c>
      <c r="B244" s="2">
        <v>6</v>
      </c>
      <c r="C244" s="2">
        <v>113925.534</v>
      </c>
      <c r="D244" s="2">
        <v>113968.603</v>
      </c>
      <c r="E244" s="2">
        <v>43.069000000003101</v>
      </c>
      <c r="F244" s="3">
        <v>15.133129754692</v>
      </c>
      <c r="G244" s="14" t="s">
        <v>2619</v>
      </c>
      <c r="H244" s="2">
        <v>0</v>
      </c>
      <c r="I244" s="2">
        <v>0</v>
      </c>
      <c r="J244" s="2">
        <v>0</v>
      </c>
      <c r="K244" s="2">
        <v>0</v>
      </c>
      <c r="L244" s="2">
        <v>0</v>
      </c>
      <c r="M244" s="2">
        <v>0</v>
      </c>
      <c r="N244" s="2">
        <v>0</v>
      </c>
      <c r="O244" s="2">
        <v>0</v>
      </c>
      <c r="P244" s="2">
        <v>0</v>
      </c>
      <c r="Q244" s="2">
        <v>0</v>
      </c>
      <c r="R244" s="2">
        <v>0</v>
      </c>
      <c r="S244" s="2">
        <v>0</v>
      </c>
      <c r="T244" s="2">
        <v>0</v>
      </c>
      <c r="U244" s="2">
        <v>0</v>
      </c>
      <c r="V244" s="2">
        <v>0</v>
      </c>
      <c r="W244" s="2">
        <v>0</v>
      </c>
      <c r="X244" s="2">
        <v>0</v>
      </c>
      <c r="Y244" s="2">
        <v>0</v>
      </c>
      <c r="Z244" s="2">
        <v>0</v>
      </c>
      <c r="AA244" s="2">
        <v>0</v>
      </c>
    </row>
    <row r="245" spans="1:27" x14ac:dyDescent="0.25">
      <c r="A245" s="2">
        <v>4</v>
      </c>
      <c r="B245" s="2">
        <v>15</v>
      </c>
      <c r="C245" s="2">
        <v>106282.16499999999</v>
      </c>
      <c r="D245" s="2">
        <v>106293.855</v>
      </c>
      <c r="E245" s="2">
        <v>11.6900000000023</v>
      </c>
      <c r="F245" s="3">
        <v>15.118544846613499</v>
      </c>
      <c r="G245" s="14" t="s">
        <v>117</v>
      </c>
      <c r="H245" s="2">
        <v>2</v>
      </c>
      <c r="I245" s="2">
        <v>0</v>
      </c>
      <c r="J245" s="2">
        <v>0</v>
      </c>
      <c r="K245" s="2">
        <v>0</v>
      </c>
      <c r="L245" s="2">
        <v>2</v>
      </c>
      <c r="M245" s="2">
        <v>0</v>
      </c>
      <c r="N245" s="2">
        <v>0</v>
      </c>
      <c r="O245" s="2">
        <v>0</v>
      </c>
      <c r="P245" s="2">
        <v>0</v>
      </c>
      <c r="Q245" s="2">
        <v>0</v>
      </c>
      <c r="R245" s="2">
        <v>0</v>
      </c>
      <c r="S245" s="2">
        <v>0</v>
      </c>
      <c r="T245" s="2">
        <v>0</v>
      </c>
      <c r="U245" s="2">
        <v>0</v>
      </c>
      <c r="V245" s="2">
        <v>0</v>
      </c>
      <c r="W245" s="2">
        <v>0</v>
      </c>
      <c r="X245" s="2">
        <v>1</v>
      </c>
      <c r="Y245" s="2">
        <v>0</v>
      </c>
      <c r="Z245" s="2">
        <v>0</v>
      </c>
      <c r="AA245" s="2">
        <v>1</v>
      </c>
    </row>
    <row r="246" spans="1:27" x14ac:dyDescent="0.25">
      <c r="A246" s="2">
        <v>7</v>
      </c>
      <c r="B246" s="2">
        <v>24</v>
      </c>
      <c r="C246" s="2">
        <v>136073.677</v>
      </c>
      <c r="D246" s="2">
        <v>136097.76800000001</v>
      </c>
      <c r="E246" s="2">
        <v>24.091000000014901</v>
      </c>
      <c r="F246" s="3">
        <v>15.108466077487</v>
      </c>
      <c r="G246" s="14" t="s">
        <v>2608</v>
      </c>
      <c r="H246" s="2">
        <v>4</v>
      </c>
      <c r="I246" s="2">
        <v>0</v>
      </c>
      <c r="J246" s="2">
        <v>0</v>
      </c>
      <c r="K246" s="2">
        <v>0</v>
      </c>
      <c r="L246" s="2">
        <v>4</v>
      </c>
      <c r="M246" s="2">
        <v>0</v>
      </c>
      <c r="N246" s="2">
        <v>0</v>
      </c>
      <c r="O246" s="2">
        <v>0</v>
      </c>
      <c r="P246" s="2">
        <v>0</v>
      </c>
      <c r="Q246" s="2">
        <v>0</v>
      </c>
      <c r="R246" s="2">
        <v>0</v>
      </c>
      <c r="S246" s="2">
        <v>0</v>
      </c>
      <c r="T246" s="2">
        <v>0</v>
      </c>
      <c r="U246" s="2">
        <v>0</v>
      </c>
      <c r="V246" s="2">
        <v>0</v>
      </c>
      <c r="W246" s="2">
        <v>1</v>
      </c>
      <c r="X246" s="2">
        <v>1</v>
      </c>
      <c r="Y246" s="2">
        <v>1</v>
      </c>
      <c r="Z246" s="2">
        <v>0</v>
      </c>
      <c r="AA246" s="2">
        <v>1</v>
      </c>
    </row>
    <row r="247" spans="1:27" x14ac:dyDescent="0.25">
      <c r="A247" s="2">
        <v>11</v>
      </c>
      <c r="B247" s="2">
        <v>9</v>
      </c>
      <c r="C247" s="2">
        <v>97849.902000000002</v>
      </c>
      <c r="D247" s="2">
        <v>97861.301000000007</v>
      </c>
      <c r="E247" s="2">
        <v>11.3990000000049</v>
      </c>
      <c r="F247" s="3">
        <v>15.1046092194665</v>
      </c>
      <c r="G247" s="14"/>
      <c r="H247" s="2">
        <v>1</v>
      </c>
      <c r="I247" s="2">
        <v>0</v>
      </c>
      <c r="J247" s="2">
        <v>0</v>
      </c>
      <c r="K247" s="2">
        <v>0</v>
      </c>
      <c r="L247" s="2">
        <v>1</v>
      </c>
      <c r="M247" s="2">
        <v>0</v>
      </c>
      <c r="N247" s="2">
        <v>0</v>
      </c>
      <c r="O247" s="2">
        <v>0</v>
      </c>
      <c r="P247" s="2">
        <v>0</v>
      </c>
      <c r="Q247" s="2">
        <v>0</v>
      </c>
      <c r="R247" s="2">
        <v>0</v>
      </c>
      <c r="S247" s="2">
        <v>0</v>
      </c>
      <c r="T247" s="2">
        <v>0</v>
      </c>
      <c r="U247" s="2">
        <v>0</v>
      </c>
      <c r="V247" s="2">
        <v>0</v>
      </c>
      <c r="W247" s="2">
        <v>1</v>
      </c>
      <c r="X247" s="2">
        <v>0</v>
      </c>
      <c r="Y247" s="2">
        <v>0</v>
      </c>
      <c r="Z247" s="2">
        <v>0</v>
      </c>
      <c r="AA247" s="2">
        <v>0</v>
      </c>
    </row>
    <row r="248" spans="1:27" x14ac:dyDescent="0.25">
      <c r="A248" s="2">
        <v>6</v>
      </c>
      <c r="B248" s="2">
        <v>11</v>
      </c>
      <c r="C248" s="2">
        <v>70056.938999999998</v>
      </c>
      <c r="D248" s="2">
        <v>70057.857000000004</v>
      </c>
      <c r="E248" s="2">
        <v>0.91800000000512205</v>
      </c>
      <c r="F248" s="3">
        <v>15.071300354320099</v>
      </c>
      <c r="G248" s="14" t="s">
        <v>2596</v>
      </c>
      <c r="H248" s="2">
        <v>0</v>
      </c>
      <c r="I248" s="2">
        <v>1</v>
      </c>
      <c r="J248" s="2">
        <v>1</v>
      </c>
      <c r="K248" s="2">
        <v>0</v>
      </c>
      <c r="L248" s="2">
        <v>0</v>
      </c>
      <c r="M248" s="2">
        <v>0</v>
      </c>
      <c r="N248" s="2">
        <v>0</v>
      </c>
      <c r="O248" s="2">
        <v>1</v>
      </c>
      <c r="P248" s="2">
        <v>0</v>
      </c>
      <c r="Q248" s="2">
        <v>0</v>
      </c>
      <c r="R248" s="2">
        <v>0</v>
      </c>
      <c r="S248" s="2">
        <v>0</v>
      </c>
      <c r="T248" s="2">
        <v>0</v>
      </c>
      <c r="U248" s="2">
        <v>0</v>
      </c>
      <c r="V248" s="2">
        <v>0</v>
      </c>
      <c r="W248" s="2">
        <v>0</v>
      </c>
      <c r="X248" s="2">
        <v>0</v>
      </c>
      <c r="Y248" s="2">
        <v>0</v>
      </c>
      <c r="Z248" s="2">
        <v>0</v>
      </c>
      <c r="AA248" s="2">
        <v>0</v>
      </c>
    </row>
    <row r="249" spans="1:27" x14ac:dyDescent="0.25">
      <c r="A249" s="2">
        <v>5</v>
      </c>
      <c r="B249" s="2">
        <v>19</v>
      </c>
      <c r="C249" s="2">
        <v>138486.72399999999</v>
      </c>
      <c r="D249" s="2">
        <v>138494.79399999999</v>
      </c>
      <c r="E249" s="2">
        <v>8.0700000000069796</v>
      </c>
      <c r="F249" s="3">
        <v>15.054136445758999</v>
      </c>
      <c r="G249" s="14" t="s">
        <v>2589</v>
      </c>
      <c r="H249" s="2">
        <v>0</v>
      </c>
      <c r="I249" s="2">
        <v>0</v>
      </c>
      <c r="J249" s="2">
        <v>0</v>
      </c>
      <c r="K249" s="2">
        <v>0</v>
      </c>
      <c r="L249" s="2">
        <v>0</v>
      </c>
      <c r="M249" s="2">
        <v>0</v>
      </c>
      <c r="N249" s="2">
        <v>0</v>
      </c>
      <c r="O249" s="2">
        <v>0</v>
      </c>
      <c r="P249" s="2">
        <v>0</v>
      </c>
      <c r="Q249" s="2">
        <v>0</v>
      </c>
      <c r="R249" s="2">
        <v>0</v>
      </c>
      <c r="S249" s="2">
        <v>0</v>
      </c>
      <c r="T249" s="2">
        <v>0</v>
      </c>
      <c r="U249" s="2">
        <v>0</v>
      </c>
      <c r="V249" s="2">
        <v>0</v>
      </c>
      <c r="W249" s="2">
        <v>0</v>
      </c>
      <c r="X249" s="2">
        <v>0</v>
      </c>
      <c r="Y249" s="2">
        <v>0</v>
      </c>
      <c r="Z249" s="2">
        <v>0</v>
      </c>
      <c r="AA249" s="2">
        <v>0</v>
      </c>
    </row>
    <row r="250" spans="1:27" x14ac:dyDescent="0.25">
      <c r="A250" s="2">
        <v>7</v>
      </c>
      <c r="B250" s="2">
        <v>19</v>
      </c>
      <c r="C250" s="2">
        <v>104894.341</v>
      </c>
      <c r="D250" s="2">
        <v>104950.727</v>
      </c>
      <c r="E250" s="2">
        <v>56.385999999998603</v>
      </c>
      <c r="F250" s="3">
        <v>15.048287902532801</v>
      </c>
      <c r="G250" s="14" t="s">
        <v>1631</v>
      </c>
      <c r="H250" s="2">
        <v>0</v>
      </c>
      <c r="I250" s="2">
        <v>2</v>
      </c>
      <c r="J250" s="2">
        <v>0</v>
      </c>
      <c r="K250" s="2">
        <v>2</v>
      </c>
      <c r="L250" s="2">
        <v>0</v>
      </c>
      <c r="M250" s="2">
        <v>0</v>
      </c>
      <c r="N250" s="2">
        <v>0</v>
      </c>
      <c r="O250" s="2">
        <v>0</v>
      </c>
      <c r="P250" s="2">
        <v>0</v>
      </c>
      <c r="Q250" s="2">
        <v>0</v>
      </c>
      <c r="R250" s="2">
        <v>0</v>
      </c>
      <c r="S250" s="2">
        <v>1</v>
      </c>
      <c r="T250" s="2">
        <v>1</v>
      </c>
      <c r="U250" s="2">
        <v>0</v>
      </c>
      <c r="V250" s="2">
        <v>0</v>
      </c>
      <c r="W250" s="2">
        <v>0</v>
      </c>
      <c r="X250" s="2">
        <v>0</v>
      </c>
      <c r="Y250" s="2">
        <v>0</v>
      </c>
      <c r="Z250" s="2">
        <v>0</v>
      </c>
      <c r="AA250" s="2">
        <v>0</v>
      </c>
    </row>
    <row r="251" spans="1:27" x14ac:dyDescent="0.25">
      <c r="A251" s="2">
        <v>3</v>
      </c>
      <c r="B251" s="2">
        <v>13</v>
      </c>
      <c r="C251" s="2">
        <v>102509.77899999999</v>
      </c>
      <c r="D251" s="2">
        <v>102509.77899999999</v>
      </c>
      <c r="E251" s="2">
        <v>0</v>
      </c>
      <c r="F251" s="3">
        <v>15.046891901433</v>
      </c>
      <c r="G251" s="14"/>
      <c r="H251" s="2">
        <v>0</v>
      </c>
      <c r="I251" s="2">
        <v>0</v>
      </c>
      <c r="J251" s="2">
        <v>0</v>
      </c>
      <c r="K251" s="2">
        <v>0</v>
      </c>
      <c r="L251" s="2">
        <v>0</v>
      </c>
      <c r="M251" s="2">
        <v>0</v>
      </c>
      <c r="N251" s="2">
        <v>0</v>
      </c>
      <c r="O251" s="2">
        <v>0</v>
      </c>
      <c r="P251" s="2">
        <v>0</v>
      </c>
      <c r="Q251" s="2">
        <v>0</v>
      </c>
      <c r="R251" s="2">
        <v>0</v>
      </c>
      <c r="S251" s="2">
        <v>0</v>
      </c>
      <c r="T251" s="2">
        <v>0</v>
      </c>
      <c r="U251" s="2">
        <v>0</v>
      </c>
      <c r="V251" s="2">
        <v>0</v>
      </c>
      <c r="W251" s="2">
        <v>0</v>
      </c>
      <c r="X251" s="2">
        <v>0</v>
      </c>
      <c r="Y251" s="2">
        <v>0</v>
      </c>
      <c r="Z251" s="2">
        <v>0</v>
      </c>
      <c r="AA251" s="2">
        <v>0</v>
      </c>
    </row>
    <row r="252" spans="1:27" x14ac:dyDescent="0.25">
      <c r="A252" s="2">
        <v>9</v>
      </c>
      <c r="B252" s="2">
        <v>10</v>
      </c>
      <c r="C252" s="2">
        <v>140570.71100000001</v>
      </c>
      <c r="D252" s="2">
        <v>140600.62400000001</v>
      </c>
      <c r="E252" s="2">
        <v>29.913000000000501</v>
      </c>
      <c r="F252" s="3">
        <v>15.041251573221199</v>
      </c>
      <c r="G252" s="14" t="s">
        <v>2290</v>
      </c>
      <c r="H252" s="2">
        <v>2</v>
      </c>
      <c r="I252" s="2">
        <v>0</v>
      </c>
      <c r="J252" s="2">
        <v>0</v>
      </c>
      <c r="K252" s="2">
        <v>0</v>
      </c>
      <c r="L252" s="2">
        <v>2</v>
      </c>
      <c r="M252" s="2">
        <v>0</v>
      </c>
      <c r="N252" s="2">
        <v>0</v>
      </c>
      <c r="O252" s="2">
        <v>0</v>
      </c>
      <c r="P252" s="2">
        <v>0</v>
      </c>
      <c r="Q252" s="2">
        <v>0</v>
      </c>
      <c r="R252" s="2">
        <v>0</v>
      </c>
      <c r="S252" s="2">
        <v>0</v>
      </c>
      <c r="T252" s="2">
        <v>0</v>
      </c>
      <c r="U252" s="2">
        <v>0</v>
      </c>
      <c r="V252" s="2">
        <v>0</v>
      </c>
      <c r="W252" s="2">
        <v>0</v>
      </c>
      <c r="X252" s="2">
        <v>1</v>
      </c>
      <c r="Y252" s="2">
        <v>1</v>
      </c>
      <c r="Z252" s="2">
        <v>0</v>
      </c>
      <c r="AA252" s="2">
        <v>0</v>
      </c>
    </row>
    <row r="253" spans="1:27" x14ac:dyDescent="0.25">
      <c r="A253" s="2">
        <v>10</v>
      </c>
      <c r="B253" s="2">
        <v>16</v>
      </c>
      <c r="C253" s="2">
        <v>109727.02</v>
      </c>
      <c r="D253" s="2">
        <v>109800.00199999999</v>
      </c>
      <c r="E253" s="2">
        <v>72.9819999999891</v>
      </c>
      <c r="F253" s="3">
        <v>15.0375835368392</v>
      </c>
      <c r="G253" s="14" t="s">
        <v>216</v>
      </c>
      <c r="H253" s="2">
        <v>3</v>
      </c>
      <c r="I253" s="2">
        <v>0</v>
      </c>
      <c r="J253" s="2">
        <v>0</v>
      </c>
      <c r="K253" s="2">
        <v>0</v>
      </c>
      <c r="L253" s="2">
        <v>3</v>
      </c>
      <c r="M253" s="2">
        <v>0</v>
      </c>
      <c r="N253" s="2">
        <v>0</v>
      </c>
      <c r="O253" s="2">
        <v>0</v>
      </c>
      <c r="P253" s="2">
        <v>0</v>
      </c>
      <c r="Q253" s="2">
        <v>0</v>
      </c>
      <c r="R253" s="2">
        <v>0</v>
      </c>
      <c r="S253" s="2">
        <v>0</v>
      </c>
      <c r="T253" s="2">
        <v>0</v>
      </c>
      <c r="U253" s="2">
        <v>0</v>
      </c>
      <c r="V253" s="2">
        <v>0</v>
      </c>
      <c r="W253" s="2">
        <v>1</v>
      </c>
      <c r="X253" s="2">
        <v>0</v>
      </c>
      <c r="Y253" s="2">
        <v>1</v>
      </c>
      <c r="Z253" s="2">
        <v>0</v>
      </c>
      <c r="AA253" s="2">
        <v>1</v>
      </c>
    </row>
    <row r="254" spans="1:27" x14ac:dyDescent="0.25">
      <c r="A254" s="2">
        <v>15</v>
      </c>
      <c r="B254" s="2">
        <v>8</v>
      </c>
      <c r="C254" s="2">
        <v>86864.952000000005</v>
      </c>
      <c r="D254" s="2">
        <v>86932.421000000002</v>
      </c>
      <c r="E254" s="2">
        <v>67.468999999997294</v>
      </c>
      <c r="F254" s="3">
        <v>14.979172139664</v>
      </c>
      <c r="G254" s="14" t="s">
        <v>1511</v>
      </c>
      <c r="H254" s="2">
        <v>0</v>
      </c>
      <c r="I254" s="2">
        <v>3</v>
      </c>
      <c r="J254" s="2">
        <v>0</v>
      </c>
      <c r="K254" s="2">
        <v>3</v>
      </c>
      <c r="L254" s="2">
        <v>0</v>
      </c>
      <c r="M254" s="2">
        <v>0</v>
      </c>
      <c r="N254" s="2">
        <v>0</v>
      </c>
      <c r="O254" s="2">
        <v>0</v>
      </c>
      <c r="P254" s="2">
        <v>0</v>
      </c>
      <c r="Q254" s="2">
        <v>0</v>
      </c>
      <c r="R254" s="2">
        <v>1</v>
      </c>
      <c r="S254" s="2">
        <v>0</v>
      </c>
      <c r="T254" s="2">
        <v>1</v>
      </c>
      <c r="U254" s="2">
        <v>1</v>
      </c>
      <c r="V254" s="2">
        <v>0</v>
      </c>
      <c r="W254" s="2">
        <v>0</v>
      </c>
      <c r="X254" s="2">
        <v>0</v>
      </c>
      <c r="Y254" s="2">
        <v>0</v>
      </c>
      <c r="Z254" s="2">
        <v>0</v>
      </c>
      <c r="AA254" s="2">
        <v>0</v>
      </c>
    </row>
    <row r="255" spans="1:27" x14ac:dyDescent="0.25">
      <c r="A255" s="2">
        <v>3</v>
      </c>
      <c r="B255" s="2">
        <v>10</v>
      </c>
      <c r="C255" s="2">
        <v>69388.392000000007</v>
      </c>
      <c r="D255" s="2">
        <v>69443.676999999996</v>
      </c>
      <c r="E255" s="2">
        <v>55.284999999988898</v>
      </c>
      <c r="F255" s="3">
        <v>14.9718302909597</v>
      </c>
      <c r="G255" s="14" t="s">
        <v>2563</v>
      </c>
      <c r="H255" s="2">
        <v>0</v>
      </c>
      <c r="I255" s="2">
        <v>0</v>
      </c>
      <c r="J255" s="2">
        <v>0</v>
      </c>
      <c r="K255" s="2">
        <v>0</v>
      </c>
      <c r="L255" s="2">
        <v>0</v>
      </c>
      <c r="M255" s="2">
        <v>0</v>
      </c>
      <c r="N255" s="2">
        <v>0</v>
      </c>
      <c r="O255" s="2">
        <v>0</v>
      </c>
      <c r="P255" s="2">
        <v>0</v>
      </c>
      <c r="Q255" s="2">
        <v>0</v>
      </c>
      <c r="R255" s="2">
        <v>0</v>
      </c>
      <c r="S255" s="2">
        <v>0</v>
      </c>
      <c r="T255" s="2">
        <v>0</v>
      </c>
      <c r="U255" s="2">
        <v>0</v>
      </c>
      <c r="V255" s="2">
        <v>0</v>
      </c>
      <c r="W255" s="2">
        <v>0</v>
      </c>
      <c r="X255" s="2">
        <v>0</v>
      </c>
      <c r="Y255" s="2">
        <v>0</v>
      </c>
      <c r="Z255" s="2">
        <v>0</v>
      </c>
      <c r="AA255" s="2">
        <v>0</v>
      </c>
    </row>
    <row r="256" spans="1:27" x14ac:dyDescent="0.25">
      <c r="A256" s="2">
        <v>12</v>
      </c>
      <c r="B256" s="2">
        <v>14</v>
      </c>
      <c r="C256" s="2">
        <v>53971.254999999997</v>
      </c>
      <c r="D256" s="2">
        <v>54005.097999999998</v>
      </c>
      <c r="E256" s="2">
        <v>33.843000000000799</v>
      </c>
      <c r="F256" s="3">
        <v>14.965358513395</v>
      </c>
      <c r="G256" s="14" t="s">
        <v>2637</v>
      </c>
      <c r="H256" s="2">
        <v>1</v>
      </c>
      <c r="I256" s="2">
        <v>0</v>
      </c>
      <c r="J256" s="2">
        <v>0</v>
      </c>
      <c r="K256" s="2">
        <v>0</v>
      </c>
      <c r="L256" s="2">
        <v>1</v>
      </c>
      <c r="M256" s="2">
        <v>0</v>
      </c>
      <c r="N256" s="2">
        <v>0</v>
      </c>
      <c r="O256" s="2">
        <v>0</v>
      </c>
      <c r="P256" s="2">
        <v>0</v>
      </c>
      <c r="Q256" s="2">
        <v>0</v>
      </c>
      <c r="R256" s="2">
        <v>0</v>
      </c>
      <c r="S256" s="2">
        <v>0</v>
      </c>
      <c r="T256" s="2">
        <v>0</v>
      </c>
      <c r="U256" s="2">
        <v>0</v>
      </c>
      <c r="V256" s="2">
        <v>0</v>
      </c>
      <c r="W256" s="2">
        <v>0</v>
      </c>
      <c r="X256" s="2">
        <v>0</v>
      </c>
      <c r="Y256" s="2">
        <v>0</v>
      </c>
      <c r="Z256" s="2">
        <v>0</v>
      </c>
      <c r="AA256" s="2">
        <v>1</v>
      </c>
    </row>
    <row r="257" spans="1:27" x14ac:dyDescent="0.25">
      <c r="A257" s="2">
        <v>5</v>
      </c>
      <c r="B257" s="2">
        <v>3</v>
      </c>
      <c r="C257" s="2">
        <v>38296.839999999997</v>
      </c>
      <c r="D257" s="2">
        <v>38725.042999999998</v>
      </c>
      <c r="E257" s="2">
        <v>428.203000000001</v>
      </c>
      <c r="F257" s="3">
        <v>14.9541777219208</v>
      </c>
      <c r="G257" s="14" t="s">
        <v>2430</v>
      </c>
      <c r="H257" s="2">
        <v>1</v>
      </c>
      <c r="I257" s="2">
        <v>0</v>
      </c>
      <c r="J257" s="2">
        <v>0</v>
      </c>
      <c r="K257" s="2">
        <v>0</v>
      </c>
      <c r="L257" s="2">
        <v>1</v>
      </c>
      <c r="M257" s="2">
        <v>0</v>
      </c>
      <c r="N257" s="2">
        <v>0</v>
      </c>
      <c r="O257" s="2">
        <v>0</v>
      </c>
      <c r="P257" s="2">
        <v>0</v>
      </c>
      <c r="Q257" s="2">
        <v>0</v>
      </c>
      <c r="R257" s="2">
        <v>0</v>
      </c>
      <c r="S257" s="2">
        <v>0</v>
      </c>
      <c r="T257" s="2">
        <v>0</v>
      </c>
      <c r="U257" s="2">
        <v>0</v>
      </c>
      <c r="V257" s="2">
        <v>0</v>
      </c>
      <c r="W257" s="2">
        <v>0</v>
      </c>
      <c r="X257" s="2">
        <v>0</v>
      </c>
      <c r="Y257" s="2">
        <v>1</v>
      </c>
      <c r="Z257" s="2">
        <v>0</v>
      </c>
      <c r="AA257" s="2">
        <v>0</v>
      </c>
    </row>
    <row r="258" spans="1:27" x14ac:dyDescent="0.25">
      <c r="A258" s="2">
        <v>2</v>
      </c>
      <c r="B258" s="2">
        <v>14</v>
      </c>
      <c r="C258" s="2">
        <v>141036.01</v>
      </c>
      <c r="D258" s="2">
        <v>141038.04500000001</v>
      </c>
      <c r="E258" s="2">
        <v>2.0350000000034898</v>
      </c>
      <c r="F258" s="3">
        <v>14.9444297811892</v>
      </c>
      <c r="G258" s="14" t="s">
        <v>593</v>
      </c>
      <c r="H258" s="2">
        <v>0</v>
      </c>
      <c r="I258" s="2">
        <v>1</v>
      </c>
      <c r="J258" s="2">
        <v>0</v>
      </c>
      <c r="K258" s="2">
        <v>1</v>
      </c>
      <c r="L258" s="2">
        <v>0</v>
      </c>
      <c r="M258" s="2">
        <v>0</v>
      </c>
      <c r="N258" s="2">
        <v>0</v>
      </c>
      <c r="O258" s="2">
        <v>0</v>
      </c>
      <c r="P258" s="2">
        <v>0</v>
      </c>
      <c r="Q258" s="2">
        <v>0</v>
      </c>
      <c r="R258" s="2">
        <v>0</v>
      </c>
      <c r="S258" s="2">
        <v>1</v>
      </c>
      <c r="T258" s="2">
        <v>0</v>
      </c>
      <c r="U258" s="2">
        <v>0</v>
      </c>
      <c r="V258" s="2">
        <v>0</v>
      </c>
      <c r="W258" s="2">
        <v>0</v>
      </c>
      <c r="X258" s="2">
        <v>0</v>
      </c>
      <c r="Y258" s="2">
        <v>0</v>
      </c>
      <c r="Z258" s="2">
        <v>0</v>
      </c>
      <c r="AA258" s="2">
        <v>0</v>
      </c>
    </row>
    <row r="259" spans="1:27" x14ac:dyDescent="0.25">
      <c r="A259" s="2">
        <v>7</v>
      </c>
      <c r="B259" s="2">
        <v>1</v>
      </c>
      <c r="C259" s="2">
        <v>5766.6180000000004</v>
      </c>
      <c r="D259" s="2">
        <v>5825.8770000000004</v>
      </c>
      <c r="E259" s="2">
        <v>59.259</v>
      </c>
      <c r="F259" s="3">
        <v>14.932781056542</v>
      </c>
      <c r="G259" s="14" t="s">
        <v>164</v>
      </c>
      <c r="H259" s="2">
        <v>1</v>
      </c>
      <c r="I259" s="2">
        <v>0</v>
      </c>
      <c r="J259" s="2">
        <v>0</v>
      </c>
      <c r="K259" s="2">
        <v>0</v>
      </c>
      <c r="L259" s="2">
        <v>1</v>
      </c>
      <c r="M259" s="2">
        <v>0</v>
      </c>
      <c r="N259" s="2">
        <v>0</v>
      </c>
      <c r="O259" s="2">
        <v>0</v>
      </c>
      <c r="P259" s="2">
        <v>0</v>
      </c>
      <c r="Q259" s="2">
        <v>0</v>
      </c>
      <c r="R259" s="2">
        <v>0</v>
      </c>
      <c r="S259" s="2">
        <v>0</v>
      </c>
      <c r="T259" s="2">
        <v>0</v>
      </c>
      <c r="U259" s="2">
        <v>0</v>
      </c>
      <c r="V259" s="2">
        <v>0</v>
      </c>
      <c r="W259" s="2">
        <v>0</v>
      </c>
      <c r="X259" s="2">
        <v>0</v>
      </c>
      <c r="Y259" s="2">
        <v>1</v>
      </c>
      <c r="Z259" s="2">
        <v>0</v>
      </c>
      <c r="AA259" s="2">
        <v>0</v>
      </c>
    </row>
    <row r="260" spans="1:27" x14ac:dyDescent="0.25">
      <c r="A260" s="2">
        <v>5</v>
      </c>
      <c r="B260" s="2">
        <v>17</v>
      </c>
      <c r="C260" s="2">
        <v>127932.658</v>
      </c>
      <c r="D260" s="2">
        <v>128006.44</v>
      </c>
      <c r="E260" s="2">
        <v>73.782000000006505</v>
      </c>
      <c r="F260" s="3">
        <v>14.907689005969001</v>
      </c>
      <c r="G260" s="14" t="s">
        <v>137</v>
      </c>
      <c r="H260" s="2">
        <v>4</v>
      </c>
      <c r="I260" s="2">
        <v>0</v>
      </c>
      <c r="J260" s="2">
        <v>0</v>
      </c>
      <c r="K260" s="2">
        <v>0</v>
      </c>
      <c r="L260" s="2">
        <v>4</v>
      </c>
      <c r="M260" s="2">
        <v>0</v>
      </c>
      <c r="N260" s="2">
        <v>0</v>
      </c>
      <c r="O260" s="2">
        <v>0</v>
      </c>
      <c r="P260" s="2">
        <v>0</v>
      </c>
      <c r="Q260" s="2">
        <v>0</v>
      </c>
      <c r="R260" s="2">
        <v>0</v>
      </c>
      <c r="S260" s="2">
        <v>0</v>
      </c>
      <c r="T260" s="2">
        <v>0</v>
      </c>
      <c r="U260" s="2">
        <v>0</v>
      </c>
      <c r="V260" s="2">
        <v>0</v>
      </c>
      <c r="W260" s="2">
        <v>1</v>
      </c>
      <c r="X260" s="2">
        <v>1</v>
      </c>
      <c r="Y260" s="2">
        <v>1</v>
      </c>
      <c r="Z260" s="2">
        <v>0</v>
      </c>
      <c r="AA260" s="2">
        <v>1</v>
      </c>
    </row>
    <row r="261" spans="1:27" x14ac:dyDescent="0.25">
      <c r="A261" s="2">
        <v>4</v>
      </c>
      <c r="B261" s="2">
        <v>21</v>
      </c>
      <c r="C261" s="2">
        <v>143762.38200000001</v>
      </c>
      <c r="D261" s="2">
        <v>143805.016</v>
      </c>
      <c r="E261" s="2">
        <v>42.633999999990898</v>
      </c>
      <c r="F261" s="3">
        <v>14.8690437207344</v>
      </c>
      <c r="G261" s="14" t="s">
        <v>1350</v>
      </c>
      <c r="H261" s="2">
        <v>3</v>
      </c>
      <c r="I261" s="2">
        <v>0</v>
      </c>
      <c r="J261" s="2">
        <v>0</v>
      </c>
      <c r="K261" s="2">
        <v>0</v>
      </c>
      <c r="L261" s="2">
        <v>3</v>
      </c>
      <c r="M261" s="2">
        <v>0</v>
      </c>
      <c r="N261" s="2">
        <v>0</v>
      </c>
      <c r="O261" s="2">
        <v>0</v>
      </c>
      <c r="P261" s="2">
        <v>0</v>
      </c>
      <c r="Q261" s="2">
        <v>0</v>
      </c>
      <c r="R261" s="2">
        <v>0</v>
      </c>
      <c r="S261" s="2">
        <v>0</v>
      </c>
      <c r="T261" s="2">
        <v>0</v>
      </c>
      <c r="U261" s="2">
        <v>0</v>
      </c>
      <c r="V261" s="2">
        <v>0</v>
      </c>
      <c r="W261" s="2">
        <v>0</v>
      </c>
      <c r="X261" s="2">
        <v>1</v>
      </c>
      <c r="Y261" s="2">
        <v>1</v>
      </c>
      <c r="Z261" s="2">
        <v>0</v>
      </c>
      <c r="AA261" s="2">
        <v>1</v>
      </c>
    </row>
    <row r="262" spans="1:27" x14ac:dyDescent="0.25">
      <c r="A262" s="2">
        <v>18</v>
      </c>
      <c r="B262" s="2">
        <v>5</v>
      </c>
      <c r="C262" s="2">
        <v>47345.743000000002</v>
      </c>
      <c r="D262" s="2">
        <v>47850.17</v>
      </c>
      <c r="E262" s="2">
        <v>504.42699999999599</v>
      </c>
      <c r="F262" s="3">
        <v>14.862179877315899</v>
      </c>
      <c r="G262" s="14" t="s">
        <v>2669</v>
      </c>
      <c r="H262" s="2">
        <v>0</v>
      </c>
      <c r="I262" s="2">
        <v>0</v>
      </c>
      <c r="J262" s="2">
        <v>0</v>
      </c>
      <c r="K262" s="2">
        <v>0</v>
      </c>
      <c r="L262" s="2">
        <v>0</v>
      </c>
      <c r="M262" s="2">
        <v>0</v>
      </c>
      <c r="N262" s="2">
        <v>0</v>
      </c>
      <c r="O262" s="2">
        <v>0</v>
      </c>
      <c r="P262" s="2">
        <v>0</v>
      </c>
      <c r="Q262" s="2">
        <v>0</v>
      </c>
      <c r="R262" s="2">
        <v>0</v>
      </c>
      <c r="S262" s="2">
        <v>0</v>
      </c>
      <c r="T262" s="2">
        <v>0</v>
      </c>
      <c r="U262" s="2">
        <v>0</v>
      </c>
      <c r="V262" s="2">
        <v>0</v>
      </c>
      <c r="W262" s="2">
        <v>0</v>
      </c>
      <c r="X262" s="2">
        <v>0</v>
      </c>
      <c r="Y262" s="2">
        <v>0</v>
      </c>
      <c r="Z262" s="2">
        <v>0</v>
      </c>
      <c r="AA262" s="2">
        <v>0</v>
      </c>
    </row>
    <row r="263" spans="1:27" x14ac:dyDescent="0.25">
      <c r="A263" s="2">
        <v>7</v>
      </c>
      <c r="B263" s="2">
        <v>22</v>
      </c>
      <c r="C263" s="2">
        <v>120531.352</v>
      </c>
      <c r="D263" s="2">
        <v>120581.061</v>
      </c>
      <c r="E263" s="2">
        <v>49.709000000002597</v>
      </c>
      <c r="F263" s="3">
        <v>14.8568920676089</v>
      </c>
      <c r="G263" s="14"/>
      <c r="H263" s="2">
        <v>2</v>
      </c>
      <c r="I263" s="2">
        <v>1</v>
      </c>
      <c r="J263" s="2">
        <v>0</v>
      </c>
      <c r="K263" s="2">
        <v>1</v>
      </c>
      <c r="L263" s="2">
        <v>2</v>
      </c>
      <c r="M263" s="2">
        <v>0</v>
      </c>
      <c r="N263" s="2">
        <v>0</v>
      </c>
      <c r="O263" s="2">
        <v>0</v>
      </c>
      <c r="P263" s="2">
        <v>0</v>
      </c>
      <c r="Q263" s="2">
        <v>0</v>
      </c>
      <c r="R263" s="2">
        <v>0</v>
      </c>
      <c r="S263" s="2">
        <v>0</v>
      </c>
      <c r="T263" s="2">
        <v>0</v>
      </c>
      <c r="U263" s="2">
        <v>0</v>
      </c>
      <c r="V263" s="2">
        <v>1</v>
      </c>
      <c r="W263" s="2">
        <v>0</v>
      </c>
      <c r="X263" s="2">
        <v>0</v>
      </c>
      <c r="Y263" s="2">
        <v>1</v>
      </c>
      <c r="Z263" s="2">
        <v>0</v>
      </c>
      <c r="AA263" s="2">
        <v>1</v>
      </c>
    </row>
    <row r="264" spans="1:27" x14ac:dyDescent="0.25">
      <c r="A264" s="2">
        <v>3</v>
      </c>
      <c r="B264" s="2">
        <v>18</v>
      </c>
      <c r="C264" s="2">
        <v>132729.728</v>
      </c>
      <c r="D264" s="2">
        <v>132750.851</v>
      </c>
      <c r="E264" s="2">
        <v>21.122999999992299</v>
      </c>
      <c r="F264" s="3">
        <v>14.827686099976701</v>
      </c>
      <c r="G264" s="14" t="s">
        <v>2567</v>
      </c>
      <c r="H264" s="2">
        <v>3</v>
      </c>
      <c r="I264" s="2">
        <v>0</v>
      </c>
      <c r="J264" s="2">
        <v>0</v>
      </c>
      <c r="K264" s="2">
        <v>0</v>
      </c>
      <c r="L264" s="2">
        <v>3</v>
      </c>
      <c r="M264" s="2">
        <v>0</v>
      </c>
      <c r="N264" s="2">
        <v>0</v>
      </c>
      <c r="O264" s="2">
        <v>0</v>
      </c>
      <c r="P264" s="2">
        <v>0</v>
      </c>
      <c r="Q264" s="2">
        <v>0</v>
      </c>
      <c r="R264" s="2">
        <v>0</v>
      </c>
      <c r="S264" s="2">
        <v>0</v>
      </c>
      <c r="T264" s="2">
        <v>0</v>
      </c>
      <c r="U264" s="2">
        <v>0</v>
      </c>
      <c r="V264" s="2">
        <v>0</v>
      </c>
      <c r="W264" s="2">
        <v>0</v>
      </c>
      <c r="X264" s="2">
        <v>1</v>
      </c>
      <c r="Y264" s="2">
        <v>1</v>
      </c>
      <c r="Z264" s="2">
        <v>0</v>
      </c>
      <c r="AA264" s="2">
        <v>1</v>
      </c>
    </row>
    <row r="265" spans="1:27" x14ac:dyDescent="0.25">
      <c r="A265" s="2">
        <v>7</v>
      </c>
      <c r="B265" s="2">
        <v>25</v>
      </c>
      <c r="C265" s="2">
        <v>140483.4</v>
      </c>
      <c r="D265" s="2">
        <v>140522.55300000001</v>
      </c>
      <c r="E265" s="2">
        <v>39.153000000020299</v>
      </c>
      <c r="F265" s="3">
        <v>14.8016449443531</v>
      </c>
      <c r="G265" s="14" t="s">
        <v>2609</v>
      </c>
      <c r="H265" s="2">
        <v>0</v>
      </c>
      <c r="I265" s="2">
        <v>0</v>
      </c>
      <c r="J265" s="2">
        <v>0</v>
      </c>
      <c r="K265" s="2">
        <v>0</v>
      </c>
      <c r="L265" s="2">
        <v>0</v>
      </c>
      <c r="M265" s="2">
        <v>0</v>
      </c>
      <c r="N265" s="2">
        <v>0</v>
      </c>
      <c r="O265" s="2">
        <v>0</v>
      </c>
      <c r="P265" s="2">
        <v>0</v>
      </c>
      <c r="Q265" s="2">
        <v>0</v>
      </c>
      <c r="R265" s="2">
        <v>0</v>
      </c>
      <c r="S265" s="2">
        <v>0</v>
      </c>
      <c r="T265" s="2">
        <v>0</v>
      </c>
      <c r="U265" s="2">
        <v>0</v>
      </c>
      <c r="V265" s="2">
        <v>0</v>
      </c>
      <c r="W265" s="2">
        <v>0</v>
      </c>
      <c r="X265" s="2">
        <v>0</v>
      </c>
      <c r="Y265" s="2">
        <v>0</v>
      </c>
      <c r="Z265" s="2">
        <v>0</v>
      </c>
      <c r="AA265" s="2">
        <v>0</v>
      </c>
    </row>
    <row r="266" spans="1:27" x14ac:dyDescent="0.25">
      <c r="A266" s="2">
        <v>3</v>
      </c>
      <c r="B266" s="2">
        <v>17</v>
      </c>
      <c r="C266" s="2">
        <v>126481.713</v>
      </c>
      <c r="D266" s="2">
        <v>126483.156</v>
      </c>
      <c r="E266" s="2">
        <v>1.4429999999993</v>
      </c>
      <c r="F266" s="3">
        <v>14.790235032296399</v>
      </c>
      <c r="G266" s="14" t="s">
        <v>2203</v>
      </c>
      <c r="H266" s="2">
        <v>1</v>
      </c>
      <c r="I266" s="2">
        <v>0</v>
      </c>
      <c r="J266" s="2">
        <v>0</v>
      </c>
      <c r="K266" s="2">
        <v>0</v>
      </c>
      <c r="L266" s="2">
        <v>1</v>
      </c>
      <c r="M266" s="2">
        <v>0</v>
      </c>
      <c r="N266" s="2">
        <v>0</v>
      </c>
      <c r="O266" s="2">
        <v>0</v>
      </c>
      <c r="P266" s="2">
        <v>0</v>
      </c>
      <c r="Q266" s="2">
        <v>0</v>
      </c>
      <c r="R266" s="2">
        <v>0</v>
      </c>
      <c r="S266" s="2">
        <v>0</v>
      </c>
      <c r="T266" s="2">
        <v>0</v>
      </c>
      <c r="U266" s="2">
        <v>0</v>
      </c>
      <c r="V266" s="2">
        <v>0</v>
      </c>
      <c r="W266" s="2">
        <v>0</v>
      </c>
      <c r="X266" s="2">
        <v>1</v>
      </c>
      <c r="Y266" s="2">
        <v>0</v>
      </c>
      <c r="Z266" s="2">
        <v>0</v>
      </c>
      <c r="AA266" s="2">
        <v>0</v>
      </c>
    </row>
    <row r="267" spans="1:27" x14ac:dyDescent="0.25">
      <c r="A267" s="2">
        <v>12</v>
      </c>
      <c r="B267" s="2">
        <v>12</v>
      </c>
      <c r="C267" s="2">
        <v>44592.860999999997</v>
      </c>
      <c r="D267" s="2">
        <v>44672.385999999999</v>
      </c>
      <c r="E267" s="2">
        <v>79.525000000001498</v>
      </c>
      <c r="F267" s="3">
        <v>14.786546886133101</v>
      </c>
      <c r="G267" s="14" t="s">
        <v>239</v>
      </c>
      <c r="H267" s="2">
        <v>4</v>
      </c>
      <c r="I267" s="2">
        <v>3</v>
      </c>
      <c r="J267" s="2">
        <v>0</v>
      </c>
      <c r="K267" s="2">
        <v>3</v>
      </c>
      <c r="L267" s="2">
        <v>4</v>
      </c>
      <c r="M267" s="2">
        <v>0</v>
      </c>
      <c r="N267" s="2">
        <v>0</v>
      </c>
      <c r="O267" s="2">
        <v>0</v>
      </c>
      <c r="P267" s="2">
        <v>0</v>
      </c>
      <c r="Q267" s="2">
        <v>0</v>
      </c>
      <c r="R267" s="2">
        <v>1</v>
      </c>
      <c r="S267" s="2">
        <v>0</v>
      </c>
      <c r="T267" s="2">
        <v>1</v>
      </c>
      <c r="U267" s="2">
        <v>1</v>
      </c>
      <c r="V267" s="2">
        <v>0</v>
      </c>
      <c r="W267" s="2">
        <v>1</v>
      </c>
      <c r="X267" s="2">
        <v>1</v>
      </c>
      <c r="Y267" s="2">
        <v>1</v>
      </c>
      <c r="Z267" s="2">
        <v>0</v>
      </c>
      <c r="AA267" s="2">
        <v>1</v>
      </c>
    </row>
    <row r="268" spans="1:27" x14ac:dyDescent="0.25">
      <c r="A268" s="2">
        <v>5</v>
      </c>
      <c r="B268" s="2">
        <v>21</v>
      </c>
      <c r="C268" s="2">
        <v>162502.481</v>
      </c>
      <c r="D268" s="2">
        <v>162950.57800000001</v>
      </c>
      <c r="E268" s="2">
        <v>448.09700000000902</v>
      </c>
      <c r="F268" s="3">
        <v>14.7839937997396</v>
      </c>
      <c r="G268" s="14" t="s">
        <v>2591</v>
      </c>
      <c r="H268" s="2">
        <v>2</v>
      </c>
      <c r="I268" s="2">
        <v>0</v>
      </c>
      <c r="J268" s="2">
        <v>0</v>
      </c>
      <c r="K268" s="2">
        <v>0</v>
      </c>
      <c r="L268" s="2">
        <v>2</v>
      </c>
      <c r="M268" s="2">
        <v>0</v>
      </c>
      <c r="N268" s="2">
        <v>0</v>
      </c>
      <c r="O268" s="2">
        <v>0</v>
      </c>
      <c r="P268" s="2">
        <v>0</v>
      </c>
      <c r="Q268" s="2">
        <v>0</v>
      </c>
      <c r="R268" s="2">
        <v>0</v>
      </c>
      <c r="S268" s="2">
        <v>0</v>
      </c>
      <c r="T268" s="2">
        <v>0</v>
      </c>
      <c r="U268" s="2">
        <v>0</v>
      </c>
      <c r="V268" s="2">
        <v>0</v>
      </c>
      <c r="W268" s="2">
        <v>1</v>
      </c>
      <c r="X268" s="2">
        <v>1</v>
      </c>
      <c r="Y268" s="2">
        <v>0</v>
      </c>
      <c r="Z268" s="2">
        <v>0</v>
      </c>
      <c r="AA268" s="2">
        <v>0</v>
      </c>
    </row>
    <row r="269" spans="1:27" x14ac:dyDescent="0.25">
      <c r="A269" s="2">
        <v>14</v>
      </c>
      <c r="B269" s="2">
        <v>4</v>
      </c>
      <c r="C269" s="2">
        <v>74576.812999999995</v>
      </c>
      <c r="D269" s="2">
        <v>74637.585000000006</v>
      </c>
      <c r="E269" s="2">
        <v>60.772000000011801</v>
      </c>
      <c r="F269" s="3">
        <v>14.7714284268692</v>
      </c>
      <c r="G269" s="14" t="s">
        <v>2649</v>
      </c>
      <c r="H269" s="2">
        <v>1</v>
      </c>
      <c r="I269" s="2">
        <v>0</v>
      </c>
      <c r="J269" s="2">
        <v>0</v>
      </c>
      <c r="K269" s="2">
        <v>0</v>
      </c>
      <c r="L269" s="2">
        <v>1</v>
      </c>
      <c r="M269" s="2">
        <v>0</v>
      </c>
      <c r="N269" s="2">
        <v>0</v>
      </c>
      <c r="O269" s="2">
        <v>0</v>
      </c>
      <c r="P269" s="2">
        <v>0</v>
      </c>
      <c r="Q269" s="2">
        <v>0</v>
      </c>
      <c r="R269" s="2">
        <v>0</v>
      </c>
      <c r="S269" s="2">
        <v>0</v>
      </c>
      <c r="T269" s="2">
        <v>0</v>
      </c>
      <c r="U269" s="2">
        <v>0</v>
      </c>
      <c r="V269" s="2">
        <v>0</v>
      </c>
      <c r="W269" s="2">
        <v>0</v>
      </c>
      <c r="X269" s="2">
        <v>1</v>
      </c>
      <c r="Y269" s="2">
        <v>0</v>
      </c>
      <c r="Z269" s="2">
        <v>0</v>
      </c>
      <c r="AA269" s="2">
        <v>0</v>
      </c>
    </row>
    <row r="270" spans="1:27" x14ac:dyDescent="0.25">
      <c r="A270" s="2">
        <v>17</v>
      </c>
      <c r="B270" s="2">
        <v>4</v>
      </c>
      <c r="C270" s="2">
        <v>62580.233999999997</v>
      </c>
      <c r="D270" s="2">
        <v>62617.93</v>
      </c>
      <c r="E270" s="2">
        <v>37.6960000000036</v>
      </c>
      <c r="F270" s="3">
        <v>14.760879225812999</v>
      </c>
      <c r="G270" s="14" t="s">
        <v>2143</v>
      </c>
      <c r="H270" s="2">
        <v>1</v>
      </c>
      <c r="I270" s="2">
        <v>3</v>
      </c>
      <c r="J270" s="2">
        <v>0</v>
      </c>
      <c r="K270" s="2">
        <v>3</v>
      </c>
      <c r="L270" s="2">
        <v>1</v>
      </c>
      <c r="M270" s="2">
        <v>0</v>
      </c>
      <c r="N270" s="2">
        <v>0</v>
      </c>
      <c r="O270" s="2">
        <v>0</v>
      </c>
      <c r="P270" s="2">
        <v>0</v>
      </c>
      <c r="Q270" s="2">
        <v>0</v>
      </c>
      <c r="R270" s="2">
        <v>0</v>
      </c>
      <c r="S270" s="2">
        <v>0</v>
      </c>
      <c r="T270" s="2">
        <v>1</v>
      </c>
      <c r="U270" s="2">
        <v>1</v>
      </c>
      <c r="V270" s="2">
        <v>1</v>
      </c>
      <c r="W270" s="2">
        <v>0</v>
      </c>
      <c r="X270" s="2">
        <v>0</v>
      </c>
      <c r="Y270" s="2">
        <v>0</v>
      </c>
      <c r="Z270" s="2">
        <v>0</v>
      </c>
      <c r="AA270" s="2">
        <v>1</v>
      </c>
    </row>
    <row r="271" spans="1:27" x14ac:dyDescent="0.25">
      <c r="A271" s="2">
        <v>9</v>
      </c>
      <c r="B271" s="2">
        <v>0</v>
      </c>
      <c r="C271" s="2">
        <v>16037.123</v>
      </c>
      <c r="D271" s="2">
        <v>16058.053</v>
      </c>
      <c r="E271" s="2">
        <v>20.930000000000302</v>
      </c>
      <c r="F271" s="3">
        <v>14.7469122071253</v>
      </c>
      <c r="G271" s="14" t="s">
        <v>1963</v>
      </c>
      <c r="H271" s="2">
        <v>0</v>
      </c>
      <c r="I271" s="2">
        <v>0</v>
      </c>
      <c r="J271" s="2">
        <v>0</v>
      </c>
      <c r="K271" s="2">
        <v>0</v>
      </c>
      <c r="L271" s="2">
        <v>0</v>
      </c>
      <c r="M271" s="2">
        <v>0</v>
      </c>
      <c r="N271" s="2">
        <v>0</v>
      </c>
      <c r="O271" s="2">
        <v>0</v>
      </c>
      <c r="P271" s="2">
        <v>0</v>
      </c>
      <c r="Q271" s="2">
        <v>0</v>
      </c>
      <c r="R271" s="2">
        <v>0</v>
      </c>
      <c r="S271" s="2">
        <v>0</v>
      </c>
      <c r="T271" s="2">
        <v>0</v>
      </c>
      <c r="U271" s="2">
        <v>0</v>
      </c>
      <c r="V271" s="2">
        <v>0</v>
      </c>
      <c r="W271" s="2">
        <v>0</v>
      </c>
      <c r="X271" s="2">
        <v>0</v>
      </c>
      <c r="Y271" s="2">
        <v>0</v>
      </c>
      <c r="Z271" s="2">
        <v>0</v>
      </c>
      <c r="AA271" s="2">
        <v>0</v>
      </c>
    </row>
    <row r="272" spans="1:27" x14ac:dyDescent="0.25">
      <c r="A272" s="2">
        <v>3</v>
      </c>
      <c r="B272" s="2">
        <v>24</v>
      </c>
      <c r="C272" s="2">
        <v>162899.851</v>
      </c>
      <c r="D272" s="2">
        <v>162918.06</v>
      </c>
      <c r="E272" s="2">
        <v>18.2090000000026</v>
      </c>
      <c r="F272" s="3">
        <v>14.743896386228799</v>
      </c>
      <c r="G272" s="14" t="s">
        <v>2414</v>
      </c>
      <c r="H272" s="2">
        <v>2</v>
      </c>
      <c r="I272" s="2">
        <v>2</v>
      </c>
      <c r="J272" s="2">
        <v>1</v>
      </c>
      <c r="K272" s="2">
        <v>1</v>
      </c>
      <c r="L272" s="2">
        <v>2</v>
      </c>
      <c r="M272" s="2">
        <v>0</v>
      </c>
      <c r="N272" s="2">
        <v>0</v>
      </c>
      <c r="O272" s="2">
        <v>0</v>
      </c>
      <c r="P272" s="2">
        <v>0</v>
      </c>
      <c r="Q272" s="2">
        <v>1</v>
      </c>
      <c r="R272" s="2">
        <v>0</v>
      </c>
      <c r="S272" s="2">
        <v>0</v>
      </c>
      <c r="T272" s="2">
        <v>0</v>
      </c>
      <c r="U272" s="2">
        <v>1</v>
      </c>
      <c r="V272" s="2">
        <v>0</v>
      </c>
      <c r="W272" s="2">
        <v>0</v>
      </c>
      <c r="X272" s="2">
        <v>0</v>
      </c>
      <c r="Y272" s="2">
        <v>1</v>
      </c>
      <c r="Z272" s="2">
        <v>0</v>
      </c>
      <c r="AA272" s="2">
        <v>1</v>
      </c>
    </row>
    <row r="273" spans="1:27" x14ac:dyDescent="0.25">
      <c r="A273" s="2">
        <v>8</v>
      </c>
      <c r="B273" s="2">
        <v>9</v>
      </c>
      <c r="C273" s="2">
        <v>76695.866999999998</v>
      </c>
      <c r="D273" s="2">
        <v>76700.618000000002</v>
      </c>
      <c r="E273" s="2">
        <v>4.7510000000038399</v>
      </c>
      <c r="F273" s="3">
        <v>14.7371952799319</v>
      </c>
      <c r="G273" s="14"/>
      <c r="H273" s="2">
        <v>4</v>
      </c>
      <c r="I273" s="2">
        <v>5</v>
      </c>
      <c r="J273" s="2">
        <v>5</v>
      </c>
      <c r="K273" s="2">
        <v>0</v>
      </c>
      <c r="L273" s="2">
        <v>4</v>
      </c>
      <c r="M273" s="2">
        <v>1</v>
      </c>
      <c r="N273" s="2">
        <v>1</v>
      </c>
      <c r="O273" s="2">
        <v>1</v>
      </c>
      <c r="P273" s="2">
        <v>1</v>
      </c>
      <c r="Q273" s="2">
        <v>1</v>
      </c>
      <c r="R273" s="2">
        <v>0</v>
      </c>
      <c r="S273" s="2">
        <v>0</v>
      </c>
      <c r="T273" s="2">
        <v>0</v>
      </c>
      <c r="U273" s="2">
        <v>0</v>
      </c>
      <c r="V273" s="2">
        <v>0</v>
      </c>
      <c r="W273" s="2">
        <v>1</v>
      </c>
      <c r="X273" s="2">
        <v>1</v>
      </c>
      <c r="Y273" s="2">
        <v>1</v>
      </c>
      <c r="Z273" s="2">
        <v>0</v>
      </c>
      <c r="AA273" s="2">
        <v>1</v>
      </c>
    </row>
    <row r="274" spans="1:27" x14ac:dyDescent="0.25">
      <c r="A274" s="2">
        <v>16</v>
      </c>
      <c r="B274" s="2">
        <v>6</v>
      </c>
      <c r="C274" s="2">
        <v>64532.932000000001</v>
      </c>
      <c r="D274" s="2">
        <v>64557.324000000001</v>
      </c>
      <c r="E274" s="2">
        <v>24.391999999999801</v>
      </c>
      <c r="F274" s="3">
        <v>14.7212655676565</v>
      </c>
      <c r="G274" s="14" t="s">
        <v>282</v>
      </c>
      <c r="H274" s="2">
        <v>4</v>
      </c>
      <c r="I274" s="2">
        <v>0</v>
      </c>
      <c r="J274" s="2">
        <v>0</v>
      </c>
      <c r="K274" s="2">
        <v>0</v>
      </c>
      <c r="L274" s="2">
        <v>4</v>
      </c>
      <c r="M274" s="2">
        <v>0</v>
      </c>
      <c r="N274" s="2">
        <v>0</v>
      </c>
      <c r="O274" s="2">
        <v>0</v>
      </c>
      <c r="P274" s="2">
        <v>0</v>
      </c>
      <c r="Q274" s="2">
        <v>0</v>
      </c>
      <c r="R274" s="2">
        <v>0</v>
      </c>
      <c r="S274" s="2">
        <v>0</v>
      </c>
      <c r="T274" s="2">
        <v>0</v>
      </c>
      <c r="U274" s="2">
        <v>0</v>
      </c>
      <c r="V274" s="2">
        <v>0</v>
      </c>
      <c r="W274" s="2">
        <v>1</v>
      </c>
      <c r="X274" s="2">
        <v>1</v>
      </c>
      <c r="Y274" s="2">
        <v>1</v>
      </c>
      <c r="Z274" s="2">
        <v>0</v>
      </c>
      <c r="AA274" s="2">
        <v>1</v>
      </c>
    </row>
    <row r="275" spans="1:27" x14ac:dyDescent="0.25">
      <c r="A275" s="2">
        <v>12</v>
      </c>
      <c r="B275" s="2">
        <v>6</v>
      </c>
      <c r="C275" s="2">
        <v>29462.223999999998</v>
      </c>
      <c r="D275" s="2">
        <v>29521.192999999999</v>
      </c>
      <c r="E275" s="2">
        <v>58.969000000001003</v>
      </c>
      <c r="F275" s="3">
        <v>14.7062912624276</v>
      </c>
      <c r="G275" s="14" t="s">
        <v>490</v>
      </c>
      <c r="H275" s="2">
        <v>2</v>
      </c>
      <c r="I275" s="2">
        <v>3</v>
      </c>
      <c r="J275" s="2">
        <v>3</v>
      </c>
      <c r="K275" s="2">
        <v>0</v>
      </c>
      <c r="L275" s="2">
        <v>2</v>
      </c>
      <c r="M275" s="2">
        <v>1</v>
      </c>
      <c r="N275" s="2">
        <v>1</v>
      </c>
      <c r="O275" s="2">
        <v>0</v>
      </c>
      <c r="P275" s="2">
        <v>1</v>
      </c>
      <c r="Q275" s="2">
        <v>0</v>
      </c>
      <c r="R275" s="2">
        <v>0</v>
      </c>
      <c r="S275" s="2">
        <v>0</v>
      </c>
      <c r="T275" s="2">
        <v>0</v>
      </c>
      <c r="U275" s="2">
        <v>0</v>
      </c>
      <c r="V275" s="2">
        <v>0</v>
      </c>
      <c r="W275" s="2">
        <v>0</v>
      </c>
      <c r="X275" s="2">
        <v>1</v>
      </c>
      <c r="Y275" s="2">
        <v>0</v>
      </c>
      <c r="Z275" s="2">
        <v>0</v>
      </c>
      <c r="AA275" s="2">
        <v>1</v>
      </c>
    </row>
    <row r="276" spans="1:27" x14ac:dyDescent="0.25">
      <c r="A276" s="2">
        <v>11</v>
      </c>
      <c r="B276" s="2">
        <v>10</v>
      </c>
      <c r="C276" s="2">
        <v>105137.808</v>
      </c>
      <c r="D276" s="2">
        <v>105145.031</v>
      </c>
      <c r="E276" s="2">
        <v>7.22299999999814</v>
      </c>
      <c r="F276" s="3">
        <v>14.6953999313649</v>
      </c>
      <c r="G276" s="14" t="s">
        <v>2630</v>
      </c>
      <c r="H276" s="2">
        <v>2</v>
      </c>
      <c r="I276" s="2">
        <v>0</v>
      </c>
      <c r="J276" s="2">
        <v>0</v>
      </c>
      <c r="K276" s="2">
        <v>0</v>
      </c>
      <c r="L276" s="2">
        <v>2</v>
      </c>
      <c r="M276" s="2">
        <v>0</v>
      </c>
      <c r="N276" s="2">
        <v>0</v>
      </c>
      <c r="O276" s="2">
        <v>0</v>
      </c>
      <c r="P276" s="2">
        <v>0</v>
      </c>
      <c r="Q276" s="2">
        <v>0</v>
      </c>
      <c r="R276" s="2">
        <v>0</v>
      </c>
      <c r="S276" s="2">
        <v>0</v>
      </c>
      <c r="T276" s="2">
        <v>0</v>
      </c>
      <c r="U276" s="2">
        <v>0</v>
      </c>
      <c r="V276" s="2">
        <v>0</v>
      </c>
      <c r="W276" s="2">
        <v>1</v>
      </c>
      <c r="X276" s="2">
        <v>0</v>
      </c>
      <c r="Y276" s="2">
        <v>0</v>
      </c>
      <c r="Z276" s="2">
        <v>0</v>
      </c>
      <c r="AA276" s="2">
        <v>1</v>
      </c>
    </row>
    <row r="277" spans="1:27" x14ac:dyDescent="0.25">
      <c r="A277" s="2">
        <v>4</v>
      </c>
      <c r="B277" s="2">
        <v>19</v>
      </c>
      <c r="C277" s="2">
        <v>130841.75</v>
      </c>
      <c r="D277" s="2">
        <v>130881.46</v>
      </c>
      <c r="E277" s="2">
        <v>39.710000000006403</v>
      </c>
      <c r="F277" s="3">
        <v>14.6863472118063</v>
      </c>
      <c r="G277" s="14" t="s">
        <v>2582</v>
      </c>
      <c r="H277" s="2">
        <v>0</v>
      </c>
      <c r="I277" s="2">
        <v>0</v>
      </c>
      <c r="J277" s="2">
        <v>0</v>
      </c>
      <c r="K277" s="2">
        <v>0</v>
      </c>
      <c r="L277" s="2">
        <v>0</v>
      </c>
      <c r="M277" s="2">
        <v>0</v>
      </c>
      <c r="N277" s="2">
        <v>0</v>
      </c>
      <c r="O277" s="2">
        <v>0</v>
      </c>
      <c r="P277" s="2">
        <v>0</v>
      </c>
      <c r="Q277" s="2">
        <v>0</v>
      </c>
      <c r="R277" s="2">
        <v>0</v>
      </c>
      <c r="S277" s="2">
        <v>0</v>
      </c>
      <c r="T277" s="2">
        <v>0</v>
      </c>
      <c r="U277" s="2">
        <v>0</v>
      </c>
      <c r="V277" s="2">
        <v>0</v>
      </c>
      <c r="W277" s="2">
        <v>0</v>
      </c>
      <c r="X277" s="2">
        <v>0</v>
      </c>
      <c r="Y277" s="2">
        <v>0</v>
      </c>
      <c r="Z277" s="2">
        <v>0</v>
      </c>
      <c r="AA277" s="2">
        <v>0</v>
      </c>
    </row>
    <row r="278" spans="1:27" x14ac:dyDescent="0.25">
      <c r="A278" s="2">
        <v>7</v>
      </c>
      <c r="B278" s="2">
        <v>7</v>
      </c>
      <c r="C278" s="2">
        <v>33249.603000000003</v>
      </c>
      <c r="D278" s="2">
        <v>33262.911999999997</v>
      </c>
      <c r="E278" s="2">
        <v>13.3089999999938</v>
      </c>
      <c r="F278" s="3">
        <v>14.628795108970699</v>
      </c>
      <c r="G278" s="14" t="s">
        <v>1626</v>
      </c>
      <c r="H278" s="2">
        <v>1</v>
      </c>
      <c r="I278" s="2">
        <v>0</v>
      </c>
      <c r="J278" s="2">
        <v>0</v>
      </c>
      <c r="K278" s="2">
        <v>0</v>
      </c>
      <c r="L278" s="2">
        <v>1</v>
      </c>
      <c r="M278" s="2">
        <v>0</v>
      </c>
      <c r="N278" s="2">
        <v>0</v>
      </c>
      <c r="O278" s="2">
        <v>0</v>
      </c>
      <c r="P278" s="2">
        <v>0</v>
      </c>
      <c r="Q278" s="2">
        <v>0</v>
      </c>
      <c r="R278" s="2">
        <v>0</v>
      </c>
      <c r="S278" s="2">
        <v>0</v>
      </c>
      <c r="T278" s="2">
        <v>0</v>
      </c>
      <c r="U278" s="2">
        <v>0</v>
      </c>
      <c r="V278" s="2">
        <v>0</v>
      </c>
      <c r="W278" s="2">
        <v>0</v>
      </c>
      <c r="X278" s="2">
        <v>1</v>
      </c>
      <c r="Y278" s="2">
        <v>0</v>
      </c>
      <c r="Z278" s="2">
        <v>0</v>
      </c>
      <c r="AA278" s="2">
        <v>0</v>
      </c>
    </row>
    <row r="279" spans="1:27" x14ac:dyDescent="0.25">
      <c r="A279" s="2">
        <v>13</v>
      </c>
      <c r="B279" s="2">
        <v>1</v>
      </c>
      <c r="C279" s="2">
        <v>21873.137999999999</v>
      </c>
      <c r="D279" s="2">
        <v>21884.594000000001</v>
      </c>
      <c r="E279" s="2">
        <v>11.4560000000019</v>
      </c>
      <c r="F279" s="3">
        <v>14.628043272767099</v>
      </c>
      <c r="G279" s="14" t="s">
        <v>2642</v>
      </c>
      <c r="H279" s="2">
        <v>2</v>
      </c>
      <c r="I279" s="2">
        <v>0</v>
      </c>
      <c r="J279" s="2">
        <v>0</v>
      </c>
      <c r="K279" s="2">
        <v>0</v>
      </c>
      <c r="L279" s="2">
        <v>2</v>
      </c>
      <c r="M279" s="2">
        <v>0</v>
      </c>
      <c r="N279" s="2">
        <v>0</v>
      </c>
      <c r="O279" s="2">
        <v>0</v>
      </c>
      <c r="P279" s="2">
        <v>0</v>
      </c>
      <c r="Q279" s="2">
        <v>0</v>
      </c>
      <c r="R279" s="2">
        <v>0</v>
      </c>
      <c r="S279" s="2">
        <v>0</v>
      </c>
      <c r="T279" s="2">
        <v>0</v>
      </c>
      <c r="U279" s="2">
        <v>0</v>
      </c>
      <c r="V279" s="2">
        <v>0</v>
      </c>
      <c r="W279" s="2">
        <v>1</v>
      </c>
      <c r="X279" s="2">
        <v>0</v>
      </c>
      <c r="Y279" s="2">
        <v>1</v>
      </c>
      <c r="Z279" s="2">
        <v>0</v>
      </c>
      <c r="AA279" s="2">
        <v>0</v>
      </c>
    </row>
    <row r="280" spans="1:27" x14ac:dyDescent="0.25">
      <c r="A280" s="2">
        <v>13</v>
      </c>
      <c r="B280" s="2">
        <v>3</v>
      </c>
      <c r="C280" s="2">
        <v>34922.737000000001</v>
      </c>
      <c r="D280" s="2">
        <v>34961.425000000003</v>
      </c>
      <c r="E280" s="2">
        <v>38.6880000000019</v>
      </c>
      <c r="F280" s="3">
        <v>14.6139373852122</v>
      </c>
      <c r="G280" s="14" t="s">
        <v>2643</v>
      </c>
      <c r="H280" s="2">
        <v>0</v>
      </c>
      <c r="I280" s="2">
        <v>0</v>
      </c>
      <c r="J280" s="2">
        <v>0</v>
      </c>
      <c r="K280" s="2">
        <v>0</v>
      </c>
      <c r="L280" s="2">
        <v>0</v>
      </c>
      <c r="M280" s="2">
        <v>0</v>
      </c>
      <c r="N280" s="2">
        <v>0</v>
      </c>
      <c r="O280" s="2">
        <v>0</v>
      </c>
      <c r="P280" s="2">
        <v>0</v>
      </c>
      <c r="Q280" s="2">
        <v>0</v>
      </c>
      <c r="R280" s="2">
        <v>0</v>
      </c>
      <c r="S280" s="2">
        <v>0</v>
      </c>
      <c r="T280" s="2">
        <v>0</v>
      </c>
      <c r="U280" s="2">
        <v>0</v>
      </c>
      <c r="V280" s="2">
        <v>0</v>
      </c>
      <c r="W280" s="2">
        <v>0</v>
      </c>
      <c r="X280" s="2">
        <v>0</v>
      </c>
      <c r="Y280" s="2">
        <v>0</v>
      </c>
      <c r="Z280" s="2">
        <v>0</v>
      </c>
      <c r="AA280" s="2">
        <v>0</v>
      </c>
    </row>
    <row r="281" spans="1:27" x14ac:dyDescent="0.25">
      <c r="A281" s="2">
        <v>4</v>
      </c>
      <c r="B281" s="2">
        <v>11</v>
      </c>
      <c r="C281" s="2">
        <v>89955.369000000006</v>
      </c>
      <c r="D281" s="2">
        <v>89984.322</v>
      </c>
      <c r="E281" s="2">
        <v>28.952999999994098</v>
      </c>
      <c r="F281" s="3">
        <v>14.544122914463699</v>
      </c>
      <c r="G281" s="14" t="s">
        <v>2577</v>
      </c>
      <c r="H281" s="2">
        <v>1</v>
      </c>
      <c r="I281" s="2">
        <v>0</v>
      </c>
      <c r="J281" s="2">
        <v>0</v>
      </c>
      <c r="K281" s="2">
        <v>0</v>
      </c>
      <c r="L281" s="2">
        <v>1</v>
      </c>
      <c r="M281" s="2">
        <v>0</v>
      </c>
      <c r="N281" s="2">
        <v>0</v>
      </c>
      <c r="O281" s="2">
        <v>0</v>
      </c>
      <c r="P281" s="2">
        <v>0</v>
      </c>
      <c r="Q281" s="2">
        <v>0</v>
      </c>
      <c r="R281" s="2">
        <v>0</v>
      </c>
      <c r="S281" s="2">
        <v>0</v>
      </c>
      <c r="T281" s="2">
        <v>0</v>
      </c>
      <c r="U281" s="2">
        <v>0</v>
      </c>
      <c r="V281" s="2">
        <v>0</v>
      </c>
      <c r="W281" s="2">
        <v>1</v>
      </c>
      <c r="X281" s="2">
        <v>0</v>
      </c>
      <c r="Y281" s="2">
        <v>0</v>
      </c>
      <c r="Z281" s="2">
        <v>0</v>
      </c>
      <c r="AA281" s="2">
        <v>0</v>
      </c>
    </row>
    <row r="282" spans="1:27" x14ac:dyDescent="0.25">
      <c r="A282" s="2">
        <v>8</v>
      </c>
      <c r="B282" s="2">
        <v>11</v>
      </c>
      <c r="C282" s="2">
        <v>87188.18</v>
      </c>
      <c r="D282" s="2">
        <v>87222.225000000006</v>
      </c>
      <c r="E282" s="2">
        <v>34.045000000012799</v>
      </c>
      <c r="F282" s="3">
        <v>14.5439342851079</v>
      </c>
      <c r="G282" s="14" t="s">
        <v>2615</v>
      </c>
      <c r="H282" s="2">
        <v>0</v>
      </c>
      <c r="I282" s="2">
        <v>0</v>
      </c>
      <c r="J282" s="2">
        <v>0</v>
      </c>
      <c r="K282" s="2">
        <v>0</v>
      </c>
      <c r="L282" s="2">
        <v>0</v>
      </c>
      <c r="M282" s="2">
        <v>0</v>
      </c>
      <c r="N282" s="2">
        <v>0</v>
      </c>
      <c r="O282" s="2">
        <v>0</v>
      </c>
      <c r="P282" s="2">
        <v>0</v>
      </c>
      <c r="Q282" s="2">
        <v>0</v>
      </c>
      <c r="R282" s="2">
        <v>0</v>
      </c>
      <c r="S282" s="2">
        <v>0</v>
      </c>
      <c r="T282" s="2">
        <v>0</v>
      </c>
      <c r="U282" s="2">
        <v>0</v>
      </c>
      <c r="V282" s="2">
        <v>0</v>
      </c>
      <c r="W282" s="2">
        <v>0</v>
      </c>
      <c r="X282" s="2">
        <v>0</v>
      </c>
      <c r="Y282" s="2">
        <v>0</v>
      </c>
      <c r="Z282" s="2">
        <v>0</v>
      </c>
      <c r="AA282" s="2">
        <v>0</v>
      </c>
    </row>
    <row r="283" spans="1:27" x14ac:dyDescent="0.25">
      <c r="A283" s="2">
        <v>1</v>
      </c>
      <c r="B283" s="2">
        <v>7</v>
      </c>
      <c r="C283" s="2">
        <v>89013.305999999997</v>
      </c>
      <c r="D283" s="2">
        <v>89020.534</v>
      </c>
      <c r="E283" s="2">
        <v>7.2280000000027904</v>
      </c>
      <c r="F283" s="3">
        <v>14.5167465500663</v>
      </c>
      <c r="G283" s="14" t="s">
        <v>2534</v>
      </c>
      <c r="H283" s="2">
        <v>0</v>
      </c>
      <c r="I283" s="2">
        <v>0</v>
      </c>
      <c r="J283" s="2">
        <v>0</v>
      </c>
      <c r="K283" s="2">
        <v>0</v>
      </c>
      <c r="L283" s="2">
        <v>0</v>
      </c>
      <c r="M283" s="2">
        <v>0</v>
      </c>
      <c r="N283" s="2">
        <v>0</v>
      </c>
      <c r="O283" s="2">
        <v>0</v>
      </c>
      <c r="P283" s="2">
        <v>0</v>
      </c>
      <c r="Q283" s="2">
        <v>0</v>
      </c>
      <c r="R283" s="2">
        <v>0</v>
      </c>
      <c r="S283" s="2">
        <v>0</v>
      </c>
      <c r="T283" s="2">
        <v>0</v>
      </c>
      <c r="U283" s="2">
        <v>0</v>
      </c>
      <c r="V283" s="2">
        <v>0</v>
      </c>
      <c r="W283" s="2">
        <v>0</v>
      </c>
      <c r="X283" s="2">
        <v>0</v>
      </c>
      <c r="Y283" s="2">
        <v>0</v>
      </c>
      <c r="Z283" s="2">
        <v>0</v>
      </c>
      <c r="AA283" s="2">
        <v>0</v>
      </c>
    </row>
    <row r="284" spans="1:27" x14ac:dyDescent="0.25">
      <c r="A284" s="2">
        <v>2</v>
      </c>
      <c r="B284" s="2">
        <v>23</v>
      </c>
      <c r="C284" s="2">
        <v>189940.902</v>
      </c>
      <c r="D284" s="2">
        <v>189968.579</v>
      </c>
      <c r="E284" s="2">
        <v>27.676999999995999</v>
      </c>
      <c r="F284" s="3">
        <v>14.516055080505399</v>
      </c>
      <c r="G284" s="14" t="s">
        <v>69</v>
      </c>
      <c r="H284" s="2">
        <v>3</v>
      </c>
      <c r="I284" s="2">
        <v>4</v>
      </c>
      <c r="J284" s="2">
        <v>0</v>
      </c>
      <c r="K284" s="2">
        <v>4</v>
      </c>
      <c r="L284" s="2">
        <v>3</v>
      </c>
      <c r="M284" s="2">
        <v>0</v>
      </c>
      <c r="N284" s="2">
        <v>0</v>
      </c>
      <c r="O284" s="2">
        <v>0</v>
      </c>
      <c r="P284" s="2">
        <v>0</v>
      </c>
      <c r="Q284" s="2">
        <v>0</v>
      </c>
      <c r="R284" s="2">
        <v>1</v>
      </c>
      <c r="S284" s="2">
        <v>1</v>
      </c>
      <c r="T284" s="2">
        <v>1</v>
      </c>
      <c r="U284" s="2">
        <v>0</v>
      </c>
      <c r="V284" s="2">
        <v>1</v>
      </c>
      <c r="W284" s="2">
        <v>1</v>
      </c>
      <c r="X284" s="2">
        <v>1</v>
      </c>
      <c r="Y284" s="2">
        <v>1</v>
      </c>
      <c r="Z284" s="2">
        <v>0</v>
      </c>
      <c r="AA284" s="2">
        <v>0</v>
      </c>
    </row>
    <row r="285" spans="1:27" x14ac:dyDescent="0.25">
      <c r="A285" s="2">
        <v>11</v>
      </c>
      <c r="B285" s="2">
        <v>0</v>
      </c>
      <c r="C285" s="2">
        <v>3014.953</v>
      </c>
      <c r="D285" s="2">
        <v>3050.21</v>
      </c>
      <c r="E285" s="2">
        <v>35.257000000000097</v>
      </c>
      <c r="F285" s="3">
        <v>14.515540347732401</v>
      </c>
      <c r="G285" s="14" t="s">
        <v>2623</v>
      </c>
      <c r="H285" s="2">
        <v>1</v>
      </c>
      <c r="I285" s="2">
        <v>0</v>
      </c>
      <c r="J285" s="2">
        <v>0</v>
      </c>
      <c r="K285" s="2">
        <v>0</v>
      </c>
      <c r="L285" s="2">
        <v>1</v>
      </c>
      <c r="M285" s="2">
        <v>0</v>
      </c>
      <c r="N285" s="2">
        <v>0</v>
      </c>
      <c r="O285" s="2">
        <v>0</v>
      </c>
      <c r="P285" s="2">
        <v>0</v>
      </c>
      <c r="Q285" s="2">
        <v>0</v>
      </c>
      <c r="R285" s="2">
        <v>0</v>
      </c>
      <c r="S285" s="2">
        <v>0</v>
      </c>
      <c r="T285" s="2">
        <v>0</v>
      </c>
      <c r="U285" s="2">
        <v>0</v>
      </c>
      <c r="V285" s="2">
        <v>0</v>
      </c>
      <c r="W285" s="2">
        <v>1</v>
      </c>
      <c r="X285" s="2">
        <v>0</v>
      </c>
      <c r="Y285" s="2">
        <v>0</v>
      </c>
      <c r="Z285" s="2">
        <v>0</v>
      </c>
      <c r="AA285" s="2">
        <v>0</v>
      </c>
    </row>
    <row r="286" spans="1:27" x14ac:dyDescent="0.25">
      <c r="A286" s="2">
        <v>7</v>
      </c>
      <c r="B286" s="2">
        <v>2</v>
      </c>
      <c r="C286" s="2">
        <v>7448.067</v>
      </c>
      <c r="D286" s="2">
        <v>7480.1959999999999</v>
      </c>
      <c r="E286" s="2">
        <v>32.128999999999898</v>
      </c>
      <c r="F286" s="3">
        <v>14.514786874883301</v>
      </c>
      <c r="G286" s="14" t="s">
        <v>2601</v>
      </c>
      <c r="H286" s="2">
        <v>0</v>
      </c>
      <c r="I286" s="2">
        <v>0</v>
      </c>
      <c r="J286" s="2">
        <v>0</v>
      </c>
      <c r="K286" s="2">
        <v>0</v>
      </c>
      <c r="L286" s="2">
        <v>0</v>
      </c>
      <c r="M286" s="2">
        <v>0</v>
      </c>
      <c r="N286" s="2">
        <v>0</v>
      </c>
      <c r="O286" s="2">
        <v>0</v>
      </c>
      <c r="P286" s="2">
        <v>0</v>
      </c>
      <c r="Q286" s="2">
        <v>0</v>
      </c>
      <c r="R286" s="2">
        <v>0</v>
      </c>
      <c r="S286" s="2">
        <v>0</v>
      </c>
      <c r="T286" s="2">
        <v>0</v>
      </c>
      <c r="U286" s="2">
        <v>0</v>
      </c>
      <c r="V286" s="2">
        <v>0</v>
      </c>
      <c r="W286" s="2">
        <v>0</v>
      </c>
      <c r="X286" s="2">
        <v>0</v>
      </c>
      <c r="Y286" s="2">
        <v>0</v>
      </c>
      <c r="Z286" s="2">
        <v>0</v>
      </c>
      <c r="AA286" s="2">
        <v>0</v>
      </c>
    </row>
    <row r="287" spans="1:27" x14ac:dyDescent="0.25">
      <c r="A287" s="2">
        <v>4</v>
      </c>
      <c r="B287" s="2">
        <v>8</v>
      </c>
      <c r="C287" s="2">
        <v>70382.444000000003</v>
      </c>
      <c r="D287" s="2">
        <v>70458.648000000001</v>
      </c>
      <c r="E287" s="2">
        <v>76.203999999997905</v>
      </c>
      <c r="F287" s="3">
        <v>14.512796070920899</v>
      </c>
      <c r="G287" s="14" t="s">
        <v>2575</v>
      </c>
      <c r="H287" s="2">
        <v>0</v>
      </c>
      <c r="I287" s="2">
        <v>0</v>
      </c>
      <c r="J287" s="2">
        <v>0</v>
      </c>
      <c r="K287" s="2">
        <v>0</v>
      </c>
      <c r="L287" s="2">
        <v>0</v>
      </c>
      <c r="M287" s="2">
        <v>0</v>
      </c>
      <c r="N287" s="2">
        <v>0</v>
      </c>
      <c r="O287" s="2">
        <v>0</v>
      </c>
      <c r="P287" s="2">
        <v>0</v>
      </c>
      <c r="Q287" s="2">
        <v>0</v>
      </c>
      <c r="R287" s="2">
        <v>0</v>
      </c>
      <c r="S287" s="2">
        <v>0</v>
      </c>
      <c r="T287" s="2">
        <v>0</v>
      </c>
      <c r="U287" s="2">
        <v>0</v>
      </c>
      <c r="V287" s="2">
        <v>0</v>
      </c>
      <c r="W287" s="2">
        <v>0</v>
      </c>
      <c r="X287" s="2">
        <v>0</v>
      </c>
      <c r="Y287" s="2">
        <v>0</v>
      </c>
      <c r="Z287" s="2">
        <v>0</v>
      </c>
      <c r="AA287" s="2">
        <v>0</v>
      </c>
    </row>
    <row r="288" spans="1:27" x14ac:dyDescent="0.25">
      <c r="A288" s="2">
        <v>8</v>
      </c>
      <c r="B288" s="2">
        <v>17</v>
      </c>
      <c r="C288" s="2">
        <v>119982.08100000001</v>
      </c>
      <c r="D288" s="2">
        <v>120004.43799999999</v>
      </c>
      <c r="E288" s="2">
        <v>22.3569999999891</v>
      </c>
      <c r="F288" s="3">
        <v>14.465453853565499</v>
      </c>
      <c r="G288" s="14" t="s">
        <v>2617</v>
      </c>
      <c r="H288" s="2">
        <v>1</v>
      </c>
      <c r="I288" s="2">
        <v>2</v>
      </c>
      <c r="J288" s="2">
        <v>0</v>
      </c>
      <c r="K288" s="2">
        <v>2</v>
      </c>
      <c r="L288" s="2">
        <v>1</v>
      </c>
      <c r="M288" s="2">
        <v>0</v>
      </c>
      <c r="N288" s="2">
        <v>0</v>
      </c>
      <c r="O288" s="2">
        <v>0</v>
      </c>
      <c r="P288" s="2">
        <v>0</v>
      </c>
      <c r="Q288" s="2">
        <v>0</v>
      </c>
      <c r="R288" s="2">
        <v>1</v>
      </c>
      <c r="S288" s="2">
        <v>0</v>
      </c>
      <c r="T288" s="2">
        <v>0</v>
      </c>
      <c r="U288" s="2">
        <v>1</v>
      </c>
      <c r="V288" s="2">
        <v>0</v>
      </c>
      <c r="W288" s="2">
        <v>0</v>
      </c>
      <c r="X288" s="2">
        <v>1</v>
      </c>
      <c r="Y288" s="2">
        <v>0</v>
      </c>
      <c r="Z288" s="2">
        <v>0</v>
      </c>
      <c r="AA288" s="2">
        <v>0</v>
      </c>
    </row>
    <row r="289" spans="1:27" x14ac:dyDescent="0.25">
      <c r="A289" s="2">
        <v>11</v>
      </c>
      <c r="B289" s="2">
        <v>8</v>
      </c>
      <c r="C289" s="2">
        <v>93704.048999999999</v>
      </c>
      <c r="D289" s="2">
        <v>93737.289000000004</v>
      </c>
      <c r="E289" s="2">
        <v>33.240000000005203</v>
      </c>
      <c r="F289" s="3">
        <v>14.457751983280399</v>
      </c>
      <c r="G289" s="14" t="s">
        <v>2629</v>
      </c>
      <c r="H289" s="2">
        <v>0</v>
      </c>
      <c r="I289" s="2">
        <v>0</v>
      </c>
      <c r="J289" s="2">
        <v>0</v>
      </c>
      <c r="K289" s="2">
        <v>0</v>
      </c>
      <c r="L289" s="2">
        <v>0</v>
      </c>
      <c r="M289" s="2">
        <v>0</v>
      </c>
      <c r="N289" s="2">
        <v>0</v>
      </c>
      <c r="O289" s="2">
        <v>0</v>
      </c>
      <c r="P289" s="2">
        <v>0</v>
      </c>
      <c r="Q289" s="2">
        <v>0</v>
      </c>
      <c r="R289" s="2">
        <v>0</v>
      </c>
      <c r="S289" s="2">
        <v>0</v>
      </c>
      <c r="T289" s="2">
        <v>0</v>
      </c>
      <c r="U289" s="2">
        <v>0</v>
      </c>
      <c r="V289" s="2">
        <v>0</v>
      </c>
      <c r="W289" s="2">
        <v>0</v>
      </c>
      <c r="X289" s="2">
        <v>0</v>
      </c>
      <c r="Y289" s="2">
        <v>0</v>
      </c>
      <c r="Z289" s="2">
        <v>0</v>
      </c>
      <c r="AA289" s="2">
        <v>0</v>
      </c>
    </row>
    <row r="290" spans="1:27" x14ac:dyDescent="0.25">
      <c r="A290" s="2">
        <v>1</v>
      </c>
      <c r="B290" s="2">
        <v>19</v>
      </c>
      <c r="C290" s="2">
        <v>234184.05300000001</v>
      </c>
      <c r="D290" s="2">
        <v>234202.027</v>
      </c>
      <c r="E290" s="2">
        <v>17.973999999987399</v>
      </c>
      <c r="F290" s="3">
        <v>14.438844356641701</v>
      </c>
      <c r="G290" s="14" t="s">
        <v>2541</v>
      </c>
      <c r="H290" s="2">
        <v>0</v>
      </c>
      <c r="I290" s="2">
        <v>0</v>
      </c>
      <c r="J290" s="2">
        <v>0</v>
      </c>
      <c r="K290" s="2">
        <v>0</v>
      </c>
      <c r="L290" s="2">
        <v>0</v>
      </c>
      <c r="M290" s="2">
        <v>0</v>
      </c>
      <c r="N290" s="2">
        <v>0</v>
      </c>
      <c r="O290" s="2">
        <v>0</v>
      </c>
      <c r="P290" s="2">
        <v>0</v>
      </c>
      <c r="Q290" s="2">
        <v>0</v>
      </c>
      <c r="R290" s="2">
        <v>0</v>
      </c>
      <c r="S290" s="2">
        <v>0</v>
      </c>
      <c r="T290" s="2">
        <v>0</v>
      </c>
      <c r="U290" s="2">
        <v>0</v>
      </c>
      <c r="V290" s="2">
        <v>0</v>
      </c>
      <c r="W290" s="2">
        <v>0</v>
      </c>
      <c r="X290" s="2">
        <v>0</v>
      </c>
      <c r="Y290" s="2">
        <v>0</v>
      </c>
      <c r="Z290" s="2">
        <v>0</v>
      </c>
      <c r="AA290" s="2">
        <v>0</v>
      </c>
    </row>
    <row r="291" spans="1:27" x14ac:dyDescent="0.25">
      <c r="A291" s="2">
        <v>1</v>
      </c>
      <c r="B291" s="2">
        <v>17</v>
      </c>
      <c r="C291" s="2">
        <v>225363.72500000001</v>
      </c>
      <c r="D291" s="2">
        <v>225386.095</v>
      </c>
      <c r="E291" s="2">
        <v>22.369999999995301</v>
      </c>
      <c r="F291" s="3">
        <v>14.436337145942399</v>
      </c>
      <c r="G291" s="14" t="s">
        <v>43</v>
      </c>
      <c r="H291" s="2">
        <v>4</v>
      </c>
      <c r="I291" s="2">
        <v>0</v>
      </c>
      <c r="J291" s="2">
        <v>0</v>
      </c>
      <c r="K291" s="2">
        <v>0</v>
      </c>
      <c r="L291" s="2">
        <v>4</v>
      </c>
      <c r="M291" s="2">
        <v>0</v>
      </c>
      <c r="N291" s="2">
        <v>0</v>
      </c>
      <c r="O291" s="2">
        <v>0</v>
      </c>
      <c r="P291" s="2">
        <v>0</v>
      </c>
      <c r="Q291" s="2">
        <v>0</v>
      </c>
      <c r="R291" s="2">
        <v>0</v>
      </c>
      <c r="S291" s="2">
        <v>0</v>
      </c>
      <c r="T291" s="2">
        <v>0</v>
      </c>
      <c r="U291" s="2">
        <v>0</v>
      </c>
      <c r="V291" s="2">
        <v>0</v>
      </c>
      <c r="W291" s="2">
        <v>1</v>
      </c>
      <c r="X291" s="2">
        <v>1</v>
      </c>
      <c r="Y291" s="2">
        <v>1</v>
      </c>
      <c r="Z291" s="2">
        <v>0</v>
      </c>
      <c r="AA291" s="2">
        <v>1</v>
      </c>
    </row>
    <row r="292" spans="1:27" x14ac:dyDescent="0.25">
      <c r="A292" s="2">
        <v>5</v>
      </c>
      <c r="B292" s="2">
        <v>1</v>
      </c>
      <c r="C292" s="2">
        <v>29791.162</v>
      </c>
      <c r="D292" s="2">
        <v>29800.47</v>
      </c>
      <c r="E292" s="2">
        <v>9.3080000000009004</v>
      </c>
      <c r="F292" s="3">
        <v>14.429653744734599</v>
      </c>
      <c r="G292" s="14" t="s">
        <v>2071</v>
      </c>
      <c r="H292" s="2">
        <v>0</v>
      </c>
      <c r="I292" s="2">
        <v>1</v>
      </c>
      <c r="J292" s="2">
        <v>0</v>
      </c>
      <c r="K292" s="2">
        <v>1</v>
      </c>
      <c r="L292" s="2">
        <v>0</v>
      </c>
      <c r="M292" s="2">
        <v>0</v>
      </c>
      <c r="N292" s="2">
        <v>0</v>
      </c>
      <c r="O292" s="2">
        <v>0</v>
      </c>
      <c r="P292" s="2">
        <v>0</v>
      </c>
      <c r="Q292" s="2">
        <v>0</v>
      </c>
      <c r="R292" s="2">
        <v>0</v>
      </c>
      <c r="S292" s="2">
        <v>0</v>
      </c>
      <c r="T292" s="2">
        <v>0</v>
      </c>
      <c r="U292" s="2">
        <v>0</v>
      </c>
      <c r="V292" s="2">
        <v>1</v>
      </c>
      <c r="W292" s="2">
        <v>0</v>
      </c>
      <c r="X292" s="2">
        <v>0</v>
      </c>
      <c r="Y292" s="2">
        <v>0</v>
      </c>
      <c r="Z292" s="2">
        <v>0</v>
      </c>
      <c r="AA292" s="2">
        <v>0</v>
      </c>
    </row>
    <row r="293" spans="1:27" x14ac:dyDescent="0.25">
      <c r="A293" s="2">
        <v>18</v>
      </c>
      <c r="B293" s="2">
        <v>2</v>
      </c>
      <c r="C293" s="2">
        <v>26176.653999999999</v>
      </c>
      <c r="D293" s="2">
        <v>26188.204000000002</v>
      </c>
      <c r="E293" s="2">
        <v>11.5500000000029</v>
      </c>
      <c r="F293" s="3">
        <v>14.4042437430543</v>
      </c>
      <c r="G293" s="14"/>
      <c r="H293" s="2">
        <v>0</v>
      </c>
      <c r="I293" s="2">
        <v>0</v>
      </c>
      <c r="J293" s="2">
        <v>0</v>
      </c>
      <c r="K293" s="2">
        <v>0</v>
      </c>
      <c r="L293" s="2">
        <v>0</v>
      </c>
      <c r="M293" s="2">
        <v>0</v>
      </c>
      <c r="N293" s="2">
        <v>0</v>
      </c>
      <c r="O293" s="2">
        <v>0</v>
      </c>
      <c r="P293" s="2">
        <v>0</v>
      </c>
      <c r="Q293" s="2">
        <v>0</v>
      </c>
      <c r="R293" s="2">
        <v>0</v>
      </c>
      <c r="S293" s="2">
        <v>0</v>
      </c>
      <c r="T293" s="2">
        <v>0</v>
      </c>
      <c r="U293" s="2">
        <v>0</v>
      </c>
      <c r="V293" s="2">
        <v>0</v>
      </c>
      <c r="W293" s="2">
        <v>0</v>
      </c>
      <c r="X293" s="2">
        <v>0</v>
      </c>
      <c r="Y293" s="2">
        <v>0</v>
      </c>
      <c r="Z293" s="2">
        <v>0</v>
      </c>
      <c r="AA293" s="2">
        <v>0</v>
      </c>
    </row>
    <row r="294" spans="1:27" x14ac:dyDescent="0.25">
      <c r="A294" s="2">
        <v>3</v>
      </c>
      <c r="B294" s="2">
        <v>16</v>
      </c>
      <c r="C294" s="2">
        <v>121519.79300000001</v>
      </c>
      <c r="D294" s="2">
        <v>121730.049</v>
      </c>
      <c r="E294" s="2">
        <v>210.255999999994</v>
      </c>
      <c r="F294" s="3">
        <v>14.401790061881099</v>
      </c>
      <c r="G294" s="14" t="s">
        <v>2566</v>
      </c>
      <c r="H294" s="2">
        <v>2</v>
      </c>
      <c r="I294" s="2">
        <v>0</v>
      </c>
      <c r="J294" s="2">
        <v>0</v>
      </c>
      <c r="K294" s="2">
        <v>0</v>
      </c>
      <c r="L294" s="2">
        <v>2</v>
      </c>
      <c r="M294" s="2">
        <v>0</v>
      </c>
      <c r="N294" s="2">
        <v>0</v>
      </c>
      <c r="O294" s="2">
        <v>0</v>
      </c>
      <c r="P294" s="2">
        <v>0</v>
      </c>
      <c r="Q294" s="2">
        <v>0</v>
      </c>
      <c r="R294" s="2">
        <v>0</v>
      </c>
      <c r="S294" s="2">
        <v>0</v>
      </c>
      <c r="T294" s="2">
        <v>0</v>
      </c>
      <c r="U294" s="2">
        <v>0</v>
      </c>
      <c r="V294" s="2">
        <v>0</v>
      </c>
      <c r="W294" s="2">
        <v>1</v>
      </c>
      <c r="X294" s="2">
        <v>0</v>
      </c>
      <c r="Y294" s="2">
        <v>1</v>
      </c>
      <c r="Z294" s="2">
        <v>0</v>
      </c>
      <c r="AA294" s="2">
        <v>0</v>
      </c>
    </row>
    <row r="295" spans="1:27" x14ac:dyDescent="0.25">
      <c r="A295" s="2">
        <v>21</v>
      </c>
      <c r="B295" s="2">
        <v>0</v>
      </c>
      <c r="C295" s="2">
        <v>16982.846000000001</v>
      </c>
      <c r="D295" s="2">
        <v>16998.097000000002</v>
      </c>
      <c r="E295" s="2">
        <v>15.2510000000002</v>
      </c>
      <c r="F295" s="3">
        <v>14.4007982183244</v>
      </c>
      <c r="G295" s="14" t="s">
        <v>2675</v>
      </c>
      <c r="H295" s="2">
        <v>0</v>
      </c>
      <c r="I295" s="2">
        <v>0</v>
      </c>
      <c r="J295" s="2">
        <v>0</v>
      </c>
      <c r="K295" s="2">
        <v>0</v>
      </c>
      <c r="L295" s="2">
        <v>0</v>
      </c>
      <c r="M295" s="2">
        <v>0</v>
      </c>
      <c r="N295" s="2">
        <v>0</v>
      </c>
      <c r="O295" s="2">
        <v>0</v>
      </c>
      <c r="P295" s="2">
        <v>0</v>
      </c>
      <c r="Q295" s="2">
        <v>0</v>
      </c>
      <c r="R295" s="2">
        <v>0</v>
      </c>
      <c r="S295" s="2">
        <v>0</v>
      </c>
      <c r="T295" s="2">
        <v>0</v>
      </c>
      <c r="U295" s="2">
        <v>0</v>
      </c>
      <c r="V295" s="2">
        <v>0</v>
      </c>
      <c r="W295" s="2">
        <v>0</v>
      </c>
      <c r="X295" s="2">
        <v>0</v>
      </c>
      <c r="Y295" s="2">
        <v>0</v>
      </c>
      <c r="Z295" s="2">
        <v>0</v>
      </c>
      <c r="AA295" s="2">
        <v>0</v>
      </c>
    </row>
    <row r="296" spans="1:27" x14ac:dyDescent="0.25">
      <c r="A296" s="2">
        <v>5</v>
      </c>
      <c r="B296" s="2">
        <v>0</v>
      </c>
      <c r="C296" s="2">
        <v>21946.48</v>
      </c>
      <c r="D296" s="2">
        <v>21962.23</v>
      </c>
      <c r="E296" s="2">
        <v>15.75</v>
      </c>
      <c r="F296" s="3">
        <v>14.374451318482199</v>
      </c>
      <c r="G296" s="14" t="s">
        <v>1930</v>
      </c>
      <c r="H296" s="2">
        <v>0</v>
      </c>
      <c r="I296" s="2">
        <v>0</v>
      </c>
      <c r="J296" s="2">
        <v>0</v>
      </c>
      <c r="K296" s="2">
        <v>0</v>
      </c>
      <c r="L296" s="2">
        <v>0</v>
      </c>
      <c r="M296" s="2">
        <v>0</v>
      </c>
      <c r="N296" s="2">
        <v>0</v>
      </c>
      <c r="O296" s="2">
        <v>0</v>
      </c>
      <c r="P296" s="2">
        <v>0</v>
      </c>
      <c r="Q296" s="2">
        <v>0</v>
      </c>
      <c r="R296" s="2">
        <v>0</v>
      </c>
      <c r="S296" s="2">
        <v>0</v>
      </c>
      <c r="T296" s="2">
        <v>0</v>
      </c>
      <c r="U296" s="2">
        <v>0</v>
      </c>
      <c r="V296" s="2">
        <v>0</v>
      </c>
      <c r="W296" s="2">
        <v>0</v>
      </c>
      <c r="X296" s="2">
        <v>0</v>
      </c>
      <c r="Y296" s="2">
        <v>0</v>
      </c>
      <c r="Z296" s="2">
        <v>0</v>
      </c>
      <c r="AA296" s="2">
        <v>0</v>
      </c>
    </row>
    <row r="297" spans="1:27" x14ac:dyDescent="0.25">
      <c r="A297" s="2">
        <v>3</v>
      </c>
      <c r="B297" s="2">
        <v>29</v>
      </c>
      <c r="C297" s="2">
        <v>177457.465</v>
      </c>
      <c r="D297" s="2">
        <v>177470.28599999999</v>
      </c>
      <c r="E297" s="2">
        <v>12.8209999999963</v>
      </c>
      <c r="F297" s="3">
        <v>14.357536557403201</v>
      </c>
      <c r="G297" s="14" t="s">
        <v>2212</v>
      </c>
      <c r="H297" s="2">
        <v>3</v>
      </c>
      <c r="I297" s="2">
        <v>0</v>
      </c>
      <c r="J297" s="2">
        <v>0</v>
      </c>
      <c r="K297" s="2">
        <v>0</v>
      </c>
      <c r="L297" s="2">
        <v>3</v>
      </c>
      <c r="M297" s="2">
        <v>0</v>
      </c>
      <c r="N297" s="2">
        <v>0</v>
      </c>
      <c r="O297" s="2">
        <v>0</v>
      </c>
      <c r="P297" s="2">
        <v>0</v>
      </c>
      <c r="Q297" s="2">
        <v>0</v>
      </c>
      <c r="R297" s="2">
        <v>0</v>
      </c>
      <c r="S297" s="2">
        <v>0</v>
      </c>
      <c r="T297" s="2">
        <v>0</v>
      </c>
      <c r="U297" s="2">
        <v>0</v>
      </c>
      <c r="V297" s="2">
        <v>0</v>
      </c>
      <c r="W297" s="2">
        <v>0</v>
      </c>
      <c r="X297" s="2">
        <v>1</v>
      </c>
      <c r="Y297" s="2">
        <v>1</v>
      </c>
      <c r="Z297" s="2">
        <v>0</v>
      </c>
      <c r="AA297" s="2">
        <v>1</v>
      </c>
    </row>
    <row r="298" spans="1:27" x14ac:dyDescent="0.25">
      <c r="A298" s="2">
        <v>18</v>
      </c>
      <c r="B298" s="2">
        <v>0</v>
      </c>
      <c r="C298" s="2">
        <v>12433.188</v>
      </c>
      <c r="D298" s="2">
        <v>12438.888999999999</v>
      </c>
      <c r="E298" s="2">
        <v>5.7009999999991097</v>
      </c>
      <c r="F298" s="3">
        <v>14.3332219771545</v>
      </c>
      <c r="G298" s="14" t="s">
        <v>2666</v>
      </c>
      <c r="H298" s="2">
        <v>0</v>
      </c>
      <c r="I298" s="2">
        <v>0</v>
      </c>
      <c r="J298" s="2">
        <v>0</v>
      </c>
      <c r="K298" s="2">
        <v>0</v>
      </c>
      <c r="L298" s="2">
        <v>0</v>
      </c>
      <c r="M298" s="2">
        <v>0</v>
      </c>
      <c r="N298" s="2">
        <v>0</v>
      </c>
      <c r="O298" s="2">
        <v>0</v>
      </c>
      <c r="P298" s="2">
        <v>0</v>
      </c>
      <c r="Q298" s="2">
        <v>0</v>
      </c>
      <c r="R298" s="2">
        <v>0</v>
      </c>
      <c r="S298" s="2">
        <v>0</v>
      </c>
      <c r="T298" s="2">
        <v>0</v>
      </c>
      <c r="U298" s="2">
        <v>0</v>
      </c>
      <c r="V298" s="2">
        <v>0</v>
      </c>
      <c r="W298" s="2">
        <v>0</v>
      </c>
      <c r="X298" s="2">
        <v>0</v>
      </c>
      <c r="Y298" s="2">
        <v>0</v>
      </c>
      <c r="Z298" s="2">
        <v>0</v>
      </c>
      <c r="AA298" s="2">
        <v>0</v>
      </c>
    </row>
    <row r="299" spans="1:27" x14ac:dyDescent="0.25">
      <c r="A299" s="2">
        <v>5</v>
      </c>
      <c r="B299" s="2">
        <v>18</v>
      </c>
      <c r="C299" s="2">
        <v>128971.47100000001</v>
      </c>
      <c r="D299" s="2">
        <v>128992.13400000001</v>
      </c>
      <c r="E299" s="2">
        <v>20.663000000000501</v>
      </c>
      <c r="F299" s="3">
        <v>14.324757809346799</v>
      </c>
      <c r="G299" s="14" t="s">
        <v>1367</v>
      </c>
      <c r="H299" s="2">
        <v>2</v>
      </c>
      <c r="I299" s="2">
        <v>0</v>
      </c>
      <c r="J299" s="2">
        <v>0</v>
      </c>
      <c r="K299" s="2">
        <v>0</v>
      </c>
      <c r="L299" s="2">
        <v>2</v>
      </c>
      <c r="M299" s="2">
        <v>0</v>
      </c>
      <c r="N299" s="2">
        <v>0</v>
      </c>
      <c r="O299" s="2">
        <v>0</v>
      </c>
      <c r="P299" s="2">
        <v>0</v>
      </c>
      <c r="Q299" s="2">
        <v>0</v>
      </c>
      <c r="R299" s="2">
        <v>0</v>
      </c>
      <c r="S299" s="2">
        <v>0</v>
      </c>
      <c r="T299" s="2">
        <v>0</v>
      </c>
      <c r="U299" s="2">
        <v>0</v>
      </c>
      <c r="V299" s="2">
        <v>0</v>
      </c>
      <c r="W299" s="2">
        <v>0</v>
      </c>
      <c r="X299" s="2">
        <v>1</v>
      </c>
      <c r="Y299" s="2">
        <v>1</v>
      </c>
      <c r="Z299" s="2">
        <v>0</v>
      </c>
      <c r="AA299" s="2">
        <v>0</v>
      </c>
    </row>
    <row r="300" spans="1:27" x14ac:dyDescent="0.25">
      <c r="A300" s="2">
        <v>9</v>
      </c>
      <c r="B300" s="2">
        <v>1</v>
      </c>
      <c r="C300" s="2">
        <v>23156.921999999999</v>
      </c>
      <c r="D300" s="2">
        <v>23156.921999999999</v>
      </c>
      <c r="E300" s="2">
        <v>0</v>
      </c>
      <c r="F300" s="3">
        <v>14.316498330753999</v>
      </c>
      <c r="G300" s="14"/>
      <c r="H300" s="2">
        <v>3</v>
      </c>
      <c r="I300" s="2">
        <v>0</v>
      </c>
      <c r="J300" s="2">
        <v>0</v>
      </c>
      <c r="K300" s="2">
        <v>0</v>
      </c>
      <c r="L300" s="2">
        <v>3</v>
      </c>
      <c r="M300" s="2">
        <v>0</v>
      </c>
      <c r="N300" s="2">
        <v>0</v>
      </c>
      <c r="O300" s="2">
        <v>0</v>
      </c>
      <c r="P300" s="2">
        <v>0</v>
      </c>
      <c r="Q300" s="2">
        <v>0</v>
      </c>
      <c r="R300" s="2">
        <v>0</v>
      </c>
      <c r="S300" s="2">
        <v>0</v>
      </c>
      <c r="T300" s="2">
        <v>0</v>
      </c>
      <c r="U300" s="2">
        <v>0</v>
      </c>
      <c r="V300" s="2">
        <v>0</v>
      </c>
      <c r="W300" s="2">
        <v>1</v>
      </c>
      <c r="X300" s="2">
        <v>1</v>
      </c>
      <c r="Y300" s="2">
        <v>1</v>
      </c>
      <c r="Z300" s="2">
        <v>0</v>
      </c>
      <c r="AA300" s="2">
        <v>0</v>
      </c>
    </row>
    <row r="301" spans="1:27" x14ac:dyDescent="0.25">
      <c r="A301" s="2">
        <v>7</v>
      </c>
      <c r="B301" s="2">
        <v>26</v>
      </c>
      <c r="C301" s="2">
        <v>142566.163</v>
      </c>
      <c r="D301" s="2">
        <v>142566.163</v>
      </c>
      <c r="E301" s="2">
        <v>0</v>
      </c>
      <c r="F301" s="3">
        <v>14.3162404485224</v>
      </c>
      <c r="G301" s="14"/>
      <c r="H301" s="2">
        <v>3</v>
      </c>
      <c r="I301" s="2">
        <v>0</v>
      </c>
      <c r="J301" s="2">
        <v>0</v>
      </c>
      <c r="K301" s="2">
        <v>0</v>
      </c>
      <c r="L301" s="2">
        <v>3</v>
      </c>
      <c r="M301" s="2">
        <v>0</v>
      </c>
      <c r="N301" s="2">
        <v>0</v>
      </c>
      <c r="O301" s="2">
        <v>0</v>
      </c>
      <c r="P301" s="2">
        <v>0</v>
      </c>
      <c r="Q301" s="2">
        <v>0</v>
      </c>
      <c r="R301" s="2">
        <v>0</v>
      </c>
      <c r="S301" s="2">
        <v>0</v>
      </c>
      <c r="T301" s="2">
        <v>0</v>
      </c>
      <c r="U301" s="2">
        <v>0</v>
      </c>
      <c r="V301" s="2">
        <v>0</v>
      </c>
      <c r="W301" s="2">
        <v>1</v>
      </c>
      <c r="X301" s="2">
        <v>0</v>
      </c>
      <c r="Y301" s="2">
        <v>1</v>
      </c>
      <c r="Z301" s="2">
        <v>0</v>
      </c>
      <c r="AA301" s="2">
        <v>1</v>
      </c>
    </row>
    <row r="302" spans="1:27" x14ac:dyDescent="0.25">
      <c r="A302" s="2">
        <v>11</v>
      </c>
      <c r="B302" s="2">
        <v>4</v>
      </c>
      <c r="C302" s="2">
        <v>58080.108999999997</v>
      </c>
      <c r="D302" s="2">
        <v>58089.872000000003</v>
      </c>
      <c r="E302" s="2">
        <v>9.76300000000629</v>
      </c>
      <c r="F302" s="3">
        <v>14.3085233304027</v>
      </c>
      <c r="G302" s="14" t="s">
        <v>2625</v>
      </c>
      <c r="H302" s="2">
        <v>0</v>
      </c>
      <c r="I302" s="2">
        <v>0</v>
      </c>
      <c r="J302" s="2">
        <v>0</v>
      </c>
      <c r="K302" s="2">
        <v>0</v>
      </c>
      <c r="L302" s="2">
        <v>0</v>
      </c>
      <c r="M302" s="2">
        <v>0</v>
      </c>
      <c r="N302" s="2">
        <v>0</v>
      </c>
      <c r="O302" s="2">
        <v>0</v>
      </c>
      <c r="P302" s="2">
        <v>0</v>
      </c>
      <c r="Q302" s="2">
        <v>0</v>
      </c>
      <c r="R302" s="2">
        <v>0</v>
      </c>
      <c r="S302" s="2">
        <v>0</v>
      </c>
      <c r="T302" s="2">
        <v>0</v>
      </c>
      <c r="U302" s="2">
        <v>0</v>
      </c>
      <c r="V302" s="2">
        <v>0</v>
      </c>
      <c r="W302" s="2">
        <v>0</v>
      </c>
      <c r="X302" s="2">
        <v>0</v>
      </c>
      <c r="Y302" s="2">
        <v>0</v>
      </c>
      <c r="Z302" s="2">
        <v>0</v>
      </c>
      <c r="AA302" s="2">
        <v>0</v>
      </c>
    </row>
    <row r="303" spans="1:27" x14ac:dyDescent="0.25">
      <c r="A303" s="2">
        <v>1</v>
      </c>
      <c r="B303" s="2">
        <v>13</v>
      </c>
      <c r="C303" s="2">
        <v>169414.31200000001</v>
      </c>
      <c r="D303" s="2">
        <v>169428.304</v>
      </c>
      <c r="E303" s="2">
        <v>13.9919999999984</v>
      </c>
      <c r="F303" s="3">
        <v>14.2905042395346</v>
      </c>
      <c r="G303" s="14" t="s">
        <v>2537</v>
      </c>
      <c r="H303" s="2">
        <v>1</v>
      </c>
      <c r="I303" s="2">
        <v>0</v>
      </c>
      <c r="J303" s="2">
        <v>0</v>
      </c>
      <c r="K303" s="2">
        <v>0</v>
      </c>
      <c r="L303" s="2">
        <v>1</v>
      </c>
      <c r="M303" s="2">
        <v>0</v>
      </c>
      <c r="N303" s="2">
        <v>0</v>
      </c>
      <c r="O303" s="2">
        <v>0</v>
      </c>
      <c r="P303" s="2">
        <v>0</v>
      </c>
      <c r="Q303" s="2">
        <v>0</v>
      </c>
      <c r="R303" s="2">
        <v>0</v>
      </c>
      <c r="S303" s="2">
        <v>0</v>
      </c>
      <c r="T303" s="2">
        <v>0</v>
      </c>
      <c r="U303" s="2">
        <v>0</v>
      </c>
      <c r="V303" s="2">
        <v>0</v>
      </c>
      <c r="W303" s="2">
        <v>0</v>
      </c>
      <c r="X303" s="2">
        <v>1</v>
      </c>
      <c r="Y303" s="2">
        <v>0</v>
      </c>
      <c r="Z303" s="2">
        <v>0</v>
      </c>
      <c r="AA303" s="2">
        <v>0</v>
      </c>
    </row>
    <row r="304" spans="1:27" x14ac:dyDescent="0.25">
      <c r="A304" s="2">
        <v>12</v>
      </c>
      <c r="B304" s="2">
        <v>10</v>
      </c>
      <c r="C304" s="2">
        <v>41277.137999999999</v>
      </c>
      <c r="D304" s="2">
        <v>41299.694000000003</v>
      </c>
      <c r="E304" s="2">
        <v>22.556000000004101</v>
      </c>
      <c r="F304" s="3">
        <v>14.2711447539389</v>
      </c>
      <c r="G304" s="14" t="s">
        <v>2634</v>
      </c>
      <c r="H304" s="2">
        <v>0</v>
      </c>
      <c r="I304" s="2">
        <v>0</v>
      </c>
      <c r="J304" s="2">
        <v>0</v>
      </c>
      <c r="K304" s="2">
        <v>0</v>
      </c>
      <c r="L304" s="2">
        <v>0</v>
      </c>
      <c r="M304" s="2">
        <v>0</v>
      </c>
      <c r="N304" s="2">
        <v>0</v>
      </c>
      <c r="O304" s="2">
        <v>0</v>
      </c>
      <c r="P304" s="2">
        <v>0</v>
      </c>
      <c r="Q304" s="2">
        <v>0</v>
      </c>
      <c r="R304" s="2">
        <v>0</v>
      </c>
      <c r="S304" s="2">
        <v>0</v>
      </c>
      <c r="T304" s="2">
        <v>0</v>
      </c>
      <c r="U304" s="2">
        <v>0</v>
      </c>
      <c r="V304" s="2">
        <v>0</v>
      </c>
      <c r="W304" s="2">
        <v>0</v>
      </c>
      <c r="X304" s="2">
        <v>0</v>
      </c>
      <c r="Y304" s="2">
        <v>0</v>
      </c>
      <c r="Z304" s="2">
        <v>0</v>
      </c>
      <c r="AA304" s="2">
        <v>0</v>
      </c>
    </row>
    <row r="305" spans="1:27" x14ac:dyDescent="0.25">
      <c r="A305" s="2">
        <v>17</v>
      </c>
      <c r="B305" s="2">
        <v>0</v>
      </c>
      <c r="C305" s="2">
        <v>20316.168000000001</v>
      </c>
      <c r="D305" s="2">
        <v>20320.617999999999</v>
      </c>
      <c r="E305" s="2">
        <v>4.4499999999970896</v>
      </c>
      <c r="F305" s="3">
        <v>14.254638260375099</v>
      </c>
      <c r="G305" s="14" t="s">
        <v>2663</v>
      </c>
      <c r="H305" s="2">
        <v>4</v>
      </c>
      <c r="I305" s="2">
        <v>0</v>
      </c>
      <c r="J305" s="2">
        <v>0</v>
      </c>
      <c r="K305" s="2">
        <v>0</v>
      </c>
      <c r="L305" s="2">
        <v>4</v>
      </c>
      <c r="M305" s="2">
        <v>0</v>
      </c>
      <c r="N305" s="2">
        <v>0</v>
      </c>
      <c r="O305" s="2">
        <v>0</v>
      </c>
      <c r="P305" s="2">
        <v>0</v>
      </c>
      <c r="Q305" s="2">
        <v>0</v>
      </c>
      <c r="R305" s="2">
        <v>0</v>
      </c>
      <c r="S305" s="2">
        <v>0</v>
      </c>
      <c r="T305" s="2">
        <v>0</v>
      </c>
      <c r="U305" s="2">
        <v>0</v>
      </c>
      <c r="V305" s="2">
        <v>0</v>
      </c>
      <c r="W305" s="2">
        <v>1</v>
      </c>
      <c r="X305" s="2">
        <v>1</v>
      </c>
      <c r="Y305" s="2">
        <v>1</v>
      </c>
      <c r="Z305" s="2">
        <v>0</v>
      </c>
      <c r="AA305" s="2">
        <v>1</v>
      </c>
    </row>
    <row r="306" spans="1:27" x14ac:dyDescent="0.25">
      <c r="A306" s="2">
        <v>3</v>
      </c>
      <c r="B306" s="2">
        <v>32</v>
      </c>
      <c r="C306" s="2">
        <v>196200.18799999999</v>
      </c>
      <c r="D306" s="2">
        <v>196233.79500000001</v>
      </c>
      <c r="E306" s="2">
        <v>33.607000000018203</v>
      </c>
      <c r="F306" s="3">
        <v>14.2429127226932</v>
      </c>
      <c r="G306" s="14" t="s">
        <v>2570</v>
      </c>
      <c r="H306" s="2">
        <v>3</v>
      </c>
      <c r="I306" s="2">
        <v>0</v>
      </c>
      <c r="J306" s="2">
        <v>0</v>
      </c>
      <c r="K306" s="2">
        <v>0</v>
      </c>
      <c r="L306" s="2">
        <v>3</v>
      </c>
      <c r="M306" s="2">
        <v>0</v>
      </c>
      <c r="N306" s="2">
        <v>0</v>
      </c>
      <c r="O306" s="2">
        <v>0</v>
      </c>
      <c r="P306" s="2">
        <v>0</v>
      </c>
      <c r="Q306" s="2">
        <v>0</v>
      </c>
      <c r="R306" s="2">
        <v>0</v>
      </c>
      <c r="S306" s="2">
        <v>0</v>
      </c>
      <c r="T306" s="2">
        <v>0</v>
      </c>
      <c r="U306" s="2">
        <v>0</v>
      </c>
      <c r="V306" s="2">
        <v>0</v>
      </c>
      <c r="W306" s="2">
        <v>1</v>
      </c>
      <c r="X306" s="2">
        <v>1</v>
      </c>
      <c r="Y306" s="2">
        <v>1</v>
      </c>
      <c r="Z306" s="2">
        <v>0</v>
      </c>
      <c r="AA306" s="2">
        <v>0</v>
      </c>
    </row>
    <row r="307" spans="1:27" x14ac:dyDescent="0.25">
      <c r="A307" s="2">
        <v>10</v>
      </c>
      <c r="B307" s="2">
        <v>1</v>
      </c>
      <c r="C307" s="2">
        <v>8206.5529999999999</v>
      </c>
      <c r="D307" s="2">
        <v>8266.6509999999998</v>
      </c>
      <c r="E307" s="2">
        <v>60.097999999999999</v>
      </c>
      <c r="F307" s="3">
        <v>14.238769775054401</v>
      </c>
      <c r="G307" s="14" t="s">
        <v>2470</v>
      </c>
      <c r="H307" s="2">
        <v>3</v>
      </c>
      <c r="I307" s="2">
        <v>0</v>
      </c>
      <c r="J307" s="2">
        <v>0</v>
      </c>
      <c r="K307" s="2">
        <v>0</v>
      </c>
      <c r="L307" s="2">
        <v>3</v>
      </c>
      <c r="M307" s="2">
        <v>0</v>
      </c>
      <c r="N307" s="2">
        <v>0</v>
      </c>
      <c r="O307" s="2">
        <v>0</v>
      </c>
      <c r="P307" s="2">
        <v>0</v>
      </c>
      <c r="Q307" s="2">
        <v>0</v>
      </c>
      <c r="R307" s="2">
        <v>0</v>
      </c>
      <c r="S307" s="2">
        <v>0</v>
      </c>
      <c r="T307" s="2">
        <v>0</v>
      </c>
      <c r="U307" s="2">
        <v>0</v>
      </c>
      <c r="V307" s="2">
        <v>0</v>
      </c>
      <c r="W307" s="2">
        <v>1</v>
      </c>
      <c r="X307" s="2">
        <v>0</v>
      </c>
      <c r="Y307" s="2">
        <v>1</v>
      </c>
      <c r="Z307" s="2">
        <v>0</v>
      </c>
      <c r="AA307" s="2">
        <v>1</v>
      </c>
    </row>
    <row r="308" spans="1:27" x14ac:dyDescent="0.25">
      <c r="A308" s="2">
        <v>2</v>
      </c>
      <c r="B308" s="2">
        <v>15</v>
      </c>
      <c r="C308" s="2">
        <v>153004.253</v>
      </c>
      <c r="D308" s="2">
        <v>153036.935</v>
      </c>
      <c r="E308" s="2">
        <v>32.682000000000698</v>
      </c>
      <c r="F308" s="3">
        <v>14.209846042659599</v>
      </c>
      <c r="G308" s="14" t="s">
        <v>1572</v>
      </c>
      <c r="H308" s="2">
        <v>0</v>
      </c>
      <c r="I308" s="2">
        <v>5</v>
      </c>
      <c r="J308" s="2">
        <v>0</v>
      </c>
      <c r="K308" s="2">
        <v>5</v>
      </c>
      <c r="L308" s="2">
        <v>0</v>
      </c>
      <c r="M308" s="2">
        <v>0</v>
      </c>
      <c r="N308" s="2">
        <v>0</v>
      </c>
      <c r="O308" s="2">
        <v>0</v>
      </c>
      <c r="P308" s="2">
        <v>0</v>
      </c>
      <c r="Q308" s="2">
        <v>0</v>
      </c>
      <c r="R308" s="2">
        <v>1</v>
      </c>
      <c r="S308" s="2">
        <v>1</v>
      </c>
      <c r="T308" s="2">
        <v>1</v>
      </c>
      <c r="U308" s="2">
        <v>1</v>
      </c>
      <c r="V308" s="2">
        <v>1</v>
      </c>
      <c r="W308" s="2">
        <v>0</v>
      </c>
      <c r="X308" s="2">
        <v>0</v>
      </c>
      <c r="Y308" s="2">
        <v>0</v>
      </c>
      <c r="Z308" s="2">
        <v>0</v>
      </c>
      <c r="AA308" s="2">
        <v>0</v>
      </c>
    </row>
    <row r="309" spans="1:27" x14ac:dyDescent="0.25">
      <c r="A309" s="2">
        <v>2</v>
      </c>
      <c r="B309" s="2">
        <v>25</v>
      </c>
      <c r="C309" s="2">
        <v>203221.57399999999</v>
      </c>
      <c r="D309" s="2">
        <v>203224.22200000001</v>
      </c>
      <c r="E309" s="2">
        <v>2.6480000000156001</v>
      </c>
      <c r="F309" s="3">
        <v>14.2061465829236</v>
      </c>
      <c r="G309" s="14" t="s">
        <v>2556</v>
      </c>
      <c r="H309" s="2">
        <v>0</v>
      </c>
      <c r="I309" s="2">
        <v>0</v>
      </c>
      <c r="J309" s="2">
        <v>0</v>
      </c>
      <c r="K309" s="2">
        <v>0</v>
      </c>
      <c r="L309" s="2">
        <v>0</v>
      </c>
      <c r="M309" s="2">
        <v>0</v>
      </c>
      <c r="N309" s="2">
        <v>0</v>
      </c>
      <c r="O309" s="2">
        <v>0</v>
      </c>
      <c r="P309" s="2">
        <v>0</v>
      </c>
      <c r="Q309" s="2">
        <v>0</v>
      </c>
      <c r="R309" s="2">
        <v>0</v>
      </c>
      <c r="S309" s="2">
        <v>0</v>
      </c>
      <c r="T309" s="2">
        <v>0</v>
      </c>
      <c r="U309" s="2">
        <v>0</v>
      </c>
      <c r="V309" s="2">
        <v>0</v>
      </c>
      <c r="W309" s="2">
        <v>0</v>
      </c>
      <c r="X309" s="2">
        <v>0</v>
      </c>
      <c r="Y309" s="2">
        <v>0</v>
      </c>
      <c r="Z309" s="2">
        <v>0</v>
      </c>
      <c r="AA309" s="2">
        <v>0</v>
      </c>
    </row>
    <row r="310" spans="1:27" x14ac:dyDescent="0.25">
      <c r="A310" s="2">
        <v>7</v>
      </c>
      <c r="B310" s="2">
        <v>11</v>
      </c>
      <c r="C310" s="2">
        <v>67889.876000000004</v>
      </c>
      <c r="D310" s="2">
        <v>67889.918999999994</v>
      </c>
      <c r="E310" s="2">
        <v>4.2999999990570401E-2</v>
      </c>
      <c r="F310" s="3">
        <v>14.155430856677899</v>
      </c>
      <c r="G310" s="14"/>
      <c r="H310" s="2">
        <v>0</v>
      </c>
      <c r="I310" s="2">
        <v>0</v>
      </c>
      <c r="J310" s="2">
        <v>0</v>
      </c>
      <c r="K310" s="2">
        <v>0</v>
      </c>
      <c r="L310" s="2">
        <v>0</v>
      </c>
      <c r="M310" s="2">
        <v>0</v>
      </c>
      <c r="N310" s="2">
        <v>0</v>
      </c>
      <c r="O310" s="2">
        <v>0</v>
      </c>
      <c r="P310" s="2">
        <v>0</v>
      </c>
      <c r="Q310" s="2">
        <v>0</v>
      </c>
      <c r="R310" s="2">
        <v>0</v>
      </c>
      <c r="S310" s="2">
        <v>0</v>
      </c>
      <c r="T310" s="2">
        <v>0</v>
      </c>
      <c r="U310" s="2">
        <v>0</v>
      </c>
      <c r="V310" s="2">
        <v>0</v>
      </c>
      <c r="W310" s="2">
        <v>0</v>
      </c>
      <c r="X310" s="2">
        <v>0</v>
      </c>
      <c r="Y310" s="2">
        <v>0</v>
      </c>
      <c r="Z310" s="2">
        <v>0</v>
      </c>
      <c r="AA310" s="2">
        <v>0</v>
      </c>
    </row>
    <row r="311" spans="1:27" x14ac:dyDescent="0.25">
      <c r="A311" s="2">
        <v>6</v>
      </c>
      <c r="B311" s="2">
        <v>10</v>
      </c>
      <c r="C311" s="2">
        <v>69178.595000000001</v>
      </c>
      <c r="D311" s="2">
        <v>69178.595000000001</v>
      </c>
      <c r="E311" s="2">
        <v>0</v>
      </c>
      <c r="F311" s="3">
        <v>14.15536477749</v>
      </c>
      <c r="G311" s="14"/>
      <c r="H311" s="2">
        <v>2</v>
      </c>
      <c r="I311" s="2">
        <v>0</v>
      </c>
      <c r="J311" s="2">
        <v>0</v>
      </c>
      <c r="K311" s="2">
        <v>0</v>
      </c>
      <c r="L311" s="2">
        <v>2</v>
      </c>
      <c r="M311" s="2">
        <v>0</v>
      </c>
      <c r="N311" s="2">
        <v>0</v>
      </c>
      <c r="O311" s="2">
        <v>0</v>
      </c>
      <c r="P311" s="2">
        <v>0</v>
      </c>
      <c r="Q311" s="2">
        <v>0</v>
      </c>
      <c r="R311" s="2">
        <v>0</v>
      </c>
      <c r="S311" s="2">
        <v>0</v>
      </c>
      <c r="T311" s="2">
        <v>0</v>
      </c>
      <c r="U311" s="2">
        <v>0</v>
      </c>
      <c r="V311" s="2">
        <v>0</v>
      </c>
      <c r="W311" s="2">
        <v>1</v>
      </c>
      <c r="X311" s="2">
        <v>0</v>
      </c>
      <c r="Y311" s="2">
        <v>1</v>
      </c>
      <c r="Z311" s="2">
        <v>0</v>
      </c>
      <c r="AA311" s="2">
        <v>0</v>
      </c>
    </row>
    <row r="312" spans="1:27" x14ac:dyDescent="0.25">
      <c r="A312" s="2">
        <v>3</v>
      </c>
      <c r="B312" s="2">
        <v>1</v>
      </c>
      <c r="C312" s="2">
        <v>14025.912</v>
      </c>
      <c r="D312" s="2">
        <v>14063.88</v>
      </c>
      <c r="E312" s="2">
        <v>37.967999999998902</v>
      </c>
      <c r="F312" s="3">
        <v>14.1451494486721</v>
      </c>
      <c r="G312" s="14" t="s">
        <v>78</v>
      </c>
      <c r="H312" s="2">
        <v>1</v>
      </c>
      <c r="I312" s="2">
        <v>0</v>
      </c>
      <c r="J312" s="2">
        <v>0</v>
      </c>
      <c r="K312" s="2">
        <v>0</v>
      </c>
      <c r="L312" s="2">
        <v>1</v>
      </c>
      <c r="M312" s="2">
        <v>0</v>
      </c>
      <c r="N312" s="2">
        <v>0</v>
      </c>
      <c r="O312" s="2">
        <v>0</v>
      </c>
      <c r="P312" s="2">
        <v>0</v>
      </c>
      <c r="Q312" s="2">
        <v>0</v>
      </c>
      <c r="R312" s="2">
        <v>0</v>
      </c>
      <c r="S312" s="2">
        <v>0</v>
      </c>
      <c r="T312" s="2">
        <v>0</v>
      </c>
      <c r="U312" s="2">
        <v>0</v>
      </c>
      <c r="V312" s="2">
        <v>0</v>
      </c>
      <c r="W312" s="2">
        <v>1</v>
      </c>
      <c r="X312" s="2">
        <v>0</v>
      </c>
      <c r="Y312" s="2">
        <v>0</v>
      </c>
      <c r="Z312" s="2">
        <v>0</v>
      </c>
      <c r="AA312" s="2">
        <v>0</v>
      </c>
    </row>
    <row r="313" spans="1:27" x14ac:dyDescent="0.25">
      <c r="A313" s="2">
        <v>16</v>
      </c>
      <c r="B313" s="2">
        <v>3</v>
      </c>
      <c r="C313" s="2">
        <v>17356.812000000002</v>
      </c>
      <c r="D313" s="2">
        <v>17434.675999999999</v>
      </c>
      <c r="E313" s="2">
        <v>77.863999999997802</v>
      </c>
      <c r="F313" s="3">
        <v>14.1439319409508</v>
      </c>
      <c r="G313" s="14" t="s">
        <v>2659</v>
      </c>
      <c r="H313" s="2">
        <v>4</v>
      </c>
      <c r="I313" s="2">
        <v>0</v>
      </c>
      <c r="J313" s="2">
        <v>0</v>
      </c>
      <c r="K313" s="2">
        <v>0</v>
      </c>
      <c r="L313" s="2">
        <v>4</v>
      </c>
      <c r="M313" s="2">
        <v>0</v>
      </c>
      <c r="N313" s="2">
        <v>0</v>
      </c>
      <c r="O313" s="2">
        <v>0</v>
      </c>
      <c r="P313" s="2">
        <v>0</v>
      </c>
      <c r="Q313" s="2">
        <v>0</v>
      </c>
      <c r="R313" s="2">
        <v>0</v>
      </c>
      <c r="S313" s="2">
        <v>0</v>
      </c>
      <c r="T313" s="2">
        <v>0</v>
      </c>
      <c r="U313" s="2">
        <v>0</v>
      </c>
      <c r="V313" s="2">
        <v>0</v>
      </c>
      <c r="W313" s="2">
        <v>1</v>
      </c>
      <c r="X313" s="2">
        <v>1</v>
      </c>
      <c r="Y313" s="2">
        <v>1</v>
      </c>
      <c r="Z313" s="2">
        <v>0</v>
      </c>
      <c r="AA313" s="2">
        <v>1</v>
      </c>
    </row>
    <row r="314" spans="1:27" x14ac:dyDescent="0.25">
      <c r="A314" s="2">
        <v>2</v>
      </c>
      <c r="B314" s="2">
        <v>3</v>
      </c>
      <c r="C314" s="2">
        <v>26051.377</v>
      </c>
      <c r="D314" s="2">
        <v>26414.847000000002</v>
      </c>
      <c r="E314" s="2">
        <v>363.47000000000099</v>
      </c>
      <c r="F314" s="3">
        <v>14.141119949541199</v>
      </c>
      <c r="G314" s="14" t="s">
        <v>2544</v>
      </c>
      <c r="H314" s="2">
        <v>1</v>
      </c>
      <c r="I314" s="2">
        <v>0</v>
      </c>
      <c r="J314" s="2">
        <v>0</v>
      </c>
      <c r="K314" s="2">
        <v>0</v>
      </c>
      <c r="L314" s="2">
        <v>1</v>
      </c>
      <c r="M314" s="2">
        <v>0</v>
      </c>
      <c r="N314" s="2">
        <v>0</v>
      </c>
      <c r="O314" s="2">
        <v>0</v>
      </c>
      <c r="P314" s="2">
        <v>0</v>
      </c>
      <c r="Q314" s="2">
        <v>0</v>
      </c>
      <c r="R314" s="2">
        <v>0</v>
      </c>
      <c r="S314" s="2">
        <v>0</v>
      </c>
      <c r="T314" s="2">
        <v>0</v>
      </c>
      <c r="U314" s="2">
        <v>0</v>
      </c>
      <c r="V314" s="2">
        <v>0</v>
      </c>
      <c r="W314" s="2">
        <v>0</v>
      </c>
      <c r="X314" s="2">
        <v>1</v>
      </c>
      <c r="Y314" s="2">
        <v>0</v>
      </c>
      <c r="Z314" s="2">
        <v>0</v>
      </c>
      <c r="AA314" s="2">
        <v>0</v>
      </c>
    </row>
    <row r="315" spans="1:27" x14ac:dyDescent="0.25">
      <c r="A315" s="2">
        <v>10</v>
      </c>
      <c r="B315" s="2">
        <v>11</v>
      </c>
      <c r="C315" s="2">
        <v>79350.353000000003</v>
      </c>
      <c r="D315" s="2">
        <v>79356.396999999997</v>
      </c>
      <c r="E315" s="2">
        <v>6.0439999999944103</v>
      </c>
      <c r="F315" s="3">
        <v>14.130298752480799</v>
      </c>
      <c r="G315" s="14" t="s">
        <v>2299</v>
      </c>
      <c r="H315" s="2">
        <v>3</v>
      </c>
      <c r="I315" s="2">
        <v>0</v>
      </c>
      <c r="J315" s="2">
        <v>0</v>
      </c>
      <c r="K315" s="2">
        <v>0</v>
      </c>
      <c r="L315" s="2">
        <v>3</v>
      </c>
      <c r="M315" s="2">
        <v>0</v>
      </c>
      <c r="N315" s="2">
        <v>0</v>
      </c>
      <c r="O315" s="2">
        <v>0</v>
      </c>
      <c r="P315" s="2">
        <v>0</v>
      </c>
      <c r="Q315" s="2">
        <v>0</v>
      </c>
      <c r="R315" s="2">
        <v>0</v>
      </c>
      <c r="S315" s="2">
        <v>0</v>
      </c>
      <c r="T315" s="2">
        <v>0</v>
      </c>
      <c r="U315" s="2">
        <v>0</v>
      </c>
      <c r="V315" s="2">
        <v>0</v>
      </c>
      <c r="W315" s="2">
        <v>0</v>
      </c>
      <c r="X315" s="2">
        <v>1</v>
      </c>
      <c r="Y315" s="2">
        <v>1</v>
      </c>
      <c r="Z315" s="2">
        <v>0</v>
      </c>
      <c r="AA315" s="2">
        <v>1</v>
      </c>
    </row>
    <row r="316" spans="1:27" x14ac:dyDescent="0.25">
      <c r="A316" s="2">
        <v>1</v>
      </c>
      <c r="B316" s="2">
        <v>4</v>
      </c>
      <c r="C316" s="2">
        <v>64383.389000000003</v>
      </c>
      <c r="D316" s="2">
        <v>64383.389000000003</v>
      </c>
      <c r="E316" s="2">
        <v>0</v>
      </c>
      <c r="F316" s="3">
        <v>14.123343953332199</v>
      </c>
      <c r="G316" s="14"/>
      <c r="H316" s="2">
        <v>0</v>
      </c>
      <c r="I316" s="2">
        <v>0</v>
      </c>
      <c r="J316" s="2">
        <v>0</v>
      </c>
      <c r="K316" s="2">
        <v>0</v>
      </c>
      <c r="L316" s="2">
        <v>0</v>
      </c>
      <c r="M316" s="2">
        <v>0</v>
      </c>
      <c r="N316" s="2">
        <v>0</v>
      </c>
      <c r="O316" s="2">
        <v>0</v>
      </c>
      <c r="P316" s="2">
        <v>0</v>
      </c>
      <c r="Q316" s="2">
        <v>0</v>
      </c>
      <c r="R316" s="2">
        <v>0</v>
      </c>
      <c r="S316" s="2">
        <v>0</v>
      </c>
      <c r="T316" s="2">
        <v>0</v>
      </c>
      <c r="U316" s="2">
        <v>0</v>
      </c>
      <c r="V316" s="2">
        <v>0</v>
      </c>
      <c r="W316" s="2">
        <v>0</v>
      </c>
      <c r="X316" s="2">
        <v>0</v>
      </c>
      <c r="Y316" s="2">
        <v>0</v>
      </c>
      <c r="Z316" s="2">
        <v>0</v>
      </c>
      <c r="AA316" s="2">
        <v>0</v>
      </c>
    </row>
    <row r="317" spans="1:27" x14ac:dyDescent="0.25">
      <c r="A317" s="2">
        <v>5</v>
      </c>
      <c r="B317" s="2">
        <v>11</v>
      </c>
      <c r="C317" s="2">
        <v>109369.751</v>
      </c>
      <c r="D317" s="2">
        <v>109369.796</v>
      </c>
      <c r="E317" s="2">
        <v>4.4999999998253798E-2</v>
      </c>
      <c r="F317" s="3">
        <v>14.122938820834101</v>
      </c>
      <c r="G317" s="14"/>
      <c r="H317" s="2">
        <v>2</v>
      </c>
      <c r="I317" s="2">
        <v>0</v>
      </c>
      <c r="J317" s="2">
        <v>0</v>
      </c>
      <c r="K317" s="2">
        <v>0</v>
      </c>
      <c r="L317" s="2">
        <v>2</v>
      </c>
      <c r="M317" s="2">
        <v>0</v>
      </c>
      <c r="N317" s="2">
        <v>0</v>
      </c>
      <c r="O317" s="2">
        <v>0</v>
      </c>
      <c r="P317" s="2">
        <v>0</v>
      </c>
      <c r="Q317" s="2">
        <v>0</v>
      </c>
      <c r="R317" s="2">
        <v>0</v>
      </c>
      <c r="S317" s="2">
        <v>0</v>
      </c>
      <c r="T317" s="2">
        <v>0</v>
      </c>
      <c r="U317" s="2">
        <v>0</v>
      </c>
      <c r="V317" s="2">
        <v>0</v>
      </c>
      <c r="W317" s="2">
        <v>0</v>
      </c>
      <c r="X317" s="2">
        <v>1</v>
      </c>
      <c r="Y317" s="2">
        <v>1</v>
      </c>
      <c r="Z317" s="2">
        <v>0</v>
      </c>
      <c r="AA317" s="2">
        <v>0</v>
      </c>
    </row>
    <row r="318" spans="1:27" x14ac:dyDescent="0.25">
      <c r="A318" s="2">
        <v>13</v>
      </c>
      <c r="B318" s="2">
        <v>9</v>
      </c>
      <c r="C318" s="2">
        <v>83537.858999999997</v>
      </c>
      <c r="D318" s="2">
        <v>83537.858999999997</v>
      </c>
      <c r="E318" s="2">
        <v>0</v>
      </c>
      <c r="F318" s="3">
        <v>14.1227974879586</v>
      </c>
      <c r="G318" s="14"/>
      <c r="H318" s="2">
        <v>0</v>
      </c>
      <c r="I318" s="2">
        <v>0</v>
      </c>
      <c r="J318" s="2">
        <v>0</v>
      </c>
      <c r="K318" s="2">
        <v>0</v>
      </c>
      <c r="L318" s="2">
        <v>0</v>
      </c>
      <c r="M318" s="2">
        <v>0</v>
      </c>
      <c r="N318" s="2">
        <v>0</v>
      </c>
      <c r="O318" s="2">
        <v>0</v>
      </c>
      <c r="P318" s="2">
        <v>0</v>
      </c>
      <c r="Q318" s="2">
        <v>0</v>
      </c>
      <c r="R318" s="2">
        <v>0</v>
      </c>
      <c r="S318" s="2">
        <v>0</v>
      </c>
      <c r="T318" s="2">
        <v>0</v>
      </c>
      <c r="U318" s="2">
        <v>0</v>
      </c>
      <c r="V318" s="2">
        <v>0</v>
      </c>
      <c r="W318" s="2">
        <v>0</v>
      </c>
      <c r="X318" s="2">
        <v>0</v>
      </c>
      <c r="Y318" s="2">
        <v>0</v>
      </c>
      <c r="Z318" s="2">
        <v>0</v>
      </c>
      <c r="AA318" s="2">
        <v>0</v>
      </c>
    </row>
    <row r="319" spans="1:27" x14ac:dyDescent="0.25">
      <c r="A319" s="2">
        <v>6</v>
      </c>
      <c r="B319" s="2">
        <v>18</v>
      </c>
      <c r="C319" s="2">
        <v>119247.734</v>
      </c>
      <c r="D319" s="2">
        <v>119263.48</v>
      </c>
      <c r="E319" s="2">
        <v>15.745999999999199</v>
      </c>
      <c r="F319" s="3">
        <v>14.080299631759001</v>
      </c>
      <c r="G319" s="14" t="s">
        <v>2597</v>
      </c>
      <c r="H319" s="2">
        <v>0</v>
      </c>
      <c r="I319" s="2">
        <v>0</v>
      </c>
      <c r="J319" s="2">
        <v>0</v>
      </c>
      <c r="K319" s="2">
        <v>0</v>
      </c>
      <c r="L319" s="2">
        <v>0</v>
      </c>
      <c r="M319" s="2">
        <v>0</v>
      </c>
      <c r="N319" s="2">
        <v>0</v>
      </c>
      <c r="O319" s="2">
        <v>0</v>
      </c>
      <c r="P319" s="2">
        <v>0</v>
      </c>
      <c r="Q319" s="2">
        <v>0</v>
      </c>
      <c r="R319" s="2">
        <v>0</v>
      </c>
      <c r="S319" s="2">
        <v>0</v>
      </c>
      <c r="T319" s="2">
        <v>0</v>
      </c>
      <c r="U319" s="2">
        <v>0</v>
      </c>
      <c r="V319" s="2">
        <v>0</v>
      </c>
      <c r="W319" s="2">
        <v>0</v>
      </c>
      <c r="X319" s="2">
        <v>0</v>
      </c>
      <c r="Y319" s="2">
        <v>0</v>
      </c>
      <c r="Z319" s="2">
        <v>0</v>
      </c>
      <c r="AA319" s="2">
        <v>0</v>
      </c>
    </row>
    <row r="320" spans="1:27" x14ac:dyDescent="0.25">
      <c r="A320" s="2">
        <v>1</v>
      </c>
      <c r="B320" s="2">
        <v>16</v>
      </c>
      <c r="C320" s="2">
        <v>214519.16699999999</v>
      </c>
      <c r="D320" s="2">
        <v>214525.97</v>
      </c>
      <c r="E320" s="2">
        <v>6.8030000000144399</v>
      </c>
      <c r="F320" s="3">
        <v>14.059945621136</v>
      </c>
      <c r="G320" s="14" t="s">
        <v>2539</v>
      </c>
      <c r="H320" s="2">
        <v>0</v>
      </c>
      <c r="I320" s="2">
        <v>0</v>
      </c>
      <c r="J320" s="2">
        <v>0</v>
      </c>
      <c r="K320" s="2">
        <v>0</v>
      </c>
      <c r="L320" s="2">
        <v>0</v>
      </c>
      <c r="M320" s="2">
        <v>0</v>
      </c>
      <c r="N320" s="2">
        <v>0</v>
      </c>
      <c r="O320" s="2">
        <v>0</v>
      </c>
      <c r="P320" s="2">
        <v>0</v>
      </c>
      <c r="Q320" s="2">
        <v>0</v>
      </c>
      <c r="R320" s="2">
        <v>0</v>
      </c>
      <c r="S320" s="2">
        <v>0</v>
      </c>
      <c r="T320" s="2">
        <v>0</v>
      </c>
      <c r="U320" s="2">
        <v>0</v>
      </c>
      <c r="V320" s="2">
        <v>0</v>
      </c>
      <c r="W320" s="2">
        <v>0</v>
      </c>
      <c r="X320" s="2">
        <v>0</v>
      </c>
      <c r="Y320" s="2">
        <v>0</v>
      </c>
      <c r="Z320" s="2">
        <v>0</v>
      </c>
      <c r="AA320" s="2">
        <v>0</v>
      </c>
    </row>
    <row r="321" spans="1:27" x14ac:dyDescent="0.25">
      <c r="A321" s="2">
        <v>10</v>
      </c>
      <c r="B321" s="2">
        <v>0</v>
      </c>
      <c r="C321" s="2">
        <v>4971.3670000000002</v>
      </c>
      <c r="D321" s="2">
        <v>4981.7460000000001</v>
      </c>
      <c r="E321" s="2">
        <v>10.3789999999999</v>
      </c>
      <c r="F321" s="3">
        <v>14.0595370834028</v>
      </c>
      <c r="G321" s="14" t="s">
        <v>2620</v>
      </c>
      <c r="H321" s="2">
        <v>0</v>
      </c>
      <c r="I321" s="2">
        <v>0</v>
      </c>
      <c r="J321" s="2">
        <v>0</v>
      </c>
      <c r="K321" s="2">
        <v>0</v>
      </c>
      <c r="L321" s="2">
        <v>0</v>
      </c>
      <c r="M321" s="2">
        <v>0</v>
      </c>
      <c r="N321" s="2">
        <v>0</v>
      </c>
      <c r="O321" s="2">
        <v>0</v>
      </c>
      <c r="P321" s="2">
        <v>0</v>
      </c>
      <c r="Q321" s="2">
        <v>0</v>
      </c>
      <c r="R321" s="2">
        <v>0</v>
      </c>
      <c r="S321" s="2">
        <v>0</v>
      </c>
      <c r="T321" s="2">
        <v>0</v>
      </c>
      <c r="U321" s="2">
        <v>0</v>
      </c>
      <c r="V321" s="2">
        <v>0</v>
      </c>
      <c r="W321" s="2">
        <v>0</v>
      </c>
      <c r="X321" s="2">
        <v>0</v>
      </c>
      <c r="Y321" s="2">
        <v>0</v>
      </c>
      <c r="Z321" s="2">
        <v>0</v>
      </c>
      <c r="AA321" s="2">
        <v>0</v>
      </c>
    </row>
    <row r="322" spans="1:27" x14ac:dyDescent="0.25">
      <c r="A322" s="2">
        <v>7</v>
      </c>
      <c r="B322" s="2">
        <v>4</v>
      </c>
      <c r="C322" s="2">
        <v>18814.526000000002</v>
      </c>
      <c r="D322" s="2">
        <v>18854.600999999999</v>
      </c>
      <c r="E322" s="2">
        <v>40.074999999997097</v>
      </c>
      <c r="F322" s="3">
        <v>14.046140422024401</v>
      </c>
      <c r="G322" s="14" t="s">
        <v>2602</v>
      </c>
      <c r="H322" s="2">
        <v>0</v>
      </c>
      <c r="I322" s="2">
        <v>0</v>
      </c>
      <c r="J322" s="2">
        <v>0</v>
      </c>
      <c r="K322" s="2">
        <v>0</v>
      </c>
      <c r="L322" s="2">
        <v>0</v>
      </c>
      <c r="M322" s="2">
        <v>0</v>
      </c>
      <c r="N322" s="2">
        <v>0</v>
      </c>
      <c r="O322" s="2">
        <v>0</v>
      </c>
      <c r="P322" s="2">
        <v>0</v>
      </c>
      <c r="Q322" s="2">
        <v>0</v>
      </c>
      <c r="R322" s="2">
        <v>0</v>
      </c>
      <c r="S322" s="2">
        <v>0</v>
      </c>
      <c r="T322" s="2">
        <v>0</v>
      </c>
      <c r="U322" s="2">
        <v>0</v>
      </c>
      <c r="V322" s="2">
        <v>0</v>
      </c>
      <c r="W322" s="2">
        <v>0</v>
      </c>
      <c r="X322" s="2">
        <v>0</v>
      </c>
      <c r="Y322" s="2">
        <v>0</v>
      </c>
      <c r="Z322" s="2">
        <v>0</v>
      </c>
      <c r="AA322" s="2">
        <v>0</v>
      </c>
    </row>
    <row r="323" spans="1:27" x14ac:dyDescent="0.25">
      <c r="A323" s="2">
        <v>1</v>
      </c>
      <c r="B323" s="2">
        <v>0</v>
      </c>
      <c r="C323" s="2">
        <v>8847.3799999999992</v>
      </c>
      <c r="D323" s="2">
        <v>8859.491</v>
      </c>
      <c r="E323" s="2">
        <v>12.1110000000008</v>
      </c>
      <c r="F323" s="3">
        <v>14.0411889388233</v>
      </c>
      <c r="G323" s="14" t="s">
        <v>20</v>
      </c>
      <c r="H323" s="2">
        <v>2</v>
      </c>
      <c r="I323" s="2">
        <v>0</v>
      </c>
      <c r="J323" s="2">
        <v>0</v>
      </c>
      <c r="K323" s="2">
        <v>0</v>
      </c>
      <c r="L323" s="2">
        <v>2</v>
      </c>
      <c r="M323" s="2">
        <v>0</v>
      </c>
      <c r="N323" s="2">
        <v>0</v>
      </c>
      <c r="O323" s="2">
        <v>0</v>
      </c>
      <c r="P323" s="2">
        <v>0</v>
      </c>
      <c r="Q323" s="2">
        <v>0</v>
      </c>
      <c r="R323" s="2">
        <v>0</v>
      </c>
      <c r="S323" s="2">
        <v>0</v>
      </c>
      <c r="T323" s="2">
        <v>0</v>
      </c>
      <c r="U323" s="2">
        <v>0</v>
      </c>
      <c r="V323" s="2">
        <v>0</v>
      </c>
      <c r="W323" s="2">
        <v>1</v>
      </c>
      <c r="X323" s="2">
        <v>0</v>
      </c>
      <c r="Y323" s="2">
        <v>1</v>
      </c>
      <c r="Z323" s="2">
        <v>0</v>
      </c>
      <c r="AA323" s="2">
        <v>0</v>
      </c>
    </row>
    <row r="324" spans="1:27" x14ac:dyDescent="0.25">
      <c r="A324" s="2">
        <v>13</v>
      </c>
      <c r="B324" s="2">
        <v>10</v>
      </c>
      <c r="C324" s="2">
        <v>90822.418999999994</v>
      </c>
      <c r="D324" s="2">
        <v>90824.782000000007</v>
      </c>
      <c r="E324" s="2">
        <v>2.3630000000121099</v>
      </c>
      <c r="F324" s="3">
        <v>14.012145455544999</v>
      </c>
      <c r="G324" s="14" t="s">
        <v>2646</v>
      </c>
      <c r="H324" s="2">
        <v>1</v>
      </c>
      <c r="I324" s="2">
        <v>0</v>
      </c>
      <c r="J324" s="2">
        <v>0</v>
      </c>
      <c r="K324" s="2">
        <v>0</v>
      </c>
      <c r="L324" s="2">
        <v>1</v>
      </c>
      <c r="M324" s="2">
        <v>0</v>
      </c>
      <c r="N324" s="2">
        <v>0</v>
      </c>
      <c r="O324" s="2">
        <v>0</v>
      </c>
      <c r="P324" s="2">
        <v>0</v>
      </c>
      <c r="Q324" s="2">
        <v>0</v>
      </c>
      <c r="R324" s="2">
        <v>0</v>
      </c>
      <c r="S324" s="2">
        <v>0</v>
      </c>
      <c r="T324" s="2">
        <v>0</v>
      </c>
      <c r="U324" s="2">
        <v>0</v>
      </c>
      <c r="V324" s="2">
        <v>0</v>
      </c>
      <c r="W324" s="2">
        <v>0</v>
      </c>
      <c r="X324" s="2">
        <v>1</v>
      </c>
      <c r="Y324" s="2">
        <v>0</v>
      </c>
      <c r="Z324" s="2">
        <v>0</v>
      </c>
      <c r="AA324" s="2">
        <v>0</v>
      </c>
    </row>
    <row r="325" spans="1:27" x14ac:dyDescent="0.25">
      <c r="A325" s="2">
        <v>14</v>
      </c>
      <c r="B325" s="2">
        <v>0</v>
      </c>
      <c r="C325" s="2">
        <v>43803.55</v>
      </c>
      <c r="D325" s="2">
        <v>43803.803999999996</v>
      </c>
      <c r="E325" s="2">
        <v>0.25399999999353901</v>
      </c>
      <c r="F325" s="3">
        <v>13.985785841932399</v>
      </c>
      <c r="G325" s="14"/>
      <c r="H325" s="2">
        <v>2</v>
      </c>
      <c r="I325" s="2">
        <v>0</v>
      </c>
      <c r="J325" s="2">
        <v>0</v>
      </c>
      <c r="K325" s="2">
        <v>0</v>
      </c>
      <c r="L325" s="2">
        <v>2</v>
      </c>
      <c r="M325" s="2">
        <v>0</v>
      </c>
      <c r="N325" s="2">
        <v>0</v>
      </c>
      <c r="O325" s="2">
        <v>0</v>
      </c>
      <c r="P325" s="2">
        <v>0</v>
      </c>
      <c r="Q325" s="2">
        <v>0</v>
      </c>
      <c r="R325" s="2">
        <v>0</v>
      </c>
      <c r="S325" s="2">
        <v>0</v>
      </c>
      <c r="T325" s="2">
        <v>0</v>
      </c>
      <c r="U325" s="2">
        <v>0</v>
      </c>
      <c r="V325" s="2">
        <v>0</v>
      </c>
      <c r="W325" s="2">
        <v>1</v>
      </c>
      <c r="X325" s="2">
        <v>0</v>
      </c>
      <c r="Y325" s="2">
        <v>1</v>
      </c>
      <c r="Z325" s="2">
        <v>0</v>
      </c>
      <c r="AA325" s="2">
        <v>0</v>
      </c>
    </row>
    <row r="326" spans="1:27" x14ac:dyDescent="0.25">
      <c r="A326" s="2">
        <v>7</v>
      </c>
      <c r="B326" s="2">
        <v>8</v>
      </c>
      <c r="C326" s="2">
        <v>55169.290999999997</v>
      </c>
      <c r="D326" s="2">
        <v>55169.290999999997</v>
      </c>
      <c r="E326" s="2">
        <v>0</v>
      </c>
      <c r="F326" s="3">
        <v>13.983668907427001</v>
      </c>
      <c r="G326" s="14"/>
      <c r="H326" s="2">
        <v>2</v>
      </c>
      <c r="I326" s="2">
        <v>0</v>
      </c>
      <c r="J326" s="2">
        <v>0</v>
      </c>
      <c r="K326" s="2">
        <v>0</v>
      </c>
      <c r="L326" s="2">
        <v>2</v>
      </c>
      <c r="M326" s="2">
        <v>0</v>
      </c>
      <c r="N326" s="2">
        <v>0</v>
      </c>
      <c r="O326" s="2">
        <v>0</v>
      </c>
      <c r="P326" s="2">
        <v>0</v>
      </c>
      <c r="Q326" s="2">
        <v>0</v>
      </c>
      <c r="R326" s="2">
        <v>0</v>
      </c>
      <c r="S326" s="2">
        <v>0</v>
      </c>
      <c r="T326" s="2">
        <v>0</v>
      </c>
      <c r="U326" s="2">
        <v>0</v>
      </c>
      <c r="V326" s="2">
        <v>0</v>
      </c>
      <c r="W326" s="2">
        <v>0</v>
      </c>
      <c r="X326" s="2">
        <v>1</v>
      </c>
      <c r="Y326" s="2">
        <v>1</v>
      </c>
      <c r="Z326" s="2">
        <v>0</v>
      </c>
      <c r="AA326" s="2">
        <v>0</v>
      </c>
    </row>
    <row r="327" spans="1:27" x14ac:dyDescent="0.25">
      <c r="A327" s="2">
        <v>15</v>
      </c>
      <c r="B327" s="2">
        <v>3</v>
      </c>
      <c r="C327" s="2">
        <v>49765.000999999997</v>
      </c>
      <c r="D327" s="2">
        <v>49770.351999999999</v>
      </c>
      <c r="E327" s="2">
        <v>5.3510000000023901</v>
      </c>
      <c r="F327" s="3">
        <v>13.9759816507233</v>
      </c>
      <c r="G327" s="14" t="s">
        <v>2653</v>
      </c>
      <c r="H327" s="2">
        <v>0</v>
      </c>
      <c r="I327" s="2">
        <v>2</v>
      </c>
      <c r="J327" s="2">
        <v>1</v>
      </c>
      <c r="K327" s="2">
        <v>1</v>
      </c>
      <c r="L327" s="2">
        <v>0</v>
      </c>
      <c r="M327" s="2">
        <v>0</v>
      </c>
      <c r="N327" s="2">
        <v>0</v>
      </c>
      <c r="O327" s="2">
        <v>0</v>
      </c>
      <c r="P327" s="2">
        <v>0</v>
      </c>
      <c r="Q327" s="2">
        <v>1</v>
      </c>
      <c r="R327" s="2">
        <v>0</v>
      </c>
      <c r="S327" s="2">
        <v>1</v>
      </c>
      <c r="T327" s="2">
        <v>0</v>
      </c>
      <c r="U327" s="2">
        <v>0</v>
      </c>
      <c r="V327" s="2">
        <v>0</v>
      </c>
      <c r="W327" s="2">
        <v>0</v>
      </c>
      <c r="X327" s="2">
        <v>0</v>
      </c>
      <c r="Y327" s="2">
        <v>0</v>
      </c>
      <c r="Z327" s="2">
        <v>0</v>
      </c>
      <c r="AA327" s="2">
        <v>0</v>
      </c>
    </row>
    <row r="328" spans="1:27" x14ac:dyDescent="0.25">
      <c r="A328" s="2">
        <v>4</v>
      </c>
      <c r="B328" s="2">
        <v>5</v>
      </c>
      <c r="C328" s="2">
        <v>60045.23</v>
      </c>
      <c r="D328" s="2">
        <v>60046.732000000004</v>
      </c>
      <c r="E328" s="2">
        <v>1.5020000000004099</v>
      </c>
      <c r="F328" s="3">
        <v>13.9604464632902</v>
      </c>
      <c r="G328" s="14" t="s">
        <v>2219</v>
      </c>
      <c r="H328" s="2">
        <v>1</v>
      </c>
      <c r="I328" s="2">
        <v>0</v>
      </c>
      <c r="J328" s="2">
        <v>0</v>
      </c>
      <c r="K328" s="2">
        <v>0</v>
      </c>
      <c r="L328" s="2">
        <v>1</v>
      </c>
      <c r="M328" s="2">
        <v>0</v>
      </c>
      <c r="N328" s="2">
        <v>0</v>
      </c>
      <c r="O328" s="2">
        <v>0</v>
      </c>
      <c r="P328" s="2">
        <v>0</v>
      </c>
      <c r="Q328" s="2">
        <v>0</v>
      </c>
      <c r="R328" s="2">
        <v>0</v>
      </c>
      <c r="S328" s="2">
        <v>0</v>
      </c>
      <c r="T328" s="2">
        <v>0</v>
      </c>
      <c r="U328" s="2">
        <v>0</v>
      </c>
      <c r="V328" s="2">
        <v>0</v>
      </c>
      <c r="W328" s="2">
        <v>0</v>
      </c>
      <c r="X328" s="2">
        <v>1</v>
      </c>
      <c r="Y328" s="2">
        <v>0</v>
      </c>
      <c r="Z328" s="2">
        <v>0</v>
      </c>
      <c r="AA328" s="2">
        <v>0</v>
      </c>
    </row>
    <row r="329" spans="1:27" x14ac:dyDescent="0.25">
      <c r="A329" s="2">
        <v>16</v>
      </c>
      <c r="B329" s="2">
        <v>4</v>
      </c>
      <c r="C329" s="2">
        <v>19027.494999999999</v>
      </c>
      <c r="D329" s="2">
        <v>19030.628000000001</v>
      </c>
      <c r="E329" s="2">
        <v>3.1330000000016298</v>
      </c>
      <c r="F329" s="3">
        <v>13.9595972584235</v>
      </c>
      <c r="G329" s="14" t="s">
        <v>2660</v>
      </c>
      <c r="H329" s="2">
        <v>0</v>
      </c>
      <c r="I329" s="2">
        <v>0</v>
      </c>
      <c r="J329" s="2">
        <v>0</v>
      </c>
      <c r="K329" s="2">
        <v>0</v>
      </c>
      <c r="L329" s="2">
        <v>0</v>
      </c>
      <c r="M329" s="2">
        <v>0</v>
      </c>
      <c r="N329" s="2">
        <v>0</v>
      </c>
      <c r="O329" s="2">
        <v>0</v>
      </c>
      <c r="P329" s="2">
        <v>0</v>
      </c>
      <c r="Q329" s="2">
        <v>0</v>
      </c>
      <c r="R329" s="2">
        <v>0</v>
      </c>
      <c r="S329" s="2">
        <v>0</v>
      </c>
      <c r="T329" s="2">
        <v>0</v>
      </c>
      <c r="U329" s="2">
        <v>0</v>
      </c>
      <c r="V329" s="2">
        <v>0</v>
      </c>
      <c r="W329" s="2">
        <v>0</v>
      </c>
      <c r="X329" s="2">
        <v>0</v>
      </c>
      <c r="Y329" s="2">
        <v>0</v>
      </c>
      <c r="Z329" s="2">
        <v>0</v>
      </c>
      <c r="AA329" s="2">
        <v>0</v>
      </c>
    </row>
    <row r="330" spans="1:27" x14ac:dyDescent="0.25">
      <c r="A330" s="2">
        <v>2</v>
      </c>
      <c r="B330" s="2">
        <v>10</v>
      </c>
      <c r="C330" s="2">
        <v>98510.138999999996</v>
      </c>
      <c r="D330" s="2">
        <v>98512.841</v>
      </c>
      <c r="E330" s="2">
        <v>2.7020000000047699</v>
      </c>
      <c r="F330" s="3">
        <v>13.9312567208625</v>
      </c>
      <c r="G330" s="14" t="s">
        <v>1567</v>
      </c>
      <c r="H330" s="2">
        <v>1</v>
      </c>
      <c r="I330" s="2">
        <v>1</v>
      </c>
      <c r="J330" s="2">
        <v>0</v>
      </c>
      <c r="K330" s="2">
        <v>1</v>
      </c>
      <c r="L330" s="2">
        <v>1</v>
      </c>
      <c r="M330" s="2">
        <v>0</v>
      </c>
      <c r="N330" s="2">
        <v>0</v>
      </c>
      <c r="O330" s="2">
        <v>0</v>
      </c>
      <c r="P330" s="2">
        <v>0</v>
      </c>
      <c r="Q330" s="2">
        <v>0</v>
      </c>
      <c r="R330" s="2">
        <v>0</v>
      </c>
      <c r="S330" s="2">
        <v>1</v>
      </c>
      <c r="T330" s="2">
        <v>0</v>
      </c>
      <c r="U330" s="2">
        <v>0</v>
      </c>
      <c r="V330" s="2">
        <v>0</v>
      </c>
      <c r="W330" s="2">
        <v>0</v>
      </c>
      <c r="X330" s="2">
        <v>0</v>
      </c>
      <c r="Y330" s="2">
        <v>0</v>
      </c>
      <c r="Z330" s="2">
        <v>0</v>
      </c>
      <c r="AA330" s="2">
        <v>1</v>
      </c>
    </row>
    <row r="331" spans="1:27" x14ac:dyDescent="0.25">
      <c r="A331" s="2">
        <v>12</v>
      </c>
      <c r="B331" s="2">
        <v>9</v>
      </c>
      <c r="C331" s="2">
        <v>33781.14</v>
      </c>
      <c r="D331" s="2">
        <v>33781.14</v>
      </c>
      <c r="E331" s="2">
        <v>0</v>
      </c>
      <c r="F331" s="3">
        <v>13.9289109484313</v>
      </c>
      <c r="G331" s="14"/>
      <c r="H331" s="2">
        <v>4</v>
      </c>
      <c r="I331" s="2">
        <v>0</v>
      </c>
      <c r="J331" s="2">
        <v>0</v>
      </c>
      <c r="K331" s="2">
        <v>0</v>
      </c>
      <c r="L331" s="2">
        <v>4</v>
      </c>
      <c r="M331" s="2">
        <v>0</v>
      </c>
      <c r="N331" s="2">
        <v>0</v>
      </c>
      <c r="O331" s="2">
        <v>0</v>
      </c>
      <c r="P331" s="2">
        <v>0</v>
      </c>
      <c r="Q331" s="2">
        <v>0</v>
      </c>
      <c r="R331" s="2">
        <v>0</v>
      </c>
      <c r="S331" s="2">
        <v>0</v>
      </c>
      <c r="T331" s="2">
        <v>0</v>
      </c>
      <c r="U331" s="2">
        <v>0</v>
      </c>
      <c r="V331" s="2">
        <v>0</v>
      </c>
      <c r="W331" s="2">
        <v>1</v>
      </c>
      <c r="X331" s="2">
        <v>1</v>
      </c>
      <c r="Y331" s="2">
        <v>1</v>
      </c>
      <c r="Z331" s="2">
        <v>0</v>
      </c>
      <c r="AA331" s="2">
        <v>1</v>
      </c>
    </row>
    <row r="332" spans="1:27" x14ac:dyDescent="0.25">
      <c r="A332" s="2">
        <v>22</v>
      </c>
      <c r="B332" s="2">
        <v>2</v>
      </c>
      <c r="C332" s="2">
        <v>46729.74</v>
      </c>
      <c r="D332" s="2">
        <v>46755.423000000003</v>
      </c>
      <c r="E332" s="2">
        <v>25.683000000004501</v>
      </c>
      <c r="F332" s="3">
        <v>13.9238589627412</v>
      </c>
      <c r="G332" s="14" t="s">
        <v>2678</v>
      </c>
      <c r="H332" s="2">
        <v>3</v>
      </c>
      <c r="I332" s="2">
        <v>0</v>
      </c>
      <c r="J332" s="2">
        <v>0</v>
      </c>
      <c r="K332" s="2">
        <v>0</v>
      </c>
      <c r="L332" s="2">
        <v>3</v>
      </c>
      <c r="M332" s="2">
        <v>0</v>
      </c>
      <c r="N332" s="2">
        <v>0</v>
      </c>
      <c r="O332" s="2">
        <v>0</v>
      </c>
      <c r="P332" s="2">
        <v>0</v>
      </c>
      <c r="Q332" s="2">
        <v>0</v>
      </c>
      <c r="R332" s="2">
        <v>0</v>
      </c>
      <c r="S332" s="2">
        <v>0</v>
      </c>
      <c r="T332" s="2">
        <v>0</v>
      </c>
      <c r="U332" s="2">
        <v>0</v>
      </c>
      <c r="V332" s="2">
        <v>0</v>
      </c>
      <c r="W332" s="2">
        <v>1</v>
      </c>
      <c r="X332" s="2">
        <v>1</v>
      </c>
      <c r="Y332" s="2">
        <v>0</v>
      </c>
      <c r="Z332" s="2">
        <v>0</v>
      </c>
      <c r="AA332" s="2">
        <v>1</v>
      </c>
    </row>
    <row r="333" spans="1:27" x14ac:dyDescent="0.25">
      <c r="A333" s="2">
        <v>2</v>
      </c>
      <c r="B333" s="2">
        <v>26</v>
      </c>
      <c r="C333" s="2">
        <v>205674.58600000001</v>
      </c>
      <c r="D333" s="2">
        <v>205678.42300000001</v>
      </c>
      <c r="E333" s="2">
        <v>3.8369999999995299</v>
      </c>
      <c r="F333" s="3">
        <v>13.922896437250399</v>
      </c>
      <c r="G333" s="14" t="s">
        <v>1901</v>
      </c>
      <c r="H333" s="2">
        <v>0</v>
      </c>
      <c r="I333" s="2">
        <v>1</v>
      </c>
      <c r="J333" s="2">
        <v>0</v>
      </c>
      <c r="K333" s="2">
        <v>1</v>
      </c>
      <c r="L333" s="2">
        <v>0</v>
      </c>
      <c r="M333" s="2">
        <v>0</v>
      </c>
      <c r="N333" s="2">
        <v>0</v>
      </c>
      <c r="O333" s="2">
        <v>0</v>
      </c>
      <c r="P333" s="2">
        <v>0</v>
      </c>
      <c r="Q333" s="2">
        <v>0</v>
      </c>
      <c r="R333" s="2">
        <v>0</v>
      </c>
      <c r="S333" s="2">
        <v>0</v>
      </c>
      <c r="T333" s="2">
        <v>0</v>
      </c>
      <c r="U333" s="2">
        <v>1</v>
      </c>
      <c r="V333" s="2">
        <v>0</v>
      </c>
      <c r="W333" s="2">
        <v>0</v>
      </c>
      <c r="X333" s="2">
        <v>0</v>
      </c>
      <c r="Y333" s="2">
        <v>0</v>
      </c>
      <c r="Z333" s="2">
        <v>0</v>
      </c>
      <c r="AA333" s="2">
        <v>0</v>
      </c>
    </row>
    <row r="334" spans="1:27" x14ac:dyDescent="0.25">
      <c r="A334" s="2">
        <v>6</v>
      </c>
      <c r="B334" s="2">
        <v>17</v>
      </c>
      <c r="C334" s="2">
        <v>103067.777</v>
      </c>
      <c r="D334" s="2">
        <v>103067.777</v>
      </c>
      <c r="E334" s="2">
        <v>0</v>
      </c>
      <c r="F334" s="3">
        <v>13.9111745513764</v>
      </c>
      <c r="G334" s="14"/>
      <c r="H334" s="2">
        <v>0</v>
      </c>
      <c r="I334" s="2">
        <v>0</v>
      </c>
      <c r="J334" s="2">
        <v>0</v>
      </c>
      <c r="K334" s="2">
        <v>0</v>
      </c>
      <c r="L334" s="2">
        <v>0</v>
      </c>
      <c r="M334" s="2">
        <v>0</v>
      </c>
      <c r="N334" s="2">
        <v>0</v>
      </c>
      <c r="O334" s="2">
        <v>0</v>
      </c>
      <c r="P334" s="2">
        <v>0</v>
      </c>
      <c r="Q334" s="2">
        <v>0</v>
      </c>
      <c r="R334" s="2">
        <v>0</v>
      </c>
      <c r="S334" s="2">
        <v>0</v>
      </c>
      <c r="T334" s="2">
        <v>0</v>
      </c>
      <c r="U334" s="2">
        <v>0</v>
      </c>
      <c r="V334" s="2">
        <v>0</v>
      </c>
      <c r="W334" s="2">
        <v>0</v>
      </c>
      <c r="X334" s="2">
        <v>0</v>
      </c>
      <c r="Y334" s="2">
        <v>0</v>
      </c>
      <c r="Z334" s="2">
        <v>0</v>
      </c>
      <c r="AA334" s="2">
        <v>0</v>
      </c>
    </row>
    <row r="335" spans="1:27" x14ac:dyDescent="0.25">
      <c r="A335" s="2">
        <v>3</v>
      </c>
      <c r="B335" s="2">
        <v>21</v>
      </c>
      <c r="C335" s="2">
        <v>155665.53400000001</v>
      </c>
      <c r="D335" s="2">
        <v>155665.53400000001</v>
      </c>
      <c r="E335" s="2">
        <v>0</v>
      </c>
      <c r="F335" s="3">
        <v>13.909236317222</v>
      </c>
      <c r="G335" s="14"/>
      <c r="H335" s="2">
        <v>0</v>
      </c>
      <c r="I335" s="2">
        <v>0</v>
      </c>
      <c r="J335" s="2">
        <v>0</v>
      </c>
      <c r="K335" s="2">
        <v>0</v>
      </c>
      <c r="L335" s="2">
        <v>0</v>
      </c>
      <c r="M335" s="2">
        <v>0</v>
      </c>
      <c r="N335" s="2">
        <v>0</v>
      </c>
      <c r="O335" s="2">
        <v>0</v>
      </c>
      <c r="P335" s="2">
        <v>0</v>
      </c>
      <c r="Q335" s="2">
        <v>0</v>
      </c>
      <c r="R335" s="2">
        <v>0</v>
      </c>
      <c r="S335" s="2">
        <v>0</v>
      </c>
      <c r="T335" s="2">
        <v>0</v>
      </c>
      <c r="U335" s="2">
        <v>0</v>
      </c>
      <c r="V335" s="2">
        <v>0</v>
      </c>
      <c r="W335" s="2">
        <v>0</v>
      </c>
      <c r="X335" s="2">
        <v>0</v>
      </c>
      <c r="Y335" s="2">
        <v>0</v>
      </c>
      <c r="Z335" s="2">
        <v>0</v>
      </c>
      <c r="AA335" s="2">
        <v>0</v>
      </c>
    </row>
    <row r="336" spans="1:27" x14ac:dyDescent="0.25">
      <c r="A336" s="2">
        <v>6</v>
      </c>
      <c r="B336" s="2">
        <v>1</v>
      </c>
      <c r="C336" s="2">
        <v>7979.3239999999996</v>
      </c>
      <c r="D336" s="2">
        <v>7979.3239999999996</v>
      </c>
      <c r="E336" s="2">
        <v>0</v>
      </c>
      <c r="F336" s="3">
        <v>13.893337285502099</v>
      </c>
      <c r="G336" s="14"/>
      <c r="H336" s="2">
        <v>3</v>
      </c>
      <c r="I336" s="2">
        <v>0</v>
      </c>
      <c r="J336" s="2">
        <v>0</v>
      </c>
      <c r="K336" s="2">
        <v>0</v>
      </c>
      <c r="L336" s="2">
        <v>3</v>
      </c>
      <c r="M336" s="2">
        <v>0</v>
      </c>
      <c r="N336" s="2">
        <v>0</v>
      </c>
      <c r="O336" s="2">
        <v>0</v>
      </c>
      <c r="P336" s="2">
        <v>0</v>
      </c>
      <c r="Q336" s="2">
        <v>0</v>
      </c>
      <c r="R336" s="2">
        <v>0</v>
      </c>
      <c r="S336" s="2">
        <v>0</v>
      </c>
      <c r="T336" s="2">
        <v>0</v>
      </c>
      <c r="U336" s="2">
        <v>0</v>
      </c>
      <c r="V336" s="2">
        <v>0</v>
      </c>
      <c r="W336" s="2">
        <v>1</v>
      </c>
      <c r="X336" s="2">
        <v>0</v>
      </c>
      <c r="Y336" s="2">
        <v>1</v>
      </c>
      <c r="Z336" s="2">
        <v>0</v>
      </c>
      <c r="AA336" s="2">
        <v>1</v>
      </c>
    </row>
    <row r="337" spans="1:27" x14ac:dyDescent="0.25">
      <c r="A337" s="2">
        <v>9</v>
      </c>
      <c r="B337" s="2">
        <v>9</v>
      </c>
      <c r="C337" s="2">
        <v>134555.18599999999</v>
      </c>
      <c r="D337" s="2">
        <v>134555.18599999999</v>
      </c>
      <c r="E337" s="2">
        <v>0</v>
      </c>
      <c r="F337" s="3">
        <v>13.8756030877501</v>
      </c>
      <c r="G337" s="14"/>
      <c r="H337" s="2">
        <v>0</v>
      </c>
      <c r="I337" s="2">
        <v>0</v>
      </c>
      <c r="J337" s="2">
        <v>0</v>
      </c>
      <c r="K337" s="2">
        <v>0</v>
      </c>
      <c r="L337" s="2">
        <v>0</v>
      </c>
      <c r="M337" s="2">
        <v>0</v>
      </c>
      <c r="N337" s="2">
        <v>0</v>
      </c>
      <c r="O337" s="2">
        <v>0</v>
      </c>
      <c r="P337" s="2">
        <v>0</v>
      </c>
      <c r="Q337" s="2">
        <v>0</v>
      </c>
      <c r="R337" s="2">
        <v>0</v>
      </c>
      <c r="S337" s="2">
        <v>0</v>
      </c>
      <c r="T337" s="2">
        <v>0</v>
      </c>
      <c r="U337" s="2">
        <v>0</v>
      </c>
      <c r="V337" s="2">
        <v>0</v>
      </c>
      <c r="W337" s="2">
        <v>0</v>
      </c>
      <c r="X337" s="2">
        <v>0</v>
      </c>
      <c r="Y337" s="2">
        <v>0</v>
      </c>
      <c r="Z337" s="2">
        <v>0</v>
      </c>
      <c r="AA337" s="2">
        <v>0</v>
      </c>
    </row>
    <row r="338" spans="1:27" x14ac:dyDescent="0.25">
      <c r="A338" s="2">
        <v>5</v>
      </c>
      <c r="B338" s="2">
        <v>14</v>
      </c>
      <c r="C338" s="2">
        <v>114993.66</v>
      </c>
      <c r="D338" s="2">
        <v>114993.66</v>
      </c>
      <c r="E338" s="2">
        <v>0</v>
      </c>
      <c r="F338" s="3">
        <v>13.8705564576269</v>
      </c>
      <c r="G338" s="14"/>
      <c r="H338" s="2">
        <v>0</v>
      </c>
      <c r="I338" s="2">
        <v>0</v>
      </c>
      <c r="J338" s="2">
        <v>0</v>
      </c>
      <c r="K338" s="2">
        <v>0</v>
      </c>
      <c r="L338" s="2">
        <v>0</v>
      </c>
      <c r="M338" s="2">
        <v>0</v>
      </c>
      <c r="N338" s="2">
        <v>0</v>
      </c>
      <c r="O338" s="2">
        <v>0</v>
      </c>
      <c r="P338" s="2">
        <v>0</v>
      </c>
      <c r="Q338" s="2">
        <v>0</v>
      </c>
      <c r="R338" s="2">
        <v>0</v>
      </c>
      <c r="S338" s="2">
        <v>0</v>
      </c>
      <c r="T338" s="2">
        <v>0</v>
      </c>
      <c r="U338" s="2">
        <v>0</v>
      </c>
      <c r="V338" s="2">
        <v>0</v>
      </c>
      <c r="W338" s="2">
        <v>0</v>
      </c>
      <c r="X338" s="2">
        <v>0</v>
      </c>
      <c r="Y338" s="2">
        <v>0</v>
      </c>
      <c r="Z338" s="2">
        <v>0</v>
      </c>
      <c r="AA338" s="2">
        <v>0</v>
      </c>
    </row>
    <row r="339" spans="1:27" x14ac:dyDescent="0.25">
      <c r="A339" s="2">
        <v>8</v>
      </c>
      <c r="B339" s="2">
        <v>7</v>
      </c>
      <c r="C339" s="2">
        <v>61418.364999999998</v>
      </c>
      <c r="D339" s="2">
        <v>61418.430999999997</v>
      </c>
      <c r="E339" s="2">
        <v>6.5999999998894096E-2</v>
      </c>
      <c r="F339" s="3">
        <v>13.8595168961958</v>
      </c>
      <c r="G339" s="14" t="s">
        <v>1101</v>
      </c>
      <c r="H339" s="2">
        <v>2</v>
      </c>
      <c r="I339" s="2">
        <v>0</v>
      </c>
      <c r="J339" s="2">
        <v>0</v>
      </c>
      <c r="K339" s="2">
        <v>0</v>
      </c>
      <c r="L339" s="2">
        <v>2</v>
      </c>
      <c r="M339" s="2">
        <v>0</v>
      </c>
      <c r="N339" s="2">
        <v>0</v>
      </c>
      <c r="O339" s="2">
        <v>0</v>
      </c>
      <c r="P339" s="2">
        <v>0</v>
      </c>
      <c r="Q339" s="2">
        <v>0</v>
      </c>
      <c r="R339" s="2">
        <v>0</v>
      </c>
      <c r="S339" s="2">
        <v>0</v>
      </c>
      <c r="T339" s="2">
        <v>0</v>
      </c>
      <c r="U339" s="2">
        <v>0</v>
      </c>
      <c r="V339" s="2">
        <v>0</v>
      </c>
      <c r="W339" s="2">
        <v>0</v>
      </c>
      <c r="X339" s="2">
        <v>1</v>
      </c>
      <c r="Y339" s="2">
        <v>1</v>
      </c>
      <c r="Z339" s="2">
        <v>0</v>
      </c>
      <c r="AA339" s="2">
        <v>0</v>
      </c>
    </row>
  </sheetData>
  <sortState ref="A2:AA339">
    <sortCondition descending="1" ref="F2:F339"/>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7"/>
  <sheetViews>
    <sheetView zoomScale="85" zoomScaleNormal="85" workbookViewId="0">
      <selection activeCell="A3" sqref="A3"/>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2</v>
      </c>
      <c r="B2" s="2">
        <v>30</v>
      </c>
      <c r="C2" s="2">
        <v>197273.364</v>
      </c>
      <c r="D2" s="2">
        <v>197797.22399999999</v>
      </c>
      <c r="E2" s="2">
        <v>523.85999999998603</v>
      </c>
      <c r="F2" s="3">
        <v>40.689403681442798</v>
      </c>
      <c r="G2" s="14" t="s">
        <v>70</v>
      </c>
      <c r="H2" s="2">
        <v>4</v>
      </c>
      <c r="I2" s="2">
        <v>5</v>
      </c>
      <c r="J2" s="2">
        <v>0</v>
      </c>
      <c r="K2" s="2">
        <v>5</v>
      </c>
      <c r="L2" s="2">
        <v>4</v>
      </c>
      <c r="M2" s="2">
        <v>0</v>
      </c>
      <c r="N2" s="2">
        <v>0</v>
      </c>
      <c r="O2" s="2">
        <v>0</v>
      </c>
      <c r="P2" s="2">
        <v>0</v>
      </c>
      <c r="Q2" s="2">
        <v>0</v>
      </c>
      <c r="R2" s="2">
        <v>1</v>
      </c>
      <c r="S2" s="2">
        <v>1</v>
      </c>
      <c r="T2" s="2">
        <v>1</v>
      </c>
      <c r="U2" s="2">
        <v>1</v>
      </c>
      <c r="V2" s="2">
        <v>1</v>
      </c>
      <c r="W2" s="2">
        <v>1</v>
      </c>
      <c r="X2" s="2">
        <v>1</v>
      </c>
      <c r="Y2" s="2">
        <v>1</v>
      </c>
      <c r="Z2" s="2">
        <v>1</v>
      </c>
      <c r="AA2" s="2">
        <v>0</v>
      </c>
    </row>
    <row r="3" spans="1:27" x14ac:dyDescent="0.25">
      <c r="A3" s="2">
        <v>4</v>
      </c>
      <c r="B3" s="2">
        <v>10</v>
      </c>
      <c r="C3" s="2">
        <v>99750.251999999993</v>
      </c>
      <c r="D3" s="2">
        <v>100361.769</v>
      </c>
      <c r="E3" s="2">
        <v>611.51700000000699</v>
      </c>
      <c r="F3" s="3">
        <v>36.708972149800402</v>
      </c>
      <c r="G3" s="14" t="s">
        <v>2717</v>
      </c>
      <c r="H3" s="2">
        <v>4</v>
      </c>
      <c r="I3" s="2">
        <v>2</v>
      </c>
      <c r="J3" s="2">
        <v>2</v>
      </c>
      <c r="K3" s="2">
        <v>0</v>
      </c>
      <c r="L3" s="2">
        <v>4</v>
      </c>
      <c r="M3" s="2">
        <v>1</v>
      </c>
      <c r="N3" s="2">
        <v>0</v>
      </c>
      <c r="O3" s="2">
        <v>0</v>
      </c>
      <c r="P3" s="2">
        <v>0</v>
      </c>
      <c r="Q3" s="2">
        <v>1</v>
      </c>
      <c r="R3" s="2">
        <v>0</v>
      </c>
      <c r="S3" s="2">
        <v>0</v>
      </c>
      <c r="T3" s="2">
        <v>0</v>
      </c>
      <c r="U3" s="2">
        <v>0</v>
      </c>
      <c r="V3" s="2">
        <v>0</v>
      </c>
      <c r="W3" s="2">
        <v>1</v>
      </c>
      <c r="X3" s="2">
        <v>1</v>
      </c>
      <c r="Y3" s="2">
        <v>1</v>
      </c>
      <c r="Z3" s="2">
        <v>1</v>
      </c>
      <c r="AA3" s="2">
        <v>0</v>
      </c>
    </row>
    <row r="4" spans="1:27" x14ac:dyDescent="0.25">
      <c r="A4" s="2">
        <v>7</v>
      </c>
      <c r="B4" s="2">
        <v>21</v>
      </c>
      <c r="C4" s="2">
        <v>126558.79300000001</v>
      </c>
      <c r="D4" s="2">
        <v>127667.516</v>
      </c>
      <c r="E4" s="2">
        <v>1108.723</v>
      </c>
      <c r="F4" s="3">
        <v>35.171536752935197</v>
      </c>
      <c r="G4" s="14" t="s">
        <v>2738</v>
      </c>
      <c r="H4" s="2">
        <v>4</v>
      </c>
      <c r="I4" s="2">
        <v>0</v>
      </c>
      <c r="J4" s="2">
        <v>0</v>
      </c>
      <c r="K4" s="2">
        <v>0</v>
      </c>
      <c r="L4" s="2">
        <v>4</v>
      </c>
      <c r="M4" s="2">
        <v>0</v>
      </c>
      <c r="N4" s="2">
        <v>0</v>
      </c>
      <c r="O4" s="2">
        <v>0</v>
      </c>
      <c r="P4" s="2">
        <v>0</v>
      </c>
      <c r="Q4" s="2">
        <v>0</v>
      </c>
      <c r="R4" s="2">
        <v>0</v>
      </c>
      <c r="S4" s="2">
        <v>0</v>
      </c>
      <c r="T4" s="2">
        <v>0</v>
      </c>
      <c r="U4" s="2">
        <v>0</v>
      </c>
      <c r="V4" s="2">
        <v>0</v>
      </c>
      <c r="W4" s="2">
        <v>1</v>
      </c>
      <c r="X4" s="2">
        <v>1</v>
      </c>
      <c r="Y4" s="2">
        <v>1</v>
      </c>
      <c r="Z4" s="2">
        <v>1</v>
      </c>
      <c r="AA4" s="2">
        <v>0</v>
      </c>
    </row>
    <row r="5" spans="1:27" x14ac:dyDescent="0.25">
      <c r="A5" s="2">
        <v>15</v>
      </c>
      <c r="B5" s="2">
        <v>3</v>
      </c>
      <c r="C5" s="2">
        <v>63890.989000000001</v>
      </c>
      <c r="D5" s="2">
        <v>64280.086000000003</v>
      </c>
      <c r="E5" s="2">
        <v>389.09700000000203</v>
      </c>
      <c r="F5" s="3">
        <v>33.077900574308003</v>
      </c>
      <c r="G5" s="14" t="s">
        <v>2773</v>
      </c>
      <c r="H5" s="2">
        <v>4</v>
      </c>
      <c r="I5" s="2">
        <v>0</v>
      </c>
      <c r="J5" s="2">
        <v>0</v>
      </c>
      <c r="K5" s="2">
        <v>0</v>
      </c>
      <c r="L5" s="2">
        <v>4</v>
      </c>
      <c r="M5" s="2">
        <v>0</v>
      </c>
      <c r="N5" s="2">
        <v>0</v>
      </c>
      <c r="O5" s="2">
        <v>0</v>
      </c>
      <c r="P5" s="2">
        <v>0</v>
      </c>
      <c r="Q5" s="2">
        <v>0</v>
      </c>
      <c r="R5" s="2">
        <v>0</v>
      </c>
      <c r="S5" s="2">
        <v>0</v>
      </c>
      <c r="T5" s="2">
        <v>0</v>
      </c>
      <c r="U5" s="2">
        <v>0</v>
      </c>
      <c r="V5" s="2">
        <v>0</v>
      </c>
      <c r="W5" s="2">
        <v>1</v>
      </c>
      <c r="X5" s="2">
        <v>1</v>
      </c>
      <c r="Y5" s="2">
        <v>1</v>
      </c>
      <c r="Z5" s="2">
        <v>1</v>
      </c>
      <c r="AA5" s="2">
        <v>0</v>
      </c>
    </row>
    <row r="6" spans="1:27" x14ac:dyDescent="0.25">
      <c r="A6" s="2">
        <v>2</v>
      </c>
      <c r="B6" s="2">
        <v>3</v>
      </c>
      <c r="C6" s="2">
        <v>17288.649000000001</v>
      </c>
      <c r="D6" s="2">
        <v>17984.255000000001</v>
      </c>
      <c r="E6" s="2">
        <v>695.60599999999999</v>
      </c>
      <c r="F6" s="3">
        <v>32.847529593424603</v>
      </c>
      <c r="G6" s="14" t="s">
        <v>2543</v>
      </c>
      <c r="H6" s="2">
        <v>4</v>
      </c>
      <c r="I6" s="2">
        <v>0</v>
      </c>
      <c r="J6" s="2">
        <v>0</v>
      </c>
      <c r="K6" s="2">
        <v>0</v>
      </c>
      <c r="L6" s="2">
        <v>4</v>
      </c>
      <c r="M6" s="2">
        <v>0</v>
      </c>
      <c r="N6" s="2">
        <v>0</v>
      </c>
      <c r="O6" s="2">
        <v>0</v>
      </c>
      <c r="P6" s="2">
        <v>0</v>
      </c>
      <c r="Q6" s="2">
        <v>0</v>
      </c>
      <c r="R6" s="2">
        <v>0</v>
      </c>
      <c r="S6" s="2">
        <v>0</v>
      </c>
      <c r="T6" s="2">
        <v>0</v>
      </c>
      <c r="U6" s="2">
        <v>0</v>
      </c>
      <c r="V6" s="2">
        <v>0</v>
      </c>
      <c r="W6" s="2">
        <v>1</v>
      </c>
      <c r="X6" s="2">
        <v>1</v>
      </c>
      <c r="Y6" s="2">
        <v>1</v>
      </c>
      <c r="Z6" s="2">
        <v>1</v>
      </c>
      <c r="AA6" s="2">
        <v>0</v>
      </c>
    </row>
    <row r="7" spans="1:27" x14ac:dyDescent="0.25">
      <c r="A7" s="2">
        <v>10</v>
      </c>
      <c r="B7" s="2">
        <v>22</v>
      </c>
      <c r="C7" s="2">
        <v>109624.234</v>
      </c>
      <c r="D7" s="2">
        <v>109841.783</v>
      </c>
      <c r="E7" s="2">
        <v>217.54899999999901</v>
      </c>
      <c r="F7" s="3">
        <v>31.352095547966201</v>
      </c>
      <c r="G7" s="14" t="s">
        <v>216</v>
      </c>
      <c r="H7" s="2">
        <v>4</v>
      </c>
      <c r="I7" s="2">
        <v>0</v>
      </c>
      <c r="J7" s="2">
        <v>0</v>
      </c>
      <c r="K7" s="2">
        <v>0</v>
      </c>
      <c r="L7" s="2">
        <v>4</v>
      </c>
      <c r="M7" s="2">
        <v>0</v>
      </c>
      <c r="N7" s="2">
        <v>0</v>
      </c>
      <c r="O7" s="2">
        <v>0</v>
      </c>
      <c r="P7" s="2">
        <v>0</v>
      </c>
      <c r="Q7" s="2">
        <v>0</v>
      </c>
      <c r="R7" s="2">
        <v>0</v>
      </c>
      <c r="S7" s="2">
        <v>0</v>
      </c>
      <c r="T7" s="2">
        <v>0</v>
      </c>
      <c r="U7" s="2">
        <v>0</v>
      </c>
      <c r="V7" s="2">
        <v>0</v>
      </c>
      <c r="W7" s="2">
        <v>1</v>
      </c>
      <c r="X7" s="2">
        <v>1</v>
      </c>
      <c r="Y7" s="2">
        <v>1</v>
      </c>
      <c r="Z7" s="2">
        <v>1</v>
      </c>
      <c r="AA7" s="2">
        <v>0</v>
      </c>
    </row>
    <row r="8" spans="1:27" x14ac:dyDescent="0.25">
      <c r="A8" s="2">
        <v>2</v>
      </c>
      <c r="B8" s="2">
        <v>16</v>
      </c>
      <c r="C8" s="2">
        <v>108982.16499999999</v>
      </c>
      <c r="D8" s="2">
        <v>109538.088</v>
      </c>
      <c r="E8" s="2">
        <v>555.92300000001001</v>
      </c>
      <c r="F8" s="3">
        <v>31.260630757886201</v>
      </c>
      <c r="G8" s="14" t="s">
        <v>57</v>
      </c>
      <c r="H8" s="2">
        <v>4</v>
      </c>
      <c r="I8" s="2">
        <v>0</v>
      </c>
      <c r="J8" s="2">
        <v>0</v>
      </c>
      <c r="K8" s="2">
        <v>0</v>
      </c>
      <c r="L8" s="2">
        <v>4</v>
      </c>
      <c r="M8" s="2">
        <v>0</v>
      </c>
      <c r="N8" s="2">
        <v>0</v>
      </c>
      <c r="O8" s="2">
        <v>0</v>
      </c>
      <c r="P8" s="2">
        <v>0</v>
      </c>
      <c r="Q8" s="2">
        <v>0</v>
      </c>
      <c r="R8" s="2">
        <v>0</v>
      </c>
      <c r="S8" s="2">
        <v>0</v>
      </c>
      <c r="T8" s="2">
        <v>0</v>
      </c>
      <c r="U8" s="2">
        <v>0</v>
      </c>
      <c r="V8" s="2">
        <v>0</v>
      </c>
      <c r="W8" s="2">
        <v>1</v>
      </c>
      <c r="X8" s="2">
        <v>1</v>
      </c>
      <c r="Y8" s="2">
        <v>1</v>
      </c>
      <c r="Z8" s="2">
        <v>1</v>
      </c>
      <c r="AA8" s="2">
        <v>0</v>
      </c>
    </row>
    <row r="9" spans="1:27" x14ac:dyDescent="0.25">
      <c r="A9" s="2">
        <v>4</v>
      </c>
      <c r="B9" s="2">
        <v>3</v>
      </c>
      <c r="C9" s="2">
        <v>28898.323</v>
      </c>
      <c r="D9" s="2">
        <v>29218.824000000001</v>
      </c>
      <c r="E9" s="2">
        <v>320.50099999999998</v>
      </c>
      <c r="F9" s="3">
        <v>31.052547123709999</v>
      </c>
      <c r="G9" s="14" t="s">
        <v>2715</v>
      </c>
      <c r="H9" s="2">
        <v>4</v>
      </c>
      <c r="I9" s="2">
        <v>1</v>
      </c>
      <c r="J9" s="2">
        <v>0</v>
      </c>
      <c r="K9" s="2">
        <v>1</v>
      </c>
      <c r="L9" s="2">
        <v>4</v>
      </c>
      <c r="M9" s="2">
        <v>0</v>
      </c>
      <c r="N9" s="2">
        <v>0</v>
      </c>
      <c r="O9" s="2">
        <v>0</v>
      </c>
      <c r="P9" s="2">
        <v>0</v>
      </c>
      <c r="Q9" s="2">
        <v>0</v>
      </c>
      <c r="R9" s="2">
        <v>0</v>
      </c>
      <c r="S9" s="2">
        <v>1</v>
      </c>
      <c r="T9" s="2">
        <v>0</v>
      </c>
      <c r="U9" s="2">
        <v>0</v>
      </c>
      <c r="V9" s="2">
        <v>0</v>
      </c>
      <c r="W9" s="2">
        <v>1</v>
      </c>
      <c r="X9" s="2">
        <v>1</v>
      </c>
      <c r="Y9" s="2">
        <v>1</v>
      </c>
      <c r="Z9" s="2">
        <v>1</v>
      </c>
      <c r="AA9" s="2">
        <v>0</v>
      </c>
    </row>
    <row r="10" spans="1:27" x14ac:dyDescent="0.25">
      <c r="A10" s="2">
        <v>5</v>
      </c>
      <c r="B10" s="2">
        <v>11</v>
      </c>
      <c r="C10" s="2">
        <v>117654.467</v>
      </c>
      <c r="D10" s="2">
        <v>117929.951</v>
      </c>
      <c r="E10" s="2">
        <v>275.48399999999702</v>
      </c>
      <c r="F10" s="3">
        <v>30.313576704767598</v>
      </c>
      <c r="G10" s="14" t="s">
        <v>2721</v>
      </c>
      <c r="H10" s="2">
        <v>4</v>
      </c>
      <c r="I10" s="2">
        <v>0</v>
      </c>
      <c r="J10" s="2">
        <v>0</v>
      </c>
      <c r="K10" s="2">
        <v>0</v>
      </c>
      <c r="L10" s="2">
        <v>4</v>
      </c>
      <c r="M10" s="2">
        <v>0</v>
      </c>
      <c r="N10" s="2">
        <v>0</v>
      </c>
      <c r="O10" s="2">
        <v>0</v>
      </c>
      <c r="P10" s="2">
        <v>0</v>
      </c>
      <c r="Q10" s="2">
        <v>0</v>
      </c>
      <c r="R10" s="2">
        <v>0</v>
      </c>
      <c r="S10" s="2">
        <v>0</v>
      </c>
      <c r="T10" s="2">
        <v>0</v>
      </c>
      <c r="U10" s="2">
        <v>0</v>
      </c>
      <c r="V10" s="2">
        <v>0</v>
      </c>
      <c r="W10" s="2">
        <v>1</v>
      </c>
      <c r="X10" s="2">
        <v>1</v>
      </c>
      <c r="Y10" s="2">
        <v>1</v>
      </c>
      <c r="Z10" s="2">
        <v>1</v>
      </c>
      <c r="AA10" s="2">
        <v>0</v>
      </c>
    </row>
    <row r="11" spans="1:27" x14ac:dyDescent="0.25">
      <c r="A11" s="2">
        <v>10</v>
      </c>
      <c r="B11" s="2">
        <v>5</v>
      </c>
      <c r="C11" s="2">
        <v>21507.396000000001</v>
      </c>
      <c r="D11" s="2">
        <v>21567.723999999998</v>
      </c>
      <c r="E11" s="2">
        <v>60.327999999997701</v>
      </c>
      <c r="F11" s="3">
        <v>29.902036132377798</v>
      </c>
      <c r="G11" s="14" t="s">
        <v>2472</v>
      </c>
      <c r="H11" s="2">
        <v>4</v>
      </c>
      <c r="I11" s="2">
        <v>0</v>
      </c>
      <c r="J11" s="2">
        <v>0</v>
      </c>
      <c r="K11" s="2">
        <v>0</v>
      </c>
      <c r="L11" s="2">
        <v>4</v>
      </c>
      <c r="M11" s="2">
        <v>0</v>
      </c>
      <c r="N11" s="2">
        <v>0</v>
      </c>
      <c r="O11" s="2">
        <v>0</v>
      </c>
      <c r="P11" s="2">
        <v>0</v>
      </c>
      <c r="Q11" s="2">
        <v>0</v>
      </c>
      <c r="R11" s="2">
        <v>0</v>
      </c>
      <c r="S11" s="2">
        <v>0</v>
      </c>
      <c r="T11" s="2">
        <v>0</v>
      </c>
      <c r="U11" s="2">
        <v>0</v>
      </c>
      <c r="V11" s="2">
        <v>0</v>
      </c>
      <c r="W11" s="2">
        <v>1</v>
      </c>
      <c r="X11" s="2">
        <v>1</v>
      </c>
      <c r="Y11" s="2">
        <v>1</v>
      </c>
      <c r="Z11" s="2">
        <v>1</v>
      </c>
      <c r="AA11" s="2">
        <v>0</v>
      </c>
    </row>
    <row r="12" spans="1:27" x14ac:dyDescent="0.25">
      <c r="A12" s="2">
        <v>17</v>
      </c>
      <c r="B12" s="2">
        <v>6</v>
      </c>
      <c r="C12" s="2">
        <v>61036.94</v>
      </c>
      <c r="D12" s="2">
        <v>61219.955000000002</v>
      </c>
      <c r="E12" s="2">
        <v>183.01499999999899</v>
      </c>
      <c r="F12" s="3">
        <v>29.652650829964699</v>
      </c>
      <c r="G12" s="14" t="s">
        <v>2779</v>
      </c>
      <c r="H12" s="2">
        <v>3</v>
      </c>
      <c r="I12" s="2">
        <v>1</v>
      </c>
      <c r="J12" s="2">
        <v>1</v>
      </c>
      <c r="K12" s="2">
        <v>0</v>
      </c>
      <c r="L12" s="2">
        <v>3</v>
      </c>
      <c r="M12" s="2">
        <v>1</v>
      </c>
      <c r="N12" s="2">
        <v>0</v>
      </c>
      <c r="O12" s="2">
        <v>0</v>
      </c>
      <c r="P12" s="2">
        <v>0</v>
      </c>
      <c r="Q12" s="2">
        <v>0</v>
      </c>
      <c r="R12" s="2">
        <v>0</v>
      </c>
      <c r="S12" s="2">
        <v>0</v>
      </c>
      <c r="T12" s="2">
        <v>0</v>
      </c>
      <c r="U12" s="2">
        <v>0</v>
      </c>
      <c r="V12" s="2">
        <v>0</v>
      </c>
      <c r="W12" s="2">
        <v>1</v>
      </c>
      <c r="X12" s="2">
        <v>1</v>
      </c>
      <c r="Y12" s="2">
        <v>1</v>
      </c>
      <c r="Z12" s="2">
        <v>0</v>
      </c>
      <c r="AA12" s="2">
        <v>0</v>
      </c>
    </row>
    <row r="13" spans="1:27" x14ac:dyDescent="0.25">
      <c r="A13" s="2">
        <v>3</v>
      </c>
      <c r="B13" s="2">
        <v>21</v>
      </c>
      <c r="C13" s="2">
        <v>139041.889</v>
      </c>
      <c r="D13" s="2">
        <v>139205.818</v>
      </c>
      <c r="E13" s="2">
        <v>163.92900000000401</v>
      </c>
      <c r="F13" s="3">
        <v>29.1518018441053</v>
      </c>
      <c r="G13" s="14" t="s">
        <v>96</v>
      </c>
      <c r="H13" s="2">
        <v>4</v>
      </c>
      <c r="I13" s="2">
        <v>1</v>
      </c>
      <c r="J13" s="2">
        <v>0</v>
      </c>
      <c r="K13" s="2">
        <v>1</v>
      </c>
      <c r="L13" s="2">
        <v>4</v>
      </c>
      <c r="M13" s="2">
        <v>0</v>
      </c>
      <c r="N13" s="2">
        <v>0</v>
      </c>
      <c r="O13" s="2">
        <v>0</v>
      </c>
      <c r="P13" s="2">
        <v>0</v>
      </c>
      <c r="Q13" s="2">
        <v>0</v>
      </c>
      <c r="R13" s="2">
        <v>0</v>
      </c>
      <c r="S13" s="2">
        <v>0</v>
      </c>
      <c r="T13" s="2">
        <v>0</v>
      </c>
      <c r="U13" s="2">
        <v>1</v>
      </c>
      <c r="V13" s="2">
        <v>0</v>
      </c>
      <c r="W13" s="2">
        <v>1</v>
      </c>
      <c r="X13" s="2">
        <v>1</v>
      </c>
      <c r="Y13" s="2">
        <v>1</v>
      </c>
      <c r="Z13" s="2">
        <v>1</v>
      </c>
      <c r="AA13" s="2">
        <v>0</v>
      </c>
    </row>
    <row r="14" spans="1:27" x14ac:dyDescent="0.25">
      <c r="A14" s="2">
        <v>3</v>
      </c>
      <c r="B14" s="2">
        <v>16</v>
      </c>
      <c r="C14" s="2">
        <v>107185.474</v>
      </c>
      <c r="D14" s="2">
        <v>107427.969</v>
      </c>
      <c r="E14" s="2">
        <v>242.494999999995</v>
      </c>
      <c r="F14" s="3">
        <v>29.091026140173199</v>
      </c>
      <c r="G14" s="14" t="s">
        <v>2707</v>
      </c>
      <c r="H14" s="2">
        <v>4</v>
      </c>
      <c r="I14" s="2">
        <v>0</v>
      </c>
      <c r="J14" s="2">
        <v>0</v>
      </c>
      <c r="K14" s="2">
        <v>0</v>
      </c>
      <c r="L14" s="2">
        <v>4</v>
      </c>
      <c r="M14" s="2">
        <v>0</v>
      </c>
      <c r="N14" s="2">
        <v>0</v>
      </c>
      <c r="O14" s="2">
        <v>0</v>
      </c>
      <c r="P14" s="2">
        <v>0</v>
      </c>
      <c r="Q14" s="2">
        <v>0</v>
      </c>
      <c r="R14" s="2">
        <v>0</v>
      </c>
      <c r="S14" s="2">
        <v>0</v>
      </c>
      <c r="T14" s="2">
        <v>0</v>
      </c>
      <c r="U14" s="2">
        <v>0</v>
      </c>
      <c r="V14" s="2">
        <v>0</v>
      </c>
      <c r="W14" s="2">
        <v>1</v>
      </c>
      <c r="X14" s="2">
        <v>1</v>
      </c>
      <c r="Y14" s="2">
        <v>1</v>
      </c>
      <c r="Z14" s="2">
        <v>1</v>
      </c>
      <c r="AA14" s="2">
        <v>0</v>
      </c>
    </row>
    <row r="15" spans="1:27" x14ac:dyDescent="0.25">
      <c r="A15" s="2">
        <v>20</v>
      </c>
      <c r="B15" s="2">
        <v>2</v>
      </c>
      <c r="C15" s="2">
        <v>34379.506000000001</v>
      </c>
      <c r="D15" s="2">
        <v>34566.241999999998</v>
      </c>
      <c r="E15" s="2">
        <v>186.73599999999701</v>
      </c>
      <c r="F15" s="3">
        <v>28.9668823869665</v>
      </c>
      <c r="G15" s="14" t="s">
        <v>1723</v>
      </c>
      <c r="H15" s="2">
        <v>4</v>
      </c>
      <c r="I15" s="2">
        <v>10</v>
      </c>
      <c r="J15" s="2">
        <v>5</v>
      </c>
      <c r="K15" s="2">
        <v>5</v>
      </c>
      <c r="L15" s="2">
        <v>4</v>
      </c>
      <c r="M15" s="2">
        <v>1</v>
      </c>
      <c r="N15" s="2">
        <v>1</v>
      </c>
      <c r="O15" s="2">
        <v>1</v>
      </c>
      <c r="P15" s="2">
        <v>1</v>
      </c>
      <c r="Q15" s="2">
        <v>1</v>
      </c>
      <c r="R15" s="2">
        <v>1</v>
      </c>
      <c r="S15" s="2">
        <v>1</v>
      </c>
      <c r="T15" s="2">
        <v>1</v>
      </c>
      <c r="U15" s="2">
        <v>1</v>
      </c>
      <c r="V15" s="2">
        <v>1</v>
      </c>
      <c r="W15" s="2">
        <v>1</v>
      </c>
      <c r="X15" s="2">
        <v>1</v>
      </c>
      <c r="Y15" s="2">
        <v>1</v>
      </c>
      <c r="Z15" s="2">
        <v>1</v>
      </c>
      <c r="AA15" s="2">
        <v>0</v>
      </c>
    </row>
    <row r="16" spans="1:27" x14ac:dyDescent="0.25">
      <c r="A16" s="2">
        <v>7</v>
      </c>
      <c r="B16" s="2">
        <v>11</v>
      </c>
      <c r="C16" s="2">
        <v>74026.259000000005</v>
      </c>
      <c r="D16" s="2">
        <v>74517.614000000001</v>
      </c>
      <c r="E16" s="2">
        <v>491.35499999999598</v>
      </c>
      <c r="F16" s="3">
        <v>28.950492009062899</v>
      </c>
      <c r="G16" s="14" t="s">
        <v>173</v>
      </c>
      <c r="H16" s="2">
        <v>4</v>
      </c>
      <c r="I16" s="2">
        <v>5</v>
      </c>
      <c r="J16" s="2">
        <v>4</v>
      </c>
      <c r="K16" s="2">
        <v>1</v>
      </c>
      <c r="L16" s="2">
        <v>4</v>
      </c>
      <c r="M16" s="2">
        <v>1</v>
      </c>
      <c r="N16" s="2">
        <v>1</v>
      </c>
      <c r="O16" s="2">
        <v>0</v>
      </c>
      <c r="P16" s="2">
        <v>1</v>
      </c>
      <c r="Q16" s="2">
        <v>1</v>
      </c>
      <c r="R16" s="2">
        <v>0</v>
      </c>
      <c r="S16" s="2">
        <v>1</v>
      </c>
      <c r="T16" s="2">
        <v>0</v>
      </c>
      <c r="U16" s="2">
        <v>0</v>
      </c>
      <c r="V16" s="2">
        <v>0</v>
      </c>
      <c r="W16" s="2">
        <v>1</v>
      </c>
      <c r="X16" s="2">
        <v>1</v>
      </c>
      <c r="Y16" s="2">
        <v>1</v>
      </c>
      <c r="Z16" s="2">
        <v>1</v>
      </c>
      <c r="AA16" s="2">
        <v>0</v>
      </c>
    </row>
    <row r="17" spans="1:27" x14ac:dyDescent="0.25">
      <c r="A17" s="2">
        <v>7</v>
      </c>
      <c r="B17" s="2">
        <v>17</v>
      </c>
      <c r="C17" s="2">
        <v>101733.576</v>
      </c>
      <c r="D17" s="2">
        <v>101854.16800000001</v>
      </c>
      <c r="E17" s="2">
        <v>120.59200000000401</v>
      </c>
      <c r="F17" s="3">
        <v>28.8473597984283</v>
      </c>
      <c r="G17" s="14" t="s">
        <v>175</v>
      </c>
      <c r="H17" s="2">
        <v>4</v>
      </c>
      <c r="I17" s="2">
        <v>0</v>
      </c>
      <c r="J17" s="2">
        <v>0</v>
      </c>
      <c r="K17" s="2">
        <v>0</v>
      </c>
      <c r="L17" s="2">
        <v>4</v>
      </c>
      <c r="M17" s="2">
        <v>0</v>
      </c>
      <c r="N17" s="2">
        <v>0</v>
      </c>
      <c r="O17" s="2">
        <v>0</v>
      </c>
      <c r="P17" s="2">
        <v>0</v>
      </c>
      <c r="Q17" s="2">
        <v>0</v>
      </c>
      <c r="R17" s="2">
        <v>0</v>
      </c>
      <c r="S17" s="2">
        <v>0</v>
      </c>
      <c r="T17" s="2">
        <v>0</v>
      </c>
      <c r="U17" s="2">
        <v>0</v>
      </c>
      <c r="V17" s="2">
        <v>0</v>
      </c>
      <c r="W17" s="2">
        <v>1</v>
      </c>
      <c r="X17" s="2">
        <v>1</v>
      </c>
      <c r="Y17" s="2">
        <v>1</v>
      </c>
      <c r="Z17" s="2">
        <v>1</v>
      </c>
      <c r="AA17" s="2">
        <v>0</v>
      </c>
    </row>
    <row r="18" spans="1:27" x14ac:dyDescent="0.25">
      <c r="A18" s="2">
        <v>10</v>
      </c>
      <c r="B18" s="2">
        <v>10</v>
      </c>
      <c r="C18" s="2">
        <v>55915.444000000003</v>
      </c>
      <c r="D18" s="2">
        <v>56168.25</v>
      </c>
      <c r="E18" s="2">
        <v>252.805999999997</v>
      </c>
      <c r="F18" s="3">
        <v>27.851084868881699</v>
      </c>
      <c r="G18" s="14" t="s">
        <v>2295</v>
      </c>
      <c r="H18" s="2">
        <v>4</v>
      </c>
      <c r="I18" s="2">
        <v>0</v>
      </c>
      <c r="J18" s="2">
        <v>0</v>
      </c>
      <c r="K18" s="2">
        <v>0</v>
      </c>
      <c r="L18" s="2">
        <v>4</v>
      </c>
      <c r="M18" s="2">
        <v>0</v>
      </c>
      <c r="N18" s="2">
        <v>0</v>
      </c>
      <c r="O18" s="2">
        <v>0</v>
      </c>
      <c r="P18" s="2">
        <v>0</v>
      </c>
      <c r="Q18" s="2">
        <v>0</v>
      </c>
      <c r="R18" s="2">
        <v>0</v>
      </c>
      <c r="S18" s="2">
        <v>0</v>
      </c>
      <c r="T18" s="2">
        <v>0</v>
      </c>
      <c r="U18" s="2">
        <v>0</v>
      </c>
      <c r="V18" s="2">
        <v>0</v>
      </c>
      <c r="W18" s="2">
        <v>1</v>
      </c>
      <c r="X18" s="2">
        <v>1</v>
      </c>
      <c r="Y18" s="2">
        <v>1</v>
      </c>
      <c r="Z18" s="2">
        <v>1</v>
      </c>
      <c r="AA18" s="2">
        <v>0</v>
      </c>
    </row>
    <row r="19" spans="1:27" x14ac:dyDescent="0.25">
      <c r="A19" s="2">
        <v>22</v>
      </c>
      <c r="B19" s="2">
        <v>2</v>
      </c>
      <c r="C19" s="2">
        <v>36728.256000000001</v>
      </c>
      <c r="D19" s="2">
        <v>37335.326000000001</v>
      </c>
      <c r="E19" s="2">
        <v>607.07000000000005</v>
      </c>
      <c r="F19" s="3">
        <v>26.834298752212099</v>
      </c>
      <c r="G19" s="14" t="s">
        <v>2787</v>
      </c>
      <c r="H19" s="2">
        <v>3</v>
      </c>
      <c r="I19" s="2">
        <v>0</v>
      </c>
      <c r="J19" s="2">
        <v>0</v>
      </c>
      <c r="K19" s="2">
        <v>0</v>
      </c>
      <c r="L19" s="2">
        <v>3</v>
      </c>
      <c r="M19" s="2">
        <v>0</v>
      </c>
      <c r="N19" s="2">
        <v>0</v>
      </c>
      <c r="O19" s="2">
        <v>0</v>
      </c>
      <c r="P19" s="2">
        <v>0</v>
      </c>
      <c r="Q19" s="2">
        <v>0</v>
      </c>
      <c r="R19" s="2">
        <v>0</v>
      </c>
      <c r="S19" s="2">
        <v>0</v>
      </c>
      <c r="T19" s="2">
        <v>0</v>
      </c>
      <c r="U19" s="2">
        <v>0</v>
      </c>
      <c r="V19" s="2">
        <v>0</v>
      </c>
      <c r="W19" s="2">
        <v>1</v>
      </c>
      <c r="X19" s="2">
        <v>1</v>
      </c>
      <c r="Y19" s="2">
        <v>1</v>
      </c>
      <c r="Z19" s="2">
        <v>0</v>
      </c>
      <c r="AA19" s="2">
        <v>0</v>
      </c>
    </row>
    <row r="20" spans="1:27" x14ac:dyDescent="0.25">
      <c r="A20" s="2">
        <v>4</v>
      </c>
      <c r="B20" s="2">
        <v>17</v>
      </c>
      <c r="C20" s="2">
        <v>138628.67600000001</v>
      </c>
      <c r="D20" s="2">
        <v>138813.30900000001</v>
      </c>
      <c r="E20" s="2">
        <v>184.633000000002</v>
      </c>
      <c r="F20" s="3">
        <v>26.590389288666</v>
      </c>
      <c r="G20" s="14" t="s">
        <v>119</v>
      </c>
      <c r="H20" s="2">
        <v>4</v>
      </c>
      <c r="I20" s="2">
        <v>0</v>
      </c>
      <c r="J20" s="2">
        <v>0</v>
      </c>
      <c r="K20" s="2">
        <v>0</v>
      </c>
      <c r="L20" s="2">
        <v>4</v>
      </c>
      <c r="M20" s="2">
        <v>0</v>
      </c>
      <c r="N20" s="2">
        <v>0</v>
      </c>
      <c r="O20" s="2">
        <v>0</v>
      </c>
      <c r="P20" s="2">
        <v>0</v>
      </c>
      <c r="Q20" s="2">
        <v>0</v>
      </c>
      <c r="R20" s="2">
        <v>0</v>
      </c>
      <c r="S20" s="2">
        <v>0</v>
      </c>
      <c r="T20" s="2">
        <v>0</v>
      </c>
      <c r="U20" s="2">
        <v>0</v>
      </c>
      <c r="V20" s="2">
        <v>0</v>
      </c>
      <c r="W20" s="2">
        <v>1</v>
      </c>
      <c r="X20" s="2">
        <v>1</v>
      </c>
      <c r="Y20" s="2">
        <v>1</v>
      </c>
      <c r="Z20" s="2">
        <v>1</v>
      </c>
      <c r="AA20" s="2">
        <v>0</v>
      </c>
    </row>
    <row r="21" spans="1:27" x14ac:dyDescent="0.25">
      <c r="A21" s="2">
        <v>12</v>
      </c>
      <c r="B21" s="2">
        <v>0</v>
      </c>
      <c r="C21" s="2">
        <v>1255.6869999999999</v>
      </c>
      <c r="D21" s="2">
        <v>1551.25</v>
      </c>
      <c r="E21" s="2">
        <v>295.56299999999999</v>
      </c>
      <c r="F21" s="3">
        <v>26.562239134679899</v>
      </c>
      <c r="G21" s="14" t="s">
        <v>234</v>
      </c>
      <c r="H21" s="2">
        <v>4</v>
      </c>
      <c r="I21" s="2">
        <v>0</v>
      </c>
      <c r="J21" s="2">
        <v>0</v>
      </c>
      <c r="K21" s="2">
        <v>0</v>
      </c>
      <c r="L21" s="2">
        <v>4</v>
      </c>
      <c r="M21" s="2">
        <v>0</v>
      </c>
      <c r="N21" s="2">
        <v>0</v>
      </c>
      <c r="O21" s="2">
        <v>0</v>
      </c>
      <c r="P21" s="2">
        <v>0</v>
      </c>
      <c r="Q21" s="2">
        <v>0</v>
      </c>
      <c r="R21" s="2">
        <v>0</v>
      </c>
      <c r="S21" s="2">
        <v>0</v>
      </c>
      <c r="T21" s="2">
        <v>0</v>
      </c>
      <c r="U21" s="2">
        <v>0</v>
      </c>
      <c r="V21" s="2">
        <v>0</v>
      </c>
      <c r="W21" s="2">
        <v>1</v>
      </c>
      <c r="X21" s="2">
        <v>1</v>
      </c>
      <c r="Y21" s="2">
        <v>1</v>
      </c>
      <c r="Z21" s="2">
        <v>1</v>
      </c>
      <c r="AA21" s="2">
        <v>0</v>
      </c>
    </row>
    <row r="22" spans="1:27" x14ac:dyDescent="0.25">
      <c r="A22" s="2">
        <v>7</v>
      </c>
      <c r="B22" s="2">
        <v>24</v>
      </c>
      <c r="C22" s="2">
        <v>142487.83600000001</v>
      </c>
      <c r="D22" s="2">
        <v>142639.321</v>
      </c>
      <c r="E22" s="2">
        <v>151.484999999986</v>
      </c>
      <c r="F22" s="3">
        <v>26.556700179821501</v>
      </c>
      <c r="G22" s="14" t="s">
        <v>2739</v>
      </c>
      <c r="H22" s="2">
        <v>3</v>
      </c>
      <c r="I22" s="2">
        <v>0</v>
      </c>
      <c r="J22" s="2">
        <v>0</v>
      </c>
      <c r="K22" s="2">
        <v>0</v>
      </c>
      <c r="L22" s="2">
        <v>3</v>
      </c>
      <c r="M22" s="2">
        <v>0</v>
      </c>
      <c r="N22" s="2">
        <v>0</v>
      </c>
      <c r="O22" s="2">
        <v>0</v>
      </c>
      <c r="P22" s="2">
        <v>0</v>
      </c>
      <c r="Q22" s="2">
        <v>0</v>
      </c>
      <c r="R22" s="2">
        <v>0</v>
      </c>
      <c r="S22" s="2">
        <v>0</v>
      </c>
      <c r="T22" s="2">
        <v>0</v>
      </c>
      <c r="U22" s="2">
        <v>0</v>
      </c>
      <c r="V22" s="2">
        <v>0</v>
      </c>
      <c r="W22" s="2">
        <v>1</v>
      </c>
      <c r="X22" s="2">
        <v>0</v>
      </c>
      <c r="Y22" s="2">
        <v>1</v>
      </c>
      <c r="Z22" s="2">
        <v>1</v>
      </c>
      <c r="AA22" s="2">
        <v>0</v>
      </c>
    </row>
    <row r="23" spans="1:27" x14ac:dyDescent="0.25">
      <c r="A23" s="2">
        <v>10</v>
      </c>
      <c r="B23" s="2">
        <v>6</v>
      </c>
      <c r="C23" s="2">
        <v>22658.280999999999</v>
      </c>
      <c r="D23" s="2">
        <v>23022.966</v>
      </c>
      <c r="E23" s="2">
        <v>364.68500000000103</v>
      </c>
      <c r="F23" s="3">
        <v>26.513766901061398</v>
      </c>
      <c r="G23" s="14" t="s">
        <v>2293</v>
      </c>
      <c r="H23" s="2">
        <v>4</v>
      </c>
      <c r="I23" s="2">
        <v>0</v>
      </c>
      <c r="J23" s="2">
        <v>0</v>
      </c>
      <c r="K23" s="2">
        <v>0</v>
      </c>
      <c r="L23" s="2">
        <v>4</v>
      </c>
      <c r="M23" s="2">
        <v>0</v>
      </c>
      <c r="N23" s="2">
        <v>0</v>
      </c>
      <c r="O23" s="2">
        <v>0</v>
      </c>
      <c r="P23" s="2">
        <v>0</v>
      </c>
      <c r="Q23" s="2">
        <v>0</v>
      </c>
      <c r="R23" s="2">
        <v>0</v>
      </c>
      <c r="S23" s="2">
        <v>0</v>
      </c>
      <c r="T23" s="2">
        <v>0</v>
      </c>
      <c r="U23" s="2">
        <v>0</v>
      </c>
      <c r="V23" s="2">
        <v>0</v>
      </c>
      <c r="W23" s="2">
        <v>1</v>
      </c>
      <c r="X23" s="2">
        <v>1</v>
      </c>
      <c r="Y23" s="2">
        <v>1</v>
      </c>
      <c r="Z23" s="2">
        <v>1</v>
      </c>
      <c r="AA23" s="2">
        <v>0</v>
      </c>
    </row>
    <row r="24" spans="1:27" x14ac:dyDescent="0.25">
      <c r="A24" s="2">
        <v>8</v>
      </c>
      <c r="B24" s="2">
        <v>12</v>
      </c>
      <c r="C24" s="2">
        <v>104476.3</v>
      </c>
      <c r="D24" s="2">
        <v>105130.179</v>
      </c>
      <c r="E24" s="2">
        <v>653.87900000000104</v>
      </c>
      <c r="F24" s="3">
        <v>26.471897035360399</v>
      </c>
      <c r="G24" s="14" t="s">
        <v>2743</v>
      </c>
      <c r="H24" s="2">
        <v>4</v>
      </c>
      <c r="I24" s="2">
        <v>1</v>
      </c>
      <c r="J24" s="2">
        <v>0</v>
      </c>
      <c r="K24" s="2">
        <v>1</v>
      </c>
      <c r="L24" s="2">
        <v>4</v>
      </c>
      <c r="M24" s="2">
        <v>0</v>
      </c>
      <c r="N24" s="2">
        <v>0</v>
      </c>
      <c r="O24" s="2">
        <v>0</v>
      </c>
      <c r="P24" s="2">
        <v>0</v>
      </c>
      <c r="Q24" s="2">
        <v>0</v>
      </c>
      <c r="R24" s="2">
        <v>0</v>
      </c>
      <c r="S24" s="2">
        <v>1</v>
      </c>
      <c r="T24" s="2">
        <v>0</v>
      </c>
      <c r="U24" s="2">
        <v>0</v>
      </c>
      <c r="V24" s="2">
        <v>0</v>
      </c>
      <c r="W24" s="2">
        <v>1</v>
      </c>
      <c r="X24" s="2">
        <v>1</v>
      </c>
      <c r="Y24" s="2">
        <v>1</v>
      </c>
      <c r="Z24" s="2">
        <v>1</v>
      </c>
      <c r="AA24" s="2">
        <v>0</v>
      </c>
    </row>
    <row r="25" spans="1:27" x14ac:dyDescent="0.25">
      <c r="A25" s="2">
        <v>17</v>
      </c>
      <c r="B25" s="2">
        <v>4</v>
      </c>
      <c r="C25" s="2">
        <v>55869.341999999997</v>
      </c>
      <c r="D25" s="2">
        <v>56032.953000000001</v>
      </c>
      <c r="E25" s="2">
        <v>163.611000000004</v>
      </c>
      <c r="F25" s="3">
        <v>26.4479032312498</v>
      </c>
      <c r="G25" s="14" t="s">
        <v>2778</v>
      </c>
      <c r="H25" s="2">
        <v>3</v>
      </c>
      <c r="I25" s="2">
        <v>0</v>
      </c>
      <c r="J25" s="2">
        <v>0</v>
      </c>
      <c r="K25" s="2">
        <v>0</v>
      </c>
      <c r="L25" s="2">
        <v>3</v>
      </c>
      <c r="M25" s="2">
        <v>0</v>
      </c>
      <c r="N25" s="2">
        <v>0</v>
      </c>
      <c r="O25" s="2">
        <v>0</v>
      </c>
      <c r="P25" s="2">
        <v>0</v>
      </c>
      <c r="Q25" s="2">
        <v>0</v>
      </c>
      <c r="R25" s="2">
        <v>0</v>
      </c>
      <c r="S25" s="2">
        <v>0</v>
      </c>
      <c r="T25" s="2">
        <v>0</v>
      </c>
      <c r="U25" s="2">
        <v>0</v>
      </c>
      <c r="V25" s="2">
        <v>0</v>
      </c>
      <c r="W25" s="2">
        <v>1</v>
      </c>
      <c r="X25" s="2">
        <v>0</v>
      </c>
      <c r="Y25" s="2">
        <v>1</v>
      </c>
      <c r="Z25" s="2">
        <v>1</v>
      </c>
      <c r="AA25" s="2">
        <v>0</v>
      </c>
    </row>
    <row r="26" spans="1:27" x14ac:dyDescent="0.25">
      <c r="A26" s="2">
        <v>5</v>
      </c>
      <c r="B26" s="2">
        <v>3</v>
      </c>
      <c r="C26" s="2">
        <v>29218.485000000001</v>
      </c>
      <c r="D26" s="2">
        <v>29390.304</v>
      </c>
      <c r="E26" s="2">
        <v>171.81899999999999</v>
      </c>
      <c r="F26" s="3">
        <v>26.134383515266101</v>
      </c>
      <c r="G26" s="14" t="s">
        <v>125</v>
      </c>
      <c r="H26" s="2">
        <v>3</v>
      </c>
      <c r="I26" s="2">
        <v>0</v>
      </c>
      <c r="J26" s="2">
        <v>0</v>
      </c>
      <c r="K26" s="2">
        <v>0</v>
      </c>
      <c r="L26" s="2">
        <v>3</v>
      </c>
      <c r="M26" s="2">
        <v>0</v>
      </c>
      <c r="N26" s="2">
        <v>0</v>
      </c>
      <c r="O26" s="2">
        <v>0</v>
      </c>
      <c r="P26" s="2">
        <v>0</v>
      </c>
      <c r="Q26" s="2">
        <v>0</v>
      </c>
      <c r="R26" s="2">
        <v>0</v>
      </c>
      <c r="S26" s="2">
        <v>0</v>
      </c>
      <c r="T26" s="2">
        <v>0</v>
      </c>
      <c r="U26" s="2">
        <v>0</v>
      </c>
      <c r="V26" s="2">
        <v>0</v>
      </c>
      <c r="W26" s="2">
        <v>1</v>
      </c>
      <c r="X26" s="2">
        <v>1</v>
      </c>
      <c r="Y26" s="2">
        <v>1</v>
      </c>
      <c r="Z26" s="2">
        <v>0</v>
      </c>
      <c r="AA26" s="2">
        <v>0</v>
      </c>
    </row>
    <row r="27" spans="1:27" x14ac:dyDescent="0.25">
      <c r="A27" s="2">
        <v>7</v>
      </c>
      <c r="B27" s="2">
        <v>22</v>
      </c>
      <c r="C27" s="2">
        <v>135818.12299999999</v>
      </c>
      <c r="D27" s="2">
        <v>136251.36799999999</v>
      </c>
      <c r="E27" s="2">
        <v>433.244999999995</v>
      </c>
      <c r="F27" s="3">
        <v>26.125038994933998</v>
      </c>
      <c r="G27" s="14" t="s">
        <v>178</v>
      </c>
      <c r="H27" s="2">
        <v>4</v>
      </c>
      <c r="I27" s="2">
        <v>0</v>
      </c>
      <c r="J27" s="2">
        <v>0</v>
      </c>
      <c r="K27" s="2">
        <v>0</v>
      </c>
      <c r="L27" s="2">
        <v>4</v>
      </c>
      <c r="M27" s="2">
        <v>0</v>
      </c>
      <c r="N27" s="2">
        <v>0</v>
      </c>
      <c r="O27" s="2">
        <v>0</v>
      </c>
      <c r="P27" s="2">
        <v>0</v>
      </c>
      <c r="Q27" s="2">
        <v>0</v>
      </c>
      <c r="R27" s="2">
        <v>0</v>
      </c>
      <c r="S27" s="2">
        <v>0</v>
      </c>
      <c r="T27" s="2">
        <v>0</v>
      </c>
      <c r="U27" s="2">
        <v>0</v>
      </c>
      <c r="V27" s="2">
        <v>0</v>
      </c>
      <c r="W27" s="2">
        <v>1</v>
      </c>
      <c r="X27" s="2">
        <v>1</v>
      </c>
      <c r="Y27" s="2">
        <v>1</v>
      </c>
      <c r="Z27" s="2">
        <v>1</v>
      </c>
      <c r="AA27" s="2">
        <v>0</v>
      </c>
    </row>
    <row r="28" spans="1:27" x14ac:dyDescent="0.25">
      <c r="A28" s="2">
        <v>5</v>
      </c>
      <c r="B28" s="2">
        <v>6</v>
      </c>
      <c r="C28" s="2">
        <v>64845.427000000003</v>
      </c>
      <c r="D28" s="2">
        <v>65001.646999999997</v>
      </c>
      <c r="E28" s="2">
        <v>156.219999999994</v>
      </c>
      <c r="F28" s="3">
        <v>25.879391821026001</v>
      </c>
      <c r="G28" s="14" t="s">
        <v>129</v>
      </c>
      <c r="H28" s="2">
        <v>4</v>
      </c>
      <c r="I28" s="2">
        <v>5</v>
      </c>
      <c r="J28" s="2">
        <v>0</v>
      </c>
      <c r="K28" s="2">
        <v>5</v>
      </c>
      <c r="L28" s="2">
        <v>4</v>
      </c>
      <c r="M28" s="2">
        <v>0</v>
      </c>
      <c r="N28" s="2">
        <v>0</v>
      </c>
      <c r="O28" s="2">
        <v>0</v>
      </c>
      <c r="P28" s="2">
        <v>0</v>
      </c>
      <c r="Q28" s="2">
        <v>0</v>
      </c>
      <c r="R28" s="2">
        <v>1</v>
      </c>
      <c r="S28" s="2">
        <v>1</v>
      </c>
      <c r="T28" s="2">
        <v>1</v>
      </c>
      <c r="U28" s="2">
        <v>1</v>
      </c>
      <c r="V28" s="2">
        <v>1</v>
      </c>
      <c r="W28" s="2">
        <v>1</v>
      </c>
      <c r="X28" s="2">
        <v>1</v>
      </c>
      <c r="Y28" s="2">
        <v>1</v>
      </c>
      <c r="Z28" s="2">
        <v>1</v>
      </c>
      <c r="AA28" s="2">
        <v>0</v>
      </c>
    </row>
    <row r="29" spans="1:27" x14ac:dyDescent="0.25">
      <c r="A29" s="2">
        <v>13</v>
      </c>
      <c r="B29" s="2">
        <v>11</v>
      </c>
      <c r="C29" s="2">
        <v>105061.102</v>
      </c>
      <c r="D29" s="2">
        <v>105061.102</v>
      </c>
      <c r="E29" s="2">
        <v>0</v>
      </c>
      <c r="F29" s="3">
        <v>25.806380556530801</v>
      </c>
      <c r="G29" s="14"/>
      <c r="H29" s="2">
        <v>4</v>
      </c>
      <c r="I29" s="2">
        <v>0</v>
      </c>
      <c r="J29" s="2">
        <v>0</v>
      </c>
      <c r="K29" s="2">
        <v>0</v>
      </c>
      <c r="L29" s="2">
        <v>4</v>
      </c>
      <c r="M29" s="2">
        <v>0</v>
      </c>
      <c r="N29" s="2">
        <v>0</v>
      </c>
      <c r="O29" s="2">
        <v>0</v>
      </c>
      <c r="P29" s="2">
        <v>0</v>
      </c>
      <c r="Q29" s="2">
        <v>0</v>
      </c>
      <c r="R29" s="2">
        <v>0</v>
      </c>
      <c r="S29" s="2">
        <v>0</v>
      </c>
      <c r="T29" s="2">
        <v>0</v>
      </c>
      <c r="U29" s="2">
        <v>0</v>
      </c>
      <c r="V29" s="2">
        <v>0</v>
      </c>
      <c r="W29" s="2">
        <v>1</v>
      </c>
      <c r="X29" s="2">
        <v>1</v>
      </c>
      <c r="Y29" s="2">
        <v>1</v>
      </c>
      <c r="Z29" s="2">
        <v>1</v>
      </c>
      <c r="AA29" s="2">
        <v>0</v>
      </c>
    </row>
    <row r="30" spans="1:27" x14ac:dyDescent="0.25">
      <c r="A30" s="2">
        <v>8</v>
      </c>
      <c r="B30" s="2">
        <v>14</v>
      </c>
      <c r="C30" s="2">
        <v>129746.678</v>
      </c>
      <c r="D30" s="2">
        <v>129895.73699999999</v>
      </c>
      <c r="E30" s="2">
        <v>149.058999999994</v>
      </c>
      <c r="F30" s="3">
        <v>25.792254899995601</v>
      </c>
      <c r="G30" s="14"/>
      <c r="H30" s="2">
        <v>3</v>
      </c>
      <c r="I30" s="2">
        <v>0</v>
      </c>
      <c r="J30" s="2">
        <v>0</v>
      </c>
      <c r="K30" s="2">
        <v>0</v>
      </c>
      <c r="L30" s="2">
        <v>3</v>
      </c>
      <c r="M30" s="2">
        <v>0</v>
      </c>
      <c r="N30" s="2">
        <v>0</v>
      </c>
      <c r="O30" s="2">
        <v>0</v>
      </c>
      <c r="P30" s="2">
        <v>0</v>
      </c>
      <c r="Q30" s="2">
        <v>0</v>
      </c>
      <c r="R30" s="2">
        <v>0</v>
      </c>
      <c r="S30" s="2">
        <v>0</v>
      </c>
      <c r="T30" s="2">
        <v>0</v>
      </c>
      <c r="U30" s="2">
        <v>0</v>
      </c>
      <c r="V30" s="2">
        <v>0</v>
      </c>
      <c r="W30" s="2">
        <v>1</v>
      </c>
      <c r="X30" s="2">
        <v>1</v>
      </c>
      <c r="Y30" s="2">
        <v>1</v>
      </c>
      <c r="Z30" s="2">
        <v>0</v>
      </c>
      <c r="AA30" s="2">
        <v>0</v>
      </c>
    </row>
    <row r="31" spans="1:27" x14ac:dyDescent="0.25">
      <c r="A31" s="2">
        <v>8</v>
      </c>
      <c r="B31" s="2">
        <v>1</v>
      </c>
      <c r="C31" s="2">
        <v>30551.213</v>
      </c>
      <c r="D31" s="2">
        <v>30743.537</v>
      </c>
      <c r="E31" s="2">
        <v>192.32400000000101</v>
      </c>
      <c r="F31" s="3">
        <v>25.678430850075699</v>
      </c>
      <c r="G31" s="14" t="s">
        <v>2462</v>
      </c>
      <c r="H31" s="2">
        <v>4</v>
      </c>
      <c r="I31" s="2">
        <v>0</v>
      </c>
      <c r="J31" s="2">
        <v>0</v>
      </c>
      <c r="K31" s="2">
        <v>0</v>
      </c>
      <c r="L31" s="2">
        <v>4</v>
      </c>
      <c r="M31" s="2">
        <v>0</v>
      </c>
      <c r="N31" s="2">
        <v>0</v>
      </c>
      <c r="O31" s="2">
        <v>0</v>
      </c>
      <c r="P31" s="2">
        <v>0</v>
      </c>
      <c r="Q31" s="2">
        <v>0</v>
      </c>
      <c r="R31" s="2">
        <v>0</v>
      </c>
      <c r="S31" s="2">
        <v>0</v>
      </c>
      <c r="T31" s="2">
        <v>0</v>
      </c>
      <c r="U31" s="2">
        <v>0</v>
      </c>
      <c r="V31" s="2">
        <v>0</v>
      </c>
      <c r="W31" s="2">
        <v>1</v>
      </c>
      <c r="X31" s="2">
        <v>1</v>
      </c>
      <c r="Y31" s="2">
        <v>1</v>
      </c>
      <c r="Z31" s="2">
        <v>1</v>
      </c>
      <c r="AA31" s="2">
        <v>0</v>
      </c>
    </row>
    <row r="32" spans="1:27" x14ac:dyDescent="0.25">
      <c r="A32" s="2">
        <v>2</v>
      </c>
      <c r="B32" s="2">
        <v>26</v>
      </c>
      <c r="C32" s="2">
        <v>177509.484</v>
      </c>
      <c r="D32" s="2">
        <v>177796.89300000001</v>
      </c>
      <c r="E32" s="2">
        <v>287.40900000001398</v>
      </c>
      <c r="F32" s="3">
        <v>25.3943968035335</v>
      </c>
      <c r="G32" s="14" t="s">
        <v>2698</v>
      </c>
      <c r="H32" s="2">
        <v>4</v>
      </c>
      <c r="I32" s="2">
        <v>0</v>
      </c>
      <c r="J32" s="2">
        <v>0</v>
      </c>
      <c r="K32" s="2">
        <v>0</v>
      </c>
      <c r="L32" s="2">
        <v>4</v>
      </c>
      <c r="M32" s="2">
        <v>0</v>
      </c>
      <c r="N32" s="2">
        <v>0</v>
      </c>
      <c r="O32" s="2">
        <v>0</v>
      </c>
      <c r="P32" s="2">
        <v>0</v>
      </c>
      <c r="Q32" s="2">
        <v>0</v>
      </c>
      <c r="R32" s="2">
        <v>0</v>
      </c>
      <c r="S32" s="2">
        <v>0</v>
      </c>
      <c r="T32" s="2">
        <v>0</v>
      </c>
      <c r="U32" s="2">
        <v>0</v>
      </c>
      <c r="V32" s="2">
        <v>0</v>
      </c>
      <c r="W32" s="2">
        <v>1</v>
      </c>
      <c r="X32" s="2">
        <v>1</v>
      </c>
      <c r="Y32" s="2">
        <v>1</v>
      </c>
      <c r="Z32" s="2">
        <v>1</v>
      </c>
      <c r="AA32" s="2">
        <v>0</v>
      </c>
    </row>
    <row r="33" spans="1:27" x14ac:dyDescent="0.25">
      <c r="A33" s="2">
        <v>7</v>
      </c>
      <c r="B33" s="2">
        <v>3</v>
      </c>
      <c r="C33" s="2">
        <v>30015.446</v>
      </c>
      <c r="D33" s="2">
        <v>30157.206999999999</v>
      </c>
      <c r="E33" s="2">
        <v>141.760999999999</v>
      </c>
      <c r="F33" s="3">
        <v>25.0521687214043</v>
      </c>
      <c r="G33" s="14" t="s">
        <v>167</v>
      </c>
      <c r="H33" s="2">
        <v>1</v>
      </c>
      <c r="I33" s="2">
        <v>1</v>
      </c>
      <c r="J33" s="2">
        <v>1</v>
      </c>
      <c r="K33" s="2">
        <v>0</v>
      </c>
      <c r="L33" s="2">
        <v>1</v>
      </c>
      <c r="M33" s="2">
        <v>0</v>
      </c>
      <c r="N33" s="2">
        <v>0</v>
      </c>
      <c r="O33" s="2">
        <v>0</v>
      </c>
      <c r="P33" s="2">
        <v>1</v>
      </c>
      <c r="Q33" s="2">
        <v>0</v>
      </c>
      <c r="R33" s="2">
        <v>0</v>
      </c>
      <c r="S33" s="2">
        <v>0</v>
      </c>
      <c r="T33" s="2">
        <v>0</v>
      </c>
      <c r="U33" s="2">
        <v>0</v>
      </c>
      <c r="V33" s="2">
        <v>0</v>
      </c>
      <c r="W33" s="2">
        <v>1</v>
      </c>
      <c r="X33" s="2">
        <v>0</v>
      </c>
      <c r="Y33" s="2">
        <v>0</v>
      </c>
      <c r="Z33" s="2">
        <v>0</v>
      </c>
      <c r="AA33" s="2">
        <v>0</v>
      </c>
    </row>
    <row r="34" spans="1:27" x14ac:dyDescent="0.25">
      <c r="A34" s="2">
        <v>6</v>
      </c>
      <c r="B34" s="2">
        <v>19</v>
      </c>
      <c r="C34" s="2">
        <v>93477.043000000005</v>
      </c>
      <c r="D34" s="2">
        <v>93602.576000000001</v>
      </c>
      <c r="E34" s="2">
        <v>125.53299999999599</v>
      </c>
      <c r="F34" s="3">
        <v>24.940995803537401</v>
      </c>
      <c r="G34" s="14" t="s">
        <v>2731</v>
      </c>
      <c r="H34" s="2">
        <v>4</v>
      </c>
      <c r="I34" s="2">
        <v>1</v>
      </c>
      <c r="J34" s="2">
        <v>1</v>
      </c>
      <c r="K34" s="2">
        <v>0</v>
      </c>
      <c r="L34" s="2">
        <v>4</v>
      </c>
      <c r="M34" s="2">
        <v>0</v>
      </c>
      <c r="N34" s="2">
        <v>0</v>
      </c>
      <c r="O34" s="2">
        <v>0</v>
      </c>
      <c r="P34" s="2">
        <v>1</v>
      </c>
      <c r="Q34" s="2">
        <v>0</v>
      </c>
      <c r="R34" s="2">
        <v>0</v>
      </c>
      <c r="S34" s="2">
        <v>0</v>
      </c>
      <c r="T34" s="2">
        <v>0</v>
      </c>
      <c r="U34" s="2">
        <v>0</v>
      </c>
      <c r="V34" s="2">
        <v>0</v>
      </c>
      <c r="W34" s="2">
        <v>1</v>
      </c>
      <c r="X34" s="2">
        <v>1</v>
      </c>
      <c r="Y34" s="2">
        <v>1</v>
      </c>
      <c r="Z34" s="2">
        <v>1</v>
      </c>
      <c r="AA34" s="2">
        <v>0</v>
      </c>
    </row>
    <row r="35" spans="1:27" x14ac:dyDescent="0.25">
      <c r="A35" s="2">
        <v>4</v>
      </c>
      <c r="B35" s="2">
        <v>1</v>
      </c>
      <c r="C35" s="2">
        <v>5881.4250000000002</v>
      </c>
      <c r="D35" s="2">
        <v>6000.107</v>
      </c>
      <c r="E35" s="2">
        <v>118.682</v>
      </c>
      <c r="F35" s="3">
        <v>24.763005247712002</v>
      </c>
      <c r="G35" s="14" t="s">
        <v>106</v>
      </c>
      <c r="H35" s="2">
        <v>4</v>
      </c>
      <c r="I35" s="2">
        <v>0</v>
      </c>
      <c r="J35" s="2">
        <v>0</v>
      </c>
      <c r="K35" s="2">
        <v>0</v>
      </c>
      <c r="L35" s="2">
        <v>4</v>
      </c>
      <c r="M35" s="2">
        <v>0</v>
      </c>
      <c r="N35" s="2">
        <v>0</v>
      </c>
      <c r="O35" s="2">
        <v>0</v>
      </c>
      <c r="P35" s="2">
        <v>0</v>
      </c>
      <c r="Q35" s="2">
        <v>0</v>
      </c>
      <c r="R35" s="2">
        <v>0</v>
      </c>
      <c r="S35" s="2">
        <v>0</v>
      </c>
      <c r="T35" s="2">
        <v>0</v>
      </c>
      <c r="U35" s="2">
        <v>0</v>
      </c>
      <c r="V35" s="2">
        <v>0</v>
      </c>
      <c r="W35" s="2">
        <v>1</v>
      </c>
      <c r="X35" s="2">
        <v>1</v>
      </c>
      <c r="Y35" s="2">
        <v>1</v>
      </c>
      <c r="Z35" s="2">
        <v>1</v>
      </c>
      <c r="AA35" s="2">
        <v>0</v>
      </c>
    </row>
    <row r="36" spans="1:27" x14ac:dyDescent="0.25">
      <c r="A36" s="2">
        <v>3</v>
      </c>
      <c r="B36" s="2">
        <v>29</v>
      </c>
      <c r="C36" s="2">
        <v>165402.038</v>
      </c>
      <c r="D36" s="2">
        <v>165524.239</v>
      </c>
      <c r="E36" s="2">
        <v>122.201000000001</v>
      </c>
      <c r="F36" s="3">
        <v>24.648851622855801</v>
      </c>
      <c r="G36" s="14" t="s">
        <v>100</v>
      </c>
      <c r="H36" s="2">
        <v>2</v>
      </c>
      <c r="I36" s="2">
        <v>4</v>
      </c>
      <c r="J36" s="2">
        <v>0</v>
      </c>
      <c r="K36" s="2">
        <v>4</v>
      </c>
      <c r="L36" s="2">
        <v>2</v>
      </c>
      <c r="M36" s="2">
        <v>0</v>
      </c>
      <c r="N36" s="2">
        <v>0</v>
      </c>
      <c r="O36" s="2">
        <v>0</v>
      </c>
      <c r="P36" s="2">
        <v>0</v>
      </c>
      <c r="Q36" s="2">
        <v>0</v>
      </c>
      <c r="R36" s="2">
        <v>1</v>
      </c>
      <c r="S36" s="2">
        <v>1</v>
      </c>
      <c r="T36" s="2">
        <v>1</v>
      </c>
      <c r="U36" s="2">
        <v>1</v>
      </c>
      <c r="V36" s="2">
        <v>0</v>
      </c>
      <c r="W36" s="2">
        <v>1</v>
      </c>
      <c r="X36" s="2">
        <v>0</v>
      </c>
      <c r="Y36" s="2">
        <v>0</v>
      </c>
      <c r="Z36" s="2">
        <v>1</v>
      </c>
      <c r="AA36" s="2">
        <v>0</v>
      </c>
    </row>
    <row r="37" spans="1:27" x14ac:dyDescent="0.25">
      <c r="A37" s="2">
        <v>10</v>
      </c>
      <c r="B37" s="2">
        <v>21</v>
      </c>
      <c r="C37" s="2">
        <v>107292.33100000001</v>
      </c>
      <c r="D37" s="2">
        <v>107495.822</v>
      </c>
      <c r="E37" s="2">
        <v>203.49099999999501</v>
      </c>
      <c r="F37" s="3">
        <v>24.517268389193401</v>
      </c>
      <c r="G37" s="14" t="s">
        <v>2303</v>
      </c>
      <c r="H37" s="2">
        <v>4</v>
      </c>
      <c r="I37" s="2">
        <v>0</v>
      </c>
      <c r="J37" s="2">
        <v>0</v>
      </c>
      <c r="K37" s="2">
        <v>0</v>
      </c>
      <c r="L37" s="2">
        <v>4</v>
      </c>
      <c r="M37" s="2">
        <v>0</v>
      </c>
      <c r="N37" s="2">
        <v>0</v>
      </c>
      <c r="O37" s="2">
        <v>0</v>
      </c>
      <c r="P37" s="2">
        <v>0</v>
      </c>
      <c r="Q37" s="2">
        <v>0</v>
      </c>
      <c r="R37" s="2">
        <v>0</v>
      </c>
      <c r="S37" s="2">
        <v>0</v>
      </c>
      <c r="T37" s="2">
        <v>0</v>
      </c>
      <c r="U37" s="2">
        <v>0</v>
      </c>
      <c r="V37" s="2">
        <v>0</v>
      </c>
      <c r="W37" s="2">
        <v>1</v>
      </c>
      <c r="X37" s="2">
        <v>1</v>
      </c>
      <c r="Y37" s="2">
        <v>1</v>
      </c>
      <c r="Z37" s="2">
        <v>1</v>
      </c>
      <c r="AA37" s="2">
        <v>0</v>
      </c>
    </row>
    <row r="38" spans="1:27" x14ac:dyDescent="0.25">
      <c r="A38" s="2">
        <v>2</v>
      </c>
      <c r="B38" s="2">
        <v>32</v>
      </c>
      <c r="C38" s="2">
        <v>212966.00700000001</v>
      </c>
      <c r="D38" s="2">
        <v>213551.09400000001</v>
      </c>
      <c r="E38" s="2">
        <v>585.08699999999999</v>
      </c>
      <c r="F38" s="3">
        <v>24.413631667927799</v>
      </c>
      <c r="G38" s="14" t="s">
        <v>2189</v>
      </c>
      <c r="H38" s="2">
        <v>4</v>
      </c>
      <c r="I38" s="2">
        <v>0</v>
      </c>
      <c r="J38" s="2">
        <v>0</v>
      </c>
      <c r="K38" s="2">
        <v>0</v>
      </c>
      <c r="L38" s="2">
        <v>4</v>
      </c>
      <c r="M38" s="2">
        <v>0</v>
      </c>
      <c r="N38" s="2">
        <v>0</v>
      </c>
      <c r="O38" s="2">
        <v>0</v>
      </c>
      <c r="P38" s="2">
        <v>0</v>
      </c>
      <c r="Q38" s="2">
        <v>0</v>
      </c>
      <c r="R38" s="2">
        <v>0</v>
      </c>
      <c r="S38" s="2">
        <v>0</v>
      </c>
      <c r="T38" s="2">
        <v>0</v>
      </c>
      <c r="U38" s="2">
        <v>0</v>
      </c>
      <c r="V38" s="2">
        <v>0</v>
      </c>
      <c r="W38" s="2">
        <v>1</v>
      </c>
      <c r="X38" s="2">
        <v>1</v>
      </c>
      <c r="Y38" s="2">
        <v>1</v>
      </c>
      <c r="Z38" s="2">
        <v>1</v>
      </c>
      <c r="AA38" s="2">
        <v>0</v>
      </c>
    </row>
    <row r="39" spans="1:27" x14ac:dyDescent="0.25">
      <c r="A39" s="2">
        <v>1</v>
      </c>
      <c r="B39" s="2">
        <v>5</v>
      </c>
      <c r="C39" s="2">
        <v>51919.012999999999</v>
      </c>
      <c r="D39" s="2">
        <v>51919.012999999999</v>
      </c>
      <c r="E39" s="2">
        <v>0</v>
      </c>
      <c r="F39" s="3">
        <v>24.385400410221301</v>
      </c>
      <c r="G39" s="14"/>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row>
    <row r="40" spans="1:27" x14ac:dyDescent="0.25">
      <c r="A40" s="2">
        <v>1</v>
      </c>
      <c r="B40" s="2">
        <v>24</v>
      </c>
      <c r="C40" s="2">
        <v>239055.91399999999</v>
      </c>
      <c r="D40" s="2">
        <v>239055.91399999999</v>
      </c>
      <c r="E40" s="2">
        <v>0</v>
      </c>
      <c r="F40" s="3">
        <v>24.019954653926401</v>
      </c>
      <c r="G40" s="14"/>
      <c r="H40" s="2">
        <v>2</v>
      </c>
      <c r="I40" s="2">
        <v>0</v>
      </c>
      <c r="J40" s="2">
        <v>0</v>
      </c>
      <c r="K40" s="2">
        <v>0</v>
      </c>
      <c r="L40" s="2">
        <v>2</v>
      </c>
      <c r="M40" s="2">
        <v>0</v>
      </c>
      <c r="N40" s="2">
        <v>0</v>
      </c>
      <c r="O40" s="2">
        <v>0</v>
      </c>
      <c r="P40" s="2">
        <v>0</v>
      </c>
      <c r="Q40" s="2">
        <v>0</v>
      </c>
      <c r="R40" s="2">
        <v>0</v>
      </c>
      <c r="S40" s="2">
        <v>0</v>
      </c>
      <c r="T40" s="2">
        <v>0</v>
      </c>
      <c r="U40" s="2">
        <v>0</v>
      </c>
      <c r="V40" s="2">
        <v>0</v>
      </c>
      <c r="W40" s="2">
        <v>1</v>
      </c>
      <c r="X40" s="2">
        <v>0</v>
      </c>
      <c r="Y40" s="2">
        <v>1</v>
      </c>
      <c r="Z40" s="2">
        <v>0</v>
      </c>
      <c r="AA40" s="2">
        <v>0</v>
      </c>
    </row>
    <row r="41" spans="1:27" x14ac:dyDescent="0.25">
      <c r="A41" s="2">
        <v>10</v>
      </c>
      <c r="B41" s="2">
        <v>19</v>
      </c>
      <c r="C41" s="2">
        <v>94802.271999999997</v>
      </c>
      <c r="D41" s="2">
        <v>94934.096000000005</v>
      </c>
      <c r="E41" s="2">
        <v>131.824000000008</v>
      </c>
      <c r="F41" s="3">
        <v>23.9533099472205</v>
      </c>
      <c r="G41" s="14" t="s">
        <v>212</v>
      </c>
      <c r="H41" s="2">
        <v>3</v>
      </c>
      <c r="I41" s="2">
        <v>0</v>
      </c>
      <c r="J41" s="2">
        <v>0</v>
      </c>
      <c r="K41" s="2">
        <v>0</v>
      </c>
      <c r="L41" s="2">
        <v>3</v>
      </c>
      <c r="M41" s="2">
        <v>0</v>
      </c>
      <c r="N41" s="2">
        <v>0</v>
      </c>
      <c r="O41" s="2">
        <v>0</v>
      </c>
      <c r="P41" s="2">
        <v>0</v>
      </c>
      <c r="Q41" s="2">
        <v>0</v>
      </c>
      <c r="R41" s="2">
        <v>0</v>
      </c>
      <c r="S41" s="2">
        <v>0</v>
      </c>
      <c r="T41" s="2">
        <v>0</v>
      </c>
      <c r="U41" s="2">
        <v>0</v>
      </c>
      <c r="V41" s="2">
        <v>0</v>
      </c>
      <c r="W41" s="2">
        <v>1</v>
      </c>
      <c r="X41" s="2">
        <v>1</v>
      </c>
      <c r="Y41" s="2">
        <v>1</v>
      </c>
      <c r="Z41" s="2">
        <v>0</v>
      </c>
      <c r="AA41" s="2">
        <v>0</v>
      </c>
    </row>
    <row r="42" spans="1:27" x14ac:dyDescent="0.25">
      <c r="A42" s="2">
        <v>4</v>
      </c>
      <c r="B42" s="2">
        <v>4</v>
      </c>
      <c r="C42" s="2">
        <v>41619.472000000002</v>
      </c>
      <c r="D42" s="2">
        <v>42155.173999999999</v>
      </c>
      <c r="E42" s="2">
        <v>535.70199999999704</v>
      </c>
      <c r="F42" s="3">
        <v>23.8527033316008</v>
      </c>
      <c r="G42" s="14" t="s">
        <v>2419</v>
      </c>
      <c r="H42" s="2">
        <v>3</v>
      </c>
      <c r="I42" s="2">
        <v>6</v>
      </c>
      <c r="J42" s="2">
        <v>1</v>
      </c>
      <c r="K42" s="2">
        <v>5</v>
      </c>
      <c r="L42" s="2">
        <v>3</v>
      </c>
      <c r="M42" s="2">
        <v>0</v>
      </c>
      <c r="N42" s="2">
        <v>1</v>
      </c>
      <c r="O42" s="2">
        <v>0</v>
      </c>
      <c r="P42" s="2">
        <v>0</v>
      </c>
      <c r="Q42" s="2">
        <v>0</v>
      </c>
      <c r="R42" s="2">
        <v>1</v>
      </c>
      <c r="S42" s="2">
        <v>1</v>
      </c>
      <c r="T42" s="2">
        <v>1</v>
      </c>
      <c r="U42" s="2">
        <v>1</v>
      </c>
      <c r="V42" s="2">
        <v>1</v>
      </c>
      <c r="W42" s="2">
        <v>1</v>
      </c>
      <c r="X42" s="2">
        <v>0</v>
      </c>
      <c r="Y42" s="2">
        <v>1</v>
      </c>
      <c r="Z42" s="2">
        <v>1</v>
      </c>
      <c r="AA42" s="2">
        <v>0</v>
      </c>
    </row>
    <row r="43" spans="1:27" x14ac:dyDescent="0.25">
      <c r="A43" s="2">
        <v>2</v>
      </c>
      <c r="B43" s="2">
        <v>14</v>
      </c>
      <c r="C43" s="2">
        <v>98481.798999999999</v>
      </c>
      <c r="D43" s="2">
        <v>98614.361000000004</v>
      </c>
      <c r="E43" s="2">
        <v>132.56200000000501</v>
      </c>
      <c r="F43" s="3">
        <v>23.437445733474799</v>
      </c>
      <c r="G43" s="14" t="s">
        <v>1567</v>
      </c>
      <c r="H43" s="2">
        <v>1</v>
      </c>
      <c r="I43" s="2">
        <v>1</v>
      </c>
      <c r="J43" s="2">
        <v>0</v>
      </c>
      <c r="K43" s="2">
        <v>1</v>
      </c>
      <c r="L43" s="2">
        <v>1</v>
      </c>
      <c r="M43" s="2">
        <v>0</v>
      </c>
      <c r="N43" s="2">
        <v>0</v>
      </c>
      <c r="O43" s="2">
        <v>0</v>
      </c>
      <c r="P43" s="2">
        <v>0</v>
      </c>
      <c r="Q43" s="2">
        <v>0</v>
      </c>
      <c r="R43" s="2">
        <v>0</v>
      </c>
      <c r="S43" s="2">
        <v>1</v>
      </c>
      <c r="T43" s="2">
        <v>0</v>
      </c>
      <c r="U43" s="2">
        <v>0</v>
      </c>
      <c r="V43" s="2">
        <v>0</v>
      </c>
      <c r="W43" s="2">
        <v>0</v>
      </c>
      <c r="X43" s="2">
        <v>0</v>
      </c>
      <c r="Y43" s="2">
        <v>0</v>
      </c>
      <c r="Z43" s="2">
        <v>1</v>
      </c>
      <c r="AA43" s="2">
        <v>0</v>
      </c>
    </row>
    <row r="44" spans="1:27" x14ac:dyDescent="0.25">
      <c r="A44" s="2">
        <v>8</v>
      </c>
      <c r="B44" s="2">
        <v>13</v>
      </c>
      <c r="C44" s="2">
        <v>120834.16899999999</v>
      </c>
      <c r="D44" s="2">
        <v>120958.76700000001</v>
      </c>
      <c r="E44" s="2">
        <v>124.598000000013</v>
      </c>
      <c r="F44" s="3">
        <v>23.333136734014602</v>
      </c>
      <c r="G44" s="14" t="s">
        <v>2286</v>
      </c>
      <c r="H44" s="2">
        <v>4</v>
      </c>
      <c r="I44" s="2">
        <v>0</v>
      </c>
      <c r="J44" s="2">
        <v>0</v>
      </c>
      <c r="K44" s="2">
        <v>0</v>
      </c>
      <c r="L44" s="2">
        <v>4</v>
      </c>
      <c r="M44" s="2">
        <v>0</v>
      </c>
      <c r="N44" s="2">
        <v>0</v>
      </c>
      <c r="O44" s="2">
        <v>0</v>
      </c>
      <c r="P44" s="2">
        <v>0</v>
      </c>
      <c r="Q44" s="2">
        <v>0</v>
      </c>
      <c r="R44" s="2">
        <v>0</v>
      </c>
      <c r="S44" s="2">
        <v>0</v>
      </c>
      <c r="T44" s="2">
        <v>0</v>
      </c>
      <c r="U44" s="2">
        <v>0</v>
      </c>
      <c r="V44" s="2">
        <v>0</v>
      </c>
      <c r="W44" s="2">
        <v>1</v>
      </c>
      <c r="X44" s="2">
        <v>1</v>
      </c>
      <c r="Y44" s="2">
        <v>1</v>
      </c>
      <c r="Z44" s="2">
        <v>1</v>
      </c>
      <c r="AA44" s="2">
        <v>0</v>
      </c>
    </row>
    <row r="45" spans="1:27" x14ac:dyDescent="0.25">
      <c r="A45" s="2">
        <v>6</v>
      </c>
      <c r="B45" s="2">
        <v>9</v>
      </c>
      <c r="C45" s="2">
        <v>52237.324999999997</v>
      </c>
      <c r="D45" s="2">
        <v>52396.125999999997</v>
      </c>
      <c r="E45" s="2">
        <v>158.80099999999899</v>
      </c>
      <c r="F45" s="3">
        <v>23.2560645072139</v>
      </c>
      <c r="G45" s="14" t="s">
        <v>2728</v>
      </c>
      <c r="H45" s="2">
        <v>3</v>
      </c>
      <c r="I45" s="2">
        <v>0</v>
      </c>
      <c r="J45" s="2">
        <v>0</v>
      </c>
      <c r="K45" s="2">
        <v>0</v>
      </c>
      <c r="L45" s="2">
        <v>3</v>
      </c>
      <c r="M45" s="2">
        <v>0</v>
      </c>
      <c r="N45" s="2">
        <v>0</v>
      </c>
      <c r="O45" s="2">
        <v>0</v>
      </c>
      <c r="P45" s="2">
        <v>0</v>
      </c>
      <c r="Q45" s="2">
        <v>0</v>
      </c>
      <c r="R45" s="2">
        <v>0</v>
      </c>
      <c r="S45" s="2">
        <v>0</v>
      </c>
      <c r="T45" s="2">
        <v>0</v>
      </c>
      <c r="U45" s="2">
        <v>0</v>
      </c>
      <c r="V45" s="2">
        <v>0</v>
      </c>
      <c r="W45" s="2">
        <v>1</v>
      </c>
      <c r="X45" s="2">
        <v>1</v>
      </c>
      <c r="Y45" s="2">
        <v>0</v>
      </c>
      <c r="Z45" s="2">
        <v>1</v>
      </c>
      <c r="AA45" s="2">
        <v>0</v>
      </c>
    </row>
    <row r="46" spans="1:27" x14ac:dyDescent="0.25">
      <c r="A46" s="2">
        <v>3</v>
      </c>
      <c r="B46" s="2">
        <v>20</v>
      </c>
      <c r="C46" s="2">
        <v>134484.18</v>
      </c>
      <c r="D46" s="2">
        <v>134601.59099999999</v>
      </c>
      <c r="E46" s="2">
        <v>117.410999999993</v>
      </c>
      <c r="F46" s="3">
        <v>23.255637539773002</v>
      </c>
      <c r="G46" s="14" t="s">
        <v>2205</v>
      </c>
      <c r="H46" s="2">
        <v>3</v>
      </c>
      <c r="I46" s="2">
        <v>1</v>
      </c>
      <c r="J46" s="2">
        <v>0</v>
      </c>
      <c r="K46" s="2">
        <v>1</v>
      </c>
      <c r="L46" s="2">
        <v>3</v>
      </c>
      <c r="M46" s="2">
        <v>0</v>
      </c>
      <c r="N46" s="2">
        <v>0</v>
      </c>
      <c r="O46" s="2">
        <v>0</v>
      </c>
      <c r="P46" s="2">
        <v>0</v>
      </c>
      <c r="Q46" s="2">
        <v>0</v>
      </c>
      <c r="R46" s="2">
        <v>0</v>
      </c>
      <c r="S46" s="2">
        <v>0</v>
      </c>
      <c r="T46" s="2">
        <v>0</v>
      </c>
      <c r="U46" s="2">
        <v>1</v>
      </c>
      <c r="V46" s="2">
        <v>0</v>
      </c>
      <c r="W46" s="2">
        <v>1</v>
      </c>
      <c r="X46" s="2">
        <v>1</v>
      </c>
      <c r="Y46" s="2">
        <v>1</v>
      </c>
      <c r="Z46" s="2">
        <v>0</v>
      </c>
      <c r="AA46" s="2">
        <v>0</v>
      </c>
    </row>
    <row r="47" spans="1:27" x14ac:dyDescent="0.25">
      <c r="A47" s="2">
        <v>5</v>
      </c>
      <c r="B47" s="2">
        <v>12</v>
      </c>
      <c r="C47" s="2">
        <v>119795.765</v>
      </c>
      <c r="D47" s="2">
        <v>119879.375</v>
      </c>
      <c r="E47" s="2">
        <v>83.610000000000596</v>
      </c>
      <c r="F47" s="3">
        <v>22.9932139880354</v>
      </c>
      <c r="G47" s="14" t="s">
        <v>2434</v>
      </c>
      <c r="H47" s="2">
        <v>1</v>
      </c>
      <c r="I47" s="2">
        <v>0</v>
      </c>
      <c r="J47" s="2">
        <v>0</v>
      </c>
      <c r="K47" s="2">
        <v>0</v>
      </c>
      <c r="L47" s="2">
        <v>1</v>
      </c>
      <c r="M47" s="2">
        <v>0</v>
      </c>
      <c r="N47" s="2">
        <v>0</v>
      </c>
      <c r="O47" s="2">
        <v>0</v>
      </c>
      <c r="P47" s="2">
        <v>0</v>
      </c>
      <c r="Q47" s="2">
        <v>0</v>
      </c>
      <c r="R47" s="2">
        <v>0</v>
      </c>
      <c r="S47" s="2">
        <v>0</v>
      </c>
      <c r="T47" s="2">
        <v>0</v>
      </c>
      <c r="U47" s="2">
        <v>0</v>
      </c>
      <c r="V47" s="2">
        <v>0</v>
      </c>
      <c r="W47" s="2">
        <v>0</v>
      </c>
      <c r="X47" s="2">
        <v>0</v>
      </c>
      <c r="Y47" s="2">
        <v>1</v>
      </c>
      <c r="Z47" s="2">
        <v>0</v>
      </c>
      <c r="AA47" s="2">
        <v>0</v>
      </c>
    </row>
    <row r="48" spans="1:27" x14ac:dyDescent="0.25">
      <c r="A48" s="2">
        <v>12</v>
      </c>
      <c r="B48" s="2">
        <v>9</v>
      </c>
      <c r="C48" s="2">
        <v>44547.11</v>
      </c>
      <c r="D48" s="2">
        <v>44676.137999999999</v>
      </c>
      <c r="E48" s="2">
        <v>129.027999999998</v>
      </c>
      <c r="F48" s="3">
        <v>22.853190754817799</v>
      </c>
      <c r="G48" s="14" t="s">
        <v>239</v>
      </c>
      <c r="H48" s="2">
        <v>4</v>
      </c>
      <c r="I48" s="2">
        <v>3</v>
      </c>
      <c r="J48" s="2">
        <v>0</v>
      </c>
      <c r="K48" s="2">
        <v>3</v>
      </c>
      <c r="L48" s="2">
        <v>4</v>
      </c>
      <c r="M48" s="2">
        <v>0</v>
      </c>
      <c r="N48" s="2">
        <v>0</v>
      </c>
      <c r="O48" s="2">
        <v>0</v>
      </c>
      <c r="P48" s="2">
        <v>0</v>
      </c>
      <c r="Q48" s="2">
        <v>0</v>
      </c>
      <c r="R48" s="2">
        <v>1</v>
      </c>
      <c r="S48" s="2">
        <v>0</v>
      </c>
      <c r="T48" s="2">
        <v>1</v>
      </c>
      <c r="U48" s="2">
        <v>1</v>
      </c>
      <c r="V48" s="2">
        <v>0</v>
      </c>
      <c r="W48" s="2">
        <v>1</v>
      </c>
      <c r="X48" s="2">
        <v>1</v>
      </c>
      <c r="Y48" s="2">
        <v>1</v>
      </c>
      <c r="Z48" s="2">
        <v>1</v>
      </c>
      <c r="AA48" s="2">
        <v>0</v>
      </c>
    </row>
    <row r="49" spans="1:27" x14ac:dyDescent="0.25">
      <c r="A49" s="2">
        <v>3</v>
      </c>
      <c r="B49" s="2">
        <v>26</v>
      </c>
      <c r="C49" s="2">
        <v>159601.76300000001</v>
      </c>
      <c r="D49" s="2">
        <v>160120.02499999999</v>
      </c>
      <c r="E49" s="2">
        <v>518.26199999998801</v>
      </c>
      <c r="F49" s="3">
        <v>22.698085641566799</v>
      </c>
      <c r="G49" s="14" t="s">
        <v>2714</v>
      </c>
      <c r="H49" s="2">
        <v>3</v>
      </c>
      <c r="I49" s="2">
        <v>0</v>
      </c>
      <c r="J49" s="2">
        <v>0</v>
      </c>
      <c r="K49" s="2">
        <v>0</v>
      </c>
      <c r="L49" s="2">
        <v>3</v>
      </c>
      <c r="M49" s="2">
        <v>0</v>
      </c>
      <c r="N49" s="2">
        <v>0</v>
      </c>
      <c r="O49" s="2">
        <v>0</v>
      </c>
      <c r="P49" s="2">
        <v>0</v>
      </c>
      <c r="Q49" s="2">
        <v>0</v>
      </c>
      <c r="R49" s="2">
        <v>0</v>
      </c>
      <c r="S49" s="2">
        <v>0</v>
      </c>
      <c r="T49" s="2">
        <v>0</v>
      </c>
      <c r="U49" s="2">
        <v>0</v>
      </c>
      <c r="V49" s="2">
        <v>0</v>
      </c>
      <c r="W49" s="2">
        <v>1</v>
      </c>
      <c r="X49" s="2">
        <v>1</v>
      </c>
      <c r="Y49" s="2">
        <v>1</v>
      </c>
      <c r="Z49" s="2">
        <v>0</v>
      </c>
      <c r="AA49" s="2">
        <v>0</v>
      </c>
    </row>
    <row r="50" spans="1:27" x14ac:dyDescent="0.25">
      <c r="A50" s="2">
        <v>3</v>
      </c>
      <c r="B50" s="2">
        <v>8</v>
      </c>
      <c r="C50" s="2">
        <v>39325.677000000003</v>
      </c>
      <c r="D50" s="2">
        <v>39431.080999999998</v>
      </c>
      <c r="E50" s="2">
        <v>105.40399999999499</v>
      </c>
      <c r="F50" s="3">
        <v>22.547951795991398</v>
      </c>
      <c r="G50" s="14" t="s">
        <v>2703</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row>
    <row r="51" spans="1:27" x14ac:dyDescent="0.25">
      <c r="A51" s="2">
        <v>2</v>
      </c>
      <c r="B51" s="2">
        <v>18</v>
      </c>
      <c r="C51" s="2">
        <v>128495.645</v>
      </c>
      <c r="D51" s="2">
        <v>128939.817</v>
      </c>
      <c r="E51" s="2">
        <v>444.17199999999099</v>
      </c>
      <c r="F51" s="3">
        <v>22.4107730036601</v>
      </c>
      <c r="G51" s="14" t="s">
        <v>2694</v>
      </c>
      <c r="H51" s="2">
        <v>1</v>
      </c>
      <c r="I51" s="2">
        <v>1</v>
      </c>
      <c r="J51" s="2">
        <v>1</v>
      </c>
      <c r="K51" s="2">
        <v>0</v>
      </c>
      <c r="L51" s="2">
        <v>1</v>
      </c>
      <c r="M51" s="2">
        <v>0</v>
      </c>
      <c r="N51" s="2">
        <v>0</v>
      </c>
      <c r="O51" s="2">
        <v>0</v>
      </c>
      <c r="P51" s="2">
        <v>1</v>
      </c>
      <c r="Q51" s="2">
        <v>0</v>
      </c>
      <c r="R51" s="2">
        <v>0</v>
      </c>
      <c r="S51" s="2">
        <v>0</v>
      </c>
      <c r="T51" s="2">
        <v>0</v>
      </c>
      <c r="U51" s="2">
        <v>0</v>
      </c>
      <c r="V51" s="2">
        <v>0</v>
      </c>
      <c r="W51" s="2">
        <v>1</v>
      </c>
      <c r="X51" s="2">
        <v>0</v>
      </c>
      <c r="Y51" s="2">
        <v>0</v>
      </c>
      <c r="Z51" s="2">
        <v>0</v>
      </c>
      <c r="AA51" s="2">
        <v>0</v>
      </c>
    </row>
    <row r="52" spans="1:27" x14ac:dyDescent="0.25">
      <c r="A52" s="2">
        <v>12</v>
      </c>
      <c r="B52" s="2">
        <v>6</v>
      </c>
      <c r="C52" s="2">
        <v>33190.230000000003</v>
      </c>
      <c r="D52" s="2">
        <v>34204.983999999997</v>
      </c>
      <c r="E52" s="2">
        <v>1014.75399999999</v>
      </c>
      <c r="F52" s="3">
        <v>22.248498820560201</v>
      </c>
      <c r="G52" s="14" t="s">
        <v>2760</v>
      </c>
      <c r="H52" s="2">
        <v>4</v>
      </c>
      <c r="I52" s="2">
        <v>0</v>
      </c>
      <c r="J52" s="2">
        <v>0</v>
      </c>
      <c r="K52" s="2">
        <v>0</v>
      </c>
      <c r="L52" s="2">
        <v>4</v>
      </c>
      <c r="M52" s="2">
        <v>0</v>
      </c>
      <c r="N52" s="2">
        <v>0</v>
      </c>
      <c r="O52" s="2">
        <v>0</v>
      </c>
      <c r="P52" s="2">
        <v>0</v>
      </c>
      <c r="Q52" s="2">
        <v>0</v>
      </c>
      <c r="R52" s="2">
        <v>0</v>
      </c>
      <c r="S52" s="2">
        <v>0</v>
      </c>
      <c r="T52" s="2">
        <v>0</v>
      </c>
      <c r="U52" s="2">
        <v>0</v>
      </c>
      <c r="V52" s="2">
        <v>0</v>
      </c>
      <c r="W52" s="2">
        <v>1</v>
      </c>
      <c r="X52" s="2">
        <v>1</v>
      </c>
      <c r="Y52" s="2">
        <v>1</v>
      </c>
      <c r="Z52" s="2">
        <v>1</v>
      </c>
      <c r="AA52" s="2">
        <v>0</v>
      </c>
    </row>
    <row r="53" spans="1:27" x14ac:dyDescent="0.25">
      <c r="A53" s="2">
        <v>17</v>
      </c>
      <c r="B53" s="2">
        <v>2</v>
      </c>
      <c r="C53" s="2">
        <v>42748.142999999996</v>
      </c>
      <c r="D53" s="2">
        <v>42805.154000000002</v>
      </c>
      <c r="E53" s="2">
        <v>57.0110000000059</v>
      </c>
      <c r="F53" s="3">
        <v>21.585408346889199</v>
      </c>
      <c r="G53" s="14" t="s">
        <v>2776</v>
      </c>
      <c r="H53" s="2">
        <v>4</v>
      </c>
      <c r="I53" s="2">
        <v>0</v>
      </c>
      <c r="J53" s="2">
        <v>0</v>
      </c>
      <c r="K53" s="2">
        <v>0</v>
      </c>
      <c r="L53" s="2">
        <v>4</v>
      </c>
      <c r="M53" s="2">
        <v>0</v>
      </c>
      <c r="N53" s="2">
        <v>0</v>
      </c>
      <c r="O53" s="2">
        <v>0</v>
      </c>
      <c r="P53" s="2">
        <v>0</v>
      </c>
      <c r="Q53" s="2">
        <v>0</v>
      </c>
      <c r="R53" s="2">
        <v>0</v>
      </c>
      <c r="S53" s="2">
        <v>0</v>
      </c>
      <c r="T53" s="2">
        <v>0</v>
      </c>
      <c r="U53" s="2">
        <v>0</v>
      </c>
      <c r="V53" s="2">
        <v>0</v>
      </c>
      <c r="W53" s="2">
        <v>1</v>
      </c>
      <c r="X53" s="2">
        <v>1</v>
      </c>
      <c r="Y53" s="2">
        <v>1</v>
      </c>
      <c r="Z53" s="2">
        <v>1</v>
      </c>
      <c r="AA53" s="2">
        <v>0</v>
      </c>
    </row>
    <row r="54" spans="1:27" x14ac:dyDescent="0.25">
      <c r="A54" s="2">
        <v>6</v>
      </c>
      <c r="B54" s="2">
        <v>23</v>
      </c>
      <c r="C54" s="2">
        <v>125678.114</v>
      </c>
      <c r="D54" s="2">
        <v>125928.459</v>
      </c>
      <c r="E54" s="2">
        <v>250.34500000000099</v>
      </c>
      <c r="F54" s="3">
        <v>21.448319422230998</v>
      </c>
      <c r="G54" s="14" t="s">
        <v>2732</v>
      </c>
      <c r="H54" s="2">
        <v>3</v>
      </c>
      <c r="I54" s="2">
        <v>0</v>
      </c>
      <c r="J54" s="2">
        <v>0</v>
      </c>
      <c r="K54" s="2">
        <v>0</v>
      </c>
      <c r="L54" s="2">
        <v>3</v>
      </c>
      <c r="M54" s="2">
        <v>0</v>
      </c>
      <c r="N54" s="2">
        <v>0</v>
      </c>
      <c r="O54" s="2">
        <v>0</v>
      </c>
      <c r="P54" s="2">
        <v>0</v>
      </c>
      <c r="Q54" s="2">
        <v>0</v>
      </c>
      <c r="R54" s="2">
        <v>0</v>
      </c>
      <c r="S54" s="2">
        <v>0</v>
      </c>
      <c r="T54" s="2">
        <v>0</v>
      </c>
      <c r="U54" s="2">
        <v>0</v>
      </c>
      <c r="V54" s="2">
        <v>0</v>
      </c>
      <c r="W54" s="2">
        <v>0</v>
      </c>
      <c r="X54" s="2">
        <v>1</v>
      </c>
      <c r="Y54" s="2">
        <v>1</v>
      </c>
      <c r="Z54" s="2">
        <v>1</v>
      </c>
      <c r="AA54" s="2">
        <v>0</v>
      </c>
    </row>
    <row r="55" spans="1:27" x14ac:dyDescent="0.25">
      <c r="A55" s="2">
        <v>8</v>
      </c>
      <c r="B55" s="2">
        <v>9</v>
      </c>
      <c r="C55" s="2">
        <v>76696.975999999995</v>
      </c>
      <c r="D55" s="2">
        <v>76697.944000000003</v>
      </c>
      <c r="E55" s="2">
        <v>0.96800000000803299</v>
      </c>
      <c r="F55" s="3">
        <v>21.421787273838099</v>
      </c>
      <c r="G55" s="14"/>
      <c r="H55" s="2">
        <v>4</v>
      </c>
      <c r="I55" s="2">
        <v>5</v>
      </c>
      <c r="J55" s="2">
        <v>5</v>
      </c>
      <c r="K55" s="2">
        <v>0</v>
      </c>
      <c r="L55" s="2">
        <v>4</v>
      </c>
      <c r="M55" s="2">
        <v>1</v>
      </c>
      <c r="N55" s="2">
        <v>1</v>
      </c>
      <c r="O55" s="2">
        <v>1</v>
      </c>
      <c r="P55" s="2">
        <v>1</v>
      </c>
      <c r="Q55" s="2">
        <v>1</v>
      </c>
      <c r="R55" s="2">
        <v>0</v>
      </c>
      <c r="S55" s="2">
        <v>0</v>
      </c>
      <c r="T55" s="2">
        <v>0</v>
      </c>
      <c r="U55" s="2">
        <v>0</v>
      </c>
      <c r="V55" s="2">
        <v>0</v>
      </c>
      <c r="W55" s="2">
        <v>1</v>
      </c>
      <c r="X55" s="2">
        <v>1</v>
      </c>
      <c r="Y55" s="2">
        <v>1</v>
      </c>
      <c r="Z55" s="2">
        <v>1</v>
      </c>
      <c r="AA55" s="2">
        <v>0</v>
      </c>
    </row>
    <row r="56" spans="1:27" x14ac:dyDescent="0.25">
      <c r="A56" s="2">
        <v>6</v>
      </c>
      <c r="B56" s="2">
        <v>1</v>
      </c>
      <c r="C56" s="2">
        <v>7954.4290000000001</v>
      </c>
      <c r="D56" s="2">
        <v>8060.9979999999996</v>
      </c>
      <c r="E56" s="2">
        <v>106.569</v>
      </c>
      <c r="F56" s="3">
        <v>21.2731105431115</v>
      </c>
      <c r="G56" s="14" t="s">
        <v>2440</v>
      </c>
      <c r="H56" s="2">
        <v>4</v>
      </c>
      <c r="I56" s="2">
        <v>0</v>
      </c>
      <c r="J56" s="2">
        <v>0</v>
      </c>
      <c r="K56" s="2">
        <v>0</v>
      </c>
      <c r="L56" s="2">
        <v>4</v>
      </c>
      <c r="M56" s="2">
        <v>0</v>
      </c>
      <c r="N56" s="2">
        <v>0</v>
      </c>
      <c r="O56" s="2">
        <v>0</v>
      </c>
      <c r="P56" s="2">
        <v>0</v>
      </c>
      <c r="Q56" s="2">
        <v>0</v>
      </c>
      <c r="R56" s="2">
        <v>0</v>
      </c>
      <c r="S56" s="2">
        <v>0</v>
      </c>
      <c r="T56" s="2">
        <v>0</v>
      </c>
      <c r="U56" s="2">
        <v>0</v>
      </c>
      <c r="V56" s="2">
        <v>0</v>
      </c>
      <c r="W56" s="2">
        <v>1</v>
      </c>
      <c r="X56" s="2">
        <v>1</v>
      </c>
      <c r="Y56" s="2">
        <v>1</v>
      </c>
      <c r="Z56" s="2">
        <v>1</v>
      </c>
      <c r="AA56" s="2">
        <v>0</v>
      </c>
    </row>
    <row r="57" spans="1:27" x14ac:dyDescent="0.25">
      <c r="A57" s="2">
        <v>12</v>
      </c>
      <c r="B57" s="2">
        <v>14</v>
      </c>
      <c r="C57" s="2">
        <v>74176.565000000002</v>
      </c>
      <c r="D57" s="2">
        <v>74790.141000000003</v>
      </c>
      <c r="E57" s="2">
        <v>613.57600000000105</v>
      </c>
      <c r="F57" s="3">
        <v>20.939153516494802</v>
      </c>
      <c r="G57" s="14" t="s">
        <v>2764</v>
      </c>
      <c r="H57" s="2">
        <v>4</v>
      </c>
      <c r="I57" s="2">
        <v>3</v>
      </c>
      <c r="J57" s="2">
        <v>2</v>
      </c>
      <c r="K57" s="2">
        <v>1</v>
      </c>
      <c r="L57" s="2">
        <v>4</v>
      </c>
      <c r="M57" s="2">
        <v>1</v>
      </c>
      <c r="N57" s="2">
        <v>0</v>
      </c>
      <c r="O57" s="2">
        <v>0</v>
      </c>
      <c r="P57" s="2">
        <v>0</v>
      </c>
      <c r="Q57" s="2">
        <v>1</v>
      </c>
      <c r="R57" s="2">
        <v>1</v>
      </c>
      <c r="S57" s="2">
        <v>0</v>
      </c>
      <c r="T57" s="2">
        <v>0</v>
      </c>
      <c r="U57" s="2">
        <v>0</v>
      </c>
      <c r="V57" s="2">
        <v>0</v>
      </c>
      <c r="W57" s="2">
        <v>1</v>
      </c>
      <c r="X57" s="2">
        <v>1</v>
      </c>
      <c r="Y57" s="2">
        <v>1</v>
      </c>
      <c r="Z57" s="2">
        <v>1</v>
      </c>
      <c r="AA57" s="2">
        <v>0</v>
      </c>
    </row>
    <row r="58" spans="1:27" x14ac:dyDescent="0.25">
      <c r="A58" s="2">
        <v>5</v>
      </c>
      <c r="B58" s="2">
        <v>7</v>
      </c>
      <c r="C58" s="2">
        <v>82504.486999999994</v>
      </c>
      <c r="D58" s="2">
        <v>82626.017999999996</v>
      </c>
      <c r="E58" s="2">
        <v>121.531000000003</v>
      </c>
      <c r="F58" s="3">
        <v>20.930856027401799</v>
      </c>
      <c r="G58" s="14" t="s">
        <v>131</v>
      </c>
      <c r="H58" s="2">
        <v>4</v>
      </c>
      <c r="I58" s="2">
        <v>1</v>
      </c>
      <c r="J58" s="2">
        <v>0</v>
      </c>
      <c r="K58" s="2">
        <v>1</v>
      </c>
      <c r="L58" s="2">
        <v>4</v>
      </c>
      <c r="M58" s="2">
        <v>0</v>
      </c>
      <c r="N58" s="2">
        <v>0</v>
      </c>
      <c r="O58" s="2">
        <v>0</v>
      </c>
      <c r="P58" s="2">
        <v>0</v>
      </c>
      <c r="Q58" s="2">
        <v>0</v>
      </c>
      <c r="R58" s="2">
        <v>0</v>
      </c>
      <c r="S58" s="2">
        <v>0</v>
      </c>
      <c r="T58" s="2">
        <v>0</v>
      </c>
      <c r="U58" s="2">
        <v>1</v>
      </c>
      <c r="V58" s="2">
        <v>0</v>
      </c>
      <c r="W58" s="2">
        <v>1</v>
      </c>
      <c r="X58" s="2">
        <v>1</v>
      </c>
      <c r="Y58" s="2">
        <v>1</v>
      </c>
      <c r="Z58" s="2">
        <v>1</v>
      </c>
      <c r="AA58" s="2">
        <v>0</v>
      </c>
    </row>
    <row r="59" spans="1:27" x14ac:dyDescent="0.25">
      <c r="A59" s="2">
        <v>1</v>
      </c>
      <c r="B59" s="2">
        <v>10</v>
      </c>
      <c r="C59" s="2">
        <v>79299.087</v>
      </c>
      <c r="D59" s="2">
        <v>79387.676000000007</v>
      </c>
      <c r="E59" s="2">
        <v>88.589000000007204</v>
      </c>
      <c r="F59" s="3">
        <v>20.883070867876</v>
      </c>
      <c r="G59" s="14" t="s">
        <v>29</v>
      </c>
      <c r="H59" s="2">
        <v>1</v>
      </c>
      <c r="I59" s="2">
        <v>0</v>
      </c>
      <c r="J59" s="2">
        <v>0</v>
      </c>
      <c r="K59" s="2">
        <v>0</v>
      </c>
      <c r="L59" s="2">
        <v>1</v>
      </c>
      <c r="M59" s="2">
        <v>0</v>
      </c>
      <c r="N59" s="2">
        <v>0</v>
      </c>
      <c r="O59" s="2">
        <v>0</v>
      </c>
      <c r="P59" s="2">
        <v>0</v>
      </c>
      <c r="Q59" s="2">
        <v>0</v>
      </c>
      <c r="R59" s="2">
        <v>0</v>
      </c>
      <c r="S59" s="2">
        <v>0</v>
      </c>
      <c r="T59" s="2">
        <v>0</v>
      </c>
      <c r="U59" s="2">
        <v>0</v>
      </c>
      <c r="V59" s="2">
        <v>0</v>
      </c>
      <c r="W59" s="2">
        <v>1</v>
      </c>
      <c r="X59" s="2">
        <v>0</v>
      </c>
      <c r="Y59" s="2">
        <v>0</v>
      </c>
      <c r="Z59" s="2">
        <v>0</v>
      </c>
      <c r="AA59" s="2">
        <v>0</v>
      </c>
    </row>
    <row r="60" spans="1:27" x14ac:dyDescent="0.25">
      <c r="A60" s="2">
        <v>7</v>
      </c>
      <c r="B60" s="2">
        <v>9</v>
      </c>
      <c r="C60" s="2">
        <v>64295.445</v>
      </c>
      <c r="D60" s="2">
        <v>64407.142999999996</v>
      </c>
      <c r="E60" s="2">
        <v>111.69799999999699</v>
      </c>
      <c r="F60" s="3">
        <v>20.8496717863509</v>
      </c>
      <c r="G60" s="14" t="s">
        <v>2454</v>
      </c>
      <c r="H60" s="2">
        <v>3</v>
      </c>
      <c r="I60" s="2">
        <v>0</v>
      </c>
      <c r="J60" s="2">
        <v>0</v>
      </c>
      <c r="K60" s="2">
        <v>0</v>
      </c>
      <c r="L60" s="2">
        <v>3</v>
      </c>
      <c r="M60" s="2">
        <v>0</v>
      </c>
      <c r="N60" s="2">
        <v>0</v>
      </c>
      <c r="O60" s="2">
        <v>0</v>
      </c>
      <c r="P60" s="2">
        <v>0</v>
      </c>
      <c r="Q60" s="2">
        <v>0</v>
      </c>
      <c r="R60" s="2">
        <v>0</v>
      </c>
      <c r="S60" s="2">
        <v>0</v>
      </c>
      <c r="T60" s="2">
        <v>0</v>
      </c>
      <c r="U60" s="2">
        <v>0</v>
      </c>
      <c r="V60" s="2">
        <v>0</v>
      </c>
      <c r="W60" s="2">
        <v>0</v>
      </c>
      <c r="X60" s="2">
        <v>1</v>
      </c>
      <c r="Y60" s="2">
        <v>1</v>
      </c>
      <c r="Z60" s="2">
        <v>1</v>
      </c>
      <c r="AA60" s="2">
        <v>0</v>
      </c>
    </row>
    <row r="61" spans="1:27" x14ac:dyDescent="0.25">
      <c r="A61" s="2">
        <v>13</v>
      </c>
      <c r="B61" s="2">
        <v>12</v>
      </c>
      <c r="C61" s="2">
        <v>111846.628</v>
      </c>
      <c r="D61" s="2">
        <v>111960.636</v>
      </c>
      <c r="E61" s="2">
        <v>114.008000000002</v>
      </c>
      <c r="F61" s="3">
        <v>20.602017475559698</v>
      </c>
      <c r="G61" s="14" t="s">
        <v>2336</v>
      </c>
      <c r="H61" s="2">
        <v>2</v>
      </c>
      <c r="I61" s="2">
        <v>0</v>
      </c>
      <c r="J61" s="2">
        <v>0</v>
      </c>
      <c r="K61" s="2">
        <v>0</v>
      </c>
      <c r="L61" s="2">
        <v>2</v>
      </c>
      <c r="M61" s="2">
        <v>0</v>
      </c>
      <c r="N61" s="2">
        <v>0</v>
      </c>
      <c r="O61" s="2">
        <v>0</v>
      </c>
      <c r="P61" s="2">
        <v>0</v>
      </c>
      <c r="Q61" s="2">
        <v>0</v>
      </c>
      <c r="R61" s="2">
        <v>0</v>
      </c>
      <c r="S61" s="2">
        <v>0</v>
      </c>
      <c r="T61" s="2">
        <v>0</v>
      </c>
      <c r="U61" s="2">
        <v>0</v>
      </c>
      <c r="V61" s="2">
        <v>0</v>
      </c>
      <c r="W61" s="2">
        <v>0</v>
      </c>
      <c r="X61" s="2">
        <v>1</v>
      </c>
      <c r="Y61" s="2">
        <v>1</v>
      </c>
      <c r="Z61" s="2">
        <v>0</v>
      </c>
      <c r="AA61" s="2">
        <v>0</v>
      </c>
    </row>
    <row r="62" spans="1:27" x14ac:dyDescent="0.25">
      <c r="A62" s="2">
        <v>7</v>
      </c>
      <c r="B62" s="2">
        <v>7</v>
      </c>
      <c r="C62" s="2">
        <v>42835.506000000001</v>
      </c>
      <c r="D62" s="2">
        <v>42885.951999999997</v>
      </c>
      <c r="E62" s="2">
        <v>50.445999999996303</v>
      </c>
      <c r="F62" s="3">
        <v>20.5019726604685</v>
      </c>
      <c r="G62" s="14" t="s">
        <v>2268</v>
      </c>
      <c r="H62" s="2">
        <v>2</v>
      </c>
      <c r="I62" s="2">
        <v>0</v>
      </c>
      <c r="J62" s="2">
        <v>0</v>
      </c>
      <c r="K62" s="2">
        <v>0</v>
      </c>
      <c r="L62" s="2">
        <v>2</v>
      </c>
      <c r="M62" s="2">
        <v>0</v>
      </c>
      <c r="N62" s="2">
        <v>0</v>
      </c>
      <c r="O62" s="2">
        <v>0</v>
      </c>
      <c r="P62" s="2">
        <v>0</v>
      </c>
      <c r="Q62" s="2">
        <v>0</v>
      </c>
      <c r="R62" s="2">
        <v>0</v>
      </c>
      <c r="S62" s="2">
        <v>0</v>
      </c>
      <c r="T62" s="2">
        <v>0</v>
      </c>
      <c r="U62" s="2">
        <v>0</v>
      </c>
      <c r="V62" s="2">
        <v>0</v>
      </c>
      <c r="W62" s="2">
        <v>0</v>
      </c>
      <c r="X62" s="2">
        <v>1</v>
      </c>
      <c r="Y62" s="2">
        <v>1</v>
      </c>
      <c r="Z62" s="2">
        <v>0</v>
      </c>
      <c r="AA62" s="2">
        <v>0</v>
      </c>
    </row>
    <row r="63" spans="1:27" x14ac:dyDescent="0.25">
      <c r="A63" s="2">
        <v>4</v>
      </c>
      <c r="B63" s="2">
        <v>19</v>
      </c>
      <c r="C63" s="2">
        <v>158685.071</v>
      </c>
      <c r="D63" s="2">
        <v>158735.63099999999</v>
      </c>
      <c r="E63" s="2">
        <v>50.5599999999977</v>
      </c>
      <c r="F63" s="3">
        <v>20.500018652885199</v>
      </c>
      <c r="G63" s="14" t="s">
        <v>121</v>
      </c>
      <c r="H63" s="2">
        <v>4</v>
      </c>
      <c r="I63" s="2">
        <v>0</v>
      </c>
      <c r="J63" s="2">
        <v>0</v>
      </c>
      <c r="K63" s="2">
        <v>0</v>
      </c>
      <c r="L63" s="2">
        <v>4</v>
      </c>
      <c r="M63" s="2">
        <v>0</v>
      </c>
      <c r="N63" s="2">
        <v>0</v>
      </c>
      <c r="O63" s="2">
        <v>0</v>
      </c>
      <c r="P63" s="2">
        <v>0</v>
      </c>
      <c r="Q63" s="2">
        <v>0</v>
      </c>
      <c r="R63" s="2">
        <v>0</v>
      </c>
      <c r="S63" s="2">
        <v>0</v>
      </c>
      <c r="T63" s="2">
        <v>0</v>
      </c>
      <c r="U63" s="2">
        <v>0</v>
      </c>
      <c r="V63" s="2">
        <v>0</v>
      </c>
      <c r="W63" s="2">
        <v>1</v>
      </c>
      <c r="X63" s="2">
        <v>1</v>
      </c>
      <c r="Y63" s="2">
        <v>1</v>
      </c>
      <c r="Z63" s="2">
        <v>1</v>
      </c>
      <c r="AA63" s="2">
        <v>0</v>
      </c>
    </row>
    <row r="64" spans="1:27" x14ac:dyDescent="0.25">
      <c r="A64" s="2">
        <v>1</v>
      </c>
      <c r="B64" s="2">
        <v>2</v>
      </c>
      <c r="C64" s="2">
        <v>11219.982</v>
      </c>
      <c r="D64" s="2">
        <v>11347.092000000001</v>
      </c>
      <c r="E64" s="2">
        <v>127.11000000000099</v>
      </c>
      <c r="F64" s="3">
        <v>20.453598464999001</v>
      </c>
      <c r="G64" s="14" t="s">
        <v>21</v>
      </c>
      <c r="H64" s="2">
        <v>4</v>
      </c>
      <c r="I64" s="2">
        <v>0</v>
      </c>
      <c r="J64" s="2">
        <v>0</v>
      </c>
      <c r="K64" s="2">
        <v>0</v>
      </c>
      <c r="L64" s="2">
        <v>4</v>
      </c>
      <c r="M64" s="2">
        <v>0</v>
      </c>
      <c r="N64" s="2">
        <v>0</v>
      </c>
      <c r="O64" s="2">
        <v>0</v>
      </c>
      <c r="P64" s="2">
        <v>0</v>
      </c>
      <c r="Q64" s="2">
        <v>0</v>
      </c>
      <c r="R64" s="2">
        <v>0</v>
      </c>
      <c r="S64" s="2">
        <v>0</v>
      </c>
      <c r="T64" s="2">
        <v>0</v>
      </c>
      <c r="U64" s="2">
        <v>0</v>
      </c>
      <c r="V64" s="2">
        <v>0</v>
      </c>
      <c r="W64" s="2">
        <v>1</v>
      </c>
      <c r="X64" s="2">
        <v>1</v>
      </c>
      <c r="Y64" s="2">
        <v>1</v>
      </c>
      <c r="Z64" s="2">
        <v>1</v>
      </c>
      <c r="AA64" s="2">
        <v>0</v>
      </c>
    </row>
    <row r="65" spans="1:27" x14ac:dyDescent="0.25">
      <c r="A65" s="2">
        <v>8</v>
      </c>
      <c r="B65" s="2">
        <v>0</v>
      </c>
      <c r="C65" s="2">
        <v>10868.898999999999</v>
      </c>
      <c r="D65" s="2">
        <v>12010.057000000001</v>
      </c>
      <c r="E65" s="2">
        <v>1141.1579999999999</v>
      </c>
      <c r="F65" s="3">
        <v>20.373761800681301</v>
      </c>
      <c r="G65" s="14" t="s">
        <v>2740</v>
      </c>
      <c r="H65" s="2">
        <v>4</v>
      </c>
      <c r="I65" s="2">
        <v>0</v>
      </c>
      <c r="J65" s="2">
        <v>0</v>
      </c>
      <c r="K65" s="2">
        <v>0</v>
      </c>
      <c r="L65" s="2">
        <v>4</v>
      </c>
      <c r="M65" s="2">
        <v>0</v>
      </c>
      <c r="N65" s="2">
        <v>0</v>
      </c>
      <c r="O65" s="2">
        <v>0</v>
      </c>
      <c r="P65" s="2">
        <v>0</v>
      </c>
      <c r="Q65" s="2">
        <v>0</v>
      </c>
      <c r="R65" s="2">
        <v>0</v>
      </c>
      <c r="S65" s="2">
        <v>0</v>
      </c>
      <c r="T65" s="2">
        <v>0</v>
      </c>
      <c r="U65" s="2">
        <v>0</v>
      </c>
      <c r="V65" s="2">
        <v>0</v>
      </c>
      <c r="W65" s="2">
        <v>1</v>
      </c>
      <c r="X65" s="2">
        <v>1</v>
      </c>
      <c r="Y65" s="2">
        <v>1</v>
      </c>
      <c r="Z65" s="2">
        <v>1</v>
      </c>
      <c r="AA65" s="2">
        <v>0</v>
      </c>
    </row>
    <row r="66" spans="1:27" x14ac:dyDescent="0.25">
      <c r="A66" s="2">
        <v>10</v>
      </c>
      <c r="B66" s="2">
        <v>11</v>
      </c>
      <c r="C66" s="2">
        <v>59060.404999999999</v>
      </c>
      <c r="D66" s="2">
        <v>59099.175000000003</v>
      </c>
      <c r="E66" s="2">
        <v>38.770000000004103</v>
      </c>
      <c r="F66" s="3">
        <v>20.289872644643701</v>
      </c>
      <c r="G66" s="14" t="s">
        <v>2752</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row>
    <row r="67" spans="1:27" x14ac:dyDescent="0.25">
      <c r="A67" s="2">
        <v>11</v>
      </c>
      <c r="B67" s="2">
        <v>12</v>
      </c>
      <c r="C67" s="2">
        <v>121638.516</v>
      </c>
      <c r="D67" s="2">
        <v>121726.1</v>
      </c>
      <c r="E67" s="2">
        <v>87.584000000002604</v>
      </c>
      <c r="F67" s="3">
        <v>20.059737782138399</v>
      </c>
      <c r="G67" s="14"/>
      <c r="H67" s="2">
        <v>2</v>
      </c>
      <c r="I67" s="2">
        <v>0</v>
      </c>
      <c r="J67" s="2">
        <v>0</v>
      </c>
      <c r="K67" s="2">
        <v>0</v>
      </c>
      <c r="L67" s="2">
        <v>2</v>
      </c>
      <c r="M67" s="2">
        <v>0</v>
      </c>
      <c r="N67" s="2">
        <v>0</v>
      </c>
      <c r="O67" s="2">
        <v>0</v>
      </c>
      <c r="P67" s="2">
        <v>0</v>
      </c>
      <c r="Q67" s="2">
        <v>0</v>
      </c>
      <c r="R67" s="2">
        <v>0</v>
      </c>
      <c r="S67" s="2">
        <v>0</v>
      </c>
      <c r="T67" s="2">
        <v>0</v>
      </c>
      <c r="U67" s="2">
        <v>0</v>
      </c>
      <c r="V67" s="2">
        <v>0</v>
      </c>
      <c r="W67" s="2">
        <v>1</v>
      </c>
      <c r="X67" s="2">
        <v>0</v>
      </c>
      <c r="Y67" s="2">
        <v>1</v>
      </c>
      <c r="Z67" s="2">
        <v>0</v>
      </c>
      <c r="AA67" s="2">
        <v>0</v>
      </c>
    </row>
    <row r="68" spans="1:27" x14ac:dyDescent="0.25">
      <c r="A68" s="2">
        <v>2</v>
      </c>
      <c r="B68" s="2">
        <v>12</v>
      </c>
      <c r="C68" s="2">
        <v>86586.612999999998</v>
      </c>
      <c r="D68" s="2">
        <v>86705.565000000002</v>
      </c>
      <c r="E68" s="2">
        <v>118.952000000005</v>
      </c>
      <c r="F68" s="3">
        <v>19.985242870796601</v>
      </c>
      <c r="G68" s="14" t="s">
        <v>2693</v>
      </c>
      <c r="H68" s="2">
        <v>3</v>
      </c>
      <c r="I68" s="2">
        <v>0</v>
      </c>
      <c r="J68" s="2">
        <v>0</v>
      </c>
      <c r="K68" s="2">
        <v>0</v>
      </c>
      <c r="L68" s="2">
        <v>3</v>
      </c>
      <c r="M68" s="2">
        <v>0</v>
      </c>
      <c r="N68" s="2">
        <v>0</v>
      </c>
      <c r="O68" s="2">
        <v>0</v>
      </c>
      <c r="P68" s="2">
        <v>0</v>
      </c>
      <c r="Q68" s="2">
        <v>0</v>
      </c>
      <c r="R68" s="2">
        <v>0</v>
      </c>
      <c r="S68" s="2">
        <v>0</v>
      </c>
      <c r="T68" s="2">
        <v>0</v>
      </c>
      <c r="U68" s="2">
        <v>0</v>
      </c>
      <c r="V68" s="2">
        <v>0</v>
      </c>
      <c r="W68" s="2">
        <v>1</v>
      </c>
      <c r="X68" s="2">
        <v>1</v>
      </c>
      <c r="Y68" s="2">
        <v>1</v>
      </c>
      <c r="Z68" s="2">
        <v>0</v>
      </c>
      <c r="AA68" s="2">
        <v>0</v>
      </c>
    </row>
    <row r="69" spans="1:27" x14ac:dyDescent="0.25">
      <c r="A69" s="2">
        <v>2</v>
      </c>
      <c r="B69" s="2">
        <v>22</v>
      </c>
      <c r="C69" s="2">
        <v>157790.17499999999</v>
      </c>
      <c r="D69" s="2">
        <v>157887.03200000001</v>
      </c>
      <c r="E69" s="2">
        <v>96.857000000018203</v>
      </c>
      <c r="F69" s="3">
        <v>19.911064773698499</v>
      </c>
      <c r="G69" s="14"/>
      <c r="H69" s="2">
        <v>3</v>
      </c>
      <c r="I69" s="2">
        <v>1</v>
      </c>
      <c r="J69" s="2">
        <v>0</v>
      </c>
      <c r="K69" s="2">
        <v>1</v>
      </c>
      <c r="L69" s="2">
        <v>3</v>
      </c>
      <c r="M69" s="2">
        <v>0</v>
      </c>
      <c r="N69" s="2">
        <v>0</v>
      </c>
      <c r="O69" s="2">
        <v>0</v>
      </c>
      <c r="P69" s="2">
        <v>0</v>
      </c>
      <c r="Q69" s="2">
        <v>0</v>
      </c>
      <c r="R69" s="2">
        <v>0</v>
      </c>
      <c r="S69" s="2">
        <v>0</v>
      </c>
      <c r="T69" s="2">
        <v>0</v>
      </c>
      <c r="U69" s="2">
        <v>1</v>
      </c>
      <c r="V69" s="2">
        <v>0</v>
      </c>
      <c r="W69" s="2">
        <v>0</v>
      </c>
      <c r="X69" s="2">
        <v>1</v>
      </c>
      <c r="Y69" s="2">
        <v>1</v>
      </c>
      <c r="Z69" s="2">
        <v>1</v>
      </c>
      <c r="AA69" s="2">
        <v>0</v>
      </c>
    </row>
    <row r="70" spans="1:27" x14ac:dyDescent="0.25">
      <c r="A70" s="2">
        <v>3</v>
      </c>
      <c r="B70" s="2">
        <v>6</v>
      </c>
      <c r="C70" s="2">
        <v>26055.830999999998</v>
      </c>
      <c r="D70" s="2">
        <v>26057.822</v>
      </c>
      <c r="E70" s="2">
        <v>1.9910000000018</v>
      </c>
      <c r="F70" s="3">
        <v>19.887100932941799</v>
      </c>
      <c r="G70" s="14" t="s">
        <v>83</v>
      </c>
      <c r="H70" s="2">
        <v>1</v>
      </c>
      <c r="I70" s="2">
        <v>0</v>
      </c>
      <c r="J70" s="2">
        <v>0</v>
      </c>
      <c r="K70" s="2">
        <v>0</v>
      </c>
      <c r="L70" s="2">
        <v>1</v>
      </c>
      <c r="M70" s="2">
        <v>0</v>
      </c>
      <c r="N70" s="2">
        <v>0</v>
      </c>
      <c r="O70" s="2">
        <v>0</v>
      </c>
      <c r="P70" s="2">
        <v>0</v>
      </c>
      <c r="Q70" s="2">
        <v>0</v>
      </c>
      <c r="R70" s="2">
        <v>0</v>
      </c>
      <c r="S70" s="2">
        <v>0</v>
      </c>
      <c r="T70" s="2">
        <v>0</v>
      </c>
      <c r="U70" s="2">
        <v>0</v>
      </c>
      <c r="V70" s="2">
        <v>0</v>
      </c>
      <c r="W70" s="2">
        <v>1</v>
      </c>
      <c r="X70" s="2">
        <v>0</v>
      </c>
      <c r="Y70" s="2">
        <v>0</v>
      </c>
      <c r="Z70" s="2">
        <v>0</v>
      </c>
      <c r="AA70" s="2">
        <v>0</v>
      </c>
    </row>
    <row r="71" spans="1:27" x14ac:dyDescent="0.25">
      <c r="A71" s="2">
        <v>7</v>
      </c>
      <c r="B71" s="2">
        <v>15</v>
      </c>
      <c r="C71" s="2">
        <v>90233.430999999997</v>
      </c>
      <c r="D71" s="2">
        <v>90349.847999999998</v>
      </c>
      <c r="E71" s="2">
        <v>116.417000000001</v>
      </c>
      <c r="F71" s="3">
        <v>19.777304595646701</v>
      </c>
      <c r="G71" s="14" t="s">
        <v>2272</v>
      </c>
      <c r="H71" s="2">
        <v>1</v>
      </c>
      <c r="I71" s="2">
        <v>0</v>
      </c>
      <c r="J71" s="2">
        <v>0</v>
      </c>
      <c r="K71" s="2">
        <v>0</v>
      </c>
      <c r="L71" s="2">
        <v>1</v>
      </c>
      <c r="M71" s="2">
        <v>0</v>
      </c>
      <c r="N71" s="2">
        <v>0</v>
      </c>
      <c r="O71" s="2">
        <v>0</v>
      </c>
      <c r="P71" s="2">
        <v>0</v>
      </c>
      <c r="Q71" s="2">
        <v>0</v>
      </c>
      <c r="R71" s="2">
        <v>0</v>
      </c>
      <c r="S71" s="2">
        <v>0</v>
      </c>
      <c r="T71" s="2">
        <v>0</v>
      </c>
      <c r="U71" s="2">
        <v>0</v>
      </c>
      <c r="V71" s="2">
        <v>0</v>
      </c>
      <c r="W71" s="2">
        <v>0</v>
      </c>
      <c r="X71" s="2">
        <v>1</v>
      </c>
      <c r="Y71" s="2">
        <v>0</v>
      </c>
      <c r="Z71" s="2">
        <v>0</v>
      </c>
      <c r="AA71" s="2">
        <v>0</v>
      </c>
    </row>
    <row r="72" spans="1:27" x14ac:dyDescent="0.25">
      <c r="A72" s="2">
        <v>9</v>
      </c>
      <c r="B72" s="2">
        <v>11</v>
      </c>
      <c r="C72" s="2">
        <v>91640.058000000005</v>
      </c>
      <c r="D72" s="2">
        <v>91664.816000000006</v>
      </c>
      <c r="E72" s="2">
        <v>24.758000000001601</v>
      </c>
      <c r="F72" s="3">
        <v>19.7505646076992</v>
      </c>
      <c r="G72" s="14" t="s">
        <v>449</v>
      </c>
      <c r="H72" s="2">
        <v>3</v>
      </c>
      <c r="I72" s="2">
        <v>0</v>
      </c>
      <c r="J72" s="2">
        <v>0</v>
      </c>
      <c r="K72" s="2">
        <v>0</v>
      </c>
      <c r="L72" s="2">
        <v>3</v>
      </c>
      <c r="M72" s="2">
        <v>0</v>
      </c>
      <c r="N72" s="2">
        <v>0</v>
      </c>
      <c r="O72" s="2">
        <v>0</v>
      </c>
      <c r="P72" s="2">
        <v>0</v>
      </c>
      <c r="Q72" s="2">
        <v>0</v>
      </c>
      <c r="R72" s="2">
        <v>0</v>
      </c>
      <c r="S72" s="2">
        <v>0</v>
      </c>
      <c r="T72" s="2">
        <v>0</v>
      </c>
      <c r="U72" s="2">
        <v>0</v>
      </c>
      <c r="V72" s="2">
        <v>0</v>
      </c>
      <c r="W72" s="2">
        <v>1</v>
      </c>
      <c r="X72" s="2">
        <v>1</v>
      </c>
      <c r="Y72" s="2">
        <v>1</v>
      </c>
      <c r="Z72" s="2">
        <v>0</v>
      </c>
      <c r="AA72" s="2">
        <v>0</v>
      </c>
    </row>
    <row r="73" spans="1:27" x14ac:dyDescent="0.25">
      <c r="A73" s="2">
        <v>16</v>
      </c>
      <c r="B73" s="2">
        <v>2</v>
      </c>
      <c r="C73" s="2">
        <v>50711.334000000003</v>
      </c>
      <c r="D73" s="2">
        <v>50792.703999999998</v>
      </c>
      <c r="E73" s="2">
        <v>81.369999999995301</v>
      </c>
      <c r="F73" s="3">
        <v>19.7465566817135</v>
      </c>
      <c r="G73" s="14" t="s">
        <v>2775</v>
      </c>
      <c r="H73" s="2">
        <v>1</v>
      </c>
      <c r="I73" s="2">
        <v>0</v>
      </c>
      <c r="J73" s="2">
        <v>0</v>
      </c>
      <c r="K73" s="2">
        <v>0</v>
      </c>
      <c r="L73" s="2">
        <v>1</v>
      </c>
      <c r="M73" s="2">
        <v>0</v>
      </c>
      <c r="N73" s="2">
        <v>0</v>
      </c>
      <c r="O73" s="2">
        <v>0</v>
      </c>
      <c r="P73" s="2">
        <v>0</v>
      </c>
      <c r="Q73" s="2">
        <v>0</v>
      </c>
      <c r="R73" s="2">
        <v>0</v>
      </c>
      <c r="S73" s="2">
        <v>0</v>
      </c>
      <c r="T73" s="2">
        <v>0</v>
      </c>
      <c r="U73" s="2">
        <v>0</v>
      </c>
      <c r="V73" s="2">
        <v>0</v>
      </c>
      <c r="W73" s="2">
        <v>1</v>
      </c>
      <c r="X73" s="2">
        <v>0</v>
      </c>
      <c r="Y73" s="2">
        <v>0</v>
      </c>
      <c r="Z73" s="2">
        <v>0</v>
      </c>
      <c r="AA73" s="2">
        <v>0</v>
      </c>
    </row>
    <row r="74" spans="1:27" x14ac:dyDescent="0.25">
      <c r="A74" s="2">
        <v>12</v>
      </c>
      <c r="B74" s="2">
        <v>16</v>
      </c>
      <c r="C74" s="2">
        <v>100238.149</v>
      </c>
      <c r="D74" s="2">
        <v>100624.963</v>
      </c>
      <c r="E74" s="2">
        <v>386.81399999999798</v>
      </c>
      <c r="F74" s="3">
        <v>19.711427632476301</v>
      </c>
      <c r="G74" s="14" t="s">
        <v>2765</v>
      </c>
      <c r="H74" s="2">
        <v>3</v>
      </c>
      <c r="I74" s="2">
        <v>0</v>
      </c>
      <c r="J74" s="2">
        <v>0</v>
      </c>
      <c r="K74" s="2">
        <v>0</v>
      </c>
      <c r="L74" s="2">
        <v>3</v>
      </c>
      <c r="M74" s="2">
        <v>0</v>
      </c>
      <c r="N74" s="2">
        <v>0</v>
      </c>
      <c r="O74" s="2">
        <v>0</v>
      </c>
      <c r="P74" s="2">
        <v>0</v>
      </c>
      <c r="Q74" s="2">
        <v>0</v>
      </c>
      <c r="R74" s="2">
        <v>0</v>
      </c>
      <c r="S74" s="2">
        <v>0</v>
      </c>
      <c r="T74" s="2">
        <v>0</v>
      </c>
      <c r="U74" s="2">
        <v>0</v>
      </c>
      <c r="V74" s="2">
        <v>0</v>
      </c>
      <c r="W74" s="2">
        <v>1</v>
      </c>
      <c r="X74" s="2">
        <v>1</v>
      </c>
      <c r="Y74" s="2">
        <v>1</v>
      </c>
      <c r="Z74" s="2">
        <v>0</v>
      </c>
      <c r="AA74" s="2">
        <v>0</v>
      </c>
    </row>
    <row r="75" spans="1:27" x14ac:dyDescent="0.25">
      <c r="A75" s="2">
        <v>10</v>
      </c>
      <c r="B75" s="2">
        <v>13</v>
      </c>
      <c r="C75" s="2">
        <v>68396.803</v>
      </c>
      <c r="D75" s="2">
        <v>68524.33</v>
      </c>
      <c r="E75" s="2">
        <v>127.527000000002</v>
      </c>
      <c r="F75" s="3">
        <v>19.666741810422799</v>
      </c>
      <c r="G75" s="14" t="s">
        <v>207</v>
      </c>
      <c r="H75" s="2">
        <v>2</v>
      </c>
      <c r="I75" s="2">
        <v>0</v>
      </c>
      <c r="J75" s="2">
        <v>0</v>
      </c>
      <c r="K75" s="2">
        <v>0</v>
      </c>
      <c r="L75" s="2">
        <v>2</v>
      </c>
      <c r="M75" s="2">
        <v>0</v>
      </c>
      <c r="N75" s="2">
        <v>0</v>
      </c>
      <c r="O75" s="2">
        <v>0</v>
      </c>
      <c r="P75" s="2">
        <v>0</v>
      </c>
      <c r="Q75" s="2">
        <v>0</v>
      </c>
      <c r="R75" s="2">
        <v>0</v>
      </c>
      <c r="S75" s="2">
        <v>0</v>
      </c>
      <c r="T75" s="2">
        <v>0</v>
      </c>
      <c r="U75" s="2">
        <v>0</v>
      </c>
      <c r="V75" s="2">
        <v>0</v>
      </c>
      <c r="W75" s="2">
        <v>1</v>
      </c>
      <c r="X75" s="2">
        <v>1</v>
      </c>
      <c r="Y75" s="2">
        <v>0</v>
      </c>
      <c r="Z75" s="2">
        <v>0</v>
      </c>
      <c r="AA75" s="2">
        <v>0</v>
      </c>
    </row>
    <row r="76" spans="1:27" x14ac:dyDescent="0.25">
      <c r="A76" s="2">
        <v>6</v>
      </c>
      <c r="B76" s="2">
        <v>4</v>
      </c>
      <c r="C76" s="2">
        <v>27144.98</v>
      </c>
      <c r="D76" s="2">
        <v>27259.767</v>
      </c>
      <c r="E76" s="2">
        <v>114.78700000000001</v>
      </c>
      <c r="F76" s="3">
        <v>19.651608424763602</v>
      </c>
      <c r="G76" s="14" t="s">
        <v>2249</v>
      </c>
      <c r="H76" s="2">
        <v>3</v>
      </c>
      <c r="I76" s="2">
        <v>0</v>
      </c>
      <c r="J76" s="2">
        <v>0</v>
      </c>
      <c r="K76" s="2">
        <v>0</v>
      </c>
      <c r="L76" s="2">
        <v>3</v>
      </c>
      <c r="M76" s="2">
        <v>0</v>
      </c>
      <c r="N76" s="2">
        <v>0</v>
      </c>
      <c r="O76" s="2">
        <v>0</v>
      </c>
      <c r="P76" s="2">
        <v>0</v>
      </c>
      <c r="Q76" s="2">
        <v>0</v>
      </c>
      <c r="R76" s="2">
        <v>0</v>
      </c>
      <c r="S76" s="2">
        <v>0</v>
      </c>
      <c r="T76" s="2">
        <v>0</v>
      </c>
      <c r="U76" s="2">
        <v>0</v>
      </c>
      <c r="V76" s="2">
        <v>0</v>
      </c>
      <c r="W76" s="2">
        <v>1</v>
      </c>
      <c r="X76" s="2">
        <v>1</v>
      </c>
      <c r="Y76" s="2">
        <v>1</v>
      </c>
      <c r="Z76" s="2">
        <v>0</v>
      </c>
      <c r="AA76" s="2">
        <v>0</v>
      </c>
    </row>
    <row r="77" spans="1:27" x14ac:dyDescent="0.25">
      <c r="A77" s="2">
        <v>4</v>
      </c>
      <c r="B77" s="2">
        <v>0</v>
      </c>
      <c r="C77" s="2">
        <v>5242.7120000000004</v>
      </c>
      <c r="D77" s="2">
        <v>5353.8159999999998</v>
      </c>
      <c r="E77" s="2">
        <v>111.103999999999</v>
      </c>
      <c r="F77" s="3">
        <v>19.641442092863699</v>
      </c>
      <c r="G77" s="14" t="s">
        <v>105</v>
      </c>
      <c r="H77" s="2">
        <v>2</v>
      </c>
      <c r="I77" s="2">
        <v>4</v>
      </c>
      <c r="J77" s="2">
        <v>0</v>
      </c>
      <c r="K77" s="2">
        <v>4</v>
      </c>
      <c r="L77" s="2">
        <v>2</v>
      </c>
      <c r="M77" s="2">
        <v>0</v>
      </c>
      <c r="N77" s="2">
        <v>0</v>
      </c>
      <c r="O77" s="2">
        <v>0</v>
      </c>
      <c r="P77" s="2">
        <v>0</v>
      </c>
      <c r="Q77" s="2">
        <v>0</v>
      </c>
      <c r="R77" s="2">
        <v>1</v>
      </c>
      <c r="S77" s="2">
        <v>0</v>
      </c>
      <c r="T77" s="2">
        <v>1</v>
      </c>
      <c r="U77" s="2">
        <v>1</v>
      </c>
      <c r="V77" s="2">
        <v>1</v>
      </c>
      <c r="W77" s="2">
        <v>1</v>
      </c>
      <c r="X77" s="2">
        <v>1</v>
      </c>
      <c r="Y77" s="2">
        <v>0</v>
      </c>
      <c r="Z77" s="2">
        <v>0</v>
      </c>
      <c r="AA77" s="2">
        <v>0</v>
      </c>
    </row>
    <row r="78" spans="1:27" x14ac:dyDescent="0.25">
      <c r="A78" s="2">
        <v>22</v>
      </c>
      <c r="B78" s="2">
        <v>1</v>
      </c>
      <c r="C78" s="2">
        <v>23229.028999999999</v>
      </c>
      <c r="D78" s="2">
        <v>23356.084999999999</v>
      </c>
      <c r="E78" s="2">
        <v>127.056</v>
      </c>
      <c r="F78" s="3">
        <v>19.618219247848199</v>
      </c>
      <c r="G78" s="14" t="s">
        <v>2786</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row>
    <row r="79" spans="1:27" x14ac:dyDescent="0.25">
      <c r="A79" s="2">
        <v>4</v>
      </c>
      <c r="B79" s="2">
        <v>22</v>
      </c>
      <c r="C79" s="2">
        <v>174063.97399999999</v>
      </c>
      <c r="D79" s="2">
        <v>174132.14600000001</v>
      </c>
      <c r="E79" s="2">
        <v>68.172000000020503</v>
      </c>
      <c r="F79" s="3">
        <v>19.584016456696499</v>
      </c>
      <c r="G79" s="14" t="s">
        <v>2429</v>
      </c>
      <c r="H79" s="2">
        <v>1</v>
      </c>
      <c r="I79" s="2">
        <v>0</v>
      </c>
      <c r="J79" s="2">
        <v>0</v>
      </c>
      <c r="K79" s="2">
        <v>0</v>
      </c>
      <c r="L79" s="2">
        <v>1</v>
      </c>
      <c r="M79" s="2">
        <v>0</v>
      </c>
      <c r="N79" s="2">
        <v>0</v>
      </c>
      <c r="O79" s="2">
        <v>0</v>
      </c>
      <c r="P79" s="2">
        <v>0</v>
      </c>
      <c r="Q79" s="2">
        <v>0</v>
      </c>
      <c r="R79" s="2">
        <v>0</v>
      </c>
      <c r="S79" s="2">
        <v>0</v>
      </c>
      <c r="T79" s="2">
        <v>0</v>
      </c>
      <c r="U79" s="2">
        <v>0</v>
      </c>
      <c r="V79" s="2">
        <v>0</v>
      </c>
      <c r="W79" s="2">
        <v>0</v>
      </c>
      <c r="X79" s="2">
        <v>0</v>
      </c>
      <c r="Y79" s="2">
        <v>1</v>
      </c>
      <c r="Z79" s="2">
        <v>0</v>
      </c>
      <c r="AA79" s="2">
        <v>0</v>
      </c>
    </row>
    <row r="80" spans="1:27" x14ac:dyDescent="0.25">
      <c r="A80" s="2">
        <v>12</v>
      </c>
      <c r="B80" s="2">
        <v>20</v>
      </c>
      <c r="C80" s="2">
        <v>127013.007</v>
      </c>
      <c r="D80" s="2">
        <v>127013.007</v>
      </c>
      <c r="E80" s="2">
        <v>0</v>
      </c>
      <c r="F80" s="3">
        <v>19.502007153883099</v>
      </c>
      <c r="G80" s="14"/>
      <c r="H80" s="2">
        <v>3</v>
      </c>
      <c r="I80" s="2">
        <v>0</v>
      </c>
      <c r="J80" s="2">
        <v>0</v>
      </c>
      <c r="K80" s="2">
        <v>0</v>
      </c>
      <c r="L80" s="2">
        <v>3</v>
      </c>
      <c r="M80" s="2">
        <v>0</v>
      </c>
      <c r="N80" s="2">
        <v>0</v>
      </c>
      <c r="O80" s="2">
        <v>0</v>
      </c>
      <c r="P80" s="2">
        <v>0</v>
      </c>
      <c r="Q80" s="2">
        <v>0</v>
      </c>
      <c r="R80" s="2">
        <v>0</v>
      </c>
      <c r="S80" s="2">
        <v>0</v>
      </c>
      <c r="T80" s="2">
        <v>0</v>
      </c>
      <c r="U80" s="2">
        <v>0</v>
      </c>
      <c r="V80" s="2">
        <v>0</v>
      </c>
      <c r="W80" s="2">
        <v>1</v>
      </c>
      <c r="X80" s="2">
        <v>1</v>
      </c>
      <c r="Y80" s="2">
        <v>1</v>
      </c>
      <c r="Z80" s="2">
        <v>0</v>
      </c>
      <c r="AA80" s="2">
        <v>0</v>
      </c>
    </row>
    <row r="81" spans="1:27" x14ac:dyDescent="0.25">
      <c r="A81" s="2">
        <v>1</v>
      </c>
      <c r="B81" s="2">
        <v>12</v>
      </c>
      <c r="C81" s="2">
        <v>92999.361000000004</v>
      </c>
      <c r="D81" s="2">
        <v>93270.672999999995</v>
      </c>
      <c r="E81" s="2">
        <v>271.31199999999097</v>
      </c>
      <c r="F81" s="3">
        <v>19.388743318929901</v>
      </c>
      <c r="G81" s="14" t="s">
        <v>31</v>
      </c>
      <c r="H81" s="2">
        <v>4</v>
      </c>
      <c r="I81" s="2">
        <v>0</v>
      </c>
      <c r="J81" s="2">
        <v>0</v>
      </c>
      <c r="K81" s="2">
        <v>0</v>
      </c>
      <c r="L81" s="2">
        <v>4</v>
      </c>
      <c r="M81" s="2">
        <v>0</v>
      </c>
      <c r="N81" s="2">
        <v>0</v>
      </c>
      <c r="O81" s="2">
        <v>0</v>
      </c>
      <c r="P81" s="2">
        <v>0</v>
      </c>
      <c r="Q81" s="2">
        <v>0</v>
      </c>
      <c r="R81" s="2">
        <v>0</v>
      </c>
      <c r="S81" s="2">
        <v>0</v>
      </c>
      <c r="T81" s="2">
        <v>0</v>
      </c>
      <c r="U81" s="2">
        <v>0</v>
      </c>
      <c r="V81" s="2">
        <v>0</v>
      </c>
      <c r="W81" s="2">
        <v>1</v>
      </c>
      <c r="X81" s="2">
        <v>1</v>
      </c>
      <c r="Y81" s="2">
        <v>1</v>
      </c>
      <c r="Z81" s="2">
        <v>1</v>
      </c>
      <c r="AA81" s="2">
        <v>0</v>
      </c>
    </row>
    <row r="82" spans="1:27" x14ac:dyDescent="0.25">
      <c r="A82" s="2">
        <v>5</v>
      </c>
      <c r="B82" s="2">
        <v>10</v>
      </c>
      <c r="C82" s="2">
        <v>108036.81200000001</v>
      </c>
      <c r="D82" s="2">
        <v>108461.592</v>
      </c>
      <c r="E82" s="2">
        <v>424.77999999999901</v>
      </c>
      <c r="F82" s="3">
        <v>19.349537383018699</v>
      </c>
      <c r="G82" s="14" t="s">
        <v>2586</v>
      </c>
      <c r="H82" s="2">
        <v>4</v>
      </c>
      <c r="I82" s="2">
        <v>1</v>
      </c>
      <c r="J82" s="2">
        <v>0</v>
      </c>
      <c r="K82" s="2">
        <v>1</v>
      </c>
      <c r="L82" s="2">
        <v>4</v>
      </c>
      <c r="M82" s="2">
        <v>0</v>
      </c>
      <c r="N82" s="2">
        <v>0</v>
      </c>
      <c r="O82" s="2">
        <v>0</v>
      </c>
      <c r="P82" s="2">
        <v>0</v>
      </c>
      <c r="Q82" s="2">
        <v>0</v>
      </c>
      <c r="R82" s="2">
        <v>0</v>
      </c>
      <c r="S82" s="2">
        <v>1</v>
      </c>
      <c r="T82" s="2">
        <v>0</v>
      </c>
      <c r="U82" s="2">
        <v>0</v>
      </c>
      <c r="V82" s="2">
        <v>0</v>
      </c>
      <c r="W82" s="2">
        <v>1</v>
      </c>
      <c r="X82" s="2">
        <v>1</v>
      </c>
      <c r="Y82" s="2">
        <v>1</v>
      </c>
      <c r="Z82" s="2">
        <v>1</v>
      </c>
      <c r="AA82" s="2">
        <v>0</v>
      </c>
    </row>
    <row r="83" spans="1:27" x14ac:dyDescent="0.25">
      <c r="A83" s="2">
        <v>2</v>
      </c>
      <c r="B83" s="2">
        <v>20</v>
      </c>
      <c r="C83" s="2">
        <v>154210.71599999999</v>
      </c>
      <c r="D83" s="2">
        <v>154888.99400000001</v>
      </c>
      <c r="E83" s="2">
        <v>678.27800000002003</v>
      </c>
      <c r="F83" s="3">
        <v>19.336813201054198</v>
      </c>
      <c r="G83" s="14" t="s">
        <v>2696</v>
      </c>
      <c r="H83" s="2">
        <v>4</v>
      </c>
      <c r="I83" s="2">
        <v>2</v>
      </c>
      <c r="J83" s="2">
        <v>0</v>
      </c>
      <c r="K83" s="2">
        <v>2</v>
      </c>
      <c r="L83" s="2">
        <v>4</v>
      </c>
      <c r="M83" s="2">
        <v>0</v>
      </c>
      <c r="N83" s="2">
        <v>0</v>
      </c>
      <c r="O83" s="2">
        <v>0</v>
      </c>
      <c r="P83" s="2">
        <v>0</v>
      </c>
      <c r="Q83" s="2">
        <v>0</v>
      </c>
      <c r="R83" s="2">
        <v>0</v>
      </c>
      <c r="S83" s="2">
        <v>1</v>
      </c>
      <c r="T83" s="2">
        <v>0</v>
      </c>
      <c r="U83" s="2">
        <v>1</v>
      </c>
      <c r="V83" s="2">
        <v>0</v>
      </c>
      <c r="W83" s="2">
        <v>1</v>
      </c>
      <c r="X83" s="2">
        <v>1</v>
      </c>
      <c r="Y83" s="2">
        <v>1</v>
      </c>
      <c r="Z83" s="2">
        <v>1</v>
      </c>
      <c r="AA83" s="2">
        <v>0</v>
      </c>
    </row>
    <row r="84" spans="1:27" x14ac:dyDescent="0.25">
      <c r="A84" s="2">
        <v>3</v>
      </c>
      <c r="B84" s="2">
        <v>9</v>
      </c>
      <c r="C84" s="2">
        <v>48979.631999999998</v>
      </c>
      <c r="D84" s="2">
        <v>49079.485999999997</v>
      </c>
      <c r="E84" s="2">
        <v>99.853999999999402</v>
      </c>
      <c r="F84" s="3">
        <v>19.3345706760906</v>
      </c>
      <c r="G84" s="14" t="s">
        <v>2704</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row>
    <row r="85" spans="1:27" x14ac:dyDescent="0.25">
      <c r="A85" s="2">
        <v>2</v>
      </c>
      <c r="B85" s="2">
        <v>27</v>
      </c>
      <c r="C85" s="2">
        <v>179739.48300000001</v>
      </c>
      <c r="D85" s="2">
        <v>180030.22500000001</v>
      </c>
      <c r="E85" s="2">
        <v>290.74199999999797</v>
      </c>
      <c r="F85" s="3">
        <v>19.276606410506901</v>
      </c>
      <c r="G85" s="14" t="s">
        <v>68</v>
      </c>
      <c r="H85" s="2">
        <v>3</v>
      </c>
      <c r="I85" s="2">
        <v>1</v>
      </c>
      <c r="J85" s="2">
        <v>0</v>
      </c>
      <c r="K85" s="2">
        <v>1</v>
      </c>
      <c r="L85" s="2">
        <v>3</v>
      </c>
      <c r="M85" s="2">
        <v>0</v>
      </c>
      <c r="N85" s="2">
        <v>0</v>
      </c>
      <c r="O85" s="2">
        <v>0</v>
      </c>
      <c r="P85" s="2">
        <v>0</v>
      </c>
      <c r="Q85" s="2">
        <v>0</v>
      </c>
      <c r="R85" s="2">
        <v>1</v>
      </c>
      <c r="S85" s="2">
        <v>0</v>
      </c>
      <c r="T85" s="2">
        <v>0</v>
      </c>
      <c r="U85" s="2">
        <v>0</v>
      </c>
      <c r="V85" s="2">
        <v>0</v>
      </c>
      <c r="W85" s="2">
        <v>1</v>
      </c>
      <c r="X85" s="2">
        <v>1</v>
      </c>
      <c r="Y85" s="2">
        <v>1</v>
      </c>
      <c r="Z85" s="2">
        <v>0</v>
      </c>
      <c r="AA85" s="2">
        <v>0</v>
      </c>
    </row>
    <row r="86" spans="1:27" x14ac:dyDescent="0.25">
      <c r="A86" s="2">
        <v>3</v>
      </c>
      <c r="B86" s="2">
        <v>15</v>
      </c>
      <c r="C86" s="2">
        <v>104666.928</v>
      </c>
      <c r="D86" s="2">
        <v>104786.54399999999</v>
      </c>
      <c r="E86" s="2">
        <v>119.615999999995</v>
      </c>
      <c r="F86" s="3">
        <v>19.276398150100501</v>
      </c>
      <c r="G86" s="14"/>
      <c r="H86" s="2">
        <v>3</v>
      </c>
      <c r="I86" s="2">
        <v>0</v>
      </c>
      <c r="J86" s="2">
        <v>0</v>
      </c>
      <c r="K86" s="2">
        <v>0</v>
      </c>
      <c r="L86" s="2">
        <v>3</v>
      </c>
      <c r="M86" s="2">
        <v>0</v>
      </c>
      <c r="N86" s="2">
        <v>0</v>
      </c>
      <c r="O86" s="2">
        <v>0</v>
      </c>
      <c r="P86" s="2">
        <v>0</v>
      </c>
      <c r="Q86" s="2">
        <v>0</v>
      </c>
      <c r="R86" s="2">
        <v>0</v>
      </c>
      <c r="S86" s="2">
        <v>0</v>
      </c>
      <c r="T86" s="2">
        <v>0</v>
      </c>
      <c r="U86" s="2">
        <v>0</v>
      </c>
      <c r="V86" s="2">
        <v>0</v>
      </c>
      <c r="W86" s="2">
        <v>0</v>
      </c>
      <c r="X86" s="2">
        <v>1</v>
      </c>
      <c r="Y86" s="2">
        <v>1</v>
      </c>
      <c r="Z86" s="2">
        <v>1</v>
      </c>
      <c r="AA86" s="2">
        <v>0</v>
      </c>
    </row>
    <row r="87" spans="1:27" x14ac:dyDescent="0.25">
      <c r="A87" s="2">
        <v>15</v>
      </c>
      <c r="B87" s="2">
        <v>2</v>
      </c>
      <c r="C87" s="2">
        <v>36433.034</v>
      </c>
      <c r="D87" s="2">
        <v>36534.555999999997</v>
      </c>
      <c r="E87" s="2">
        <v>101.52199999999701</v>
      </c>
      <c r="F87" s="3">
        <v>19.258092633428401</v>
      </c>
      <c r="G87" s="14" t="s">
        <v>270</v>
      </c>
      <c r="H87" s="2">
        <v>4</v>
      </c>
      <c r="I87" s="2">
        <v>0</v>
      </c>
      <c r="J87" s="2">
        <v>0</v>
      </c>
      <c r="K87" s="2">
        <v>0</v>
      </c>
      <c r="L87" s="2">
        <v>4</v>
      </c>
      <c r="M87" s="2">
        <v>0</v>
      </c>
      <c r="N87" s="2">
        <v>0</v>
      </c>
      <c r="O87" s="2">
        <v>0</v>
      </c>
      <c r="P87" s="2">
        <v>0</v>
      </c>
      <c r="Q87" s="2">
        <v>0</v>
      </c>
      <c r="R87" s="2">
        <v>0</v>
      </c>
      <c r="S87" s="2">
        <v>0</v>
      </c>
      <c r="T87" s="2">
        <v>0</v>
      </c>
      <c r="U87" s="2">
        <v>0</v>
      </c>
      <c r="V87" s="2">
        <v>0</v>
      </c>
      <c r="W87" s="2">
        <v>1</v>
      </c>
      <c r="X87" s="2">
        <v>1</v>
      </c>
      <c r="Y87" s="2">
        <v>1</v>
      </c>
      <c r="Z87" s="2">
        <v>1</v>
      </c>
      <c r="AA87" s="2">
        <v>0</v>
      </c>
    </row>
    <row r="88" spans="1:27" x14ac:dyDescent="0.25">
      <c r="A88" s="2">
        <v>6</v>
      </c>
      <c r="B88" s="2">
        <v>0</v>
      </c>
      <c r="C88" s="2">
        <v>4820.0050000000001</v>
      </c>
      <c r="D88" s="2">
        <v>4908.2870000000003</v>
      </c>
      <c r="E88" s="2">
        <v>88.282000000000195</v>
      </c>
      <c r="F88" s="3">
        <v>19.249539409263999</v>
      </c>
      <c r="G88" s="14" t="s">
        <v>144</v>
      </c>
      <c r="H88" s="2">
        <v>3</v>
      </c>
      <c r="I88" s="2">
        <v>0</v>
      </c>
      <c r="J88" s="2">
        <v>0</v>
      </c>
      <c r="K88" s="2">
        <v>0</v>
      </c>
      <c r="L88" s="2">
        <v>3</v>
      </c>
      <c r="M88" s="2">
        <v>0</v>
      </c>
      <c r="N88" s="2">
        <v>0</v>
      </c>
      <c r="O88" s="2">
        <v>0</v>
      </c>
      <c r="P88" s="2">
        <v>0</v>
      </c>
      <c r="Q88" s="2">
        <v>0</v>
      </c>
      <c r="R88" s="2">
        <v>0</v>
      </c>
      <c r="S88" s="2">
        <v>0</v>
      </c>
      <c r="T88" s="2">
        <v>0</v>
      </c>
      <c r="U88" s="2">
        <v>0</v>
      </c>
      <c r="V88" s="2">
        <v>0</v>
      </c>
      <c r="W88" s="2">
        <v>1</v>
      </c>
      <c r="X88" s="2">
        <v>0</v>
      </c>
      <c r="Y88" s="2">
        <v>1</v>
      </c>
      <c r="Z88" s="2">
        <v>1</v>
      </c>
      <c r="AA88" s="2">
        <v>0</v>
      </c>
    </row>
    <row r="89" spans="1:27" x14ac:dyDescent="0.25">
      <c r="A89" s="2">
        <v>2</v>
      </c>
      <c r="B89" s="2">
        <v>6</v>
      </c>
      <c r="C89" s="2">
        <v>43563.114000000001</v>
      </c>
      <c r="D89" s="2">
        <v>44058.47</v>
      </c>
      <c r="E89" s="2">
        <v>495.35599999999999</v>
      </c>
      <c r="F89" s="3">
        <v>19.209387218924199</v>
      </c>
      <c r="G89" s="14" t="s">
        <v>2691</v>
      </c>
      <c r="H89" s="2">
        <v>4</v>
      </c>
      <c r="I89" s="2">
        <v>0</v>
      </c>
      <c r="J89" s="2">
        <v>0</v>
      </c>
      <c r="K89" s="2">
        <v>0</v>
      </c>
      <c r="L89" s="2">
        <v>4</v>
      </c>
      <c r="M89" s="2">
        <v>0</v>
      </c>
      <c r="N89" s="2">
        <v>0</v>
      </c>
      <c r="O89" s="2">
        <v>0</v>
      </c>
      <c r="P89" s="2">
        <v>0</v>
      </c>
      <c r="Q89" s="2">
        <v>0</v>
      </c>
      <c r="R89" s="2">
        <v>0</v>
      </c>
      <c r="S89" s="2">
        <v>0</v>
      </c>
      <c r="T89" s="2">
        <v>0</v>
      </c>
      <c r="U89" s="2">
        <v>0</v>
      </c>
      <c r="V89" s="2">
        <v>0</v>
      </c>
      <c r="W89" s="2">
        <v>1</v>
      </c>
      <c r="X89" s="2">
        <v>1</v>
      </c>
      <c r="Y89" s="2">
        <v>1</v>
      </c>
      <c r="Z89" s="2">
        <v>1</v>
      </c>
      <c r="AA89" s="2">
        <v>0</v>
      </c>
    </row>
    <row r="90" spans="1:27" x14ac:dyDescent="0.25">
      <c r="A90" s="2">
        <v>18</v>
      </c>
      <c r="B90" s="2">
        <v>3</v>
      </c>
      <c r="C90" s="2">
        <v>65338.743000000002</v>
      </c>
      <c r="D90" s="2">
        <v>65457.050999999999</v>
      </c>
      <c r="E90" s="2">
        <v>118.30799999999699</v>
      </c>
      <c r="F90" s="3">
        <v>19.198633665964</v>
      </c>
      <c r="G90" s="14" t="s">
        <v>1714</v>
      </c>
      <c r="H90" s="2">
        <v>1</v>
      </c>
      <c r="I90" s="2">
        <v>3</v>
      </c>
      <c r="J90" s="2">
        <v>0</v>
      </c>
      <c r="K90" s="2">
        <v>3</v>
      </c>
      <c r="L90" s="2">
        <v>1</v>
      </c>
      <c r="M90" s="2">
        <v>0</v>
      </c>
      <c r="N90" s="2">
        <v>0</v>
      </c>
      <c r="O90" s="2">
        <v>0</v>
      </c>
      <c r="P90" s="2">
        <v>0</v>
      </c>
      <c r="Q90" s="2">
        <v>0</v>
      </c>
      <c r="R90" s="2">
        <v>0</v>
      </c>
      <c r="S90" s="2">
        <v>1</v>
      </c>
      <c r="T90" s="2">
        <v>1</v>
      </c>
      <c r="U90" s="2">
        <v>1</v>
      </c>
      <c r="V90" s="2">
        <v>0</v>
      </c>
      <c r="W90" s="2">
        <v>1</v>
      </c>
      <c r="X90" s="2">
        <v>0</v>
      </c>
      <c r="Y90" s="2">
        <v>0</v>
      </c>
      <c r="Z90" s="2">
        <v>0</v>
      </c>
      <c r="AA90" s="2">
        <v>0</v>
      </c>
    </row>
    <row r="91" spans="1:27" x14ac:dyDescent="0.25">
      <c r="A91" s="2">
        <v>7</v>
      </c>
      <c r="B91" s="2">
        <v>0</v>
      </c>
      <c r="C91" s="2">
        <v>1032.5540000000001</v>
      </c>
      <c r="D91" s="2">
        <v>1144.527</v>
      </c>
      <c r="E91" s="2">
        <v>111.973</v>
      </c>
      <c r="F91" s="3">
        <v>19.154405365749302</v>
      </c>
      <c r="G91" s="14" t="s">
        <v>2733</v>
      </c>
      <c r="H91" s="2">
        <v>2</v>
      </c>
      <c r="I91" s="2">
        <v>0</v>
      </c>
      <c r="J91" s="2">
        <v>0</v>
      </c>
      <c r="K91" s="2">
        <v>0</v>
      </c>
      <c r="L91" s="2">
        <v>2</v>
      </c>
      <c r="M91" s="2">
        <v>0</v>
      </c>
      <c r="N91" s="2">
        <v>0</v>
      </c>
      <c r="O91" s="2">
        <v>0</v>
      </c>
      <c r="P91" s="2">
        <v>0</v>
      </c>
      <c r="Q91" s="2">
        <v>0</v>
      </c>
      <c r="R91" s="2">
        <v>0</v>
      </c>
      <c r="S91" s="2">
        <v>0</v>
      </c>
      <c r="T91" s="2">
        <v>0</v>
      </c>
      <c r="U91" s="2">
        <v>0</v>
      </c>
      <c r="V91" s="2">
        <v>0</v>
      </c>
      <c r="W91" s="2">
        <v>1</v>
      </c>
      <c r="X91" s="2">
        <v>0</v>
      </c>
      <c r="Y91" s="2">
        <v>1</v>
      </c>
      <c r="Z91" s="2">
        <v>0</v>
      </c>
      <c r="AA91" s="2">
        <v>0</v>
      </c>
    </row>
    <row r="92" spans="1:27" x14ac:dyDescent="0.25">
      <c r="A92" s="2">
        <v>14</v>
      </c>
      <c r="B92" s="2">
        <v>6</v>
      </c>
      <c r="C92" s="2">
        <v>97175.339000000007</v>
      </c>
      <c r="D92" s="2">
        <v>97263.929000000004</v>
      </c>
      <c r="E92" s="2">
        <v>88.589999999996493</v>
      </c>
      <c r="F92" s="3">
        <v>19.130285014400801</v>
      </c>
      <c r="G92" s="14" t="s">
        <v>267</v>
      </c>
      <c r="H92" s="2">
        <v>2</v>
      </c>
      <c r="I92" s="2">
        <v>0</v>
      </c>
      <c r="J92" s="2">
        <v>0</v>
      </c>
      <c r="K92" s="2">
        <v>0</v>
      </c>
      <c r="L92" s="2">
        <v>2</v>
      </c>
      <c r="M92" s="2">
        <v>0</v>
      </c>
      <c r="N92" s="2">
        <v>0</v>
      </c>
      <c r="O92" s="2">
        <v>0</v>
      </c>
      <c r="P92" s="2">
        <v>0</v>
      </c>
      <c r="Q92" s="2">
        <v>0</v>
      </c>
      <c r="R92" s="2">
        <v>0</v>
      </c>
      <c r="S92" s="2">
        <v>0</v>
      </c>
      <c r="T92" s="2">
        <v>0</v>
      </c>
      <c r="U92" s="2">
        <v>0</v>
      </c>
      <c r="V92" s="2">
        <v>0</v>
      </c>
      <c r="W92" s="2">
        <v>1</v>
      </c>
      <c r="X92" s="2">
        <v>1</v>
      </c>
      <c r="Y92" s="2">
        <v>0</v>
      </c>
      <c r="Z92" s="2">
        <v>0</v>
      </c>
      <c r="AA92" s="2">
        <v>0</v>
      </c>
    </row>
    <row r="93" spans="1:27" x14ac:dyDescent="0.25">
      <c r="A93" s="2">
        <v>17</v>
      </c>
      <c r="B93" s="2">
        <v>1</v>
      </c>
      <c r="C93" s="2">
        <v>29114.228999999999</v>
      </c>
      <c r="D93" s="2">
        <v>29211.966</v>
      </c>
      <c r="E93" s="2">
        <v>97.737000000001004</v>
      </c>
      <c r="F93" s="3">
        <v>19.089265642245199</v>
      </c>
      <c r="G93" s="14" t="s">
        <v>2353</v>
      </c>
      <c r="H93" s="2">
        <v>1</v>
      </c>
      <c r="I93" s="2">
        <v>0</v>
      </c>
      <c r="J93" s="2">
        <v>0</v>
      </c>
      <c r="K93" s="2">
        <v>0</v>
      </c>
      <c r="L93" s="2">
        <v>1</v>
      </c>
      <c r="M93" s="2">
        <v>0</v>
      </c>
      <c r="N93" s="2">
        <v>0</v>
      </c>
      <c r="O93" s="2">
        <v>0</v>
      </c>
      <c r="P93" s="2">
        <v>0</v>
      </c>
      <c r="Q93" s="2">
        <v>0</v>
      </c>
      <c r="R93" s="2">
        <v>0</v>
      </c>
      <c r="S93" s="2">
        <v>0</v>
      </c>
      <c r="T93" s="2">
        <v>0</v>
      </c>
      <c r="U93" s="2">
        <v>0</v>
      </c>
      <c r="V93" s="2">
        <v>0</v>
      </c>
      <c r="W93" s="2">
        <v>0</v>
      </c>
      <c r="X93" s="2">
        <v>1</v>
      </c>
      <c r="Y93" s="2">
        <v>0</v>
      </c>
      <c r="Z93" s="2">
        <v>0</v>
      </c>
      <c r="AA93" s="2">
        <v>0</v>
      </c>
    </row>
    <row r="94" spans="1:27" x14ac:dyDescent="0.25">
      <c r="A94" s="2">
        <v>1</v>
      </c>
      <c r="B94" s="2">
        <v>25</v>
      </c>
      <c r="C94" s="2">
        <v>247161.527</v>
      </c>
      <c r="D94" s="2">
        <v>247239.07</v>
      </c>
      <c r="E94" s="2">
        <v>77.543000000005094</v>
      </c>
      <c r="F94" s="3">
        <v>19.0388344758383</v>
      </c>
      <c r="G94" s="14" t="s">
        <v>2689</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row>
    <row r="95" spans="1:27" x14ac:dyDescent="0.25">
      <c r="A95" s="2">
        <v>22</v>
      </c>
      <c r="B95" s="2">
        <v>5</v>
      </c>
      <c r="C95" s="2">
        <v>42470.074000000001</v>
      </c>
      <c r="D95" s="2">
        <v>42845.328999999998</v>
      </c>
      <c r="E95" s="2">
        <v>375.25499999999698</v>
      </c>
      <c r="F95" s="3">
        <v>19.0269186110737</v>
      </c>
      <c r="G95" s="14" t="s">
        <v>2789</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row>
    <row r="96" spans="1:27" x14ac:dyDescent="0.25">
      <c r="A96" s="2">
        <v>2</v>
      </c>
      <c r="B96" s="2">
        <v>35</v>
      </c>
      <c r="C96" s="2">
        <v>231229.636</v>
      </c>
      <c r="D96" s="2">
        <v>231351.39199999999</v>
      </c>
      <c r="E96" s="2">
        <v>121.755999999994</v>
      </c>
      <c r="F96" s="3">
        <v>19.009330312787299</v>
      </c>
      <c r="G96" s="14" t="s">
        <v>75</v>
      </c>
      <c r="H96" s="2">
        <v>4</v>
      </c>
      <c r="I96" s="2">
        <v>0</v>
      </c>
      <c r="J96" s="2">
        <v>0</v>
      </c>
      <c r="K96" s="2">
        <v>0</v>
      </c>
      <c r="L96" s="2">
        <v>4</v>
      </c>
      <c r="M96" s="2">
        <v>0</v>
      </c>
      <c r="N96" s="2">
        <v>0</v>
      </c>
      <c r="O96" s="2">
        <v>0</v>
      </c>
      <c r="P96" s="2">
        <v>0</v>
      </c>
      <c r="Q96" s="2">
        <v>0</v>
      </c>
      <c r="R96" s="2">
        <v>0</v>
      </c>
      <c r="S96" s="2">
        <v>0</v>
      </c>
      <c r="T96" s="2">
        <v>0</v>
      </c>
      <c r="U96" s="2">
        <v>0</v>
      </c>
      <c r="V96" s="2">
        <v>0</v>
      </c>
      <c r="W96" s="2">
        <v>1</v>
      </c>
      <c r="X96" s="2">
        <v>1</v>
      </c>
      <c r="Y96" s="2">
        <v>1</v>
      </c>
      <c r="Z96" s="2">
        <v>1</v>
      </c>
      <c r="AA96" s="2">
        <v>0</v>
      </c>
    </row>
    <row r="97" spans="1:27" x14ac:dyDescent="0.25">
      <c r="A97" s="2">
        <v>11</v>
      </c>
      <c r="B97" s="2">
        <v>13</v>
      </c>
      <c r="C97" s="2">
        <v>126560.61900000001</v>
      </c>
      <c r="D97" s="2">
        <v>126632.19500000001</v>
      </c>
      <c r="E97" s="2">
        <v>71.576000000000903</v>
      </c>
      <c r="F97" s="3">
        <v>18.978260602627198</v>
      </c>
      <c r="G97" s="14" t="s">
        <v>233</v>
      </c>
      <c r="H97" s="2">
        <v>2</v>
      </c>
      <c r="I97" s="2">
        <v>0</v>
      </c>
      <c r="J97" s="2">
        <v>0</v>
      </c>
      <c r="K97" s="2">
        <v>0</v>
      </c>
      <c r="L97" s="2">
        <v>2</v>
      </c>
      <c r="M97" s="2">
        <v>0</v>
      </c>
      <c r="N97" s="2">
        <v>0</v>
      </c>
      <c r="O97" s="2">
        <v>0</v>
      </c>
      <c r="P97" s="2">
        <v>0</v>
      </c>
      <c r="Q97" s="2">
        <v>0</v>
      </c>
      <c r="R97" s="2">
        <v>0</v>
      </c>
      <c r="S97" s="2">
        <v>0</v>
      </c>
      <c r="T97" s="2">
        <v>0</v>
      </c>
      <c r="U97" s="2">
        <v>0</v>
      </c>
      <c r="V97" s="2">
        <v>0</v>
      </c>
      <c r="W97" s="2">
        <v>1</v>
      </c>
      <c r="X97" s="2">
        <v>0</v>
      </c>
      <c r="Y97" s="2">
        <v>1</v>
      </c>
      <c r="Z97" s="2">
        <v>0</v>
      </c>
      <c r="AA97" s="2">
        <v>0</v>
      </c>
    </row>
    <row r="98" spans="1:27" x14ac:dyDescent="0.25">
      <c r="A98" s="2">
        <v>8</v>
      </c>
      <c r="B98" s="2">
        <v>4</v>
      </c>
      <c r="C98" s="2">
        <v>51178.218999999997</v>
      </c>
      <c r="D98" s="2">
        <v>51777.277000000002</v>
      </c>
      <c r="E98" s="2">
        <v>599.05800000000499</v>
      </c>
      <c r="F98" s="3">
        <v>18.886441109172001</v>
      </c>
      <c r="G98" s="14" t="s">
        <v>2103</v>
      </c>
      <c r="H98" s="2">
        <v>1</v>
      </c>
      <c r="I98" s="2">
        <v>4</v>
      </c>
      <c r="J98" s="2">
        <v>1</v>
      </c>
      <c r="K98" s="2">
        <v>3</v>
      </c>
      <c r="L98" s="2">
        <v>1</v>
      </c>
      <c r="M98" s="2">
        <v>0</v>
      </c>
      <c r="N98" s="2">
        <v>0</v>
      </c>
      <c r="O98" s="2">
        <v>0</v>
      </c>
      <c r="P98" s="2">
        <v>0</v>
      </c>
      <c r="Q98" s="2">
        <v>1</v>
      </c>
      <c r="R98" s="2">
        <v>1</v>
      </c>
      <c r="S98" s="2">
        <v>0</v>
      </c>
      <c r="T98" s="2">
        <v>1</v>
      </c>
      <c r="U98" s="2">
        <v>0</v>
      </c>
      <c r="V98" s="2">
        <v>1</v>
      </c>
      <c r="W98" s="2">
        <v>1</v>
      </c>
      <c r="X98" s="2">
        <v>0</v>
      </c>
      <c r="Y98" s="2">
        <v>0</v>
      </c>
      <c r="Z98" s="2">
        <v>0</v>
      </c>
      <c r="AA98" s="2">
        <v>0</v>
      </c>
    </row>
    <row r="99" spans="1:27" x14ac:dyDescent="0.25">
      <c r="A99" s="2">
        <v>10</v>
      </c>
      <c r="B99" s="2">
        <v>3</v>
      </c>
      <c r="C99" s="2">
        <v>15821.778</v>
      </c>
      <c r="D99" s="2">
        <v>15854.752</v>
      </c>
      <c r="E99" s="2">
        <v>32.974000000000203</v>
      </c>
      <c r="F99" s="3">
        <v>18.849915494373398</v>
      </c>
      <c r="G99" s="14" t="s">
        <v>199</v>
      </c>
      <c r="H99" s="2">
        <v>2</v>
      </c>
      <c r="I99" s="2">
        <v>0</v>
      </c>
      <c r="J99" s="2">
        <v>0</v>
      </c>
      <c r="K99" s="2">
        <v>0</v>
      </c>
      <c r="L99" s="2">
        <v>2</v>
      </c>
      <c r="M99" s="2">
        <v>0</v>
      </c>
      <c r="N99" s="2">
        <v>0</v>
      </c>
      <c r="O99" s="2">
        <v>0</v>
      </c>
      <c r="P99" s="2">
        <v>0</v>
      </c>
      <c r="Q99" s="2">
        <v>0</v>
      </c>
      <c r="R99" s="2">
        <v>0</v>
      </c>
      <c r="S99" s="2">
        <v>0</v>
      </c>
      <c r="T99" s="2">
        <v>0</v>
      </c>
      <c r="U99" s="2">
        <v>0</v>
      </c>
      <c r="V99" s="2">
        <v>0</v>
      </c>
      <c r="W99" s="2">
        <v>1</v>
      </c>
      <c r="X99" s="2">
        <v>1</v>
      </c>
      <c r="Y99" s="2">
        <v>0</v>
      </c>
      <c r="Z99" s="2">
        <v>0</v>
      </c>
      <c r="AA99" s="2">
        <v>0</v>
      </c>
    </row>
    <row r="100" spans="1:27" x14ac:dyDescent="0.25">
      <c r="A100" s="2">
        <v>12</v>
      </c>
      <c r="B100" s="2">
        <v>10</v>
      </c>
      <c r="C100" s="2">
        <v>53772.927000000003</v>
      </c>
      <c r="D100" s="2">
        <v>54287.161</v>
      </c>
      <c r="E100" s="2">
        <v>514.23399999999697</v>
      </c>
      <c r="F100" s="3">
        <v>18.796140408151899</v>
      </c>
      <c r="G100" s="14" t="s">
        <v>2762</v>
      </c>
      <c r="H100" s="2">
        <v>3</v>
      </c>
      <c r="I100" s="2">
        <v>0</v>
      </c>
      <c r="J100" s="2">
        <v>0</v>
      </c>
      <c r="K100" s="2">
        <v>0</v>
      </c>
      <c r="L100" s="2">
        <v>3</v>
      </c>
      <c r="M100" s="2">
        <v>0</v>
      </c>
      <c r="N100" s="2">
        <v>0</v>
      </c>
      <c r="O100" s="2">
        <v>0</v>
      </c>
      <c r="P100" s="2">
        <v>0</v>
      </c>
      <c r="Q100" s="2">
        <v>0</v>
      </c>
      <c r="R100" s="2">
        <v>0</v>
      </c>
      <c r="S100" s="2">
        <v>0</v>
      </c>
      <c r="T100" s="2">
        <v>0</v>
      </c>
      <c r="U100" s="2">
        <v>0</v>
      </c>
      <c r="V100" s="2">
        <v>0</v>
      </c>
      <c r="W100" s="2">
        <v>1</v>
      </c>
      <c r="X100" s="2">
        <v>1</v>
      </c>
      <c r="Y100" s="2">
        <v>0</v>
      </c>
      <c r="Z100" s="2">
        <v>1</v>
      </c>
      <c r="AA100" s="2">
        <v>0</v>
      </c>
    </row>
    <row r="101" spans="1:27" x14ac:dyDescent="0.25">
      <c r="A101" s="2">
        <v>3</v>
      </c>
      <c r="B101" s="2">
        <v>14</v>
      </c>
      <c r="C101" s="2">
        <v>84542.267000000007</v>
      </c>
      <c r="D101" s="2">
        <v>84617.229000000007</v>
      </c>
      <c r="E101" s="2">
        <v>74.961999999999506</v>
      </c>
      <c r="F101" s="3">
        <v>18.788732746289099</v>
      </c>
      <c r="G101" s="14"/>
      <c r="H101" s="2">
        <v>2</v>
      </c>
      <c r="I101" s="2">
        <v>0</v>
      </c>
      <c r="J101" s="2">
        <v>0</v>
      </c>
      <c r="K101" s="2">
        <v>0</v>
      </c>
      <c r="L101" s="2">
        <v>2</v>
      </c>
      <c r="M101" s="2">
        <v>0</v>
      </c>
      <c r="N101" s="2">
        <v>0</v>
      </c>
      <c r="O101" s="2">
        <v>0</v>
      </c>
      <c r="P101" s="2">
        <v>0</v>
      </c>
      <c r="Q101" s="2">
        <v>0</v>
      </c>
      <c r="R101" s="2">
        <v>0</v>
      </c>
      <c r="S101" s="2">
        <v>0</v>
      </c>
      <c r="T101" s="2">
        <v>0</v>
      </c>
      <c r="U101" s="2">
        <v>0</v>
      </c>
      <c r="V101" s="2">
        <v>0</v>
      </c>
      <c r="W101" s="2">
        <v>1</v>
      </c>
      <c r="X101" s="2">
        <v>0</v>
      </c>
      <c r="Y101" s="2">
        <v>1</v>
      </c>
      <c r="Z101" s="2">
        <v>0</v>
      </c>
      <c r="AA101" s="2">
        <v>0</v>
      </c>
    </row>
    <row r="102" spans="1:27" x14ac:dyDescent="0.25">
      <c r="A102" s="2">
        <v>3</v>
      </c>
      <c r="B102" s="2">
        <v>10</v>
      </c>
      <c r="C102" s="2">
        <v>49819.101999999999</v>
      </c>
      <c r="D102" s="2">
        <v>50139.142</v>
      </c>
      <c r="E102" s="2">
        <v>320.04000000000099</v>
      </c>
      <c r="F102" s="3">
        <v>18.770702340062499</v>
      </c>
      <c r="G102" s="14" t="s">
        <v>2705</v>
      </c>
      <c r="H102" s="2">
        <v>3</v>
      </c>
      <c r="I102" s="2">
        <v>1</v>
      </c>
      <c r="J102" s="2">
        <v>1</v>
      </c>
      <c r="K102" s="2">
        <v>0</v>
      </c>
      <c r="L102" s="2">
        <v>3</v>
      </c>
      <c r="M102" s="2">
        <v>0</v>
      </c>
      <c r="N102" s="2">
        <v>0</v>
      </c>
      <c r="O102" s="2">
        <v>0</v>
      </c>
      <c r="P102" s="2">
        <v>1</v>
      </c>
      <c r="Q102" s="2">
        <v>0</v>
      </c>
      <c r="R102" s="2">
        <v>0</v>
      </c>
      <c r="S102" s="2">
        <v>0</v>
      </c>
      <c r="T102" s="2">
        <v>0</v>
      </c>
      <c r="U102" s="2">
        <v>0</v>
      </c>
      <c r="V102" s="2">
        <v>0</v>
      </c>
      <c r="W102" s="2">
        <v>1</v>
      </c>
      <c r="X102" s="2">
        <v>1</v>
      </c>
      <c r="Y102" s="2">
        <v>1</v>
      </c>
      <c r="Z102" s="2">
        <v>0</v>
      </c>
      <c r="AA102" s="2">
        <v>0</v>
      </c>
    </row>
    <row r="103" spans="1:27" x14ac:dyDescent="0.25">
      <c r="A103" s="2">
        <v>4</v>
      </c>
      <c r="B103" s="2">
        <v>8</v>
      </c>
      <c r="C103" s="2">
        <v>81395.104999999996</v>
      </c>
      <c r="D103" s="2">
        <v>81490.656000000003</v>
      </c>
      <c r="E103" s="2">
        <v>95.551000000006795</v>
      </c>
      <c r="F103" s="3">
        <v>18.765958846128999</v>
      </c>
      <c r="G103" s="14" t="s">
        <v>112</v>
      </c>
      <c r="H103" s="2">
        <v>1</v>
      </c>
      <c r="I103" s="2">
        <v>5</v>
      </c>
      <c r="J103" s="2">
        <v>0</v>
      </c>
      <c r="K103" s="2">
        <v>5</v>
      </c>
      <c r="L103" s="2">
        <v>1</v>
      </c>
      <c r="M103" s="2">
        <v>0</v>
      </c>
      <c r="N103" s="2">
        <v>0</v>
      </c>
      <c r="O103" s="2">
        <v>0</v>
      </c>
      <c r="P103" s="2">
        <v>0</v>
      </c>
      <c r="Q103" s="2">
        <v>0</v>
      </c>
      <c r="R103" s="2">
        <v>1</v>
      </c>
      <c r="S103" s="2">
        <v>1</v>
      </c>
      <c r="T103" s="2">
        <v>1</v>
      </c>
      <c r="U103" s="2">
        <v>1</v>
      </c>
      <c r="V103" s="2">
        <v>1</v>
      </c>
      <c r="W103" s="2">
        <v>1</v>
      </c>
      <c r="X103" s="2">
        <v>0</v>
      </c>
      <c r="Y103" s="2">
        <v>0</v>
      </c>
      <c r="Z103" s="2">
        <v>0</v>
      </c>
      <c r="AA103" s="2">
        <v>0</v>
      </c>
    </row>
    <row r="104" spans="1:27" x14ac:dyDescent="0.25">
      <c r="A104" s="2">
        <v>3</v>
      </c>
      <c r="B104" s="2">
        <v>7</v>
      </c>
      <c r="C104" s="2">
        <v>27421.941999999999</v>
      </c>
      <c r="D104" s="2">
        <v>27516.852999999999</v>
      </c>
      <c r="E104" s="2">
        <v>94.911000000000101</v>
      </c>
      <c r="F104" s="3">
        <v>18.650609904006</v>
      </c>
      <c r="G104" s="14" t="s">
        <v>612</v>
      </c>
      <c r="H104" s="2">
        <v>4</v>
      </c>
      <c r="I104" s="2">
        <v>1</v>
      </c>
      <c r="J104" s="2">
        <v>1</v>
      </c>
      <c r="K104" s="2">
        <v>0</v>
      </c>
      <c r="L104" s="2">
        <v>4</v>
      </c>
      <c r="M104" s="2">
        <v>0</v>
      </c>
      <c r="N104" s="2">
        <v>1</v>
      </c>
      <c r="O104" s="2">
        <v>0</v>
      </c>
      <c r="P104" s="2">
        <v>0</v>
      </c>
      <c r="Q104" s="2">
        <v>0</v>
      </c>
      <c r="R104" s="2">
        <v>0</v>
      </c>
      <c r="S104" s="2">
        <v>0</v>
      </c>
      <c r="T104" s="2">
        <v>0</v>
      </c>
      <c r="U104" s="2">
        <v>0</v>
      </c>
      <c r="V104" s="2">
        <v>0</v>
      </c>
      <c r="W104" s="2">
        <v>1</v>
      </c>
      <c r="X104" s="2">
        <v>1</v>
      </c>
      <c r="Y104" s="2">
        <v>1</v>
      </c>
      <c r="Z104" s="2">
        <v>1</v>
      </c>
      <c r="AA104" s="2">
        <v>0</v>
      </c>
    </row>
    <row r="105" spans="1:27" x14ac:dyDescent="0.25">
      <c r="A105" s="2">
        <v>8</v>
      </c>
      <c r="B105" s="2">
        <v>6</v>
      </c>
      <c r="C105" s="2">
        <v>66875.839000000007</v>
      </c>
      <c r="D105" s="2">
        <v>66966.248000000007</v>
      </c>
      <c r="E105" s="2">
        <v>90.408999999999693</v>
      </c>
      <c r="F105" s="3">
        <v>18.4980376013823</v>
      </c>
      <c r="G105" s="14" t="s">
        <v>2741</v>
      </c>
      <c r="H105" s="2">
        <v>0</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2">
        <v>0</v>
      </c>
    </row>
    <row r="106" spans="1:27" x14ac:dyDescent="0.25">
      <c r="A106" s="2">
        <v>1</v>
      </c>
      <c r="B106" s="2">
        <v>9</v>
      </c>
      <c r="C106" s="2">
        <v>76323.665999999997</v>
      </c>
      <c r="D106" s="2">
        <v>76692.057000000001</v>
      </c>
      <c r="E106" s="2">
        <v>368.39100000000298</v>
      </c>
      <c r="F106" s="3">
        <v>18.448829075070499</v>
      </c>
      <c r="G106" s="14" t="s">
        <v>2680</v>
      </c>
      <c r="H106" s="2">
        <v>4</v>
      </c>
      <c r="I106" s="2">
        <v>0</v>
      </c>
      <c r="J106" s="2">
        <v>0</v>
      </c>
      <c r="K106" s="2">
        <v>0</v>
      </c>
      <c r="L106" s="2">
        <v>4</v>
      </c>
      <c r="M106" s="2">
        <v>0</v>
      </c>
      <c r="N106" s="2">
        <v>0</v>
      </c>
      <c r="O106" s="2">
        <v>0</v>
      </c>
      <c r="P106" s="2">
        <v>0</v>
      </c>
      <c r="Q106" s="2">
        <v>0</v>
      </c>
      <c r="R106" s="2">
        <v>0</v>
      </c>
      <c r="S106" s="2">
        <v>0</v>
      </c>
      <c r="T106" s="2">
        <v>0</v>
      </c>
      <c r="U106" s="2">
        <v>0</v>
      </c>
      <c r="V106" s="2">
        <v>0</v>
      </c>
      <c r="W106" s="2">
        <v>1</v>
      </c>
      <c r="X106" s="2">
        <v>1</v>
      </c>
      <c r="Y106" s="2">
        <v>1</v>
      </c>
      <c r="Z106" s="2">
        <v>1</v>
      </c>
      <c r="AA106" s="2">
        <v>0</v>
      </c>
    </row>
    <row r="107" spans="1:27" x14ac:dyDescent="0.25">
      <c r="A107" s="2">
        <v>1</v>
      </c>
      <c r="B107" s="2">
        <v>3</v>
      </c>
      <c r="C107" s="2">
        <v>15923.53</v>
      </c>
      <c r="D107" s="2">
        <v>16226.634</v>
      </c>
      <c r="E107" s="2">
        <v>303.10399999999902</v>
      </c>
      <c r="F107" s="3">
        <v>18.4228839594278</v>
      </c>
      <c r="G107" s="14" t="s">
        <v>2679</v>
      </c>
      <c r="H107" s="2">
        <v>3</v>
      </c>
      <c r="I107" s="2">
        <v>0</v>
      </c>
      <c r="J107" s="2">
        <v>0</v>
      </c>
      <c r="K107" s="2">
        <v>0</v>
      </c>
      <c r="L107" s="2">
        <v>3</v>
      </c>
      <c r="M107" s="2">
        <v>0</v>
      </c>
      <c r="N107" s="2">
        <v>0</v>
      </c>
      <c r="O107" s="2">
        <v>0</v>
      </c>
      <c r="P107" s="2">
        <v>0</v>
      </c>
      <c r="Q107" s="2">
        <v>0</v>
      </c>
      <c r="R107" s="2">
        <v>0</v>
      </c>
      <c r="S107" s="2">
        <v>0</v>
      </c>
      <c r="T107" s="2">
        <v>0</v>
      </c>
      <c r="U107" s="2">
        <v>0</v>
      </c>
      <c r="V107" s="2">
        <v>0</v>
      </c>
      <c r="W107" s="2">
        <v>1</v>
      </c>
      <c r="X107" s="2">
        <v>1</v>
      </c>
      <c r="Y107" s="2">
        <v>1</v>
      </c>
      <c r="Z107" s="2">
        <v>0</v>
      </c>
      <c r="AA107" s="2">
        <v>0</v>
      </c>
    </row>
    <row r="108" spans="1:27" x14ac:dyDescent="0.25">
      <c r="A108" s="2">
        <v>18</v>
      </c>
      <c r="B108" s="2">
        <v>1</v>
      </c>
      <c r="C108" s="2">
        <v>31173.187000000002</v>
      </c>
      <c r="D108" s="2">
        <v>31260.493999999999</v>
      </c>
      <c r="E108" s="2">
        <v>87.306999999997103</v>
      </c>
      <c r="F108" s="3">
        <v>18.401288645367401</v>
      </c>
      <c r="G108" s="14" t="s">
        <v>2358</v>
      </c>
      <c r="H108" s="2">
        <v>4</v>
      </c>
      <c r="I108" s="2">
        <v>0</v>
      </c>
      <c r="J108" s="2">
        <v>0</v>
      </c>
      <c r="K108" s="2">
        <v>0</v>
      </c>
      <c r="L108" s="2">
        <v>4</v>
      </c>
      <c r="M108" s="2">
        <v>0</v>
      </c>
      <c r="N108" s="2">
        <v>0</v>
      </c>
      <c r="O108" s="2">
        <v>0</v>
      </c>
      <c r="P108" s="2">
        <v>0</v>
      </c>
      <c r="Q108" s="2">
        <v>0</v>
      </c>
      <c r="R108" s="2">
        <v>0</v>
      </c>
      <c r="S108" s="2">
        <v>0</v>
      </c>
      <c r="T108" s="2">
        <v>0</v>
      </c>
      <c r="U108" s="2">
        <v>0</v>
      </c>
      <c r="V108" s="2">
        <v>0</v>
      </c>
      <c r="W108" s="2">
        <v>1</v>
      </c>
      <c r="X108" s="2">
        <v>1</v>
      </c>
      <c r="Y108" s="2">
        <v>1</v>
      </c>
      <c r="Z108" s="2">
        <v>1</v>
      </c>
      <c r="AA108" s="2">
        <v>0</v>
      </c>
    </row>
    <row r="109" spans="1:27" x14ac:dyDescent="0.25">
      <c r="A109" s="2">
        <v>7</v>
      </c>
      <c r="B109" s="2">
        <v>13</v>
      </c>
      <c r="C109" s="2">
        <v>86393.535999999993</v>
      </c>
      <c r="D109" s="2">
        <v>86483.578999999998</v>
      </c>
      <c r="E109" s="2">
        <v>90.043000000005094</v>
      </c>
      <c r="F109" s="3">
        <v>18.364682744571201</v>
      </c>
      <c r="G109" s="14" t="s">
        <v>174</v>
      </c>
      <c r="H109" s="2">
        <v>4</v>
      </c>
      <c r="I109" s="2">
        <v>0</v>
      </c>
      <c r="J109" s="2">
        <v>0</v>
      </c>
      <c r="K109" s="2">
        <v>0</v>
      </c>
      <c r="L109" s="2">
        <v>4</v>
      </c>
      <c r="M109" s="2">
        <v>0</v>
      </c>
      <c r="N109" s="2">
        <v>0</v>
      </c>
      <c r="O109" s="2">
        <v>0</v>
      </c>
      <c r="P109" s="2">
        <v>0</v>
      </c>
      <c r="Q109" s="2">
        <v>0</v>
      </c>
      <c r="R109" s="2">
        <v>0</v>
      </c>
      <c r="S109" s="2">
        <v>0</v>
      </c>
      <c r="T109" s="2">
        <v>0</v>
      </c>
      <c r="U109" s="2">
        <v>0</v>
      </c>
      <c r="V109" s="2">
        <v>0</v>
      </c>
      <c r="W109" s="2">
        <v>1</v>
      </c>
      <c r="X109" s="2">
        <v>1</v>
      </c>
      <c r="Y109" s="2">
        <v>1</v>
      </c>
      <c r="Z109" s="2">
        <v>1</v>
      </c>
      <c r="AA109" s="2">
        <v>0</v>
      </c>
    </row>
    <row r="110" spans="1:27" x14ac:dyDescent="0.25">
      <c r="A110" s="2">
        <v>16</v>
      </c>
      <c r="B110" s="2">
        <v>1</v>
      </c>
      <c r="C110" s="2">
        <v>31745.329000000002</v>
      </c>
      <c r="D110" s="2">
        <v>31804.933000000001</v>
      </c>
      <c r="E110" s="2">
        <v>59.603999999999402</v>
      </c>
      <c r="F110" s="3">
        <v>18.329968103650799</v>
      </c>
      <c r="G110" s="14" t="s">
        <v>2513</v>
      </c>
      <c r="H110" s="2">
        <v>3</v>
      </c>
      <c r="I110" s="2">
        <v>0</v>
      </c>
      <c r="J110" s="2">
        <v>0</v>
      </c>
      <c r="K110" s="2">
        <v>0</v>
      </c>
      <c r="L110" s="2">
        <v>3</v>
      </c>
      <c r="M110" s="2">
        <v>0</v>
      </c>
      <c r="N110" s="2">
        <v>0</v>
      </c>
      <c r="O110" s="2">
        <v>0</v>
      </c>
      <c r="P110" s="2">
        <v>0</v>
      </c>
      <c r="Q110" s="2">
        <v>0</v>
      </c>
      <c r="R110" s="2">
        <v>0</v>
      </c>
      <c r="S110" s="2">
        <v>0</v>
      </c>
      <c r="T110" s="2">
        <v>0</v>
      </c>
      <c r="U110" s="2">
        <v>0</v>
      </c>
      <c r="V110" s="2">
        <v>0</v>
      </c>
      <c r="W110" s="2">
        <v>1</v>
      </c>
      <c r="X110" s="2">
        <v>0</v>
      </c>
      <c r="Y110" s="2">
        <v>1</v>
      </c>
      <c r="Z110" s="2">
        <v>1</v>
      </c>
      <c r="AA110" s="2">
        <v>0</v>
      </c>
    </row>
    <row r="111" spans="1:27" x14ac:dyDescent="0.25">
      <c r="A111" s="2">
        <v>4</v>
      </c>
      <c r="B111" s="2">
        <v>14</v>
      </c>
      <c r="C111" s="2">
        <v>118235.444</v>
      </c>
      <c r="D111" s="2">
        <v>118479.462</v>
      </c>
      <c r="E111" s="2">
        <v>244.01799999999599</v>
      </c>
      <c r="F111" s="3">
        <v>18.2964255829026</v>
      </c>
      <c r="G111" s="14" t="s">
        <v>118</v>
      </c>
      <c r="H111" s="2">
        <v>4</v>
      </c>
      <c r="I111" s="2">
        <v>0</v>
      </c>
      <c r="J111" s="2">
        <v>0</v>
      </c>
      <c r="K111" s="2">
        <v>0</v>
      </c>
      <c r="L111" s="2">
        <v>4</v>
      </c>
      <c r="M111" s="2">
        <v>0</v>
      </c>
      <c r="N111" s="2">
        <v>0</v>
      </c>
      <c r="O111" s="2">
        <v>0</v>
      </c>
      <c r="P111" s="2">
        <v>0</v>
      </c>
      <c r="Q111" s="2">
        <v>0</v>
      </c>
      <c r="R111" s="2">
        <v>0</v>
      </c>
      <c r="S111" s="2">
        <v>0</v>
      </c>
      <c r="T111" s="2">
        <v>0</v>
      </c>
      <c r="U111" s="2">
        <v>0</v>
      </c>
      <c r="V111" s="2">
        <v>0</v>
      </c>
      <c r="W111" s="2">
        <v>1</v>
      </c>
      <c r="X111" s="2">
        <v>1</v>
      </c>
      <c r="Y111" s="2">
        <v>1</v>
      </c>
      <c r="Z111" s="2">
        <v>1</v>
      </c>
      <c r="AA111" s="2">
        <v>0</v>
      </c>
    </row>
    <row r="112" spans="1:27" x14ac:dyDescent="0.25">
      <c r="A112" s="2">
        <v>10</v>
      </c>
      <c r="B112" s="2">
        <v>9</v>
      </c>
      <c r="C112" s="2">
        <v>32787.612999999998</v>
      </c>
      <c r="D112" s="2">
        <v>33163.478000000003</v>
      </c>
      <c r="E112" s="2">
        <v>375.86500000000501</v>
      </c>
      <c r="F112" s="3">
        <v>18.295751816328899</v>
      </c>
      <c r="G112" s="14" t="s">
        <v>203</v>
      </c>
      <c r="H112" s="2">
        <v>4</v>
      </c>
      <c r="I112" s="2">
        <v>4</v>
      </c>
      <c r="J112" s="2">
        <v>2</v>
      </c>
      <c r="K112" s="2">
        <v>2</v>
      </c>
      <c r="L112" s="2">
        <v>4</v>
      </c>
      <c r="M112" s="2">
        <v>0</v>
      </c>
      <c r="N112" s="2">
        <v>1</v>
      </c>
      <c r="O112" s="2">
        <v>0</v>
      </c>
      <c r="P112" s="2">
        <v>1</v>
      </c>
      <c r="Q112" s="2">
        <v>0</v>
      </c>
      <c r="R112" s="2">
        <v>0</v>
      </c>
      <c r="S112" s="2">
        <v>1</v>
      </c>
      <c r="T112" s="2">
        <v>1</v>
      </c>
      <c r="U112" s="2">
        <v>0</v>
      </c>
      <c r="V112" s="2">
        <v>0</v>
      </c>
      <c r="W112" s="2">
        <v>1</v>
      </c>
      <c r="X112" s="2">
        <v>1</v>
      </c>
      <c r="Y112" s="2">
        <v>1</v>
      </c>
      <c r="Z112" s="2">
        <v>1</v>
      </c>
      <c r="AA112" s="2">
        <v>0</v>
      </c>
    </row>
    <row r="113" spans="1:27" x14ac:dyDescent="0.25">
      <c r="A113" s="2">
        <v>17</v>
      </c>
      <c r="B113" s="2">
        <v>3</v>
      </c>
      <c r="C113" s="2">
        <v>48462.233</v>
      </c>
      <c r="D113" s="2">
        <v>48693.154999999999</v>
      </c>
      <c r="E113" s="2">
        <v>230.921999999999</v>
      </c>
      <c r="F113" s="3">
        <v>18.282628141928502</v>
      </c>
      <c r="G113" s="14" t="s">
        <v>2777</v>
      </c>
      <c r="H113" s="2">
        <v>4</v>
      </c>
      <c r="I113" s="2">
        <v>0</v>
      </c>
      <c r="J113" s="2">
        <v>0</v>
      </c>
      <c r="K113" s="2">
        <v>0</v>
      </c>
      <c r="L113" s="2">
        <v>4</v>
      </c>
      <c r="M113" s="2">
        <v>0</v>
      </c>
      <c r="N113" s="2">
        <v>0</v>
      </c>
      <c r="O113" s="2">
        <v>0</v>
      </c>
      <c r="P113" s="2">
        <v>0</v>
      </c>
      <c r="Q113" s="2">
        <v>0</v>
      </c>
      <c r="R113" s="2">
        <v>0</v>
      </c>
      <c r="S113" s="2">
        <v>0</v>
      </c>
      <c r="T113" s="2">
        <v>0</v>
      </c>
      <c r="U113" s="2">
        <v>0</v>
      </c>
      <c r="V113" s="2">
        <v>0</v>
      </c>
      <c r="W113" s="2">
        <v>1</v>
      </c>
      <c r="X113" s="2">
        <v>1</v>
      </c>
      <c r="Y113" s="2">
        <v>1</v>
      </c>
      <c r="Z113" s="2">
        <v>1</v>
      </c>
      <c r="AA113" s="2">
        <v>0</v>
      </c>
    </row>
    <row r="114" spans="1:27" x14ac:dyDescent="0.25">
      <c r="A114" s="2">
        <v>16</v>
      </c>
      <c r="B114" s="2">
        <v>0</v>
      </c>
      <c r="C114" s="2">
        <v>17293.761999999999</v>
      </c>
      <c r="D114" s="2">
        <v>17497.204000000002</v>
      </c>
      <c r="E114" s="2">
        <v>203.44200000000299</v>
      </c>
      <c r="F114" s="3">
        <v>18.2590464236823</v>
      </c>
      <c r="G114" s="14" t="s">
        <v>2659</v>
      </c>
      <c r="H114" s="2">
        <v>4</v>
      </c>
      <c r="I114" s="2">
        <v>0</v>
      </c>
      <c r="J114" s="2">
        <v>0</v>
      </c>
      <c r="K114" s="2">
        <v>0</v>
      </c>
      <c r="L114" s="2">
        <v>4</v>
      </c>
      <c r="M114" s="2">
        <v>0</v>
      </c>
      <c r="N114" s="2">
        <v>0</v>
      </c>
      <c r="O114" s="2">
        <v>0</v>
      </c>
      <c r="P114" s="2">
        <v>0</v>
      </c>
      <c r="Q114" s="2">
        <v>0</v>
      </c>
      <c r="R114" s="2">
        <v>0</v>
      </c>
      <c r="S114" s="2">
        <v>0</v>
      </c>
      <c r="T114" s="2">
        <v>0</v>
      </c>
      <c r="U114" s="2">
        <v>0</v>
      </c>
      <c r="V114" s="2">
        <v>0</v>
      </c>
      <c r="W114" s="2">
        <v>1</v>
      </c>
      <c r="X114" s="2">
        <v>1</v>
      </c>
      <c r="Y114" s="2">
        <v>1</v>
      </c>
      <c r="Z114" s="2">
        <v>1</v>
      </c>
      <c r="AA114" s="2">
        <v>0</v>
      </c>
    </row>
    <row r="115" spans="1:27" x14ac:dyDescent="0.25">
      <c r="A115" s="2">
        <v>1</v>
      </c>
      <c r="B115" s="2">
        <v>6</v>
      </c>
      <c r="C115" s="2">
        <v>60280.42</v>
      </c>
      <c r="D115" s="2">
        <v>60333.159</v>
      </c>
      <c r="E115" s="2">
        <v>52.739000000001397</v>
      </c>
      <c r="F115" s="3">
        <v>18.241355620484399</v>
      </c>
      <c r="G115" s="14" t="s">
        <v>1032</v>
      </c>
      <c r="H115" s="2">
        <v>3</v>
      </c>
      <c r="I115" s="2">
        <v>3</v>
      </c>
      <c r="J115" s="2">
        <v>3</v>
      </c>
      <c r="K115" s="2">
        <v>0</v>
      </c>
      <c r="L115" s="2">
        <v>3</v>
      </c>
      <c r="M115" s="2">
        <v>0</v>
      </c>
      <c r="N115" s="2">
        <v>1</v>
      </c>
      <c r="O115" s="2">
        <v>0</v>
      </c>
      <c r="P115" s="2">
        <v>1</v>
      </c>
      <c r="Q115" s="2">
        <v>1</v>
      </c>
      <c r="R115" s="2">
        <v>0</v>
      </c>
      <c r="S115" s="2">
        <v>0</v>
      </c>
      <c r="T115" s="2">
        <v>0</v>
      </c>
      <c r="U115" s="2">
        <v>0</v>
      </c>
      <c r="V115" s="2">
        <v>0</v>
      </c>
      <c r="W115" s="2">
        <v>1</v>
      </c>
      <c r="X115" s="2">
        <v>1</v>
      </c>
      <c r="Y115" s="2">
        <v>1</v>
      </c>
      <c r="Z115" s="2">
        <v>0</v>
      </c>
      <c r="AA115" s="2">
        <v>0</v>
      </c>
    </row>
    <row r="116" spans="1:27" x14ac:dyDescent="0.25">
      <c r="A116" s="2">
        <v>8</v>
      </c>
      <c r="B116" s="2">
        <v>2</v>
      </c>
      <c r="C116" s="2">
        <v>32194.496999999999</v>
      </c>
      <c r="D116" s="2">
        <v>32292.93</v>
      </c>
      <c r="E116" s="2">
        <v>98.433000000000902</v>
      </c>
      <c r="F116" s="3">
        <v>18.1869934850207</v>
      </c>
      <c r="G116" s="14" t="s">
        <v>2463</v>
      </c>
      <c r="H116" s="2">
        <v>2</v>
      </c>
      <c r="I116" s="2">
        <v>0</v>
      </c>
      <c r="J116" s="2">
        <v>0</v>
      </c>
      <c r="K116" s="2">
        <v>0</v>
      </c>
      <c r="L116" s="2">
        <v>2</v>
      </c>
      <c r="M116" s="2">
        <v>0</v>
      </c>
      <c r="N116" s="2">
        <v>0</v>
      </c>
      <c r="O116" s="2">
        <v>0</v>
      </c>
      <c r="P116" s="2">
        <v>0</v>
      </c>
      <c r="Q116" s="2">
        <v>0</v>
      </c>
      <c r="R116" s="2">
        <v>0</v>
      </c>
      <c r="S116" s="2">
        <v>0</v>
      </c>
      <c r="T116" s="2">
        <v>0</v>
      </c>
      <c r="U116" s="2">
        <v>0</v>
      </c>
      <c r="V116" s="2">
        <v>0</v>
      </c>
      <c r="W116" s="2">
        <v>0</v>
      </c>
      <c r="X116" s="2">
        <v>1</v>
      </c>
      <c r="Y116" s="2">
        <v>1</v>
      </c>
      <c r="Z116" s="2">
        <v>0</v>
      </c>
      <c r="AA116" s="2">
        <v>0</v>
      </c>
    </row>
    <row r="117" spans="1:27" x14ac:dyDescent="0.25">
      <c r="A117" s="2">
        <v>22</v>
      </c>
      <c r="B117" s="2">
        <v>0</v>
      </c>
      <c r="C117" s="2">
        <v>18111.431</v>
      </c>
      <c r="D117" s="2">
        <v>18211.983</v>
      </c>
      <c r="E117" s="2">
        <v>100.55200000000001</v>
      </c>
      <c r="F117" s="3">
        <v>18.168010380487701</v>
      </c>
      <c r="G117" s="14" t="s">
        <v>306</v>
      </c>
      <c r="H117" s="2">
        <v>3</v>
      </c>
      <c r="I117" s="2">
        <v>0</v>
      </c>
      <c r="J117" s="2">
        <v>0</v>
      </c>
      <c r="K117" s="2">
        <v>0</v>
      </c>
      <c r="L117" s="2">
        <v>3</v>
      </c>
      <c r="M117" s="2">
        <v>0</v>
      </c>
      <c r="N117" s="2">
        <v>0</v>
      </c>
      <c r="O117" s="2">
        <v>0</v>
      </c>
      <c r="P117" s="2">
        <v>0</v>
      </c>
      <c r="Q117" s="2">
        <v>0</v>
      </c>
      <c r="R117" s="2">
        <v>0</v>
      </c>
      <c r="S117" s="2">
        <v>0</v>
      </c>
      <c r="T117" s="2">
        <v>0</v>
      </c>
      <c r="U117" s="2">
        <v>0</v>
      </c>
      <c r="V117" s="2">
        <v>0</v>
      </c>
      <c r="W117" s="2">
        <v>1</v>
      </c>
      <c r="X117" s="2">
        <v>1</v>
      </c>
      <c r="Y117" s="2">
        <v>1</v>
      </c>
      <c r="Z117" s="2">
        <v>0</v>
      </c>
      <c r="AA117" s="2">
        <v>0</v>
      </c>
    </row>
    <row r="118" spans="1:27" x14ac:dyDescent="0.25">
      <c r="A118" s="2">
        <v>6</v>
      </c>
      <c r="B118" s="2">
        <v>10</v>
      </c>
      <c r="C118" s="2">
        <v>54546.78</v>
      </c>
      <c r="D118" s="2">
        <v>54904.885000000002</v>
      </c>
      <c r="E118" s="2">
        <v>358.10500000000297</v>
      </c>
      <c r="F118" s="3">
        <v>18.117728632644098</v>
      </c>
      <c r="G118" s="14"/>
      <c r="H118" s="2">
        <v>2</v>
      </c>
      <c r="I118" s="2">
        <v>0</v>
      </c>
      <c r="J118" s="2">
        <v>0</v>
      </c>
      <c r="K118" s="2">
        <v>0</v>
      </c>
      <c r="L118" s="2">
        <v>2</v>
      </c>
      <c r="M118" s="2">
        <v>0</v>
      </c>
      <c r="N118" s="2">
        <v>0</v>
      </c>
      <c r="O118" s="2">
        <v>0</v>
      </c>
      <c r="P118" s="2">
        <v>0</v>
      </c>
      <c r="Q118" s="2">
        <v>0</v>
      </c>
      <c r="R118" s="2">
        <v>0</v>
      </c>
      <c r="S118" s="2">
        <v>0</v>
      </c>
      <c r="T118" s="2">
        <v>0</v>
      </c>
      <c r="U118" s="2">
        <v>0</v>
      </c>
      <c r="V118" s="2">
        <v>0</v>
      </c>
      <c r="W118" s="2">
        <v>1</v>
      </c>
      <c r="X118" s="2">
        <v>0</v>
      </c>
      <c r="Y118" s="2">
        <v>1</v>
      </c>
      <c r="Z118" s="2">
        <v>0</v>
      </c>
      <c r="AA118" s="2">
        <v>0</v>
      </c>
    </row>
    <row r="119" spans="1:27" x14ac:dyDescent="0.25">
      <c r="A119" s="2">
        <v>1</v>
      </c>
      <c r="B119" s="2">
        <v>18</v>
      </c>
      <c r="C119" s="2">
        <v>197198.73300000001</v>
      </c>
      <c r="D119" s="2">
        <v>197288.476</v>
      </c>
      <c r="E119" s="2">
        <v>89.742999999987703</v>
      </c>
      <c r="F119" s="3">
        <v>18.111246051527701</v>
      </c>
      <c r="G119" s="14" t="s">
        <v>39</v>
      </c>
      <c r="H119" s="2">
        <v>3</v>
      </c>
      <c r="I119" s="2">
        <v>1</v>
      </c>
      <c r="J119" s="2">
        <v>1</v>
      </c>
      <c r="K119" s="2">
        <v>0</v>
      </c>
      <c r="L119" s="2">
        <v>3</v>
      </c>
      <c r="M119" s="2">
        <v>0</v>
      </c>
      <c r="N119" s="2">
        <v>1</v>
      </c>
      <c r="O119" s="2">
        <v>0</v>
      </c>
      <c r="P119" s="2">
        <v>0</v>
      </c>
      <c r="Q119" s="2">
        <v>0</v>
      </c>
      <c r="R119" s="2">
        <v>0</v>
      </c>
      <c r="S119" s="2">
        <v>0</v>
      </c>
      <c r="T119" s="2">
        <v>0</v>
      </c>
      <c r="U119" s="2">
        <v>0</v>
      </c>
      <c r="V119" s="2">
        <v>0</v>
      </c>
      <c r="W119" s="2">
        <v>1</v>
      </c>
      <c r="X119" s="2">
        <v>1</v>
      </c>
      <c r="Y119" s="2">
        <v>1</v>
      </c>
      <c r="Z119" s="2">
        <v>0</v>
      </c>
      <c r="AA119" s="2">
        <v>0</v>
      </c>
    </row>
    <row r="120" spans="1:27" x14ac:dyDescent="0.25">
      <c r="A120" s="2">
        <v>6</v>
      </c>
      <c r="B120" s="2">
        <v>24</v>
      </c>
      <c r="C120" s="2">
        <v>131573.43299999999</v>
      </c>
      <c r="D120" s="2">
        <v>131639.63500000001</v>
      </c>
      <c r="E120" s="2">
        <v>66.202000000019297</v>
      </c>
      <c r="F120" s="3">
        <v>18.086386612075898</v>
      </c>
      <c r="G120" s="14" t="s">
        <v>2261</v>
      </c>
      <c r="H120" s="2">
        <v>1</v>
      </c>
      <c r="I120" s="2">
        <v>0</v>
      </c>
      <c r="J120" s="2">
        <v>0</v>
      </c>
      <c r="K120" s="2">
        <v>0</v>
      </c>
      <c r="L120" s="2">
        <v>1</v>
      </c>
      <c r="M120" s="2">
        <v>0</v>
      </c>
      <c r="N120" s="2">
        <v>0</v>
      </c>
      <c r="O120" s="2">
        <v>0</v>
      </c>
      <c r="P120" s="2">
        <v>0</v>
      </c>
      <c r="Q120" s="2">
        <v>0</v>
      </c>
      <c r="R120" s="2">
        <v>0</v>
      </c>
      <c r="S120" s="2">
        <v>0</v>
      </c>
      <c r="T120" s="2">
        <v>0</v>
      </c>
      <c r="U120" s="2">
        <v>0</v>
      </c>
      <c r="V120" s="2">
        <v>0</v>
      </c>
      <c r="W120" s="2">
        <v>0</v>
      </c>
      <c r="X120" s="2">
        <v>1</v>
      </c>
      <c r="Y120" s="2">
        <v>0</v>
      </c>
      <c r="Z120" s="2">
        <v>0</v>
      </c>
      <c r="AA120" s="2">
        <v>0</v>
      </c>
    </row>
    <row r="121" spans="1:27" x14ac:dyDescent="0.25">
      <c r="A121" s="2">
        <v>22</v>
      </c>
      <c r="B121" s="2">
        <v>4</v>
      </c>
      <c r="C121" s="2">
        <v>41050.870999999999</v>
      </c>
      <c r="D121" s="2">
        <v>41143.019</v>
      </c>
      <c r="E121" s="2">
        <v>92.148000000001005</v>
      </c>
      <c r="F121" s="3">
        <v>18.056136451628198</v>
      </c>
      <c r="G121" s="14" t="s">
        <v>2788</v>
      </c>
      <c r="H121" s="2">
        <v>1</v>
      </c>
      <c r="I121" s="2">
        <v>0</v>
      </c>
      <c r="J121" s="2">
        <v>0</v>
      </c>
      <c r="K121" s="2">
        <v>0</v>
      </c>
      <c r="L121" s="2">
        <v>1</v>
      </c>
      <c r="M121" s="2">
        <v>0</v>
      </c>
      <c r="N121" s="2">
        <v>0</v>
      </c>
      <c r="O121" s="2">
        <v>0</v>
      </c>
      <c r="P121" s="2">
        <v>0</v>
      </c>
      <c r="Q121" s="2">
        <v>0</v>
      </c>
      <c r="R121" s="2">
        <v>0</v>
      </c>
      <c r="S121" s="2">
        <v>0</v>
      </c>
      <c r="T121" s="2">
        <v>0</v>
      </c>
      <c r="U121" s="2">
        <v>0</v>
      </c>
      <c r="V121" s="2">
        <v>0</v>
      </c>
      <c r="W121" s="2">
        <v>1</v>
      </c>
      <c r="X121" s="2">
        <v>0</v>
      </c>
      <c r="Y121" s="2">
        <v>0</v>
      </c>
      <c r="Z121" s="2">
        <v>0</v>
      </c>
      <c r="AA121" s="2">
        <v>0</v>
      </c>
    </row>
    <row r="122" spans="1:27" x14ac:dyDescent="0.25">
      <c r="A122" s="2">
        <v>1</v>
      </c>
      <c r="B122" s="2">
        <v>13</v>
      </c>
      <c r="C122" s="2">
        <v>95674.341</v>
      </c>
      <c r="D122" s="2">
        <v>95743.595000000001</v>
      </c>
      <c r="E122" s="2">
        <v>69.254000000000801</v>
      </c>
      <c r="F122" s="3">
        <v>18.046535534487401</v>
      </c>
      <c r="G122" s="14" t="s">
        <v>2682</v>
      </c>
      <c r="H122" s="2">
        <v>0</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2">
        <v>0</v>
      </c>
      <c r="AA122" s="2">
        <v>0</v>
      </c>
    </row>
    <row r="123" spans="1:27" x14ac:dyDescent="0.25">
      <c r="A123" s="2">
        <v>6</v>
      </c>
      <c r="B123" s="2">
        <v>21</v>
      </c>
      <c r="C123" s="2">
        <v>105565.251</v>
      </c>
      <c r="D123" s="2">
        <v>105652.069</v>
      </c>
      <c r="E123" s="2">
        <v>86.817999999999302</v>
      </c>
      <c r="F123" s="3">
        <v>18.044258496372201</v>
      </c>
      <c r="G123" s="14" t="s">
        <v>1387</v>
      </c>
      <c r="H123" s="2">
        <v>2</v>
      </c>
      <c r="I123" s="2">
        <v>5</v>
      </c>
      <c r="J123" s="2">
        <v>0</v>
      </c>
      <c r="K123" s="2">
        <v>5</v>
      </c>
      <c r="L123" s="2">
        <v>2</v>
      </c>
      <c r="M123" s="2">
        <v>0</v>
      </c>
      <c r="N123" s="2">
        <v>0</v>
      </c>
      <c r="O123" s="2">
        <v>0</v>
      </c>
      <c r="P123" s="2">
        <v>0</v>
      </c>
      <c r="Q123" s="2">
        <v>0</v>
      </c>
      <c r="R123" s="2">
        <v>1</v>
      </c>
      <c r="S123" s="2">
        <v>1</v>
      </c>
      <c r="T123" s="2">
        <v>1</v>
      </c>
      <c r="U123" s="2">
        <v>1</v>
      </c>
      <c r="V123" s="2">
        <v>1</v>
      </c>
      <c r="W123" s="2">
        <v>1</v>
      </c>
      <c r="X123" s="2">
        <v>0</v>
      </c>
      <c r="Y123" s="2">
        <v>1</v>
      </c>
      <c r="Z123" s="2">
        <v>0</v>
      </c>
      <c r="AA123" s="2">
        <v>0</v>
      </c>
    </row>
    <row r="124" spans="1:27" x14ac:dyDescent="0.25">
      <c r="A124" s="2">
        <v>4</v>
      </c>
      <c r="B124" s="2">
        <v>12</v>
      </c>
      <c r="C124" s="2">
        <v>105239.875</v>
      </c>
      <c r="D124" s="2">
        <v>105336.18</v>
      </c>
      <c r="E124" s="2">
        <v>96.304999999993001</v>
      </c>
      <c r="F124" s="3">
        <v>18.042540495394299</v>
      </c>
      <c r="G124" s="14" t="s">
        <v>2225</v>
      </c>
      <c r="H124" s="2">
        <v>1</v>
      </c>
      <c r="I124" s="2">
        <v>0</v>
      </c>
      <c r="J124" s="2">
        <v>0</v>
      </c>
      <c r="K124" s="2">
        <v>0</v>
      </c>
      <c r="L124" s="2">
        <v>1</v>
      </c>
      <c r="M124" s="2">
        <v>0</v>
      </c>
      <c r="N124" s="2">
        <v>0</v>
      </c>
      <c r="O124" s="2">
        <v>0</v>
      </c>
      <c r="P124" s="2">
        <v>0</v>
      </c>
      <c r="Q124" s="2">
        <v>0</v>
      </c>
      <c r="R124" s="2">
        <v>0</v>
      </c>
      <c r="S124" s="2">
        <v>0</v>
      </c>
      <c r="T124" s="2">
        <v>0</v>
      </c>
      <c r="U124" s="2">
        <v>0</v>
      </c>
      <c r="V124" s="2">
        <v>0</v>
      </c>
      <c r="W124" s="2">
        <v>0</v>
      </c>
      <c r="X124" s="2">
        <v>1</v>
      </c>
      <c r="Y124" s="2">
        <v>0</v>
      </c>
      <c r="Z124" s="2">
        <v>0</v>
      </c>
      <c r="AA124" s="2">
        <v>0</v>
      </c>
    </row>
    <row r="125" spans="1:27" x14ac:dyDescent="0.25">
      <c r="A125" s="2">
        <v>13</v>
      </c>
      <c r="B125" s="2">
        <v>4</v>
      </c>
      <c r="C125" s="2">
        <v>58493.1</v>
      </c>
      <c r="D125" s="2">
        <v>58571.207000000002</v>
      </c>
      <c r="E125" s="2">
        <v>78.107000000003595</v>
      </c>
      <c r="F125" s="3">
        <v>18.0217542557331</v>
      </c>
      <c r="G125" s="14" t="s">
        <v>255</v>
      </c>
      <c r="H125" s="2">
        <v>1</v>
      </c>
      <c r="I125" s="2">
        <v>0</v>
      </c>
      <c r="J125" s="2">
        <v>0</v>
      </c>
      <c r="K125" s="2">
        <v>0</v>
      </c>
      <c r="L125" s="2">
        <v>1</v>
      </c>
      <c r="M125" s="2">
        <v>0</v>
      </c>
      <c r="N125" s="2">
        <v>0</v>
      </c>
      <c r="O125" s="2">
        <v>0</v>
      </c>
      <c r="P125" s="2">
        <v>0</v>
      </c>
      <c r="Q125" s="2">
        <v>0</v>
      </c>
      <c r="R125" s="2">
        <v>0</v>
      </c>
      <c r="S125" s="2">
        <v>0</v>
      </c>
      <c r="T125" s="2">
        <v>0</v>
      </c>
      <c r="U125" s="2">
        <v>0</v>
      </c>
      <c r="V125" s="2">
        <v>0</v>
      </c>
      <c r="W125" s="2">
        <v>1</v>
      </c>
      <c r="X125" s="2">
        <v>0</v>
      </c>
      <c r="Y125" s="2">
        <v>0</v>
      </c>
      <c r="Z125" s="2">
        <v>0</v>
      </c>
      <c r="AA125" s="2">
        <v>0</v>
      </c>
    </row>
    <row r="126" spans="1:27" x14ac:dyDescent="0.25">
      <c r="A126" s="2">
        <v>8</v>
      </c>
      <c r="B126" s="2">
        <v>11</v>
      </c>
      <c r="C126" s="2">
        <v>97396.077000000005</v>
      </c>
      <c r="D126" s="2">
        <v>97479.660999999993</v>
      </c>
      <c r="E126" s="2">
        <v>83.583999999987995</v>
      </c>
      <c r="F126" s="3">
        <v>18.014500269892999</v>
      </c>
      <c r="G126" s="14" t="s">
        <v>2284</v>
      </c>
      <c r="H126" s="2">
        <v>3</v>
      </c>
      <c r="I126" s="2">
        <v>0</v>
      </c>
      <c r="J126" s="2">
        <v>0</v>
      </c>
      <c r="K126" s="2">
        <v>0</v>
      </c>
      <c r="L126" s="2">
        <v>3</v>
      </c>
      <c r="M126" s="2">
        <v>0</v>
      </c>
      <c r="N126" s="2">
        <v>0</v>
      </c>
      <c r="O126" s="2">
        <v>0</v>
      </c>
      <c r="P126" s="2">
        <v>0</v>
      </c>
      <c r="Q126" s="2">
        <v>0</v>
      </c>
      <c r="R126" s="2">
        <v>0</v>
      </c>
      <c r="S126" s="2">
        <v>0</v>
      </c>
      <c r="T126" s="2">
        <v>0</v>
      </c>
      <c r="U126" s="2">
        <v>0</v>
      </c>
      <c r="V126" s="2">
        <v>0</v>
      </c>
      <c r="W126" s="2">
        <v>0</v>
      </c>
      <c r="X126" s="2">
        <v>1</v>
      </c>
      <c r="Y126" s="2">
        <v>1</v>
      </c>
      <c r="Z126" s="2">
        <v>1</v>
      </c>
      <c r="AA126" s="2">
        <v>0</v>
      </c>
    </row>
    <row r="127" spans="1:27" x14ac:dyDescent="0.25">
      <c r="A127" s="2">
        <v>4</v>
      </c>
      <c r="B127" s="2">
        <v>5</v>
      </c>
      <c r="C127" s="2">
        <v>56318.122000000003</v>
      </c>
      <c r="D127" s="2">
        <v>56860.883999999998</v>
      </c>
      <c r="E127" s="2">
        <v>542.76199999999506</v>
      </c>
      <c r="F127" s="3">
        <v>17.9650922758488</v>
      </c>
      <c r="G127" s="14" t="s">
        <v>2716</v>
      </c>
      <c r="H127" s="2">
        <v>3</v>
      </c>
      <c r="I127" s="2">
        <v>5</v>
      </c>
      <c r="J127" s="2">
        <v>1</v>
      </c>
      <c r="K127" s="2">
        <v>4</v>
      </c>
      <c r="L127" s="2">
        <v>3</v>
      </c>
      <c r="M127" s="2">
        <v>0</v>
      </c>
      <c r="N127" s="2">
        <v>1</v>
      </c>
      <c r="O127" s="2">
        <v>0</v>
      </c>
      <c r="P127" s="2">
        <v>0</v>
      </c>
      <c r="Q127" s="2">
        <v>0</v>
      </c>
      <c r="R127" s="2">
        <v>0</v>
      </c>
      <c r="S127" s="2">
        <v>1</v>
      </c>
      <c r="T127" s="2">
        <v>1</v>
      </c>
      <c r="U127" s="2">
        <v>1</v>
      </c>
      <c r="V127" s="2">
        <v>1</v>
      </c>
      <c r="W127" s="2">
        <v>1</v>
      </c>
      <c r="X127" s="2">
        <v>1</v>
      </c>
      <c r="Y127" s="2">
        <v>0</v>
      </c>
      <c r="Z127" s="2">
        <v>1</v>
      </c>
      <c r="AA127" s="2">
        <v>0</v>
      </c>
    </row>
    <row r="128" spans="1:27" x14ac:dyDescent="0.25">
      <c r="A128" s="2">
        <v>9</v>
      </c>
      <c r="B128" s="2">
        <v>2</v>
      </c>
      <c r="C128" s="2">
        <v>26248.035</v>
      </c>
      <c r="D128" s="2">
        <v>26783.387999999999</v>
      </c>
      <c r="E128" s="2">
        <v>535.35299999999904</v>
      </c>
      <c r="F128" s="3">
        <v>17.960643768266799</v>
      </c>
      <c r="G128" s="14" t="s">
        <v>2745</v>
      </c>
      <c r="H128" s="2">
        <v>3</v>
      </c>
      <c r="I128" s="2">
        <v>0</v>
      </c>
      <c r="J128" s="2">
        <v>0</v>
      </c>
      <c r="K128" s="2">
        <v>0</v>
      </c>
      <c r="L128" s="2">
        <v>3</v>
      </c>
      <c r="M128" s="2">
        <v>0</v>
      </c>
      <c r="N128" s="2">
        <v>0</v>
      </c>
      <c r="O128" s="2">
        <v>0</v>
      </c>
      <c r="P128" s="2">
        <v>0</v>
      </c>
      <c r="Q128" s="2">
        <v>0</v>
      </c>
      <c r="R128" s="2">
        <v>0</v>
      </c>
      <c r="S128" s="2">
        <v>0</v>
      </c>
      <c r="T128" s="2">
        <v>0</v>
      </c>
      <c r="U128" s="2">
        <v>0</v>
      </c>
      <c r="V128" s="2">
        <v>0</v>
      </c>
      <c r="W128" s="2">
        <v>1</v>
      </c>
      <c r="X128" s="2">
        <v>1</v>
      </c>
      <c r="Y128" s="2">
        <v>1</v>
      </c>
      <c r="Z128" s="2">
        <v>0</v>
      </c>
      <c r="AA128" s="2">
        <v>0</v>
      </c>
    </row>
    <row r="129" spans="1:27" x14ac:dyDescent="0.25">
      <c r="A129" s="2">
        <v>2</v>
      </c>
      <c r="B129" s="2">
        <v>7</v>
      </c>
      <c r="C129" s="2">
        <v>56003.987999999998</v>
      </c>
      <c r="D129" s="2">
        <v>56092.052000000003</v>
      </c>
      <c r="E129" s="2">
        <v>88.064000000005805</v>
      </c>
      <c r="F129" s="3">
        <v>17.942220555134998</v>
      </c>
      <c r="G129" s="14" t="s">
        <v>52</v>
      </c>
      <c r="H129" s="2">
        <v>2</v>
      </c>
      <c r="I129" s="2">
        <v>0</v>
      </c>
      <c r="J129" s="2">
        <v>0</v>
      </c>
      <c r="K129" s="2">
        <v>0</v>
      </c>
      <c r="L129" s="2">
        <v>2</v>
      </c>
      <c r="M129" s="2">
        <v>0</v>
      </c>
      <c r="N129" s="2">
        <v>0</v>
      </c>
      <c r="O129" s="2">
        <v>0</v>
      </c>
      <c r="P129" s="2">
        <v>0</v>
      </c>
      <c r="Q129" s="2">
        <v>0</v>
      </c>
      <c r="R129" s="2">
        <v>0</v>
      </c>
      <c r="S129" s="2">
        <v>0</v>
      </c>
      <c r="T129" s="2">
        <v>0</v>
      </c>
      <c r="U129" s="2">
        <v>0</v>
      </c>
      <c r="V129" s="2">
        <v>0</v>
      </c>
      <c r="W129" s="2">
        <v>1</v>
      </c>
      <c r="X129" s="2">
        <v>0</v>
      </c>
      <c r="Y129" s="2">
        <v>1</v>
      </c>
      <c r="Z129" s="2">
        <v>0</v>
      </c>
      <c r="AA129" s="2">
        <v>0</v>
      </c>
    </row>
    <row r="130" spans="1:27" x14ac:dyDescent="0.25">
      <c r="A130" s="2">
        <v>3</v>
      </c>
      <c r="B130" s="2">
        <v>2</v>
      </c>
      <c r="C130" s="2">
        <v>12582.138000000001</v>
      </c>
      <c r="D130" s="2">
        <v>12679.466</v>
      </c>
      <c r="E130" s="2">
        <v>97.327999999999506</v>
      </c>
      <c r="F130" s="3">
        <v>17.868642869245299</v>
      </c>
      <c r="G130" s="14" t="s">
        <v>77</v>
      </c>
      <c r="H130" s="2">
        <v>3</v>
      </c>
      <c r="I130" s="2">
        <v>0</v>
      </c>
      <c r="J130" s="2">
        <v>0</v>
      </c>
      <c r="K130" s="2">
        <v>0</v>
      </c>
      <c r="L130" s="2">
        <v>3</v>
      </c>
      <c r="M130" s="2">
        <v>0</v>
      </c>
      <c r="N130" s="2">
        <v>0</v>
      </c>
      <c r="O130" s="2">
        <v>0</v>
      </c>
      <c r="P130" s="2">
        <v>0</v>
      </c>
      <c r="Q130" s="2">
        <v>0</v>
      </c>
      <c r="R130" s="2">
        <v>0</v>
      </c>
      <c r="S130" s="2">
        <v>0</v>
      </c>
      <c r="T130" s="2">
        <v>0</v>
      </c>
      <c r="U130" s="2">
        <v>0</v>
      </c>
      <c r="V130" s="2">
        <v>0</v>
      </c>
      <c r="W130" s="2">
        <v>1</v>
      </c>
      <c r="X130" s="2">
        <v>1</v>
      </c>
      <c r="Y130" s="2">
        <v>1</v>
      </c>
      <c r="Z130" s="2">
        <v>0</v>
      </c>
      <c r="AA130" s="2">
        <v>0</v>
      </c>
    </row>
    <row r="131" spans="1:27" x14ac:dyDescent="0.25">
      <c r="A131" s="2">
        <v>3</v>
      </c>
      <c r="B131" s="2">
        <v>24</v>
      </c>
      <c r="C131" s="2">
        <v>156392.13500000001</v>
      </c>
      <c r="D131" s="2">
        <v>156474.524</v>
      </c>
      <c r="E131" s="2">
        <v>82.388999999995605</v>
      </c>
      <c r="F131" s="3">
        <v>17.859650799887401</v>
      </c>
      <c r="G131" s="14" t="s">
        <v>2712</v>
      </c>
      <c r="H131" s="2">
        <v>1</v>
      </c>
      <c r="I131" s="2">
        <v>0</v>
      </c>
      <c r="J131" s="2">
        <v>0</v>
      </c>
      <c r="K131" s="2">
        <v>0</v>
      </c>
      <c r="L131" s="2">
        <v>1</v>
      </c>
      <c r="M131" s="2">
        <v>0</v>
      </c>
      <c r="N131" s="2">
        <v>0</v>
      </c>
      <c r="O131" s="2">
        <v>0</v>
      </c>
      <c r="P131" s="2">
        <v>0</v>
      </c>
      <c r="Q131" s="2">
        <v>0</v>
      </c>
      <c r="R131" s="2">
        <v>0</v>
      </c>
      <c r="S131" s="2">
        <v>0</v>
      </c>
      <c r="T131" s="2">
        <v>0</v>
      </c>
      <c r="U131" s="2">
        <v>0</v>
      </c>
      <c r="V131" s="2">
        <v>0</v>
      </c>
      <c r="W131" s="2">
        <v>0</v>
      </c>
      <c r="X131" s="2">
        <v>0</v>
      </c>
      <c r="Y131" s="2">
        <v>1</v>
      </c>
      <c r="Z131" s="2">
        <v>0</v>
      </c>
      <c r="AA131" s="2">
        <v>0</v>
      </c>
    </row>
    <row r="132" spans="1:27" x14ac:dyDescent="0.25">
      <c r="A132" s="2">
        <v>5</v>
      </c>
      <c r="B132" s="2">
        <v>15</v>
      </c>
      <c r="C132" s="2">
        <v>127698.82799999999</v>
      </c>
      <c r="D132" s="2">
        <v>128063.72900000001</v>
      </c>
      <c r="E132" s="2">
        <v>364.90100000001303</v>
      </c>
      <c r="F132" s="3">
        <v>17.821400928704399</v>
      </c>
      <c r="G132" s="14" t="s">
        <v>137</v>
      </c>
      <c r="H132" s="2">
        <v>4</v>
      </c>
      <c r="I132" s="2">
        <v>2</v>
      </c>
      <c r="J132" s="2">
        <v>0</v>
      </c>
      <c r="K132" s="2">
        <v>2</v>
      </c>
      <c r="L132" s="2">
        <v>4</v>
      </c>
      <c r="M132" s="2">
        <v>0</v>
      </c>
      <c r="N132" s="2">
        <v>0</v>
      </c>
      <c r="O132" s="2">
        <v>0</v>
      </c>
      <c r="P132" s="2">
        <v>0</v>
      </c>
      <c r="Q132" s="2">
        <v>0</v>
      </c>
      <c r="R132" s="2">
        <v>1</v>
      </c>
      <c r="S132" s="2">
        <v>0</v>
      </c>
      <c r="T132" s="2">
        <v>0</v>
      </c>
      <c r="U132" s="2">
        <v>0</v>
      </c>
      <c r="V132" s="2">
        <v>1</v>
      </c>
      <c r="W132" s="2">
        <v>1</v>
      </c>
      <c r="X132" s="2">
        <v>1</v>
      </c>
      <c r="Y132" s="2">
        <v>1</v>
      </c>
      <c r="Z132" s="2">
        <v>1</v>
      </c>
      <c r="AA132" s="2">
        <v>0</v>
      </c>
    </row>
    <row r="133" spans="1:27" x14ac:dyDescent="0.25">
      <c r="A133" s="2">
        <v>7</v>
      </c>
      <c r="B133" s="2">
        <v>6</v>
      </c>
      <c r="C133" s="2">
        <v>35672.976000000002</v>
      </c>
      <c r="D133" s="2">
        <v>35787.195</v>
      </c>
      <c r="E133" s="2">
        <v>114.218999999997</v>
      </c>
      <c r="F133" s="3">
        <v>17.8170518925442</v>
      </c>
      <c r="G133" s="14" t="s">
        <v>2735</v>
      </c>
      <c r="H133" s="2">
        <v>1</v>
      </c>
      <c r="I133" s="2">
        <v>0</v>
      </c>
      <c r="J133" s="2">
        <v>0</v>
      </c>
      <c r="K133" s="2">
        <v>0</v>
      </c>
      <c r="L133" s="2">
        <v>1</v>
      </c>
      <c r="M133" s="2">
        <v>0</v>
      </c>
      <c r="N133" s="2">
        <v>0</v>
      </c>
      <c r="O133" s="2">
        <v>0</v>
      </c>
      <c r="P133" s="2">
        <v>0</v>
      </c>
      <c r="Q133" s="2">
        <v>0</v>
      </c>
      <c r="R133" s="2">
        <v>0</v>
      </c>
      <c r="S133" s="2">
        <v>0</v>
      </c>
      <c r="T133" s="2">
        <v>0</v>
      </c>
      <c r="U133" s="2">
        <v>0</v>
      </c>
      <c r="V133" s="2">
        <v>0</v>
      </c>
      <c r="W133" s="2">
        <v>1</v>
      </c>
      <c r="X133" s="2">
        <v>0</v>
      </c>
      <c r="Y133" s="2">
        <v>0</v>
      </c>
      <c r="Z133" s="2">
        <v>0</v>
      </c>
      <c r="AA133" s="2">
        <v>0</v>
      </c>
    </row>
    <row r="134" spans="1:27" x14ac:dyDescent="0.25">
      <c r="A134" s="2">
        <v>5</v>
      </c>
      <c r="B134" s="2">
        <v>18</v>
      </c>
      <c r="C134" s="2">
        <v>154760.144</v>
      </c>
      <c r="D134" s="2">
        <v>154796.44500000001</v>
      </c>
      <c r="E134" s="2">
        <v>36.301000000006802</v>
      </c>
      <c r="F134" s="3">
        <v>17.8067822560959</v>
      </c>
      <c r="G134" s="14" t="s">
        <v>142</v>
      </c>
      <c r="H134" s="2">
        <v>2</v>
      </c>
      <c r="I134" s="2">
        <v>1</v>
      </c>
      <c r="J134" s="2">
        <v>0</v>
      </c>
      <c r="K134" s="2">
        <v>1</v>
      </c>
      <c r="L134" s="2">
        <v>2</v>
      </c>
      <c r="M134" s="2">
        <v>0</v>
      </c>
      <c r="N134" s="2">
        <v>0</v>
      </c>
      <c r="O134" s="2">
        <v>0</v>
      </c>
      <c r="P134" s="2">
        <v>0</v>
      </c>
      <c r="Q134" s="2">
        <v>0</v>
      </c>
      <c r="R134" s="2">
        <v>1</v>
      </c>
      <c r="S134" s="2">
        <v>0</v>
      </c>
      <c r="T134" s="2">
        <v>0</v>
      </c>
      <c r="U134" s="2">
        <v>0</v>
      </c>
      <c r="V134" s="2">
        <v>0</v>
      </c>
      <c r="W134" s="2">
        <v>1</v>
      </c>
      <c r="X134" s="2">
        <v>0</v>
      </c>
      <c r="Y134" s="2">
        <v>1</v>
      </c>
      <c r="Z134" s="2">
        <v>0</v>
      </c>
      <c r="AA134" s="2">
        <v>0</v>
      </c>
    </row>
    <row r="135" spans="1:27" x14ac:dyDescent="0.25">
      <c r="A135" s="2">
        <v>15</v>
      </c>
      <c r="B135" s="2">
        <v>1</v>
      </c>
      <c r="C135" s="2">
        <v>35761.946000000004</v>
      </c>
      <c r="D135" s="2">
        <v>35825.777000000002</v>
      </c>
      <c r="E135" s="2">
        <v>63.830999999998298</v>
      </c>
      <c r="F135" s="3">
        <v>17.7992327659179</v>
      </c>
      <c r="G135" s="14" t="s">
        <v>2131</v>
      </c>
      <c r="H135" s="2">
        <v>3</v>
      </c>
      <c r="I135" s="2">
        <v>1</v>
      </c>
      <c r="J135" s="2">
        <v>0</v>
      </c>
      <c r="K135" s="2">
        <v>1</v>
      </c>
      <c r="L135" s="2">
        <v>3</v>
      </c>
      <c r="M135" s="2">
        <v>0</v>
      </c>
      <c r="N135" s="2">
        <v>0</v>
      </c>
      <c r="O135" s="2">
        <v>0</v>
      </c>
      <c r="P135" s="2">
        <v>0</v>
      </c>
      <c r="Q135" s="2">
        <v>0</v>
      </c>
      <c r="R135" s="2">
        <v>0</v>
      </c>
      <c r="S135" s="2">
        <v>0</v>
      </c>
      <c r="T135" s="2">
        <v>0</v>
      </c>
      <c r="U135" s="2">
        <v>0</v>
      </c>
      <c r="V135" s="2">
        <v>1</v>
      </c>
      <c r="W135" s="2">
        <v>0</v>
      </c>
      <c r="X135" s="2">
        <v>1</v>
      </c>
      <c r="Y135" s="2">
        <v>1</v>
      </c>
      <c r="Z135" s="2">
        <v>1</v>
      </c>
      <c r="AA135" s="2">
        <v>0</v>
      </c>
    </row>
    <row r="136" spans="1:27" x14ac:dyDescent="0.25">
      <c r="A136" s="2">
        <v>2</v>
      </c>
      <c r="B136" s="2">
        <v>10</v>
      </c>
      <c r="C136" s="2">
        <v>76330.100999999995</v>
      </c>
      <c r="D136" s="2">
        <v>76399.756999999998</v>
      </c>
      <c r="E136" s="2">
        <v>69.656000000002706</v>
      </c>
      <c r="F136" s="3">
        <v>17.727798594604</v>
      </c>
      <c r="G136" s="14" t="s">
        <v>1301</v>
      </c>
      <c r="H136" s="2">
        <v>2</v>
      </c>
      <c r="I136" s="2">
        <v>2</v>
      </c>
      <c r="J136" s="2">
        <v>0</v>
      </c>
      <c r="K136" s="2">
        <v>2</v>
      </c>
      <c r="L136" s="2">
        <v>2</v>
      </c>
      <c r="M136" s="2">
        <v>0</v>
      </c>
      <c r="N136" s="2">
        <v>0</v>
      </c>
      <c r="O136" s="2">
        <v>0</v>
      </c>
      <c r="P136" s="2">
        <v>0</v>
      </c>
      <c r="Q136" s="2">
        <v>0</v>
      </c>
      <c r="R136" s="2">
        <v>1</v>
      </c>
      <c r="S136" s="2">
        <v>0</v>
      </c>
      <c r="T136" s="2">
        <v>0</v>
      </c>
      <c r="U136" s="2">
        <v>1</v>
      </c>
      <c r="V136" s="2">
        <v>0</v>
      </c>
      <c r="W136" s="2">
        <v>0</v>
      </c>
      <c r="X136" s="2">
        <v>1</v>
      </c>
      <c r="Y136" s="2">
        <v>1</v>
      </c>
      <c r="Z136" s="2">
        <v>0</v>
      </c>
      <c r="AA136" s="2">
        <v>0</v>
      </c>
    </row>
    <row r="137" spans="1:27" x14ac:dyDescent="0.25">
      <c r="A137" s="2">
        <v>19</v>
      </c>
      <c r="B137" s="2">
        <v>3</v>
      </c>
      <c r="C137" s="2">
        <v>48351.88</v>
      </c>
      <c r="D137" s="2">
        <v>48382.48</v>
      </c>
      <c r="E137" s="2">
        <v>30.600000000005799</v>
      </c>
      <c r="F137" s="3">
        <v>17.680030032239799</v>
      </c>
      <c r="G137" s="14" t="s">
        <v>2783</v>
      </c>
      <c r="H137" s="2">
        <v>2</v>
      </c>
      <c r="I137" s="2">
        <v>0</v>
      </c>
      <c r="J137" s="2">
        <v>0</v>
      </c>
      <c r="K137" s="2">
        <v>0</v>
      </c>
      <c r="L137" s="2">
        <v>2</v>
      </c>
      <c r="M137" s="2">
        <v>0</v>
      </c>
      <c r="N137" s="2">
        <v>0</v>
      </c>
      <c r="O137" s="2">
        <v>0</v>
      </c>
      <c r="P137" s="2">
        <v>0</v>
      </c>
      <c r="Q137" s="2">
        <v>0</v>
      </c>
      <c r="R137" s="2">
        <v>0</v>
      </c>
      <c r="S137" s="2">
        <v>0</v>
      </c>
      <c r="T137" s="2">
        <v>0</v>
      </c>
      <c r="U137" s="2">
        <v>0</v>
      </c>
      <c r="V137" s="2">
        <v>0</v>
      </c>
      <c r="W137" s="2">
        <v>0</v>
      </c>
      <c r="X137" s="2">
        <v>0</v>
      </c>
      <c r="Y137" s="2">
        <v>1</v>
      </c>
      <c r="Z137" s="2">
        <v>1</v>
      </c>
      <c r="AA137" s="2">
        <v>0</v>
      </c>
    </row>
    <row r="138" spans="1:27" x14ac:dyDescent="0.25">
      <c r="A138" s="2">
        <v>3</v>
      </c>
      <c r="B138" s="2">
        <v>30</v>
      </c>
      <c r="C138" s="2">
        <v>166503.845</v>
      </c>
      <c r="D138" s="2">
        <v>166782.81400000001</v>
      </c>
      <c r="E138" s="2">
        <v>278.96900000001199</v>
      </c>
      <c r="F138" s="3">
        <v>17.6444816137044</v>
      </c>
      <c r="G138" s="14" t="s">
        <v>101</v>
      </c>
      <c r="H138" s="2">
        <v>4</v>
      </c>
      <c r="I138" s="2">
        <v>0</v>
      </c>
      <c r="J138" s="2">
        <v>0</v>
      </c>
      <c r="K138" s="2">
        <v>0</v>
      </c>
      <c r="L138" s="2">
        <v>4</v>
      </c>
      <c r="M138" s="2">
        <v>0</v>
      </c>
      <c r="N138" s="2">
        <v>0</v>
      </c>
      <c r="O138" s="2">
        <v>0</v>
      </c>
      <c r="P138" s="2">
        <v>0</v>
      </c>
      <c r="Q138" s="2">
        <v>0</v>
      </c>
      <c r="R138" s="2">
        <v>0</v>
      </c>
      <c r="S138" s="2">
        <v>0</v>
      </c>
      <c r="T138" s="2">
        <v>0</v>
      </c>
      <c r="U138" s="2">
        <v>0</v>
      </c>
      <c r="V138" s="2">
        <v>0</v>
      </c>
      <c r="W138" s="2">
        <v>1</v>
      </c>
      <c r="X138" s="2">
        <v>1</v>
      </c>
      <c r="Y138" s="2">
        <v>1</v>
      </c>
      <c r="Z138" s="2">
        <v>1</v>
      </c>
      <c r="AA138" s="2">
        <v>0</v>
      </c>
    </row>
    <row r="139" spans="1:27" x14ac:dyDescent="0.25">
      <c r="A139" s="2">
        <v>11</v>
      </c>
      <c r="B139" s="2">
        <v>10</v>
      </c>
      <c r="C139" s="2">
        <v>88302.228000000003</v>
      </c>
      <c r="D139" s="2">
        <v>88438.089000000007</v>
      </c>
      <c r="E139" s="2">
        <v>135.861000000004</v>
      </c>
      <c r="F139" s="3">
        <v>17.635376238853102</v>
      </c>
      <c r="G139" s="14" t="s">
        <v>230</v>
      </c>
      <c r="H139" s="2">
        <v>1</v>
      </c>
      <c r="I139" s="2">
        <v>5</v>
      </c>
      <c r="J139" s="2">
        <v>0</v>
      </c>
      <c r="K139" s="2">
        <v>5</v>
      </c>
      <c r="L139" s="2">
        <v>1</v>
      </c>
      <c r="M139" s="2">
        <v>0</v>
      </c>
      <c r="N139" s="2">
        <v>0</v>
      </c>
      <c r="O139" s="2">
        <v>0</v>
      </c>
      <c r="P139" s="2">
        <v>0</v>
      </c>
      <c r="Q139" s="2">
        <v>0</v>
      </c>
      <c r="R139" s="2">
        <v>1</v>
      </c>
      <c r="S139" s="2">
        <v>1</v>
      </c>
      <c r="T139" s="2">
        <v>1</v>
      </c>
      <c r="U139" s="2">
        <v>1</v>
      </c>
      <c r="V139" s="2">
        <v>1</v>
      </c>
      <c r="W139" s="2">
        <v>1</v>
      </c>
      <c r="X139" s="2">
        <v>0</v>
      </c>
      <c r="Y139" s="2">
        <v>0</v>
      </c>
      <c r="Z139" s="2">
        <v>0</v>
      </c>
      <c r="AA139" s="2">
        <v>0</v>
      </c>
    </row>
    <row r="140" spans="1:27" x14ac:dyDescent="0.25">
      <c r="A140" s="2">
        <v>3</v>
      </c>
      <c r="B140" s="2">
        <v>3</v>
      </c>
      <c r="C140" s="2">
        <v>17346.032999999999</v>
      </c>
      <c r="D140" s="2">
        <v>17441.862000000001</v>
      </c>
      <c r="E140" s="2">
        <v>95.8290000000015</v>
      </c>
      <c r="F140" s="3">
        <v>17.633396537415301</v>
      </c>
      <c r="G140" s="14" t="s">
        <v>79</v>
      </c>
      <c r="H140" s="2">
        <v>2</v>
      </c>
      <c r="I140" s="2">
        <v>0</v>
      </c>
      <c r="J140" s="2">
        <v>0</v>
      </c>
      <c r="K140" s="2">
        <v>0</v>
      </c>
      <c r="L140" s="2">
        <v>2</v>
      </c>
      <c r="M140" s="2">
        <v>0</v>
      </c>
      <c r="N140" s="2">
        <v>0</v>
      </c>
      <c r="O140" s="2">
        <v>0</v>
      </c>
      <c r="P140" s="2">
        <v>0</v>
      </c>
      <c r="Q140" s="2">
        <v>0</v>
      </c>
      <c r="R140" s="2">
        <v>0</v>
      </c>
      <c r="S140" s="2">
        <v>0</v>
      </c>
      <c r="T140" s="2">
        <v>0</v>
      </c>
      <c r="U140" s="2">
        <v>0</v>
      </c>
      <c r="V140" s="2">
        <v>0</v>
      </c>
      <c r="W140" s="2">
        <v>1</v>
      </c>
      <c r="X140" s="2">
        <v>1</v>
      </c>
      <c r="Y140" s="2">
        <v>0</v>
      </c>
      <c r="Z140" s="2">
        <v>0</v>
      </c>
      <c r="AA140" s="2">
        <v>0</v>
      </c>
    </row>
    <row r="141" spans="1:27" x14ac:dyDescent="0.25">
      <c r="A141" s="2">
        <v>5</v>
      </c>
      <c r="B141" s="2">
        <v>17</v>
      </c>
      <c r="C141" s="2">
        <v>153532.49</v>
      </c>
      <c r="D141" s="2">
        <v>153601.658</v>
      </c>
      <c r="E141" s="2">
        <v>69.168000000005094</v>
      </c>
      <c r="F141" s="3">
        <v>17.625816459508201</v>
      </c>
      <c r="G141" s="14" t="s">
        <v>141</v>
      </c>
      <c r="H141" s="2">
        <v>3</v>
      </c>
      <c r="I141" s="2">
        <v>0</v>
      </c>
      <c r="J141" s="2">
        <v>0</v>
      </c>
      <c r="K141" s="2">
        <v>0</v>
      </c>
      <c r="L141" s="2">
        <v>3</v>
      </c>
      <c r="M141" s="2">
        <v>0</v>
      </c>
      <c r="N141" s="2">
        <v>0</v>
      </c>
      <c r="O141" s="2">
        <v>0</v>
      </c>
      <c r="P141" s="2">
        <v>0</v>
      </c>
      <c r="Q141" s="2">
        <v>0</v>
      </c>
      <c r="R141" s="2">
        <v>0</v>
      </c>
      <c r="S141" s="2">
        <v>0</v>
      </c>
      <c r="T141" s="2">
        <v>0</v>
      </c>
      <c r="U141" s="2">
        <v>0</v>
      </c>
      <c r="V141" s="2">
        <v>0</v>
      </c>
      <c r="W141" s="2">
        <v>1</v>
      </c>
      <c r="X141" s="2">
        <v>1</v>
      </c>
      <c r="Y141" s="2">
        <v>1</v>
      </c>
      <c r="Z141" s="2">
        <v>0</v>
      </c>
      <c r="AA141" s="2">
        <v>0</v>
      </c>
    </row>
    <row r="142" spans="1:27" x14ac:dyDescent="0.25">
      <c r="A142" s="2">
        <v>9</v>
      </c>
      <c r="B142" s="2">
        <v>14</v>
      </c>
      <c r="C142" s="2">
        <v>124782.016</v>
      </c>
      <c r="D142" s="2">
        <v>124854.55</v>
      </c>
      <c r="E142" s="2">
        <v>72.533999999999693</v>
      </c>
      <c r="F142" s="3">
        <v>17.5779122445125</v>
      </c>
      <c r="G142" s="14" t="s">
        <v>2289</v>
      </c>
      <c r="H142" s="2">
        <v>3</v>
      </c>
      <c r="I142" s="2">
        <v>0</v>
      </c>
      <c r="J142" s="2">
        <v>0</v>
      </c>
      <c r="K142" s="2">
        <v>0</v>
      </c>
      <c r="L142" s="2">
        <v>3</v>
      </c>
      <c r="M142" s="2">
        <v>0</v>
      </c>
      <c r="N142" s="2">
        <v>0</v>
      </c>
      <c r="O142" s="2">
        <v>0</v>
      </c>
      <c r="P142" s="2">
        <v>0</v>
      </c>
      <c r="Q142" s="2">
        <v>0</v>
      </c>
      <c r="R142" s="2">
        <v>0</v>
      </c>
      <c r="S142" s="2">
        <v>0</v>
      </c>
      <c r="T142" s="2">
        <v>0</v>
      </c>
      <c r="U142" s="2">
        <v>0</v>
      </c>
      <c r="V142" s="2">
        <v>0</v>
      </c>
      <c r="W142" s="2">
        <v>0</v>
      </c>
      <c r="X142" s="2">
        <v>1</v>
      </c>
      <c r="Y142" s="2">
        <v>1</v>
      </c>
      <c r="Z142" s="2">
        <v>1</v>
      </c>
      <c r="AA142" s="2">
        <v>0</v>
      </c>
    </row>
    <row r="143" spans="1:27" x14ac:dyDescent="0.25">
      <c r="A143" s="2">
        <v>21</v>
      </c>
      <c r="B143" s="2">
        <v>1</v>
      </c>
      <c r="C143" s="2">
        <v>42570.243999999999</v>
      </c>
      <c r="D143" s="2">
        <v>42627.968999999997</v>
      </c>
      <c r="E143" s="2">
        <v>57.724999999998502</v>
      </c>
      <c r="F143" s="3">
        <v>17.5380691061672</v>
      </c>
      <c r="G143" s="14" t="s">
        <v>305</v>
      </c>
      <c r="H143" s="2">
        <v>3</v>
      </c>
      <c r="I143" s="2">
        <v>0</v>
      </c>
      <c r="J143" s="2">
        <v>0</v>
      </c>
      <c r="K143" s="2">
        <v>0</v>
      </c>
      <c r="L143" s="2">
        <v>3</v>
      </c>
      <c r="M143" s="2">
        <v>0</v>
      </c>
      <c r="N143" s="2">
        <v>0</v>
      </c>
      <c r="O143" s="2">
        <v>0</v>
      </c>
      <c r="P143" s="2">
        <v>0</v>
      </c>
      <c r="Q143" s="2">
        <v>0</v>
      </c>
      <c r="R143" s="2">
        <v>0</v>
      </c>
      <c r="S143" s="2">
        <v>0</v>
      </c>
      <c r="T143" s="2">
        <v>0</v>
      </c>
      <c r="U143" s="2">
        <v>0</v>
      </c>
      <c r="V143" s="2">
        <v>0</v>
      </c>
      <c r="W143" s="2">
        <v>1</v>
      </c>
      <c r="X143" s="2">
        <v>1</v>
      </c>
      <c r="Y143" s="2">
        <v>1</v>
      </c>
      <c r="Z143" s="2">
        <v>0</v>
      </c>
      <c r="AA143" s="2">
        <v>0</v>
      </c>
    </row>
    <row r="144" spans="1:27" x14ac:dyDescent="0.25">
      <c r="A144" s="2">
        <v>9</v>
      </c>
      <c r="B144" s="2">
        <v>10</v>
      </c>
      <c r="C144" s="2">
        <v>83583.739000000001</v>
      </c>
      <c r="D144" s="2">
        <v>83637.290999999997</v>
      </c>
      <c r="E144" s="2">
        <v>53.551999999995999</v>
      </c>
      <c r="F144" s="3">
        <v>17.526875284228598</v>
      </c>
      <c r="G144" s="14"/>
      <c r="H144" s="2">
        <v>1</v>
      </c>
      <c r="I144" s="2">
        <v>0</v>
      </c>
      <c r="J144" s="2">
        <v>0</v>
      </c>
      <c r="K144" s="2">
        <v>0</v>
      </c>
      <c r="L144" s="2">
        <v>1</v>
      </c>
      <c r="M144" s="2">
        <v>0</v>
      </c>
      <c r="N144" s="2">
        <v>0</v>
      </c>
      <c r="O144" s="2">
        <v>0</v>
      </c>
      <c r="P144" s="2">
        <v>0</v>
      </c>
      <c r="Q144" s="2">
        <v>0</v>
      </c>
      <c r="R144" s="2">
        <v>0</v>
      </c>
      <c r="S144" s="2">
        <v>0</v>
      </c>
      <c r="T144" s="2">
        <v>0</v>
      </c>
      <c r="U144" s="2">
        <v>0</v>
      </c>
      <c r="V144" s="2">
        <v>0</v>
      </c>
      <c r="W144" s="2">
        <v>1</v>
      </c>
      <c r="X144" s="2">
        <v>0</v>
      </c>
      <c r="Y144" s="2">
        <v>0</v>
      </c>
      <c r="Z144" s="2">
        <v>0</v>
      </c>
      <c r="AA144" s="2">
        <v>0</v>
      </c>
    </row>
    <row r="145" spans="1:27" x14ac:dyDescent="0.25">
      <c r="A145" s="2">
        <v>2</v>
      </c>
      <c r="B145" s="2">
        <v>0</v>
      </c>
      <c r="C145" s="2">
        <v>6752.4449999999997</v>
      </c>
      <c r="D145" s="2">
        <v>6834.951</v>
      </c>
      <c r="E145" s="2">
        <v>82.506000000000299</v>
      </c>
      <c r="F145" s="3">
        <v>17.526033930518501</v>
      </c>
      <c r="G145" s="14" t="s">
        <v>45</v>
      </c>
      <c r="H145" s="2">
        <v>4</v>
      </c>
      <c r="I145" s="2">
        <v>0</v>
      </c>
      <c r="J145" s="2">
        <v>0</v>
      </c>
      <c r="K145" s="2">
        <v>0</v>
      </c>
      <c r="L145" s="2">
        <v>4</v>
      </c>
      <c r="M145" s="2">
        <v>0</v>
      </c>
      <c r="N145" s="2">
        <v>0</v>
      </c>
      <c r="O145" s="2">
        <v>0</v>
      </c>
      <c r="P145" s="2">
        <v>0</v>
      </c>
      <c r="Q145" s="2">
        <v>0</v>
      </c>
      <c r="R145" s="2">
        <v>0</v>
      </c>
      <c r="S145" s="2">
        <v>0</v>
      </c>
      <c r="T145" s="2">
        <v>0</v>
      </c>
      <c r="U145" s="2">
        <v>0</v>
      </c>
      <c r="V145" s="2">
        <v>0</v>
      </c>
      <c r="W145" s="2">
        <v>1</v>
      </c>
      <c r="X145" s="2">
        <v>1</v>
      </c>
      <c r="Y145" s="2">
        <v>1</v>
      </c>
      <c r="Z145" s="2">
        <v>1</v>
      </c>
      <c r="AA145" s="2">
        <v>0</v>
      </c>
    </row>
    <row r="146" spans="1:27" x14ac:dyDescent="0.25">
      <c r="A146" s="2">
        <v>19</v>
      </c>
      <c r="B146" s="2">
        <v>4</v>
      </c>
      <c r="C146" s="2">
        <v>55899.94</v>
      </c>
      <c r="D146" s="2">
        <v>55957.875</v>
      </c>
      <c r="E146" s="2">
        <v>57.9349999999977</v>
      </c>
      <c r="F146" s="3">
        <v>17.4577038375973</v>
      </c>
      <c r="G146" s="14" t="s">
        <v>2784</v>
      </c>
      <c r="H146" s="2">
        <v>3</v>
      </c>
      <c r="I146" s="2">
        <v>0</v>
      </c>
      <c r="J146" s="2">
        <v>0</v>
      </c>
      <c r="K146" s="2">
        <v>0</v>
      </c>
      <c r="L146" s="2">
        <v>3</v>
      </c>
      <c r="M146" s="2">
        <v>0</v>
      </c>
      <c r="N146" s="2">
        <v>0</v>
      </c>
      <c r="O146" s="2">
        <v>0</v>
      </c>
      <c r="P146" s="2">
        <v>0</v>
      </c>
      <c r="Q146" s="2">
        <v>0</v>
      </c>
      <c r="R146" s="2">
        <v>0</v>
      </c>
      <c r="S146" s="2">
        <v>0</v>
      </c>
      <c r="T146" s="2">
        <v>0</v>
      </c>
      <c r="U146" s="2">
        <v>0</v>
      </c>
      <c r="V146" s="2">
        <v>0</v>
      </c>
      <c r="W146" s="2">
        <v>0</v>
      </c>
      <c r="X146" s="2">
        <v>1</v>
      </c>
      <c r="Y146" s="2">
        <v>1</v>
      </c>
      <c r="Z146" s="2">
        <v>1</v>
      </c>
      <c r="AA146" s="2">
        <v>0</v>
      </c>
    </row>
    <row r="147" spans="1:27" x14ac:dyDescent="0.25">
      <c r="A147" s="2">
        <v>10</v>
      </c>
      <c r="B147" s="2">
        <v>2</v>
      </c>
      <c r="C147" s="2">
        <v>13465.153</v>
      </c>
      <c r="D147" s="2">
        <v>13547.709000000001</v>
      </c>
      <c r="E147" s="2">
        <v>82.556000000000495</v>
      </c>
      <c r="F147" s="3">
        <v>17.455609810873302</v>
      </c>
      <c r="G147" s="14" t="s">
        <v>2751</v>
      </c>
      <c r="H147" s="2">
        <v>0</v>
      </c>
      <c r="I147" s="2">
        <v>0</v>
      </c>
      <c r="J147" s="2">
        <v>0</v>
      </c>
      <c r="K147" s="2">
        <v>0</v>
      </c>
      <c r="L147" s="2">
        <v>0</v>
      </c>
      <c r="M147" s="2">
        <v>0</v>
      </c>
      <c r="N147" s="2">
        <v>0</v>
      </c>
      <c r="O147" s="2">
        <v>0</v>
      </c>
      <c r="P147" s="2">
        <v>0</v>
      </c>
      <c r="Q147" s="2">
        <v>0</v>
      </c>
      <c r="R147" s="2">
        <v>0</v>
      </c>
      <c r="S147" s="2">
        <v>0</v>
      </c>
      <c r="T147" s="2">
        <v>0</v>
      </c>
      <c r="U147" s="2">
        <v>0</v>
      </c>
      <c r="V147" s="2">
        <v>0</v>
      </c>
      <c r="W147" s="2">
        <v>0</v>
      </c>
      <c r="X147" s="2">
        <v>0</v>
      </c>
      <c r="Y147" s="2">
        <v>0</v>
      </c>
      <c r="Z147" s="2">
        <v>0</v>
      </c>
      <c r="AA147" s="2">
        <v>0</v>
      </c>
    </row>
    <row r="148" spans="1:27" x14ac:dyDescent="0.25">
      <c r="A148" s="2">
        <v>3</v>
      </c>
      <c r="B148" s="2">
        <v>5</v>
      </c>
      <c r="C148" s="2">
        <v>25341.795999999998</v>
      </c>
      <c r="D148" s="2">
        <v>25435.026999999998</v>
      </c>
      <c r="E148" s="2">
        <v>93.230999999999796</v>
      </c>
      <c r="F148" s="3">
        <v>17.428452794509599</v>
      </c>
      <c r="G148" s="14" t="s">
        <v>82</v>
      </c>
      <c r="H148" s="2">
        <v>3</v>
      </c>
      <c r="I148" s="2">
        <v>0</v>
      </c>
      <c r="J148" s="2">
        <v>0</v>
      </c>
      <c r="K148" s="2">
        <v>0</v>
      </c>
      <c r="L148" s="2">
        <v>3</v>
      </c>
      <c r="M148" s="2">
        <v>0</v>
      </c>
      <c r="N148" s="2">
        <v>0</v>
      </c>
      <c r="O148" s="2">
        <v>0</v>
      </c>
      <c r="P148" s="2">
        <v>0</v>
      </c>
      <c r="Q148" s="2">
        <v>0</v>
      </c>
      <c r="R148" s="2">
        <v>0</v>
      </c>
      <c r="S148" s="2">
        <v>0</v>
      </c>
      <c r="T148" s="2">
        <v>0</v>
      </c>
      <c r="U148" s="2">
        <v>0</v>
      </c>
      <c r="V148" s="2">
        <v>0</v>
      </c>
      <c r="W148" s="2">
        <v>1</v>
      </c>
      <c r="X148" s="2">
        <v>0</v>
      </c>
      <c r="Y148" s="2">
        <v>1</v>
      </c>
      <c r="Z148" s="2">
        <v>1</v>
      </c>
      <c r="AA148" s="2">
        <v>0</v>
      </c>
    </row>
    <row r="149" spans="1:27" x14ac:dyDescent="0.25">
      <c r="A149" s="2">
        <v>3</v>
      </c>
      <c r="B149" s="2">
        <v>25</v>
      </c>
      <c r="C149" s="2">
        <v>158022.891</v>
      </c>
      <c r="D149" s="2">
        <v>158450.41699999999</v>
      </c>
      <c r="E149" s="2">
        <v>427.52599999998301</v>
      </c>
      <c r="F149" s="3">
        <v>17.369068952995399</v>
      </c>
      <c r="G149" s="14" t="s">
        <v>2713</v>
      </c>
      <c r="H149" s="2">
        <v>4</v>
      </c>
      <c r="I149" s="2">
        <v>1</v>
      </c>
      <c r="J149" s="2">
        <v>1</v>
      </c>
      <c r="K149" s="2">
        <v>0</v>
      </c>
      <c r="L149" s="2">
        <v>4</v>
      </c>
      <c r="M149" s="2">
        <v>0</v>
      </c>
      <c r="N149" s="2">
        <v>1</v>
      </c>
      <c r="O149" s="2">
        <v>0</v>
      </c>
      <c r="P149" s="2">
        <v>0</v>
      </c>
      <c r="Q149" s="2">
        <v>0</v>
      </c>
      <c r="R149" s="2">
        <v>0</v>
      </c>
      <c r="S149" s="2">
        <v>0</v>
      </c>
      <c r="T149" s="2">
        <v>0</v>
      </c>
      <c r="U149" s="2">
        <v>0</v>
      </c>
      <c r="V149" s="2">
        <v>0</v>
      </c>
      <c r="W149" s="2">
        <v>1</v>
      </c>
      <c r="X149" s="2">
        <v>1</v>
      </c>
      <c r="Y149" s="2">
        <v>1</v>
      </c>
      <c r="Z149" s="2">
        <v>1</v>
      </c>
      <c r="AA149" s="2">
        <v>0</v>
      </c>
    </row>
    <row r="150" spans="1:27" x14ac:dyDescent="0.25">
      <c r="A150" s="2">
        <v>6</v>
      </c>
      <c r="B150" s="2">
        <v>11</v>
      </c>
      <c r="C150" s="2">
        <v>55804.779000000002</v>
      </c>
      <c r="D150" s="2">
        <v>56219.906999999999</v>
      </c>
      <c r="E150" s="2">
        <v>415.12799999999697</v>
      </c>
      <c r="F150" s="3">
        <v>17.366812725667302</v>
      </c>
      <c r="G150" s="14" t="s">
        <v>2729</v>
      </c>
      <c r="H150" s="2">
        <v>2</v>
      </c>
      <c r="I150" s="2">
        <v>0</v>
      </c>
      <c r="J150" s="2">
        <v>0</v>
      </c>
      <c r="K150" s="2">
        <v>0</v>
      </c>
      <c r="L150" s="2">
        <v>2</v>
      </c>
      <c r="M150" s="2">
        <v>0</v>
      </c>
      <c r="N150" s="2">
        <v>0</v>
      </c>
      <c r="O150" s="2">
        <v>0</v>
      </c>
      <c r="P150" s="2">
        <v>0</v>
      </c>
      <c r="Q150" s="2">
        <v>0</v>
      </c>
      <c r="R150" s="2">
        <v>0</v>
      </c>
      <c r="S150" s="2">
        <v>0</v>
      </c>
      <c r="T150" s="2">
        <v>0</v>
      </c>
      <c r="U150" s="2">
        <v>0</v>
      </c>
      <c r="V150" s="2">
        <v>0</v>
      </c>
      <c r="W150" s="2">
        <v>1</v>
      </c>
      <c r="X150" s="2">
        <v>1</v>
      </c>
      <c r="Y150" s="2">
        <v>0</v>
      </c>
      <c r="Z150" s="2">
        <v>0</v>
      </c>
      <c r="AA150" s="2">
        <v>0</v>
      </c>
    </row>
    <row r="151" spans="1:27" x14ac:dyDescent="0.25">
      <c r="A151" s="2">
        <v>4</v>
      </c>
      <c r="B151" s="2">
        <v>13</v>
      </c>
      <c r="C151" s="2">
        <v>106282.16499999999</v>
      </c>
      <c r="D151" s="2">
        <v>106751.231</v>
      </c>
      <c r="E151" s="2">
        <v>469.066000000006</v>
      </c>
      <c r="F151" s="3">
        <v>17.326352420687499</v>
      </c>
      <c r="G151" s="14" t="s">
        <v>2718</v>
      </c>
      <c r="H151" s="2">
        <v>3</v>
      </c>
      <c r="I151" s="2">
        <v>2</v>
      </c>
      <c r="J151" s="2">
        <v>0</v>
      </c>
      <c r="K151" s="2">
        <v>2</v>
      </c>
      <c r="L151" s="2">
        <v>3</v>
      </c>
      <c r="M151" s="2">
        <v>0</v>
      </c>
      <c r="N151" s="2">
        <v>0</v>
      </c>
      <c r="O151" s="2">
        <v>0</v>
      </c>
      <c r="P151" s="2">
        <v>0</v>
      </c>
      <c r="Q151" s="2">
        <v>0</v>
      </c>
      <c r="R151" s="2">
        <v>0</v>
      </c>
      <c r="S151" s="2">
        <v>1</v>
      </c>
      <c r="T151" s="2">
        <v>1</v>
      </c>
      <c r="U151" s="2">
        <v>0</v>
      </c>
      <c r="V151" s="2">
        <v>0</v>
      </c>
      <c r="W151" s="2">
        <v>1</v>
      </c>
      <c r="X151" s="2">
        <v>1</v>
      </c>
      <c r="Y151" s="2">
        <v>0</v>
      </c>
      <c r="Z151" s="2">
        <v>1</v>
      </c>
      <c r="AA151" s="2">
        <v>0</v>
      </c>
    </row>
    <row r="152" spans="1:27" x14ac:dyDescent="0.25">
      <c r="A152" s="2">
        <v>2</v>
      </c>
      <c r="B152" s="2">
        <v>1</v>
      </c>
      <c r="C152" s="2">
        <v>9430.3709999999992</v>
      </c>
      <c r="D152" s="2">
        <v>9741.5460000000003</v>
      </c>
      <c r="E152" s="2">
        <v>311.17500000000098</v>
      </c>
      <c r="F152" s="3">
        <v>17.308143839471501</v>
      </c>
      <c r="G152" s="14" t="s">
        <v>46</v>
      </c>
      <c r="H152" s="2">
        <v>4</v>
      </c>
      <c r="I152" s="2">
        <v>0</v>
      </c>
      <c r="J152" s="2">
        <v>0</v>
      </c>
      <c r="K152" s="2">
        <v>0</v>
      </c>
      <c r="L152" s="2">
        <v>4</v>
      </c>
      <c r="M152" s="2">
        <v>0</v>
      </c>
      <c r="N152" s="2">
        <v>0</v>
      </c>
      <c r="O152" s="2">
        <v>0</v>
      </c>
      <c r="P152" s="2">
        <v>0</v>
      </c>
      <c r="Q152" s="2">
        <v>0</v>
      </c>
      <c r="R152" s="2">
        <v>0</v>
      </c>
      <c r="S152" s="2">
        <v>0</v>
      </c>
      <c r="T152" s="2">
        <v>0</v>
      </c>
      <c r="U152" s="2">
        <v>0</v>
      </c>
      <c r="V152" s="2">
        <v>0</v>
      </c>
      <c r="W152" s="2">
        <v>1</v>
      </c>
      <c r="X152" s="2">
        <v>1</v>
      </c>
      <c r="Y152" s="2">
        <v>1</v>
      </c>
      <c r="Z152" s="2">
        <v>1</v>
      </c>
      <c r="AA152" s="2">
        <v>0</v>
      </c>
    </row>
    <row r="153" spans="1:27" x14ac:dyDescent="0.25">
      <c r="A153" s="2">
        <v>6</v>
      </c>
      <c r="B153" s="2">
        <v>6</v>
      </c>
      <c r="C153" s="2">
        <v>28862.616999999998</v>
      </c>
      <c r="D153" s="2">
        <v>28963.248</v>
      </c>
      <c r="E153" s="2">
        <v>100.63100000000099</v>
      </c>
      <c r="F153" s="3">
        <v>17.284537866693299</v>
      </c>
      <c r="G153" s="14" t="s">
        <v>2725</v>
      </c>
      <c r="H153" s="2">
        <v>1</v>
      </c>
      <c r="I153" s="2">
        <v>4</v>
      </c>
      <c r="J153" s="2">
        <v>0</v>
      </c>
      <c r="K153" s="2">
        <v>4</v>
      </c>
      <c r="L153" s="2">
        <v>1</v>
      </c>
      <c r="M153" s="2">
        <v>0</v>
      </c>
      <c r="N153" s="2">
        <v>0</v>
      </c>
      <c r="O153" s="2">
        <v>0</v>
      </c>
      <c r="P153" s="2">
        <v>0</v>
      </c>
      <c r="Q153" s="2">
        <v>0</v>
      </c>
      <c r="R153" s="2">
        <v>1</v>
      </c>
      <c r="S153" s="2">
        <v>1</v>
      </c>
      <c r="T153" s="2">
        <v>1</v>
      </c>
      <c r="U153" s="2">
        <v>0</v>
      </c>
      <c r="V153" s="2">
        <v>1</v>
      </c>
      <c r="W153" s="2">
        <v>0</v>
      </c>
      <c r="X153" s="2">
        <v>0</v>
      </c>
      <c r="Y153" s="2">
        <v>0</v>
      </c>
      <c r="Z153" s="2">
        <v>1</v>
      </c>
      <c r="AA153" s="2">
        <v>0</v>
      </c>
    </row>
    <row r="154" spans="1:27" x14ac:dyDescent="0.25">
      <c r="A154" s="2">
        <v>12</v>
      </c>
      <c r="B154" s="2">
        <v>2</v>
      </c>
      <c r="C154" s="2">
        <v>22511.892</v>
      </c>
      <c r="D154" s="2">
        <v>22565.625</v>
      </c>
      <c r="E154" s="2">
        <v>53.733000000000203</v>
      </c>
      <c r="F154" s="3">
        <v>17.268049900456099</v>
      </c>
      <c r="G154" s="14" t="s">
        <v>2758</v>
      </c>
      <c r="H154" s="2">
        <v>2</v>
      </c>
      <c r="I154" s="2">
        <v>0</v>
      </c>
      <c r="J154" s="2">
        <v>0</v>
      </c>
      <c r="K154" s="2">
        <v>0</v>
      </c>
      <c r="L154" s="2">
        <v>2</v>
      </c>
      <c r="M154" s="2">
        <v>0</v>
      </c>
      <c r="N154" s="2">
        <v>0</v>
      </c>
      <c r="O154" s="2">
        <v>0</v>
      </c>
      <c r="P154" s="2">
        <v>0</v>
      </c>
      <c r="Q154" s="2">
        <v>0</v>
      </c>
      <c r="R154" s="2">
        <v>0</v>
      </c>
      <c r="S154" s="2">
        <v>0</v>
      </c>
      <c r="T154" s="2">
        <v>0</v>
      </c>
      <c r="U154" s="2">
        <v>0</v>
      </c>
      <c r="V154" s="2">
        <v>0</v>
      </c>
      <c r="W154" s="2">
        <v>1</v>
      </c>
      <c r="X154" s="2">
        <v>0</v>
      </c>
      <c r="Y154" s="2">
        <v>1</v>
      </c>
      <c r="Z154" s="2">
        <v>0</v>
      </c>
      <c r="AA154" s="2">
        <v>0</v>
      </c>
    </row>
    <row r="155" spans="1:27" x14ac:dyDescent="0.25">
      <c r="A155" s="2">
        <v>3</v>
      </c>
      <c r="B155" s="2">
        <v>34</v>
      </c>
      <c r="C155" s="2">
        <v>194051.42</v>
      </c>
      <c r="D155" s="2">
        <v>194143.296</v>
      </c>
      <c r="E155" s="2">
        <v>91.875999999989304</v>
      </c>
      <c r="F155" s="3">
        <v>17.219381573495699</v>
      </c>
      <c r="G155" s="14" t="s">
        <v>102</v>
      </c>
      <c r="H155" s="2">
        <v>3</v>
      </c>
      <c r="I155" s="2">
        <v>0</v>
      </c>
      <c r="J155" s="2">
        <v>0</v>
      </c>
      <c r="K155" s="2">
        <v>0</v>
      </c>
      <c r="L155" s="2">
        <v>3</v>
      </c>
      <c r="M155" s="2">
        <v>0</v>
      </c>
      <c r="N155" s="2">
        <v>0</v>
      </c>
      <c r="O155" s="2">
        <v>0</v>
      </c>
      <c r="P155" s="2">
        <v>0</v>
      </c>
      <c r="Q155" s="2">
        <v>0</v>
      </c>
      <c r="R155" s="2">
        <v>0</v>
      </c>
      <c r="S155" s="2">
        <v>0</v>
      </c>
      <c r="T155" s="2">
        <v>0</v>
      </c>
      <c r="U155" s="2">
        <v>0</v>
      </c>
      <c r="V155" s="2">
        <v>0</v>
      </c>
      <c r="W155" s="2">
        <v>1</v>
      </c>
      <c r="X155" s="2">
        <v>1</v>
      </c>
      <c r="Y155" s="2">
        <v>1</v>
      </c>
      <c r="Z155" s="2">
        <v>0</v>
      </c>
      <c r="AA155" s="2">
        <v>0</v>
      </c>
    </row>
    <row r="156" spans="1:27" x14ac:dyDescent="0.25">
      <c r="A156" s="2">
        <v>19</v>
      </c>
      <c r="B156" s="2">
        <v>2</v>
      </c>
      <c r="C156" s="2">
        <v>37602.928</v>
      </c>
      <c r="D156" s="2">
        <v>38218.735999999997</v>
      </c>
      <c r="E156" s="2">
        <v>615.80799999999704</v>
      </c>
      <c r="F156" s="3">
        <v>17.209050075787001</v>
      </c>
      <c r="G156" s="14" t="s">
        <v>2782</v>
      </c>
      <c r="H156" s="2">
        <v>4</v>
      </c>
      <c r="I156" s="2">
        <v>5</v>
      </c>
      <c r="J156" s="2">
        <v>5</v>
      </c>
      <c r="K156" s="2">
        <v>0</v>
      </c>
      <c r="L156" s="2">
        <v>4</v>
      </c>
      <c r="M156" s="2">
        <v>1</v>
      </c>
      <c r="N156" s="2">
        <v>1</v>
      </c>
      <c r="O156" s="2">
        <v>1</v>
      </c>
      <c r="P156" s="2">
        <v>1</v>
      </c>
      <c r="Q156" s="2">
        <v>1</v>
      </c>
      <c r="R156" s="2">
        <v>0</v>
      </c>
      <c r="S156" s="2">
        <v>0</v>
      </c>
      <c r="T156" s="2">
        <v>0</v>
      </c>
      <c r="U156" s="2">
        <v>0</v>
      </c>
      <c r="V156" s="2">
        <v>0</v>
      </c>
      <c r="W156" s="2">
        <v>1</v>
      </c>
      <c r="X156" s="2">
        <v>1</v>
      </c>
      <c r="Y156" s="2">
        <v>1</v>
      </c>
      <c r="Z156" s="2">
        <v>1</v>
      </c>
      <c r="AA156" s="2">
        <v>0</v>
      </c>
    </row>
    <row r="157" spans="1:27" x14ac:dyDescent="0.25">
      <c r="A157" s="2">
        <v>11</v>
      </c>
      <c r="B157" s="2">
        <v>0</v>
      </c>
      <c r="C157" s="2">
        <v>25150.023000000001</v>
      </c>
      <c r="D157" s="2">
        <v>25269.127</v>
      </c>
      <c r="E157" s="2">
        <v>119.103999999999</v>
      </c>
      <c r="F157" s="3">
        <v>17.194331129209601</v>
      </c>
      <c r="G157" s="14" t="s">
        <v>2308</v>
      </c>
      <c r="H157" s="2">
        <v>4</v>
      </c>
      <c r="I157" s="2">
        <v>0</v>
      </c>
      <c r="J157" s="2">
        <v>0</v>
      </c>
      <c r="K157" s="2">
        <v>0</v>
      </c>
      <c r="L157" s="2">
        <v>4</v>
      </c>
      <c r="M157" s="2">
        <v>0</v>
      </c>
      <c r="N157" s="2">
        <v>0</v>
      </c>
      <c r="O157" s="2">
        <v>0</v>
      </c>
      <c r="P157" s="2">
        <v>0</v>
      </c>
      <c r="Q157" s="2">
        <v>0</v>
      </c>
      <c r="R157" s="2">
        <v>0</v>
      </c>
      <c r="S157" s="2">
        <v>0</v>
      </c>
      <c r="T157" s="2">
        <v>0</v>
      </c>
      <c r="U157" s="2">
        <v>0</v>
      </c>
      <c r="V157" s="2">
        <v>0</v>
      </c>
      <c r="W157" s="2">
        <v>1</v>
      </c>
      <c r="X157" s="2">
        <v>1</v>
      </c>
      <c r="Y157" s="2">
        <v>1</v>
      </c>
      <c r="Z157" s="2">
        <v>1</v>
      </c>
      <c r="AA157" s="2">
        <v>0</v>
      </c>
    </row>
    <row r="158" spans="1:27" x14ac:dyDescent="0.25">
      <c r="A158" s="2">
        <v>6</v>
      </c>
      <c r="B158" s="2">
        <v>16</v>
      </c>
      <c r="C158" s="2">
        <v>83668.562000000005</v>
      </c>
      <c r="D158" s="2">
        <v>83745.017999999996</v>
      </c>
      <c r="E158" s="2">
        <v>76.455999999990993</v>
      </c>
      <c r="F158" s="3">
        <v>17.165782788724599</v>
      </c>
      <c r="G158" s="14" t="s">
        <v>157</v>
      </c>
      <c r="H158" s="2">
        <v>4</v>
      </c>
      <c r="I158" s="2">
        <v>2</v>
      </c>
      <c r="J158" s="2">
        <v>2</v>
      </c>
      <c r="K158" s="2">
        <v>0</v>
      </c>
      <c r="L158" s="2">
        <v>4</v>
      </c>
      <c r="M158" s="2">
        <v>1</v>
      </c>
      <c r="N158" s="2">
        <v>0</v>
      </c>
      <c r="O158" s="2">
        <v>0</v>
      </c>
      <c r="P158" s="2">
        <v>0</v>
      </c>
      <c r="Q158" s="2">
        <v>1</v>
      </c>
      <c r="R158" s="2">
        <v>0</v>
      </c>
      <c r="S158" s="2">
        <v>0</v>
      </c>
      <c r="T158" s="2">
        <v>0</v>
      </c>
      <c r="U158" s="2">
        <v>0</v>
      </c>
      <c r="V158" s="2">
        <v>0</v>
      </c>
      <c r="W158" s="2">
        <v>1</v>
      </c>
      <c r="X158" s="2">
        <v>1</v>
      </c>
      <c r="Y158" s="2">
        <v>1</v>
      </c>
      <c r="Z158" s="2">
        <v>1</v>
      </c>
      <c r="AA158" s="2">
        <v>0</v>
      </c>
    </row>
    <row r="159" spans="1:27" x14ac:dyDescent="0.25">
      <c r="A159" s="2">
        <v>3</v>
      </c>
      <c r="B159" s="2">
        <v>1</v>
      </c>
      <c r="C159" s="2">
        <v>9985.4570000000003</v>
      </c>
      <c r="D159" s="2">
        <v>10059.436</v>
      </c>
      <c r="E159" s="2">
        <v>73.978999999999402</v>
      </c>
      <c r="F159" s="3">
        <v>17.1481205367641</v>
      </c>
      <c r="G159" s="14" t="s">
        <v>2702</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2">
        <v>0</v>
      </c>
    </row>
    <row r="160" spans="1:27" x14ac:dyDescent="0.25">
      <c r="A160" s="2">
        <v>17</v>
      </c>
      <c r="B160" s="2">
        <v>10</v>
      </c>
      <c r="C160" s="2">
        <v>73863.929000000004</v>
      </c>
      <c r="D160" s="2">
        <v>73933.289999999994</v>
      </c>
      <c r="E160" s="2">
        <v>69.3609999999899</v>
      </c>
      <c r="F160" s="3">
        <v>17.066094381444501</v>
      </c>
      <c r="G160" s="14" t="s">
        <v>2780</v>
      </c>
      <c r="H160" s="2">
        <v>2</v>
      </c>
      <c r="I160" s="2">
        <v>0</v>
      </c>
      <c r="J160" s="2">
        <v>0</v>
      </c>
      <c r="K160" s="2">
        <v>0</v>
      </c>
      <c r="L160" s="2">
        <v>2</v>
      </c>
      <c r="M160" s="2">
        <v>0</v>
      </c>
      <c r="N160" s="2">
        <v>0</v>
      </c>
      <c r="O160" s="2">
        <v>0</v>
      </c>
      <c r="P160" s="2">
        <v>0</v>
      </c>
      <c r="Q160" s="2">
        <v>0</v>
      </c>
      <c r="R160" s="2">
        <v>0</v>
      </c>
      <c r="S160" s="2">
        <v>0</v>
      </c>
      <c r="T160" s="2">
        <v>0</v>
      </c>
      <c r="U160" s="2">
        <v>0</v>
      </c>
      <c r="V160" s="2">
        <v>0</v>
      </c>
      <c r="W160" s="2">
        <v>1</v>
      </c>
      <c r="X160" s="2">
        <v>0</v>
      </c>
      <c r="Y160" s="2">
        <v>1</v>
      </c>
      <c r="Z160" s="2">
        <v>0</v>
      </c>
      <c r="AA160" s="2">
        <v>0</v>
      </c>
    </row>
    <row r="161" spans="1:27" x14ac:dyDescent="0.25">
      <c r="A161" s="2">
        <v>5</v>
      </c>
      <c r="B161" s="2">
        <v>1</v>
      </c>
      <c r="C161" s="2">
        <v>19792.264999999999</v>
      </c>
      <c r="D161" s="2">
        <v>19811.863000000001</v>
      </c>
      <c r="E161" s="2">
        <v>19.5980000000018</v>
      </c>
      <c r="F161" s="3">
        <v>17.0076733768928</v>
      </c>
      <c r="G161" s="14" t="s">
        <v>123</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2">
        <v>0</v>
      </c>
      <c r="AA161" s="2">
        <v>0</v>
      </c>
    </row>
    <row r="162" spans="1:27" x14ac:dyDescent="0.25">
      <c r="A162" s="2">
        <v>20</v>
      </c>
      <c r="B162" s="2">
        <v>3</v>
      </c>
      <c r="C162" s="2">
        <v>62853.817000000003</v>
      </c>
      <c r="D162" s="2">
        <v>62906.514000000003</v>
      </c>
      <c r="E162" s="2">
        <v>52.697000000000102</v>
      </c>
      <c r="F162" s="3">
        <v>16.992001873681499</v>
      </c>
      <c r="G162" s="14" t="s">
        <v>303</v>
      </c>
      <c r="H162" s="2">
        <v>4</v>
      </c>
      <c r="I162" s="2">
        <v>0</v>
      </c>
      <c r="J162" s="2">
        <v>0</v>
      </c>
      <c r="K162" s="2">
        <v>0</v>
      </c>
      <c r="L162" s="2">
        <v>4</v>
      </c>
      <c r="M162" s="2">
        <v>0</v>
      </c>
      <c r="N162" s="2">
        <v>0</v>
      </c>
      <c r="O162" s="2">
        <v>0</v>
      </c>
      <c r="P162" s="2">
        <v>0</v>
      </c>
      <c r="Q162" s="2">
        <v>0</v>
      </c>
      <c r="R162" s="2">
        <v>0</v>
      </c>
      <c r="S162" s="2">
        <v>0</v>
      </c>
      <c r="T162" s="2">
        <v>0</v>
      </c>
      <c r="U162" s="2">
        <v>0</v>
      </c>
      <c r="V162" s="2">
        <v>0</v>
      </c>
      <c r="W162" s="2">
        <v>1</v>
      </c>
      <c r="X162" s="2">
        <v>1</v>
      </c>
      <c r="Y162" s="2">
        <v>1</v>
      </c>
      <c r="Z162" s="2">
        <v>1</v>
      </c>
      <c r="AA162" s="2">
        <v>0</v>
      </c>
    </row>
    <row r="163" spans="1:27" x14ac:dyDescent="0.25">
      <c r="A163" s="2">
        <v>3</v>
      </c>
      <c r="B163" s="2">
        <v>19</v>
      </c>
      <c r="C163" s="2">
        <v>132560.24100000001</v>
      </c>
      <c r="D163" s="2">
        <v>132760.427</v>
      </c>
      <c r="E163" s="2">
        <v>200.18599999998699</v>
      </c>
      <c r="F163" s="3">
        <v>16.922581638095501</v>
      </c>
      <c r="G163" s="14" t="s">
        <v>2710</v>
      </c>
      <c r="H163" s="2">
        <v>4</v>
      </c>
      <c r="I163" s="2">
        <v>0</v>
      </c>
      <c r="J163" s="2">
        <v>0</v>
      </c>
      <c r="K163" s="2">
        <v>0</v>
      </c>
      <c r="L163" s="2">
        <v>4</v>
      </c>
      <c r="M163" s="2">
        <v>0</v>
      </c>
      <c r="N163" s="2">
        <v>0</v>
      </c>
      <c r="O163" s="2">
        <v>0</v>
      </c>
      <c r="P163" s="2">
        <v>0</v>
      </c>
      <c r="Q163" s="2">
        <v>0</v>
      </c>
      <c r="R163" s="2">
        <v>0</v>
      </c>
      <c r="S163" s="2">
        <v>0</v>
      </c>
      <c r="T163" s="2">
        <v>0</v>
      </c>
      <c r="U163" s="2">
        <v>0</v>
      </c>
      <c r="V163" s="2">
        <v>0</v>
      </c>
      <c r="W163" s="2">
        <v>1</v>
      </c>
      <c r="X163" s="2">
        <v>1</v>
      </c>
      <c r="Y163" s="2">
        <v>1</v>
      </c>
      <c r="Z163" s="2">
        <v>1</v>
      </c>
      <c r="AA163" s="2">
        <v>0</v>
      </c>
    </row>
    <row r="164" spans="1:27" x14ac:dyDescent="0.25">
      <c r="A164" s="2">
        <v>6</v>
      </c>
      <c r="B164" s="2">
        <v>18</v>
      </c>
      <c r="C164" s="2">
        <v>91002.494000000006</v>
      </c>
      <c r="D164" s="2">
        <v>91072.976999999999</v>
      </c>
      <c r="E164" s="2">
        <v>70.482999999992899</v>
      </c>
      <c r="F164" s="3">
        <v>16.893802205863199</v>
      </c>
      <c r="G164" s="14" t="s">
        <v>2730</v>
      </c>
      <c r="H164" s="2">
        <v>2</v>
      </c>
      <c r="I164" s="2">
        <v>0</v>
      </c>
      <c r="J164" s="2">
        <v>0</v>
      </c>
      <c r="K164" s="2">
        <v>0</v>
      </c>
      <c r="L164" s="2">
        <v>2</v>
      </c>
      <c r="M164" s="2">
        <v>0</v>
      </c>
      <c r="N164" s="2">
        <v>0</v>
      </c>
      <c r="O164" s="2">
        <v>0</v>
      </c>
      <c r="P164" s="2">
        <v>0</v>
      </c>
      <c r="Q164" s="2">
        <v>0</v>
      </c>
      <c r="R164" s="2">
        <v>0</v>
      </c>
      <c r="S164" s="2">
        <v>0</v>
      </c>
      <c r="T164" s="2">
        <v>0</v>
      </c>
      <c r="U164" s="2">
        <v>0</v>
      </c>
      <c r="V164" s="2">
        <v>0</v>
      </c>
      <c r="W164" s="2">
        <v>0</v>
      </c>
      <c r="X164" s="2">
        <v>1</v>
      </c>
      <c r="Y164" s="2">
        <v>1</v>
      </c>
      <c r="Z164" s="2">
        <v>0</v>
      </c>
      <c r="AA164" s="2">
        <v>0</v>
      </c>
    </row>
    <row r="165" spans="1:27" x14ac:dyDescent="0.25">
      <c r="A165" s="2">
        <v>15</v>
      </c>
      <c r="B165" s="2">
        <v>4</v>
      </c>
      <c r="C165" s="2">
        <v>91753.224000000002</v>
      </c>
      <c r="D165" s="2">
        <v>91808.728000000003</v>
      </c>
      <c r="E165" s="2">
        <v>55.504000000000801</v>
      </c>
      <c r="F165" s="3">
        <v>16.8901031502844</v>
      </c>
      <c r="G165" s="14" t="s">
        <v>2656</v>
      </c>
      <c r="H165" s="2">
        <v>1</v>
      </c>
      <c r="I165" s="2">
        <v>0</v>
      </c>
      <c r="J165" s="2">
        <v>0</v>
      </c>
      <c r="K165" s="2">
        <v>0</v>
      </c>
      <c r="L165" s="2">
        <v>1</v>
      </c>
      <c r="M165" s="2">
        <v>0</v>
      </c>
      <c r="N165" s="2">
        <v>0</v>
      </c>
      <c r="O165" s="2">
        <v>0</v>
      </c>
      <c r="P165" s="2">
        <v>0</v>
      </c>
      <c r="Q165" s="2">
        <v>0</v>
      </c>
      <c r="R165" s="2">
        <v>0</v>
      </c>
      <c r="S165" s="2">
        <v>0</v>
      </c>
      <c r="T165" s="2">
        <v>0</v>
      </c>
      <c r="U165" s="2">
        <v>0</v>
      </c>
      <c r="V165" s="2">
        <v>0</v>
      </c>
      <c r="W165" s="2">
        <v>0</v>
      </c>
      <c r="X165" s="2">
        <v>0</v>
      </c>
      <c r="Y165" s="2">
        <v>0</v>
      </c>
      <c r="Z165" s="2">
        <v>1</v>
      </c>
      <c r="AA165" s="2">
        <v>0</v>
      </c>
    </row>
    <row r="166" spans="1:27" x14ac:dyDescent="0.25">
      <c r="A166" s="2">
        <v>7</v>
      </c>
      <c r="B166" s="2">
        <v>4</v>
      </c>
      <c r="C166" s="2">
        <v>31030.832999999999</v>
      </c>
      <c r="D166" s="2">
        <v>31093.792000000001</v>
      </c>
      <c r="E166" s="2">
        <v>62.959000000002597</v>
      </c>
      <c r="F166" s="3">
        <v>16.816761816499401</v>
      </c>
      <c r="G166" s="14" t="s">
        <v>2452</v>
      </c>
      <c r="H166" s="2">
        <v>3</v>
      </c>
      <c r="I166" s="2">
        <v>0</v>
      </c>
      <c r="J166" s="2">
        <v>0</v>
      </c>
      <c r="K166" s="2">
        <v>0</v>
      </c>
      <c r="L166" s="2">
        <v>3</v>
      </c>
      <c r="M166" s="2">
        <v>0</v>
      </c>
      <c r="N166" s="2">
        <v>0</v>
      </c>
      <c r="O166" s="2">
        <v>0</v>
      </c>
      <c r="P166" s="2">
        <v>0</v>
      </c>
      <c r="Q166" s="2">
        <v>0</v>
      </c>
      <c r="R166" s="2">
        <v>0</v>
      </c>
      <c r="S166" s="2">
        <v>0</v>
      </c>
      <c r="T166" s="2">
        <v>0</v>
      </c>
      <c r="U166" s="2">
        <v>0</v>
      </c>
      <c r="V166" s="2">
        <v>0</v>
      </c>
      <c r="W166" s="2">
        <v>1</v>
      </c>
      <c r="X166" s="2">
        <v>1</v>
      </c>
      <c r="Y166" s="2">
        <v>1</v>
      </c>
      <c r="Z166" s="2">
        <v>0</v>
      </c>
      <c r="AA166" s="2">
        <v>0</v>
      </c>
    </row>
    <row r="167" spans="1:27" x14ac:dyDescent="0.25">
      <c r="A167" s="2">
        <v>4</v>
      </c>
      <c r="B167" s="2">
        <v>21</v>
      </c>
      <c r="C167" s="2">
        <v>163660.231</v>
      </c>
      <c r="D167" s="2">
        <v>163714.886</v>
      </c>
      <c r="E167" s="2">
        <v>54.6549999999988</v>
      </c>
      <c r="F167" s="3">
        <v>16.788387722430901</v>
      </c>
      <c r="G167" s="14" t="s">
        <v>2427</v>
      </c>
      <c r="H167" s="2">
        <v>2</v>
      </c>
      <c r="I167" s="2">
        <v>0</v>
      </c>
      <c r="J167" s="2">
        <v>0</v>
      </c>
      <c r="K167" s="2">
        <v>0</v>
      </c>
      <c r="L167" s="2">
        <v>2</v>
      </c>
      <c r="M167" s="2">
        <v>0</v>
      </c>
      <c r="N167" s="2">
        <v>0</v>
      </c>
      <c r="O167" s="2">
        <v>0</v>
      </c>
      <c r="P167" s="2">
        <v>0</v>
      </c>
      <c r="Q167" s="2">
        <v>0</v>
      </c>
      <c r="R167" s="2">
        <v>0</v>
      </c>
      <c r="S167" s="2">
        <v>0</v>
      </c>
      <c r="T167" s="2">
        <v>0</v>
      </c>
      <c r="U167" s="2">
        <v>0</v>
      </c>
      <c r="V167" s="2">
        <v>0</v>
      </c>
      <c r="W167" s="2">
        <v>0</v>
      </c>
      <c r="X167" s="2">
        <v>0</v>
      </c>
      <c r="Y167" s="2">
        <v>1</v>
      </c>
      <c r="Z167" s="2">
        <v>1</v>
      </c>
      <c r="AA167" s="2">
        <v>0</v>
      </c>
    </row>
    <row r="168" spans="1:27" x14ac:dyDescent="0.25">
      <c r="A168" s="2">
        <v>10</v>
      </c>
      <c r="B168" s="2">
        <v>4</v>
      </c>
      <c r="C168" s="2">
        <v>20531.462</v>
      </c>
      <c r="D168" s="2">
        <v>20885.285</v>
      </c>
      <c r="E168" s="2">
        <v>353.82299999999998</v>
      </c>
      <c r="F168" s="3">
        <v>16.753433296025399</v>
      </c>
      <c r="G168" s="14" t="s">
        <v>2471</v>
      </c>
      <c r="H168" s="2">
        <v>3</v>
      </c>
      <c r="I168" s="2">
        <v>0</v>
      </c>
      <c r="J168" s="2">
        <v>0</v>
      </c>
      <c r="K168" s="2">
        <v>0</v>
      </c>
      <c r="L168" s="2">
        <v>3</v>
      </c>
      <c r="M168" s="2">
        <v>0</v>
      </c>
      <c r="N168" s="2">
        <v>0</v>
      </c>
      <c r="O168" s="2">
        <v>0</v>
      </c>
      <c r="P168" s="2">
        <v>0</v>
      </c>
      <c r="Q168" s="2">
        <v>0</v>
      </c>
      <c r="R168" s="2">
        <v>0</v>
      </c>
      <c r="S168" s="2">
        <v>0</v>
      </c>
      <c r="T168" s="2">
        <v>0</v>
      </c>
      <c r="U168" s="2">
        <v>0</v>
      </c>
      <c r="V168" s="2">
        <v>0</v>
      </c>
      <c r="W168" s="2">
        <v>0</v>
      </c>
      <c r="X168" s="2">
        <v>1</v>
      </c>
      <c r="Y168" s="2">
        <v>1</v>
      </c>
      <c r="Z168" s="2">
        <v>1</v>
      </c>
      <c r="AA168" s="2">
        <v>0</v>
      </c>
    </row>
    <row r="169" spans="1:27" x14ac:dyDescent="0.25">
      <c r="A169" s="2">
        <v>12</v>
      </c>
      <c r="B169" s="2">
        <v>11</v>
      </c>
      <c r="C169" s="2">
        <v>58422.366000000002</v>
      </c>
      <c r="D169" s="2">
        <v>58490.690999999999</v>
      </c>
      <c r="E169" s="2">
        <v>68.324999999997104</v>
      </c>
      <c r="F169" s="3">
        <v>16.695641942618899</v>
      </c>
      <c r="G169" s="14" t="s">
        <v>241</v>
      </c>
      <c r="H169" s="2">
        <v>4</v>
      </c>
      <c r="I169" s="2">
        <v>0</v>
      </c>
      <c r="J169" s="2">
        <v>0</v>
      </c>
      <c r="K169" s="2">
        <v>0</v>
      </c>
      <c r="L169" s="2">
        <v>4</v>
      </c>
      <c r="M169" s="2">
        <v>0</v>
      </c>
      <c r="N169" s="2">
        <v>0</v>
      </c>
      <c r="O169" s="2">
        <v>0</v>
      </c>
      <c r="P169" s="2">
        <v>0</v>
      </c>
      <c r="Q169" s="2">
        <v>0</v>
      </c>
      <c r="R169" s="2">
        <v>0</v>
      </c>
      <c r="S169" s="2">
        <v>0</v>
      </c>
      <c r="T169" s="2">
        <v>0</v>
      </c>
      <c r="U169" s="2">
        <v>0</v>
      </c>
      <c r="V169" s="2">
        <v>0</v>
      </c>
      <c r="W169" s="2">
        <v>1</v>
      </c>
      <c r="X169" s="2">
        <v>1</v>
      </c>
      <c r="Y169" s="2">
        <v>1</v>
      </c>
      <c r="Z169" s="2">
        <v>1</v>
      </c>
      <c r="AA169" s="2">
        <v>0</v>
      </c>
    </row>
    <row r="170" spans="1:27" x14ac:dyDescent="0.25">
      <c r="A170" s="2">
        <v>5</v>
      </c>
      <c r="B170" s="2">
        <v>9</v>
      </c>
      <c r="C170" s="2">
        <v>103416.18399999999</v>
      </c>
      <c r="D170" s="2">
        <v>103507.87</v>
      </c>
      <c r="E170" s="2">
        <v>91.686000000001499</v>
      </c>
      <c r="F170" s="3">
        <v>16.673526897027902</v>
      </c>
      <c r="G170" s="14" t="s">
        <v>132</v>
      </c>
      <c r="H170" s="2">
        <v>4</v>
      </c>
      <c r="I170" s="2">
        <v>0</v>
      </c>
      <c r="J170" s="2">
        <v>0</v>
      </c>
      <c r="K170" s="2">
        <v>0</v>
      </c>
      <c r="L170" s="2">
        <v>4</v>
      </c>
      <c r="M170" s="2">
        <v>0</v>
      </c>
      <c r="N170" s="2">
        <v>0</v>
      </c>
      <c r="O170" s="2">
        <v>0</v>
      </c>
      <c r="P170" s="2">
        <v>0</v>
      </c>
      <c r="Q170" s="2">
        <v>0</v>
      </c>
      <c r="R170" s="2">
        <v>0</v>
      </c>
      <c r="S170" s="2">
        <v>0</v>
      </c>
      <c r="T170" s="2">
        <v>0</v>
      </c>
      <c r="U170" s="2">
        <v>0</v>
      </c>
      <c r="V170" s="2">
        <v>0</v>
      </c>
      <c r="W170" s="2">
        <v>1</v>
      </c>
      <c r="X170" s="2">
        <v>1</v>
      </c>
      <c r="Y170" s="2">
        <v>1</v>
      </c>
      <c r="Z170" s="2">
        <v>1</v>
      </c>
      <c r="AA170" s="2">
        <v>0</v>
      </c>
    </row>
    <row r="171" spans="1:27" x14ac:dyDescent="0.25">
      <c r="A171" s="2">
        <v>1</v>
      </c>
      <c r="B171" s="2">
        <v>23</v>
      </c>
      <c r="C171" s="2">
        <v>225334.28700000001</v>
      </c>
      <c r="D171" s="2">
        <v>225410.87700000001</v>
      </c>
      <c r="E171" s="2">
        <v>76.589999999996493</v>
      </c>
      <c r="F171" s="3">
        <v>16.673248879832801</v>
      </c>
      <c r="G171" s="14" t="s">
        <v>43</v>
      </c>
      <c r="H171" s="2">
        <v>4</v>
      </c>
      <c r="I171" s="2">
        <v>0</v>
      </c>
      <c r="J171" s="2">
        <v>0</v>
      </c>
      <c r="K171" s="2">
        <v>0</v>
      </c>
      <c r="L171" s="2">
        <v>4</v>
      </c>
      <c r="M171" s="2">
        <v>0</v>
      </c>
      <c r="N171" s="2">
        <v>0</v>
      </c>
      <c r="O171" s="2">
        <v>0</v>
      </c>
      <c r="P171" s="2">
        <v>0</v>
      </c>
      <c r="Q171" s="2">
        <v>0</v>
      </c>
      <c r="R171" s="2">
        <v>0</v>
      </c>
      <c r="S171" s="2">
        <v>0</v>
      </c>
      <c r="T171" s="2">
        <v>0</v>
      </c>
      <c r="U171" s="2">
        <v>0</v>
      </c>
      <c r="V171" s="2">
        <v>0</v>
      </c>
      <c r="W171" s="2">
        <v>1</v>
      </c>
      <c r="X171" s="2">
        <v>1</v>
      </c>
      <c r="Y171" s="2">
        <v>1</v>
      </c>
      <c r="Z171" s="2">
        <v>1</v>
      </c>
      <c r="AA171" s="2">
        <v>0</v>
      </c>
    </row>
    <row r="172" spans="1:27" x14ac:dyDescent="0.25">
      <c r="A172" s="2">
        <v>7</v>
      </c>
      <c r="B172" s="2">
        <v>23</v>
      </c>
      <c r="C172" s="2">
        <v>137215.087</v>
      </c>
      <c r="D172" s="2">
        <v>137267.182</v>
      </c>
      <c r="E172" s="2">
        <v>52.0950000000012</v>
      </c>
      <c r="F172" s="3">
        <v>16.672947692440498</v>
      </c>
      <c r="G172" s="14" t="s">
        <v>1410</v>
      </c>
      <c r="H172" s="2">
        <v>0</v>
      </c>
      <c r="I172" s="2">
        <v>4</v>
      </c>
      <c r="J172" s="2">
        <v>0</v>
      </c>
      <c r="K172" s="2">
        <v>4</v>
      </c>
      <c r="L172" s="2">
        <v>0</v>
      </c>
      <c r="M172" s="2">
        <v>0</v>
      </c>
      <c r="N172" s="2">
        <v>0</v>
      </c>
      <c r="O172" s="2">
        <v>0</v>
      </c>
      <c r="P172" s="2">
        <v>0</v>
      </c>
      <c r="Q172" s="2">
        <v>0</v>
      </c>
      <c r="R172" s="2">
        <v>1</v>
      </c>
      <c r="S172" s="2">
        <v>0</v>
      </c>
      <c r="T172" s="2">
        <v>1</v>
      </c>
      <c r="U172" s="2">
        <v>1</v>
      </c>
      <c r="V172" s="2">
        <v>1</v>
      </c>
      <c r="W172" s="2">
        <v>0</v>
      </c>
      <c r="X172" s="2">
        <v>0</v>
      </c>
      <c r="Y172" s="2">
        <v>0</v>
      </c>
      <c r="Z172" s="2">
        <v>0</v>
      </c>
      <c r="AA172" s="2">
        <v>0</v>
      </c>
    </row>
    <row r="173" spans="1:27" x14ac:dyDescent="0.25">
      <c r="A173" s="2">
        <v>2</v>
      </c>
      <c r="B173" s="2">
        <v>33</v>
      </c>
      <c r="C173" s="2">
        <v>219386.084</v>
      </c>
      <c r="D173" s="2">
        <v>219453.15700000001</v>
      </c>
      <c r="E173" s="2">
        <v>67.073000000004001</v>
      </c>
      <c r="F173" s="3">
        <v>16.6192216860989</v>
      </c>
      <c r="G173" s="14" t="s">
        <v>2701</v>
      </c>
      <c r="H173" s="2">
        <v>4</v>
      </c>
      <c r="I173" s="2">
        <v>4</v>
      </c>
      <c r="J173" s="2">
        <v>0</v>
      </c>
      <c r="K173" s="2">
        <v>4</v>
      </c>
      <c r="L173" s="2">
        <v>4</v>
      </c>
      <c r="M173" s="2">
        <v>0</v>
      </c>
      <c r="N173" s="2">
        <v>0</v>
      </c>
      <c r="O173" s="2">
        <v>0</v>
      </c>
      <c r="P173" s="2">
        <v>0</v>
      </c>
      <c r="Q173" s="2">
        <v>0</v>
      </c>
      <c r="R173" s="2">
        <v>1</v>
      </c>
      <c r="S173" s="2">
        <v>1</v>
      </c>
      <c r="T173" s="2">
        <v>0</v>
      </c>
      <c r="U173" s="2">
        <v>1</v>
      </c>
      <c r="V173" s="2">
        <v>1</v>
      </c>
      <c r="W173" s="2">
        <v>1</v>
      </c>
      <c r="X173" s="2">
        <v>1</v>
      </c>
      <c r="Y173" s="2">
        <v>1</v>
      </c>
      <c r="Z173" s="2">
        <v>1</v>
      </c>
      <c r="AA173" s="2">
        <v>0</v>
      </c>
    </row>
    <row r="174" spans="1:27" x14ac:dyDescent="0.25">
      <c r="A174" s="2">
        <v>12</v>
      </c>
      <c r="B174" s="2">
        <v>7</v>
      </c>
      <c r="C174" s="2">
        <v>38987.300000000003</v>
      </c>
      <c r="D174" s="2">
        <v>39087.608999999997</v>
      </c>
      <c r="E174" s="2">
        <v>100.308999999994</v>
      </c>
      <c r="F174" s="3">
        <v>16.582967873696699</v>
      </c>
      <c r="G174" s="14" t="s">
        <v>238</v>
      </c>
      <c r="H174" s="2">
        <v>2</v>
      </c>
      <c r="I174" s="2">
        <v>0</v>
      </c>
      <c r="J174" s="2">
        <v>0</v>
      </c>
      <c r="K174" s="2">
        <v>0</v>
      </c>
      <c r="L174" s="2">
        <v>2</v>
      </c>
      <c r="M174" s="2">
        <v>0</v>
      </c>
      <c r="N174" s="2">
        <v>0</v>
      </c>
      <c r="O174" s="2">
        <v>0</v>
      </c>
      <c r="P174" s="2">
        <v>0</v>
      </c>
      <c r="Q174" s="2">
        <v>0</v>
      </c>
      <c r="R174" s="2">
        <v>0</v>
      </c>
      <c r="S174" s="2">
        <v>0</v>
      </c>
      <c r="T174" s="2">
        <v>0</v>
      </c>
      <c r="U174" s="2">
        <v>0</v>
      </c>
      <c r="V174" s="2">
        <v>0</v>
      </c>
      <c r="W174" s="2">
        <v>1</v>
      </c>
      <c r="X174" s="2">
        <v>1</v>
      </c>
      <c r="Y174" s="2">
        <v>0</v>
      </c>
      <c r="Z174" s="2">
        <v>0</v>
      </c>
      <c r="AA174" s="2">
        <v>0</v>
      </c>
    </row>
    <row r="175" spans="1:27" x14ac:dyDescent="0.25">
      <c r="A175" s="2">
        <v>4</v>
      </c>
      <c r="B175" s="2">
        <v>6</v>
      </c>
      <c r="C175" s="2">
        <v>69475.763000000006</v>
      </c>
      <c r="D175" s="2">
        <v>69475.763000000006</v>
      </c>
      <c r="E175" s="2">
        <v>0</v>
      </c>
      <c r="F175" s="3">
        <v>16.549364131762299</v>
      </c>
      <c r="G175" s="14"/>
      <c r="H175" s="2">
        <v>4</v>
      </c>
      <c r="I175" s="2">
        <v>0</v>
      </c>
      <c r="J175" s="2">
        <v>0</v>
      </c>
      <c r="K175" s="2">
        <v>0</v>
      </c>
      <c r="L175" s="2">
        <v>4</v>
      </c>
      <c r="M175" s="2">
        <v>0</v>
      </c>
      <c r="N175" s="2">
        <v>0</v>
      </c>
      <c r="O175" s="2">
        <v>0</v>
      </c>
      <c r="P175" s="2">
        <v>0</v>
      </c>
      <c r="Q175" s="2">
        <v>0</v>
      </c>
      <c r="R175" s="2">
        <v>0</v>
      </c>
      <c r="S175" s="2">
        <v>0</v>
      </c>
      <c r="T175" s="2">
        <v>0</v>
      </c>
      <c r="U175" s="2">
        <v>0</v>
      </c>
      <c r="V175" s="2">
        <v>0</v>
      </c>
      <c r="W175" s="2">
        <v>1</v>
      </c>
      <c r="X175" s="2">
        <v>1</v>
      </c>
      <c r="Y175" s="2">
        <v>1</v>
      </c>
      <c r="Z175" s="2">
        <v>1</v>
      </c>
      <c r="AA175" s="2">
        <v>0</v>
      </c>
    </row>
    <row r="176" spans="1:27" x14ac:dyDescent="0.25">
      <c r="A176" s="2">
        <v>5</v>
      </c>
      <c r="B176" s="2">
        <v>13</v>
      </c>
      <c r="C176" s="2">
        <v>121308.19899999999</v>
      </c>
      <c r="D176" s="2">
        <v>121326.197</v>
      </c>
      <c r="E176" s="2">
        <v>17.9980000000069</v>
      </c>
      <c r="F176" s="3">
        <v>16.538273106754701</v>
      </c>
      <c r="G176" s="14" t="s">
        <v>2722</v>
      </c>
      <c r="H176" s="2">
        <v>2</v>
      </c>
      <c r="I176" s="2">
        <v>0</v>
      </c>
      <c r="J176" s="2">
        <v>0</v>
      </c>
      <c r="K176" s="2">
        <v>0</v>
      </c>
      <c r="L176" s="2">
        <v>2</v>
      </c>
      <c r="M176" s="2">
        <v>0</v>
      </c>
      <c r="N176" s="2">
        <v>0</v>
      </c>
      <c r="O176" s="2">
        <v>0</v>
      </c>
      <c r="P176" s="2">
        <v>0</v>
      </c>
      <c r="Q176" s="2">
        <v>0</v>
      </c>
      <c r="R176" s="2">
        <v>0</v>
      </c>
      <c r="S176" s="2">
        <v>0</v>
      </c>
      <c r="T176" s="2">
        <v>0</v>
      </c>
      <c r="U176" s="2">
        <v>0</v>
      </c>
      <c r="V176" s="2">
        <v>0</v>
      </c>
      <c r="W176" s="2">
        <v>1</v>
      </c>
      <c r="X176" s="2">
        <v>1</v>
      </c>
      <c r="Y176" s="2">
        <v>0</v>
      </c>
      <c r="Z176" s="2">
        <v>0</v>
      </c>
      <c r="AA176" s="2">
        <v>0</v>
      </c>
    </row>
    <row r="177" spans="1:27" x14ac:dyDescent="0.25">
      <c r="A177" s="2">
        <v>11</v>
      </c>
      <c r="B177" s="2">
        <v>11</v>
      </c>
      <c r="C177" s="2">
        <v>105130.594</v>
      </c>
      <c r="D177" s="2">
        <v>105200.281</v>
      </c>
      <c r="E177" s="2">
        <v>69.687000000005398</v>
      </c>
      <c r="F177" s="3">
        <v>16.490164195095801</v>
      </c>
      <c r="G177" s="14" t="s">
        <v>2630</v>
      </c>
      <c r="H177" s="2">
        <v>2</v>
      </c>
      <c r="I177" s="2">
        <v>0</v>
      </c>
      <c r="J177" s="2">
        <v>0</v>
      </c>
      <c r="K177" s="2">
        <v>0</v>
      </c>
      <c r="L177" s="2">
        <v>2</v>
      </c>
      <c r="M177" s="2">
        <v>0</v>
      </c>
      <c r="N177" s="2">
        <v>0</v>
      </c>
      <c r="O177" s="2">
        <v>0</v>
      </c>
      <c r="P177" s="2">
        <v>0</v>
      </c>
      <c r="Q177" s="2">
        <v>0</v>
      </c>
      <c r="R177" s="2">
        <v>0</v>
      </c>
      <c r="S177" s="2">
        <v>0</v>
      </c>
      <c r="T177" s="2">
        <v>0</v>
      </c>
      <c r="U177" s="2">
        <v>0</v>
      </c>
      <c r="V177" s="2">
        <v>0</v>
      </c>
      <c r="W177" s="2">
        <v>1</v>
      </c>
      <c r="X177" s="2">
        <v>0</v>
      </c>
      <c r="Y177" s="2">
        <v>0</v>
      </c>
      <c r="Z177" s="2">
        <v>1</v>
      </c>
      <c r="AA177" s="2">
        <v>0</v>
      </c>
    </row>
    <row r="178" spans="1:27" x14ac:dyDescent="0.25">
      <c r="A178" s="2">
        <v>9</v>
      </c>
      <c r="B178" s="2">
        <v>1</v>
      </c>
      <c r="C178" s="2">
        <v>25076.309000000001</v>
      </c>
      <c r="D178" s="2">
        <v>25093.183000000001</v>
      </c>
      <c r="E178" s="2">
        <v>16.8739999999998</v>
      </c>
      <c r="F178" s="3">
        <v>16.423912251538699</v>
      </c>
      <c r="G178" s="14" t="s">
        <v>193</v>
      </c>
      <c r="H178" s="2">
        <v>4</v>
      </c>
      <c r="I178" s="2">
        <v>0</v>
      </c>
      <c r="J178" s="2">
        <v>0</v>
      </c>
      <c r="K178" s="2">
        <v>0</v>
      </c>
      <c r="L178" s="2">
        <v>4</v>
      </c>
      <c r="M178" s="2">
        <v>0</v>
      </c>
      <c r="N178" s="2">
        <v>0</v>
      </c>
      <c r="O178" s="2">
        <v>0</v>
      </c>
      <c r="P178" s="2">
        <v>0</v>
      </c>
      <c r="Q178" s="2">
        <v>0</v>
      </c>
      <c r="R178" s="2">
        <v>0</v>
      </c>
      <c r="S178" s="2">
        <v>0</v>
      </c>
      <c r="T178" s="2">
        <v>0</v>
      </c>
      <c r="U178" s="2">
        <v>0</v>
      </c>
      <c r="V178" s="2">
        <v>0</v>
      </c>
      <c r="W178" s="2">
        <v>1</v>
      </c>
      <c r="X178" s="2">
        <v>1</v>
      </c>
      <c r="Y178" s="2">
        <v>1</v>
      </c>
      <c r="Z178" s="2">
        <v>1</v>
      </c>
      <c r="AA178" s="2">
        <v>0</v>
      </c>
    </row>
    <row r="179" spans="1:27" x14ac:dyDescent="0.25">
      <c r="A179" s="2">
        <v>3</v>
      </c>
      <c r="B179" s="2">
        <v>18</v>
      </c>
      <c r="C179" s="2">
        <v>128612.659</v>
      </c>
      <c r="D179" s="2">
        <v>128703.702</v>
      </c>
      <c r="E179" s="2">
        <v>91.043000000005094</v>
      </c>
      <c r="F179" s="3">
        <v>16.398790840261899</v>
      </c>
      <c r="G179" s="14" t="s">
        <v>2709</v>
      </c>
      <c r="H179" s="2">
        <v>0</v>
      </c>
      <c r="I179" s="2">
        <v>1</v>
      </c>
      <c r="J179" s="2">
        <v>1</v>
      </c>
      <c r="K179" s="2">
        <v>0</v>
      </c>
      <c r="L179" s="2">
        <v>0</v>
      </c>
      <c r="M179" s="2">
        <v>0</v>
      </c>
      <c r="N179" s="2">
        <v>1</v>
      </c>
      <c r="O179" s="2">
        <v>0</v>
      </c>
      <c r="P179" s="2">
        <v>0</v>
      </c>
      <c r="Q179" s="2">
        <v>0</v>
      </c>
      <c r="R179" s="2">
        <v>0</v>
      </c>
      <c r="S179" s="2">
        <v>0</v>
      </c>
      <c r="T179" s="2">
        <v>0</v>
      </c>
      <c r="U179" s="2">
        <v>0</v>
      </c>
      <c r="V179" s="2">
        <v>0</v>
      </c>
      <c r="W179" s="2">
        <v>0</v>
      </c>
      <c r="X179" s="2">
        <v>0</v>
      </c>
      <c r="Y179" s="2">
        <v>0</v>
      </c>
      <c r="Z179" s="2">
        <v>0</v>
      </c>
      <c r="AA179" s="2">
        <v>0</v>
      </c>
    </row>
    <row r="180" spans="1:27" x14ac:dyDescent="0.25">
      <c r="A180" s="2">
        <v>2</v>
      </c>
      <c r="B180" s="2">
        <v>5</v>
      </c>
      <c r="C180" s="2">
        <v>21320.25</v>
      </c>
      <c r="D180" s="2">
        <v>21369.567999999999</v>
      </c>
      <c r="E180" s="2">
        <v>49.317999999999302</v>
      </c>
      <c r="F180" s="3">
        <v>16.379731211920099</v>
      </c>
      <c r="G180" s="14" t="s">
        <v>48</v>
      </c>
      <c r="H180" s="2">
        <v>2</v>
      </c>
      <c r="I180" s="2">
        <v>0</v>
      </c>
      <c r="J180" s="2">
        <v>0</v>
      </c>
      <c r="K180" s="2">
        <v>0</v>
      </c>
      <c r="L180" s="2">
        <v>2</v>
      </c>
      <c r="M180" s="2">
        <v>0</v>
      </c>
      <c r="N180" s="2">
        <v>0</v>
      </c>
      <c r="O180" s="2">
        <v>0</v>
      </c>
      <c r="P180" s="2">
        <v>0</v>
      </c>
      <c r="Q180" s="2">
        <v>0</v>
      </c>
      <c r="R180" s="2">
        <v>0</v>
      </c>
      <c r="S180" s="2">
        <v>0</v>
      </c>
      <c r="T180" s="2">
        <v>0</v>
      </c>
      <c r="U180" s="2">
        <v>0</v>
      </c>
      <c r="V180" s="2">
        <v>0</v>
      </c>
      <c r="W180" s="2">
        <v>1</v>
      </c>
      <c r="X180" s="2">
        <v>0</v>
      </c>
      <c r="Y180" s="2">
        <v>1</v>
      </c>
      <c r="Z180" s="2">
        <v>0</v>
      </c>
      <c r="AA180" s="2">
        <v>0</v>
      </c>
    </row>
    <row r="181" spans="1:27" x14ac:dyDescent="0.25">
      <c r="A181" s="2">
        <v>2</v>
      </c>
      <c r="B181" s="2">
        <v>8</v>
      </c>
      <c r="C181" s="2">
        <v>59319.538999999997</v>
      </c>
      <c r="D181" s="2">
        <v>59378.053999999996</v>
      </c>
      <c r="E181" s="2">
        <v>58.514999999999397</v>
      </c>
      <c r="F181" s="3">
        <v>16.364825807761399</v>
      </c>
      <c r="G181" s="14"/>
      <c r="H181" s="2">
        <v>0</v>
      </c>
      <c r="I181" s="2">
        <v>0</v>
      </c>
      <c r="J181" s="2">
        <v>0</v>
      </c>
      <c r="K181" s="2">
        <v>0</v>
      </c>
      <c r="L181" s="2">
        <v>0</v>
      </c>
      <c r="M181" s="2">
        <v>0</v>
      </c>
      <c r="N181" s="2">
        <v>0</v>
      </c>
      <c r="O181" s="2">
        <v>0</v>
      </c>
      <c r="P181" s="2">
        <v>0</v>
      </c>
      <c r="Q181" s="2">
        <v>0</v>
      </c>
      <c r="R181" s="2">
        <v>0</v>
      </c>
      <c r="S181" s="2">
        <v>0</v>
      </c>
      <c r="T181" s="2">
        <v>0</v>
      </c>
      <c r="U181" s="2">
        <v>0</v>
      </c>
      <c r="V181" s="2">
        <v>0</v>
      </c>
      <c r="W181" s="2">
        <v>0</v>
      </c>
      <c r="X181" s="2">
        <v>0</v>
      </c>
      <c r="Y181" s="2">
        <v>0</v>
      </c>
      <c r="Z181" s="2">
        <v>0</v>
      </c>
      <c r="AA181" s="2">
        <v>0</v>
      </c>
    </row>
    <row r="182" spans="1:27" x14ac:dyDescent="0.25">
      <c r="A182" s="2">
        <v>5</v>
      </c>
      <c r="B182" s="2">
        <v>8</v>
      </c>
      <c r="C182" s="2">
        <v>87195.373000000007</v>
      </c>
      <c r="D182" s="2">
        <v>87205.490999999995</v>
      </c>
      <c r="E182" s="2">
        <v>10.117999999987701</v>
      </c>
      <c r="F182" s="3">
        <v>16.3625628436371</v>
      </c>
      <c r="G182" s="14"/>
      <c r="H182" s="2">
        <v>0</v>
      </c>
      <c r="I182" s="2">
        <v>3</v>
      </c>
      <c r="J182" s="2">
        <v>3</v>
      </c>
      <c r="K182" s="2">
        <v>0</v>
      </c>
      <c r="L182" s="2">
        <v>0</v>
      </c>
      <c r="M182" s="2">
        <v>0</v>
      </c>
      <c r="N182" s="2">
        <v>1</v>
      </c>
      <c r="O182" s="2">
        <v>1</v>
      </c>
      <c r="P182" s="2">
        <v>1</v>
      </c>
      <c r="Q182" s="2">
        <v>0</v>
      </c>
      <c r="R182" s="2">
        <v>0</v>
      </c>
      <c r="S182" s="2">
        <v>0</v>
      </c>
      <c r="T182" s="2">
        <v>0</v>
      </c>
      <c r="U182" s="2">
        <v>0</v>
      </c>
      <c r="V182" s="2">
        <v>0</v>
      </c>
      <c r="W182" s="2">
        <v>0</v>
      </c>
      <c r="X182" s="2">
        <v>0</v>
      </c>
      <c r="Y182" s="2">
        <v>0</v>
      </c>
      <c r="Z182" s="2">
        <v>0</v>
      </c>
      <c r="AA182" s="2">
        <v>0</v>
      </c>
    </row>
    <row r="183" spans="1:27" x14ac:dyDescent="0.25">
      <c r="A183" s="2">
        <v>3</v>
      </c>
      <c r="B183" s="2">
        <v>32</v>
      </c>
      <c r="C183" s="2">
        <v>173159.587</v>
      </c>
      <c r="D183" s="2">
        <v>173248.14199999999</v>
      </c>
      <c r="E183" s="2">
        <v>88.554999999993001</v>
      </c>
      <c r="F183" s="3">
        <v>16.347009359927299</v>
      </c>
      <c r="G183" s="14" t="s">
        <v>2211</v>
      </c>
      <c r="H183" s="2">
        <v>2</v>
      </c>
      <c r="I183" s="2">
        <v>0</v>
      </c>
      <c r="J183" s="2">
        <v>0</v>
      </c>
      <c r="K183" s="2">
        <v>0</v>
      </c>
      <c r="L183" s="2">
        <v>2</v>
      </c>
      <c r="M183" s="2">
        <v>0</v>
      </c>
      <c r="N183" s="2">
        <v>0</v>
      </c>
      <c r="O183" s="2">
        <v>0</v>
      </c>
      <c r="P183" s="2">
        <v>0</v>
      </c>
      <c r="Q183" s="2">
        <v>0</v>
      </c>
      <c r="R183" s="2">
        <v>0</v>
      </c>
      <c r="S183" s="2">
        <v>0</v>
      </c>
      <c r="T183" s="2">
        <v>0</v>
      </c>
      <c r="U183" s="2">
        <v>0</v>
      </c>
      <c r="V183" s="2">
        <v>0</v>
      </c>
      <c r="W183" s="2">
        <v>0</v>
      </c>
      <c r="X183" s="2">
        <v>1</v>
      </c>
      <c r="Y183" s="2">
        <v>1</v>
      </c>
      <c r="Z183" s="2">
        <v>0</v>
      </c>
      <c r="AA183" s="2">
        <v>0</v>
      </c>
    </row>
    <row r="184" spans="1:27" x14ac:dyDescent="0.25">
      <c r="A184" s="2">
        <v>1</v>
      </c>
      <c r="B184" s="2">
        <v>7</v>
      </c>
      <c r="C184" s="2">
        <v>74464.107000000004</v>
      </c>
      <c r="D184" s="2">
        <v>74464.107000000004</v>
      </c>
      <c r="E184" s="2">
        <v>0</v>
      </c>
      <c r="F184" s="3">
        <v>16.319262600616302</v>
      </c>
      <c r="G184" s="14"/>
      <c r="H184" s="2">
        <v>1</v>
      </c>
      <c r="I184" s="2">
        <v>0</v>
      </c>
      <c r="J184" s="2">
        <v>0</v>
      </c>
      <c r="K184" s="2">
        <v>0</v>
      </c>
      <c r="L184" s="2">
        <v>1</v>
      </c>
      <c r="M184" s="2">
        <v>0</v>
      </c>
      <c r="N184" s="2">
        <v>0</v>
      </c>
      <c r="O184" s="2">
        <v>0</v>
      </c>
      <c r="P184" s="2">
        <v>0</v>
      </c>
      <c r="Q184" s="2">
        <v>0</v>
      </c>
      <c r="R184" s="2">
        <v>0</v>
      </c>
      <c r="S184" s="2">
        <v>0</v>
      </c>
      <c r="T184" s="2">
        <v>0</v>
      </c>
      <c r="U184" s="2">
        <v>0</v>
      </c>
      <c r="V184" s="2">
        <v>0</v>
      </c>
      <c r="W184" s="2">
        <v>1</v>
      </c>
      <c r="X184" s="2">
        <v>0</v>
      </c>
      <c r="Y184" s="2">
        <v>0</v>
      </c>
      <c r="Z184" s="2">
        <v>0</v>
      </c>
      <c r="AA184" s="2">
        <v>0</v>
      </c>
    </row>
    <row r="185" spans="1:27" x14ac:dyDescent="0.25">
      <c r="A185" s="2">
        <v>15</v>
      </c>
      <c r="B185" s="2">
        <v>0</v>
      </c>
      <c r="C185" s="2">
        <v>31321.875</v>
      </c>
      <c r="D185" s="2">
        <v>31903.114000000001</v>
      </c>
      <c r="E185" s="2">
        <v>581.23900000000106</v>
      </c>
      <c r="F185" s="3">
        <v>16.3101018795033</v>
      </c>
      <c r="G185" s="14" t="s">
        <v>2772</v>
      </c>
      <c r="H185" s="2">
        <v>4</v>
      </c>
      <c r="I185" s="2">
        <v>0</v>
      </c>
      <c r="J185" s="2">
        <v>0</v>
      </c>
      <c r="K185" s="2">
        <v>0</v>
      </c>
      <c r="L185" s="2">
        <v>4</v>
      </c>
      <c r="M185" s="2">
        <v>0</v>
      </c>
      <c r="N185" s="2">
        <v>0</v>
      </c>
      <c r="O185" s="2">
        <v>0</v>
      </c>
      <c r="P185" s="2">
        <v>0</v>
      </c>
      <c r="Q185" s="2">
        <v>0</v>
      </c>
      <c r="R185" s="2">
        <v>0</v>
      </c>
      <c r="S185" s="2">
        <v>0</v>
      </c>
      <c r="T185" s="2">
        <v>0</v>
      </c>
      <c r="U185" s="2">
        <v>0</v>
      </c>
      <c r="V185" s="2">
        <v>0</v>
      </c>
      <c r="W185" s="2">
        <v>1</v>
      </c>
      <c r="X185" s="2">
        <v>1</v>
      </c>
      <c r="Y185" s="2">
        <v>1</v>
      </c>
      <c r="Z185" s="2">
        <v>1</v>
      </c>
      <c r="AA185" s="2">
        <v>0</v>
      </c>
    </row>
    <row r="186" spans="1:27" x14ac:dyDescent="0.25">
      <c r="A186" s="2">
        <v>9</v>
      </c>
      <c r="B186" s="2">
        <v>3</v>
      </c>
      <c r="C186" s="2">
        <v>29511.846000000001</v>
      </c>
      <c r="D186" s="2">
        <v>29511.846000000001</v>
      </c>
      <c r="E186" s="2">
        <v>0</v>
      </c>
      <c r="F186" s="3">
        <v>16.302651761899899</v>
      </c>
      <c r="G186" s="14"/>
      <c r="H186" s="2">
        <v>2</v>
      </c>
      <c r="I186" s="2">
        <v>0</v>
      </c>
      <c r="J186" s="2">
        <v>0</v>
      </c>
      <c r="K186" s="2">
        <v>0</v>
      </c>
      <c r="L186" s="2">
        <v>2</v>
      </c>
      <c r="M186" s="2">
        <v>0</v>
      </c>
      <c r="N186" s="2">
        <v>0</v>
      </c>
      <c r="O186" s="2">
        <v>0</v>
      </c>
      <c r="P186" s="2">
        <v>0</v>
      </c>
      <c r="Q186" s="2">
        <v>0</v>
      </c>
      <c r="R186" s="2">
        <v>0</v>
      </c>
      <c r="S186" s="2">
        <v>0</v>
      </c>
      <c r="T186" s="2">
        <v>0</v>
      </c>
      <c r="U186" s="2">
        <v>0</v>
      </c>
      <c r="V186" s="2">
        <v>0</v>
      </c>
      <c r="W186" s="2">
        <v>1</v>
      </c>
      <c r="X186" s="2">
        <v>0</v>
      </c>
      <c r="Y186" s="2">
        <v>1</v>
      </c>
      <c r="Z186" s="2">
        <v>0</v>
      </c>
      <c r="AA186" s="2">
        <v>0</v>
      </c>
    </row>
    <row r="187" spans="1:27" x14ac:dyDescent="0.25">
      <c r="A187" s="2">
        <v>3</v>
      </c>
      <c r="B187" s="2">
        <v>22</v>
      </c>
      <c r="C187" s="2">
        <v>150104.44500000001</v>
      </c>
      <c r="D187" s="2">
        <v>150139.35999999999</v>
      </c>
      <c r="E187" s="2">
        <v>34.914999999979003</v>
      </c>
      <c r="F187" s="3">
        <v>16.283717599287101</v>
      </c>
      <c r="G187" s="14" t="s">
        <v>2711</v>
      </c>
      <c r="H187" s="2">
        <v>0</v>
      </c>
      <c r="I187" s="2">
        <v>0</v>
      </c>
      <c r="J187" s="2">
        <v>0</v>
      </c>
      <c r="K187" s="2">
        <v>0</v>
      </c>
      <c r="L187" s="2">
        <v>0</v>
      </c>
      <c r="M187" s="2">
        <v>0</v>
      </c>
      <c r="N187" s="2">
        <v>0</v>
      </c>
      <c r="O187" s="2">
        <v>0</v>
      </c>
      <c r="P187" s="2">
        <v>0</v>
      </c>
      <c r="Q187" s="2">
        <v>0</v>
      </c>
      <c r="R187" s="2">
        <v>0</v>
      </c>
      <c r="S187" s="2">
        <v>0</v>
      </c>
      <c r="T187" s="2">
        <v>0</v>
      </c>
      <c r="U187" s="2">
        <v>0</v>
      </c>
      <c r="V187" s="2">
        <v>0</v>
      </c>
      <c r="W187" s="2">
        <v>0</v>
      </c>
      <c r="X187" s="2">
        <v>0</v>
      </c>
      <c r="Y187" s="2">
        <v>0</v>
      </c>
      <c r="Z187" s="2">
        <v>0</v>
      </c>
      <c r="AA187" s="2">
        <v>0</v>
      </c>
    </row>
    <row r="188" spans="1:27" x14ac:dyDescent="0.25">
      <c r="A188" s="2">
        <v>2</v>
      </c>
      <c r="B188" s="2">
        <v>28</v>
      </c>
      <c r="C188" s="2">
        <v>188137.851</v>
      </c>
      <c r="D188" s="2">
        <v>188226.9</v>
      </c>
      <c r="E188" s="2">
        <v>89.048999999999097</v>
      </c>
      <c r="F188" s="3">
        <v>16.267539278251501</v>
      </c>
      <c r="G188" s="14" t="s">
        <v>2699</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v>0</v>
      </c>
      <c r="AA188" s="2">
        <v>0</v>
      </c>
    </row>
    <row r="189" spans="1:27" x14ac:dyDescent="0.25">
      <c r="A189" s="2">
        <v>19</v>
      </c>
      <c r="B189" s="2">
        <v>1</v>
      </c>
      <c r="C189" s="2">
        <v>33254.904000000002</v>
      </c>
      <c r="D189" s="2">
        <v>33307</v>
      </c>
      <c r="E189" s="2">
        <v>52.095999999997701</v>
      </c>
      <c r="F189" s="3">
        <v>16.244131472962099</v>
      </c>
      <c r="G189" s="14" t="s">
        <v>298</v>
      </c>
      <c r="H189" s="2">
        <v>2</v>
      </c>
      <c r="I189" s="2">
        <v>0</v>
      </c>
      <c r="J189" s="2">
        <v>0</v>
      </c>
      <c r="K189" s="2">
        <v>0</v>
      </c>
      <c r="L189" s="2">
        <v>2</v>
      </c>
      <c r="M189" s="2">
        <v>0</v>
      </c>
      <c r="N189" s="2">
        <v>0</v>
      </c>
      <c r="O189" s="2">
        <v>0</v>
      </c>
      <c r="P189" s="2">
        <v>0</v>
      </c>
      <c r="Q189" s="2">
        <v>0</v>
      </c>
      <c r="R189" s="2">
        <v>0</v>
      </c>
      <c r="S189" s="2">
        <v>0</v>
      </c>
      <c r="T189" s="2">
        <v>0</v>
      </c>
      <c r="U189" s="2">
        <v>0</v>
      </c>
      <c r="V189" s="2">
        <v>0</v>
      </c>
      <c r="W189" s="2">
        <v>1</v>
      </c>
      <c r="X189" s="2">
        <v>0</v>
      </c>
      <c r="Y189" s="2">
        <v>1</v>
      </c>
      <c r="Z189" s="2">
        <v>0</v>
      </c>
      <c r="AA189" s="2">
        <v>0</v>
      </c>
    </row>
    <row r="190" spans="1:27" x14ac:dyDescent="0.25">
      <c r="A190" s="2">
        <v>7</v>
      </c>
      <c r="B190" s="2">
        <v>20</v>
      </c>
      <c r="C190" s="2">
        <v>124425.398</v>
      </c>
      <c r="D190" s="2">
        <v>124828.243</v>
      </c>
      <c r="E190" s="2">
        <v>402.84500000000099</v>
      </c>
      <c r="F190" s="3">
        <v>16.232214919830302</v>
      </c>
      <c r="G190" s="14" t="s">
        <v>2737</v>
      </c>
      <c r="H190" s="2">
        <v>2</v>
      </c>
      <c r="I190" s="2">
        <v>0</v>
      </c>
      <c r="J190" s="2">
        <v>0</v>
      </c>
      <c r="K190" s="2">
        <v>0</v>
      </c>
      <c r="L190" s="2">
        <v>2</v>
      </c>
      <c r="M190" s="2">
        <v>0</v>
      </c>
      <c r="N190" s="2">
        <v>0</v>
      </c>
      <c r="O190" s="2">
        <v>0</v>
      </c>
      <c r="P190" s="2">
        <v>0</v>
      </c>
      <c r="Q190" s="2">
        <v>0</v>
      </c>
      <c r="R190" s="2">
        <v>0</v>
      </c>
      <c r="S190" s="2">
        <v>0</v>
      </c>
      <c r="T190" s="2">
        <v>0</v>
      </c>
      <c r="U190" s="2">
        <v>0</v>
      </c>
      <c r="V190" s="2">
        <v>0</v>
      </c>
      <c r="W190" s="2">
        <v>1</v>
      </c>
      <c r="X190" s="2">
        <v>1</v>
      </c>
      <c r="Y190" s="2">
        <v>0</v>
      </c>
      <c r="Z190" s="2">
        <v>0</v>
      </c>
      <c r="AA190" s="2">
        <v>0</v>
      </c>
    </row>
    <row r="191" spans="1:27" x14ac:dyDescent="0.25">
      <c r="A191" s="2">
        <v>10</v>
      </c>
      <c r="B191" s="2">
        <v>12</v>
      </c>
      <c r="C191" s="2">
        <v>67099.831000000006</v>
      </c>
      <c r="D191" s="2">
        <v>67169.432000000001</v>
      </c>
      <c r="E191" s="2">
        <v>69.600999999995096</v>
      </c>
      <c r="F191" s="3">
        <v>16.214153324609399</v>
      </c>
      <c r="G191" s="14"/>
      <c r="H191" s="2">
        <v>2</v>
      </c>
      <c r="I191" s="2">
        <v>0</v>
      </c>
      <c r="J191" s="2">
        <v>0</v>
      </c>
      <c r="K191" s="2">
        <v>0</v>
      </c>
      <c r="L191" s="2">
        <v>2</v>
      </c>
      <c r="M191" s="2">
        <v>0</v>
      </c>
      <c r="N191" s="2">
        <v>0</v>
      </c>
      <c r="O191" s="2">
        <v>0</v>
      </c>
      <c r="P191" s="2">
        <v>0</v>
      </c>
      <c r="Q191" s="2">
        <v>0</v>
      </c>
      <c r="R191" s="2">
        <v>0</v>
      </c>
      <c r="S191" s="2">
        <v>0</v>
      </c>
      <c r="T191" s="2">
        <v>0</v>
      </c>
      <c r="U191" s="2">
        <v>0</v>
      </c>
      <c r="V191" s="2">
        <v>0</v>
      </c>
      <c r="W191" s="2">
        <v>0</v>
      </c>
      <c r="X191" s="2">
        <v>1</v>
      </c>
      <c r="Y191" s="2">
        <v>1</v>
      </c>
      <c r="Z191" s="2">
        <v>0</v>
      </c>
      <c r="AA191" s="2">
        <v>0</v>
      </c>
    </row>
    <row r="192" spans="1:27" x14ac:dyDescent="0.25">
      <c r="A192" s="2">
        <v>3</v>
      </c>
      <c r="B192" s="2">
        <v>0</v>
      </c>
      <c r="C192" s="2">
        <v>4183.4120000000003</v>
      </c>
      <c r="D192" s="2">
        <v>4267.6210000000001</v>
      </c>
      <c r="E192" s="2">
        <v>84.208999999999804</v>
      </c>
      <c r="F192" s="3">
        <v>16.2016882364338</v>
      </c>
      <c r="G192" s="14" t="s">
        <v>76</v>
      </c>
      <c r="H192" s="2">
        <v>4</v>
      </c>
      <c r="I192" s="2">
        <v>0</v>
      </c>
      <c r="J192" s="2">
        <v>0</v>
      </c>
      <c r="K192" s="2">
        <v>0</v>
      </c>
      <c r="L192" s="2">
        <v>4</v>
      </c>
      <c r="M192" s="2">
        <v>0</v>
      </c>
      <c r="N192" s="2">
        <v>0</v>
      </c>
      <c r="O192" s="2">
        <v>0</v>
      </c>
      <c r="P192" s="2">
        <v>0</v>
      </c>
      <c r="Q192" s="2">
        <v>0</v>
      </c>
      <c r="R192" s="2">
        <v>0</v>
      </c>
      <c r="S192" s="2">
        <v>0</v>
      </c>
      <c r="T192" s="2">
        <v>0</v>
      </c>
      <c r="U192" s="2">
        <v>0</v>
      </c>
      <c r="V192" s="2">
        <v>0</v>
      </c>
      <c r="W192" s="2">
        <v>1</v>
      </c>
      <c r="X192" s="2">
        <v>1</v>
      </c>
      <c r="Y192" s="2">
        <v>1</v>
      </c>
      <c r="Z192" s="2">
        <v>1</v>
      </c>
      <c r="AA192" s="2">
        <v>0</v>
      </c>
    </row>
    <row r="193" spans="1:27" x14ac:dyDescent="0.25">
      <c r="A193" s="2">
        <v>10</v>
      </c>
      <c r="B193" s="2">
        <v>8</v>
      </c>
      <c r="C193" s="2">
        <v>27277.31</v>
      </c>
      <c r="D193" s="2">
        <v>27310.580999999998</v>
      </c>
      <c r="E193" s="2">
        <v>33.270999999997002</v>
      </c>
      <c r="F193" s="3">
        <v>16.194989190576901</v>
      </c>
      <c r="G193" s="14" t="s">
        <v>202</v>
      </c>
      <c r="H193" s="2">
        <v>4</v>
      </c>
      <c r="I193" s="2">
        <v>0</v>
      </c>
      <c r="J193" s="2">
        <v>0</v>
      </c>
      <c r="K193" s="2">
        <v>0</v>
      </c>
      <c r="L193" s="2">
        <v>4</v>
      </c>
      <c r="M193" s="2">
        <v>0</v>
      </c>
      <c r="N193" s="2">
        <v>0</v>
      </c>
      <c r="O193" s="2">
        <v>0</v>
      </c>
      <c r="P193" s="2">
        <v>0</v>
      </c>
      <c r="Q193" s="2">
        <v>0</v>
      </c>
      <c r="R193" s="2">
        <v>0</v>
      </c>
      <c r="S193" s="2">
        <v>0</v>
      </c>
      <c r="T193" s="2">
        <v>0</v>
      </c>
      <c r="U193" s="2">
        <v>0</v>
      </c>
      <c r="V193" s="2">
        <v>0</v>
      </c>
      <c r="W193" s="2">
        <v>1</v>
      </c>
      <c r="X193" s="2">
        <v>1</v>
      </c>
      <c r="Y193" s="2">
        <v>1</v>
      </c>
      <c r="Z193" s="2">
        <v>1</v>
      </c>
      <c r="AA193" s="2">
        <v>0</v>
      </c>
    </row>
    <row r="194" spans="1:27" x14ac:dyDescent="0.25">
      <c r="A194" s="2">
        <v>9</v>
      </c>
      <c r="B194" s="2">
        <v>15</v>
      </c>
      <c r="C194" s="2">
        <v>126472.705</v>
      </c>
      <c r="D194" s="2">
        <v>126695.77</v>
      </c>
      <c r="E194" s="2">
        <v>223.06500000000199</v>
      </c>
      <c r="F194" s="3">
        <v>16.1760233801086</v>
      </c>
      <c r="G194" s="14" t="s">
        <v>197</v>
      </c>
      <c r="H194" s="2">
        <v>4</v>
      </c>
      <c r="I194" s="2">
        <v>4</v>
      </c>
      <c r="J194" s="2">
        <v>0</v>
      </c>
      <c r="K194" s="2">
        <v>4</v>
      </c>
      <c r="L194" s="2">
        <v>4</v>
      </c>
      <c r="M194" s="2">
        <v>0</v>
      </c>
      <c r="N194" s="2">
        <v>0</v>
      </c>
      <c r="O194" s="2">
        <v>0</v>
      </c>
      <c r="P194" s="2">
        <v>0</v>
      </c>
      <c r="Q194" s="2">
        <v>0</v>
      </c>
      <c r="R194" s="2">
        <v>1</v>
      </c>
      <c r="S194" s="2">
        <v>0</v>
      </c>
      <c r="T194" s="2">
        <v>1</v>
      </c>
      <c r="U194" s="2">
        <v>1</v>
      </c>
      <c r="V194" s="2">
        <v>1</v>
      </c>
      <c r="W194" s="2">
        <v>1</v>
      </c>
      <c r="X194" s="2">
        <v>1</v>
      </c>
      <c r="Y194" s="2">
        <v>1</v>
      </c>
      <c r="Z194" s="2">
        <v>1</v>
      </c>
      <c r="AA194" s="2">
        <v>0</v>
      </c>
    </row>
    <row r="195" spans="1:27" x14ac:dyDescent="0.25">
      <c r="A195" s="2">
        <v>21</v>
      </c>
      <c r="B195" s="2">
        <v>0</v>
      </c>
      <c r="C195" s="2">
        <v>17884.429</v>
      </c>
      <c r="D195" s="2">
        <v>17953.516</v>
      </c>
      <c r="E195" s="2">
        <v>69.086999999999506</v>
      </c>
      <c r="F195" s="3">
        <v>16.1679994965105</v>
      </c>
      <c r="G195" s="14" t="s">
        <v>2366</v>
      </c>
      <c r="H195" s="2">
        <v>4</v>
      </c>
      <c r="I195" s="2">
        <v>0</v>
      </c>
      <c r="J195" s="2">
        <v>0</v>
      </c>
      <c r="K195" s="2">
        <v>0</v>
      </c>
      <c r="L195" s="2">
        <v>4</v>
      </c>
      <c r="M195" s="2">
        <v>0</v>
      </c>
      <c r="N195" s="2">
        <v>0</v>
      </c>
      <c r="O195" s="2">
        <v>0</v>
      </c>
      <c r="P195" s="2">
        <v>0</v>
      </c>
      <c r="Q195" s="2">
        <v>0</v>
      </c>
      <c r="R195" s="2">
        <v>0</v>
      </c>
      <c r="S195" s="2">
        <v>0</v>
      </c>
      <c r="T195" s="2">
        <v>0</v>
      </c>
      <c r="U195" s="2">
        <v>0</v>
      </c>
      <c r="V195" s="2">
        <v>0</v>
      </c>
      <c r="W195" s="2">
        <v>1</v>
      </c>
      <c r="X195" s="2">
        <v>1</v>
      </c>
      <c r="Y195" s="2">
        <v>1</v>
      </c>
      <c r="Z195" s="2">
        <v>1</v>
      </c>
      <c r="AA195" s="2">
        <v>0</v>
      </c>
    </row>
    <row r="196" spans="1:27" x14ac:dyDescent="0.25">
      <c r="A196" s="2">
        <v>5</v>
      </c>
      <c r="B196" s="2">
        <v>0</v>
      </c>
      <c r="C196" s="2">
        <v>16186.773999999999</v>
      </c>
      <c r="D196" s="2">
        <v>16197.647000000001</v>
      </c>
      <c r="E196" s="2">
        <v>10.873000000001401</v>
      </c>
      <c r="F196" s="3">
        <v>16.112587740901599</v>
      </c>
      <c r="G196" s="14" t="s">
        <v>2719</v>
      </c>
      <c r="H196" s="2">
        <v>0</v>
      </c>
      <c r="I196" s="2">
        <v>0</v>
      </c>
      <c r="J196" s="2">
        <v>0</v>
      </c>
      <c r="K196" s="2">
        <v>0</v>
      </c>
      <c r="L196" s="2">
        <v>0</v>
      </c>
      <c r="M196" s="2">
        <v>0</v>
      </c>
      <c r="N196" s="2">
        <v>0</v>
      </c>
      <c r="O196" s="2">
        <v>0</v>
      </c>
      <c r="P196" s="2">
        <v>0</v>
      </c>
      <c r="Q196" s="2">
        <v>0</v>
      </c>
      <c r="R196" s="2">
        <v>0</v>
      </c>
      <c r="S196" s="2">
        <v>0</v>
      </c>
      <c r="T196" s="2">
        <v>0</v>
      </c>
      <c r="U196" s="2">
        <v>0</v>
      </c>
      <c r="V196" s="2">
        <v>0</v>
      </c>
      <c r="W196" s="2">
        <v>0</v>
      </c>
      <c r="X196" s="2">
        <v>0</v>
      </c>
      <c r="Y196" s="2">
        <v>0</v>
      </c>
      <c r="Z196" s="2">
        <v>0</v>
      </c>
      <c r="AA196" s="2">
        <v>0</v>
      </c>
    </row>
    <row r="197" spans="1:27" x14ac:dyDescent="0.25">
      <c r="A197" s="2">
        <v>18</v>
      </c>
      <c r="B197" s="2">
        <v>4</v>
      </c>
      <c r="C197" s="2">
        <v>73087.47</v>
      </c>
      <c r="D197" s="2">
        <v>73105.301999999996</v>
      </c>
      <c r="E197" s="2">
        <v>17.831999999994899</v>
      </c>
      <c r="F197" s="3">
        <v>16.1045163573033</v>
      </c>
      <c r="G197" s="14"/>
      <c r="H197" s="2">
        <v>0</v>
      </c>
      <c r="I197" s="2">
        <v>0</v>
      </c>
      <c r="J197" s="2">
        <v>0</v>
      </c>
      <c r="K197" s="2">
        <v>0</v>
      </c>
      <c r="L197" s="2">
        <v>0</v>
      </c>
      <c r="M197" s="2">
        <v>0</v>
      </c>
      <c r="N197" s="2">
        <v>0</v>
      </c>
      <c r="O197" s="2">
        <v>0</v>
      </c>
      <c r="P197" s="2">
        <v>0</v>
      </c>
      <c r="Q197" s="2">
        <v>0</v>
      </c>
      <c r="R197" s="2">
        <v>0</v>
      </c>
      <c r="S197" s="2">
        <v>0</v>
      </c>
      <c r="T197" s="2">
        <v>0</v>
      </c>
      <c r="U197" s="2">
        <v>0</v>
      </c>
      <c r="V197" s="2">
        <v>0</v>
      </c>
      <c r="W197" s="2">
        <v>0</v>
      </c>
      <c r="X197" s="2">
        <v>0</v>
      </c>
      <c r="Y197" s="2">
        <v>0</v>
      </c>
      <c r="Z197" s="2">
        <v>0</v>
      </c>
      <c r="AA197" s="2">
        <v>0</v>
      </c>
    </row>
    <row r="198" spans="1:27" x14ac:dyDescent="0.25">
      <c r="A198" s="2">
        <v>7</v>
      </c>
      <c r="B198" s="2">
        <v>1</v>
      </c>
      <c r="C198" s="2">
        <v>5603.5630000000001</v>
      </c>
      <c r="D198" s="2">
        <v>5675.7</v>
      </c>
      <c r="E198" s="2">
        <v>72.136999999999702</v>
      </c>
      <c r="F198" s="3">
        <v>16.077868399177699</v>
      </c>
      <c r="G198" s="14" t="s">
        <v>2734</v>
      </c>
      <c r="H198" s="2">
        <v>3</v>
      </c>
      <c r="I198" s="2">
        <v>0</v>
      </c>
      <c r="J198" s="2">
        <v>0</v>
      </c>
      <c r="K198" s="2">
        <v>0</v>
      </c>
      <c r="L198" s="2">
        <v>3</v>
      </c>
      <c r="M198" s="2">
        <v>0</v>
      </c>
      <c r="N198" s="2">
        <v>0</v>
      </c>
      <c r="O198" s="2">
        <v>0</v>
      </c>
      <c r="P198" s="2">
        <v>0</v>
      </c>
      <c r="Q198" s="2">
        <v>0</v>
      </c>
      <c r="R198" s="2">
        <v>0</v>
      </c>
      <c r="S198" s="2">
        <v>0</v>
      </c>
      <c r="T198" s="2">
        <v>0</v>
      </c>
      <c r="U198" s="2">
        <v>0</v>
      </c>
      <c r="V198" s="2">
        <v>0</v>
      </c>
      <c r="W198" s="2">
        <v>1</v>
      </c>
      <c r="X198" s="2">
        <v>1</v>
      </c>
      <c r="Y198" s="2">
        <v>1</v>
      </c>
      <c r="Z198" s="2">
        <v>0</v>
      </c>
      <c r="AA198" s="2">
        <v>0</v>
      </c>
    </row>
    <row r="199" spans="1:27" x14ac:dyDescent="0.25">
      <c r="A199" s="2">
        <v>3</v>
      </c>
      <c r="B199" s="2">
        <v>17</v>
      </c>
      <c r="C199" s="2">
        <v>125247.295</v>
      </c>
      <c r="D199" s="2">
        <v>125322.412</v>
      </c>
      <c r="E199" s="2">
        <v>75.116999999998399</v>
      </c>
      <c r="F199" s="3">
        <v>16.066245701663199</v>
      </c>
      <c r="G199" s="14" t="s">
        <v>2708</v>
      </c>
      <c r="H199" s="2">
        <v>0</v>
      </c>
      <c r="I199" s="2">
        <v>0</v>
      </c>
      <c r="J199" s="2">
        <v>0</v>
      </c>
      <c r="K199" s="2">
        <v>0</v>
      </c>
      <c r="L199" s="2">
        <v>0</v>
      </c>
      <c r="M199" s="2">
        <v>0</v>
      </c>
      <c r="N199" s="2">
        <v>0</v>
      </c>
      <c r="O199" s="2">
        <v>0</v>
      </c>
      <c r="P199" s="2">
        <v>0</v>
      </c>
      <c r="Q199" s="2">
        <v>0</v>
      </c>
      <c r="R199" s="2">
        <v>0</v>
      </c>
      <c r="S199" s="2">
        <v>0</v>
      </c>
      <c r="T199" s="2">
        <v>0</v>
      </c>
      <c r="U199" s="2">
        <v>0</v>
      </c>
      <c r="V199" s="2">
        <v>0</v>
      </c>
      <c r="W199" s="2">
        <v>0</v>
      </c>
      <c r="X199" s="2">
        <v>0</v>
      </c>
      <c r="Y199" s="2">
        <v>0</v>
      </c>
      <c r="Z199" s="2">
        <v>0</v>
      </c>
      <c r="AA199" s="2">
        <v>0</v>
      </c>
    </row>
    <row r="200" spans="1:27" x14ac:dyDescent="0.25">
      <c r="A200" s="2">
        <v>4</v>
      </c>
      <c r="B200" s="2">
        <v>9</v>
      </c>
      <c r="C200" s="2">
        <v>87098.956000000006</v>
      </c>
      <c r="D200" s="2">
        <v>87409.31</v>
      </c>
      <c r="E200" s="2">
        <v>310.35399999999203</v>
      </c>
      <c r="F200" s="3">
        <v>16.049807400066001</v>
      </c>
      <c r="G200" s="14" t="s">
        <v>1347</v>
      </c>
      <c r="H200" s="2">
        <v>1</v>
      </c>
      <c r="I200" s="2">
        <v>3</v>
      </c>
      <c r="J200" s="2">
        <v>1</v>
      </c>
      <c r="K200" s="2">
        <v>2</v>
      </c>
      <c r="L200" s="2">
        <v>1</v>
      </c>
      <c r="M200" s="2">
        <v>0</v>
      </c>
      <c r="N200" s="2">
        <v>1</v>
      </c>
      <c r="O200" s="2">
        <v>0</v>
      </c>
      <c r="P200" s="2">
        <v>0</v>
      </c>
      <c r="Q200" s="2">
        <v>0</v>
      </c>
      <c r="R200" s="2">
        <v>1</v>
      </c>
      <c r="S200" s="2">
        <v>1</v>
      </c>
      <c r="T200" s="2">
        <v>0</v>
      </c>
      <c r="U200" s="2">
        <v>0</v>
      </c>
      <c r="V200" s="2">
        <v>0</v>
      </c>
      <c r="W200" s="2">
        <v>0</v>
      </c>
      <c r="X200" s="2">
        <v>1</v>
      </c>
      <c r="Y200" s="2">
        <v>0</v>
      </c>
      <c r="Z200" s="2">
        <v>0</v>
      </c>
      <c r="AA200" s="2">
        <v>0</v>
      </c>
    </row>
    <row r="201" spans="1:27" x14ac:dyDescent="0.25">
      <c r="A201" s="2">
        <v>2</v>
      </c>
      <c r="B201" s="2">
        <v>23</v>
      </c>
      <c r="C201" s="2">
        <v>159493.76699999999</v>
      </c>
      <c r="D201" s="2">
        <v>159512.538</v>
      </c>
      <c r="E201" s="2">
        <v>18.771000000007898</v>
      </c>
      <c r="F201" s="3">
        <v>16.008922210526901</v>
      </c>
      <c r="G201" s="14" t="s">
        <v>62</v>
      </c>
      <c r="H201" s="2">
        <v>2</v>
      </c>
      <c r="I201" s="2">
        <v>0</v>
      </c>
      <c r="J201" s="2">
        <v>0</v>
      </c>
      <c r="K201" s="2">
        <v>0</v>
      </c>
      <c r="L201" s="2">
        <v>2</v>
      </c>
      <c r="M201" s="2">
        <v>0</v>
      </c>
      <c r="N201" s="2">
        <v>0</v>
      </c>
      <c r="O201" s="2">
        <v>0</v>
      </c>
      <c r="P201" s="2">
        <v>0</v>
      </c>
      <c r="Q201" s="2">
        <v>0</v>
      </c>
      <c r="R201" s="2">
        <v>0</v>
      </c>
      <c r="S201" s="2">
        <v>0</v>
      </c>
      <c r="T201" s="2">
        <v>0</v>
      </c>
      <c r="U201" s="2">
        <v>0</v>
      </c>
      <c r="V201" s="2">
        <v>0</v>
      </c>
      <c r="W201" s="2">
        <v>1</v>
      </c>
      <c r="X201" s="2">
        <v>0</v>
      </c>
      <c r="Y201" s="2">
        <v>1</v>
      </c>
      <c r="Z201" s="2">
        <v>0</v>
      </c>
      <c r="AA201" s="2">
        <v>0</v>
      </c>
    </row>
    <row r="202" spans="1:27" x14ac:dyDescent="0.25">
      <c r="A202" s="2">
        <v>1</v>
      </c>
      <c r="B202" s="2">
        <v>17</v>
      </c>
      <c r="C202" s="2">
        <v>187610.53700000001</v>
      </c>
      <c r="D202" s="2">
        <v>187665.39499999999</v>
      </c>
      <c r="E202" s="2">
        <v>54.857999999978297</v>
      </c>
      <c r="F202" s="3">
        <v>15.9977821825844</v>
      </c>
      <c r="G202" s="14" t="s">
        <v>2684</v>
      </c>
      <c r="H202" s="2">
        <v>3</v>
      </c>
      <c r="I202" s="2">
        <v>0</v>
      </c>
      <c r="J202" s="2">
        <v>0</v>
      </c>
      <c r="K202" s="2">
        <v>0</v>
      </c>
      <c r="L202" s="2">
        <v>3</v>
      </c>
      <c r="M202" s="2">
        <v>0</v>
      </c>
      <c r="N202" s="2">
        <v>0</v>
      </c>
      <c r="O202" s="2">
        <v>0</v>
      </c>
      <c r="P202" s="2">
        <v>0</v>
      </c>
      <c r="Q202" s="2">
        <v>0</v>
      </c>
      <c r="R202" s="2">
        <v>0</v>
      </c>
      <c r="S202" s="2">
        <v>0</v>
      </c>
      <c r="T202" s="2">
        <v>0</v>
      </c>
      <c r="U202" s="2">
        <v>0</v>
      </c>
      <c r="V202" s="2">
        <v>0</v>
      </c>
      <c r="W202" s="2">
        <v>1</v>
      </c>
      <c r="X202" s="2">
        <v>1</v>
      </c>
      <c r="Y202" s="2">
        <v>1</v>
      </c>
      <c r="Z202" s="2">
        <v>0</v>
      </c>
      <c r="AA202" s="2">
        <v>0</v>
      </c>
    </row>
    <row r="203" spans="1:27" x14ac:dyDescent="0.25">
      <c r="A203" s="2">
        <v>17</v>
      </c>
      <c r="B203" s="2">
        <v>8</v>
      </c>
      <c r="C203" s="2">
        <v>63946.055</v>
      </c>
      <c r="D203" s="2">
        <v>64145.678999999996</v>
      </c>
      <c r="E203" s="2">
        <v>199.62399999999599</v>
      </c>
      <c r="F203" s="3">
        <v>15.9959181383797</v>
      </c>
      <c r="G203" s="14" t="s">
        <v>293</v>
      </c>
      <c r="H203" s="2">
        <v>1</v>
      </c>
      <c r="I203" s="2">
        <v>0</v>
      </c>
      <c r="J203" s="2">
        <v>0</v>
      </c>
      <c r="K203" s="2">
        <v>0</v>
      </c>
      <c r="L203" s="2">
        <v>1</v>
      </c>
      <c r="M203" s="2">
        <v>0</v>
      </c>
      <c r="N203" s="2">
        <v>0</v>
      </c>
      <c r="O203" s="2">
        <v>0</v>
      </c>
      <c r="P203" s="2">
        <v>0</v>
      </c>
      <c r="Q203" s="2">
        <v>0</v>
      </c>
      <c r="R203" s="2">
        <v>0</v>
      </c>
      <c r="S203" s="2">
        <v>0</v>
      </c>
      <c r="T203" s="2">
        <v>0</v>
      </c>
      <c r="U203" s="2">
        <v>0</v>
      </c>
      <c r="V203" s="2">
        <v>0</v>
      </c>
      <c r="W203" s="2">
        <v>1</v>
      </c>
      <c r="X203" s="2">
        <v>0</v>
      </c>
      <c r="Y203" s="2">
        <v>0</v>
      </c>
      <c r="Z203" s="2">
        <v>0</v>
      </c>
      <c r="AA203" s="2">
        <v>0</v>
      </c>
    </row>
    <row r="204" spans="1:27" x14ac:dyDescent="0.25">
      <c r="A204" s="2">
        <v>2</v>
      </c>
      <c r="B204" s="2">
        <v>11</v>
      </c>
      <c r="C204" s="2">
        <v>77151.777000000002</v>
      </c>
      <c r="D204" s="2">
        <v>77197.918999999994</v>
      </c>
      <c r="E204" s="2">
        <v>46.1419999999925</v>
      </c>
      <c r="F204" s="3">
        <v>15.984751304758101</v>
      </c>
      <c r="G204" s="14" t="s">
        <v>2389</v>
      </c>
      <c r="H204" s="2">
        <v>0</v>
      </c>
      <c r="I204" s="2">
        <v>0</v>
      </c>
      <c r="J204" s="2">
        <v>0</v>
      </c>
      <c r="K204" s="2">
        <v>0</v>
      </c>
      <c r="L204" s="2">
        <v>0</v>
      </c>
      <c r="M204" s="2">
        <v>0</v>
      </c>
      <c r="N204" s="2">
        <v>0</v>
      </c>
      <c r="O204" s="2">
        <v>0</v>
      </c>
      <c r="P204" s="2">
        <v>0</v>
      </c>
      <c r="Q204" s="2">
        <v>0</v>
      </c>
      <c r="R204" s="2">
        <v>0</v>
      </c>
      <c r="S204" s="2">
        <v>0</v>
      </c>
      <c r="T204" s="2">
        <v>0</v>
      </c>
      <c r="U204" s="2">
        <v>0</v>
      </c>
      <c r="V204" s="2">
        <v>0</v>
      </c>
      <c r="W204" s="2">
        <v>0</v>
      </c>
      <c r="X204" s="2">
        <v>0</v>
      </c>
      <c r="Y204" s="2">
        <v>0</v>
      </c>
      <c r="Z204" s="2">
        <v>0</v>
      </c>
      <c r="AA204" s="2">
        <v>0</v>
      </c>
    </row>
    <row r="205" spans="1:27" x14ac:dyDescent="0.25">
      <c r="A205" s="2">
        <v>12</v>
      </c>
      <c r="B205" s="2">
        <v>4</v>
      </c>
      <c r="C205" s="2">
        <v>29508.642</v>
      </c>
      <c r="D205" s="2">
        <v>29550.383000000002</v>
      </c>
      <c r="E205" s="2">
        <v>41.741000000001797</v>
      </c>
      <c r="F205" s="3">
        <v>15.969895811623401</v>
      </c>
      <c r="G205" s="14" t="s">
        <v>2759</v>
      </c>
      <c r="H205" s="2">
        <v>2</v>
      </c>
      <c r="I205" s="2">
        <v>3</v>
      </c>
      <c r="J205" s="2">
        <v>3</v>
      </c>
      <c r="K205" s="2">
        <v>0</v>
      </c>
      <c r="L205" s="2">
        <v>2</v>
      </c>
      <c r="M205" s="2">
        <v>1</v>
      </c>
      <c r="N205" s="2">
        <v>1</v>
      </c>
      <c r="O205" s="2">
        <v>0</v>
      </c>
      <c r="P205" s="2">
        <v>1</v>
      </c>
      <c r="Q205" s="2">
        <v>0</v>
      </c>
      <c r="R205" s="2">
        <v>0</v>
      </c>
      <c r="S205" s="2">
        <v>0</v>
      </c>
      <c r="T205" s="2">
        <v>0</v>
      </c>
      <c r="U205" s="2">
        <v>0</v>
      </c>
      <c r="V205" s="2">
        <v>0</v>
      </c>
      <c r="W205" s="2">
        <v>0</v>
      </c>
      <c r="X205" s="2">
        <v>1</v>
      </c>
      <c r="Y205" s="2">
        <v>0</v>
      </c>
      <c r="Z205" s="2">
        <v>1</v>
      </c>
      <c r="AA205" s="2">
        <v>0</v>
      </c>
    </row>
    <row r="206" spans="1:27" x14ac:dyDescent="0.25">
      <c r="A206" s="2">
        <v>12</v>
      </c>
      <c r="B206" s="2">
        <v>19</v>
      </c>
      <c r="C206" s="2">
        <v>113696.069</v>
      </c>
      <c r="D206" s="2">
        <v>113759.618</v>
      </c>
      <c r="E206" s="2">
        <v>63.548999999999097</v>
      </c>
      <c r="F206" s="3">
        <v>15.9527090614052</v>
      </c>
      <c r="G206" s="14" t="s">
        <v>2766</v>
      </c>
      <c r="H206" s="2">
        <v>0</v>
      </c>
      <c r="I206" s="2">
        <v>3</v>
      </c>
      <c r="J206" s="2">
        <v>3</v>
      </c>
      <c r="K206" s="2">
        <v>0</v>
      </c>
      <c r="L206" s="2">
        <v>0</v>
      </c>
      <c r="M206" s="2">
        <v>1</v>
      </c>
      <c r="N206" s="2">
        <v>0</v>
      </c>
      <c r="O206" s="2">
        <v>1</v>
      </c>
      <c r="P206" s="2">
        <v>0</v>
      </c>
      <c r="Q206" s="2">
        <v>1</v>
      </c>
      <c r="R206" s="2">
        <v>0</v>
      </c>
      <c r="S206" s="2">
        <v>0</v>
      </c>
      <c r="T206" s="2">
        <v>0</v>
      </c>
      <c r="U206" s="2">
        <v>0</v>
      </c>
      <c r="V206" s="2">
        <v>0</v>
      </c>
      <c r="W206" s="2">
        <v>0</v>
      </c>
      <c r="X206" s="2">
        <v>0</v>
      </c>
      <c r="Y206" s="2">
        <v>0</v>
      </c>
      <c r="Z206" s="2">
        <v>0</v>
      </c>
      <c r="AA206" s="2">
        <v>0</v>
      </c>
    </row>
    <row r="207" spans="1:27" x14ac:dyDescent="0.25">
      <c r="A207" s="2">
        <v>3</v>
      </c>
      <c r="B207" s="2">
        <v>11</v>
      </c>
      <c r="C207" s="2">
        <v>62651.315000000002</v>
      </c>
      <c r="D207" s="2">
        <v>62735.597000000002</v>
      </c>
      <c r="E207" s="2">
        <v>84.281999999999201</v>
      </c>
      <c r="F207" s="3">
        <v>15.9440456584851</v>
      </c>
      <c r="G207" s="14" t="s">
        <v>88</v>
      </c>
      <c r="H207" s="2">
        <v>1</v>
      </c>
      <c r="I207" s="2">
        <v>0</v>
      </c>
      <c r="J207" s="2">
        <v>0</v>
      </c>
      <c r="K207" s="2">
        <v>0</v>
      </c>
      <c r="L207" s="2">
        <v>1</v>
      </c>
      <c r="M207" s="2">
        <v>0</v>
      </c>
      <c r="N207" s="2">
        <v>0</v>
      </c>
      <c r="O207" s="2">
        <v>0</v>
      </c>
      <c r="P207" s="2">
        <v>0</v>
      </c>
      <c r="Q207" s="2">
        <v>0</v>
      </c>
      <c r="R207" s="2">
        <v>0</v>
      </c>
      <c r="S207" s="2">
        <v>0</v>
      </c>
      <c r="T207" s="2">
        <v>0</v>
      </c>
      <c r="U207" s="2">
        <v>0</v>
      </c>
      <c r="V207" s="2">
        <v>0</v>
      </c>
      <c r="W207" s="2">
        <v>1</v>
      </c>
      <c r="X207" s="2">
        <v>0</v>
      </c>
      <c r="Y207" s="2">
        <v>0</v>
      </c>
      <c r="Z207" s="2">
        <v>0</v>
      </c>
      <c r="AA207" s="2">
        <v>0</v>
      </c>
    </row>
    <row r="208" spans="1:27" x14ac:dyDescent="0.25">
      <c r="A208" s="2">
        <v>7</v>
      </c>
      <c r="B208" s="2">
        <v>18</v>
      </c>
      <c r="C208" s="2">
        <v>116084.367</v>
      </c>
      <c r="D208" s="2">
        <v>116167.444</v>
      </c>
      <c r="E208" s="2">
        <v>83.077000000004801</v>
      </c>
      <c r="F208" s="3">
        <v>15.915455903780201</v>
      </c>
      <c r="G208" s="14" t="s">
        <v>2736</v>
      </c>
      <c r="H208" s="2">
        <v>0</v>
      </c>
      <c r="I208" s="2">
        <v>0</v>
      </c>
      <c r="J208" s="2">
        <v>0</v>
      </c>
      <c r="K208" s="2">
        <v>0</v>
      </c>
      <c r="L208" s="2">
        <v>0</v>
      </c>
      <c r="M208" s="2">
        <v>0</v>
      </c>
      <c r="N208" s="2">
        <v>0</v>
      </c>
      <c r="O208" s="2">
        <v>0</v>
      </c>
      <c r="P208" s="2">
        <v>0</v>
      </c>
      <c r="Q208" s="2">
        <v>0</v>
      </c>
      <c r="R208" s="2">
        <v>0</v>
      </c>
      <c r="S208" s="2">
        <v>0</v>
      </c>
      <c r="T208" s="2">
        <v>0</v>
      </c>
      <c r="U208" s="2">
        <v>0</v>
      </c>
      <c r="V208" s="2">
        <v>0</v>
      </c>
      <c r="W208" s="2">
        <v>0</v>
      </c>
      <c r="X208" s="2">
        <v>0</v>
      </c>
      <c r="Y208" s="2">
        <v>0</v>
      </c>
      <c r="Z208" s="2">
        <v>0</v>
      </c>
      <c r="AA208" s="2">
        <v>0</v>
      </c>
    </row>
    <row r="209" spans="1:27" x14ac:dyDescent="0.25">
      <c r="A209" s="2">
        <v>11</v>
      </c>
      <c r="B209" s="2">
        <v>7</v>
      </c>
      <c r="C209" s="2">
        <v>73551.069000000003</v>
      </c>
      <c r="D209" s="2">
        <v>73588.570000000007</v>
      </c>
      <c r="E209" s="2">
        <v>37.501000000003799</v>
      </c>
      <c r="F209" s="3">
        <v>15.9070588662606</v>
      </c>
      <c r="G209" s="14" t="s">
        <v>1980</v>
      </c>
      <c r="H209" s="2">
        <v>0</v>
      </c>
      <c r="I209" s="2">
        <v>3</v>
      </c>
      <c r="J209" s="2">
        <v>0</v>
      </c>
      <c r="K209" s="2">
        <v>3</v>
      </c>
      <c r="L209" s="2">
        <v>0</v>
      </c>
      <c r="M209" s="2">
        <v>0</v>
      </c>
      <c r="N209" s="2">
        <v>0</v>
      </c>
      <c r="O209" s="2">
        <v>0</v>
      </c>
      <c r="P209" s="2">
        <v>0</v>
      </c>
      <c r="Q209" s="2">
        <v>0</v>
      </c>
      <c r="R209" s="2">
        <v>1</v>
      </c>
      <c r="S209" s="2">
        <v>0</v>
      </c>
      <c r="T209" s="2">
        <v>0</v>
      </c>
      <c r="U209" s="2">
        <v>1</v>
      </c>
      <c r="V209" s="2">
        <v>1</v>
      </c>
      <c r="W209" s="2">
        <v>0</v>
      </c>
      <c r="X209" s="2">
        <v>0</v>
      </c>
      <c r="Y209" s="2">
        <v>0</v>
      </c>
      <c r="Z209" s="2">
        <v>0</v>
      </c>
      <c r="AA209" s="2">
        <v>0</v>
      </c>
    </row>
    <row r="210" spans="1:27" x14ac:dyDescent="0.25">
      <c r="A210" s="2">
        <v>10</v>
      </c>
      <c r="B210" s="2">
        <v>14</v>
      </c>
      <c r="C210" s="2">
        <v>73720.307000000001</v>
      </c>
      <c r="D210" s="2">
        <v>74176.217999999993</v>
      </c>
      <c r="E210" s="2">
        <v>455.91099999999301</v>
      </c>
      <c r="F210" s="3">
        <v>15.9046779767478</v>
      </c>
      <c r="G210" s="14" t="s">
        <v>2753</v>
      </c>
      <c r="H210" s="2">
        <v>3</v>
      </c>
      <c r="I210" s="2">
        <v>0</v>
      </c>
      <c r="J210" s="2">
        <v>0</v>
      </c>
      <c r="K210" s="2">
        <v>0</v>
      </c>
      <c r="L210" s="2">
        <v>3</v>
      </c>
      <c r="M210" s="2">
        <v>0</v>
      </c>
      <c r="N210" s="2">
        <v>0</v>
      </c>
      <c r="O210" s="2">
        <v>0</v>
      </c>
      <c r="P210" s="2">
        <v>0</v>
      </c>
      <c r="Q210" s="2">
        <v>0</v>
      </c>
      <c r="R210" s="2">
        <v>0</v>
      </c>
      <c r="S210" s="2">
        <v>0</v>
      </c>
      <c r="T210" s="2">
        <v>0</v>
      </c>
      <c r="U210" s="2">
        <v>0</v>
      </c>
      <c r="V210" s="2">
        <v>0</v>
      </c>
      <c r="W210" s="2">
        <v>1</v>
      </c>
      <c r="X210" s="2">
        <v>1</v>
      </c>
      <c r="Y210" s="2">
        <v>1</v>
      </c>
      <c r="Z210" s="2">
        <v>0</v>
      </c>
      <c r="AA210" s="2">
        <v>0</v>
      </c>
    </row>
    <row r="211" spans="1:27" x14ac:dyDescent="0.25">
      <c r="A211" s="2">
        <v>17</v>
      </c>
      <c r="B211" s="2">
        <v>9</v>
      </c>
      <c r="C211" s="2">
        <v>69756.317999999999</v>
      </c>
      <c r="D211" s="2">
        <v>69760.668000000005</v>
      </c>
      <c r="E211" s="2">
        <v>4.3500000000058199</v>
      </c>
      <c r="F211" s="3">
        <v>15.873686463615501</v>
      </c>
      <c r="G211" s="14"/>
      <c r="H211" s="2">
        <v>0</v>
      </c>
      <c r="I211" s="2">
        <v>0</v>
      </c>
      <c r="J211" s="2">
        <v>0</v>
      </c>
      <c r="K211" s="2">
        <v>0</v>
      </c>
      <c r="L211" s="2">
        <v>0</v>
      </c>
      <c r="M211" s="2">
        <v>0</v>
      </c>
      <c r="N211" s="2">
        <v>0</v>
      </c>
      <c r="O211" s="2">
        <v>0</v>
      </c>
      <c r="P211" s="2">
        <v>0</v>
      </c>
      <c r="Q211" s="2">
        <v>0</v>
      </c>
      <c r="R211" s="2">
        <v>0</v>
      </c>
      <c r="S211" s="2">
        <v>0</v>
      </c>
      <c r="T211" s="2">
        <v>0</v>
      </c>
      <c r="U211" s="2">
        <v>0</v>
      </c>
      <c r="V211" s="2">
        <v>0</v>
      </c>
      <c r="W211" s="2">
        <v>0</v>
      </c>
      <c r="X211" s="2">
        <v>0</v>
      </c>
      <c r="Y211" s="2">
        <v>0</v>
      </c>
      <c r="Z211" s="2">
        <v>0</v>
      </c>
      <c r="AA211" s="2">
        <v>0</v>
      </c>
    </row>
    <row r="212" spans="1:27" x14ac:dyDescent="0.25">
      <c r="A212" s="2">
        <v>16</v>
      </c>
      <c r="B212" s="2">
        <v>3</v>
      </c>
      <c r="C212" s="2">
        <v>56413.764000000003</v>
      </c>
      <c r="D212" s="2">
        <v>56471.41</v>
      </c>
      <c r="E212" s="2">
        <v>57.646000000000598</v>
      </c>
      <c r="F212" s="3">
        <v>15.8390299751147</v>
      </c>
      <c r="G212" s="14" t="s">
        <v>281</v>
      </c>
      <c r="H212" s="2">
        <v>1</v>
      </c>
      <c r="I212" s="2">
        <v>0</v>
      </c>
      <c r="J212" s="2">
        <v>0</v>
      </c>
      <c r="K212" s="2">
        <v>0</v>
      </c>
      <c r="L212" s="2">
        <v>1</v>
      </c>
      <c r="M212" s="2">
        <v>0</v>
      </c>
      <c r="N212" s="2">
        <v>0</v>
      </c>
      <c r="O212" s="2">
        <v>0</v>
      </c>
      <c r="P212" s="2">
        <v>0</v>
      </c>
      <c r="Q212" s="2">
        <v>0</v>
      </c>
      <c r="R212" s="2">
        <v>0</v>
      </c>
      <c r="S212" s="2">
        <v>0</v>
      </c>
      <c r="T212" s="2">
        <v>0</v>
      </c>
      <c r="U212" s="2">
        <v>0</v>
      </c>
      <c r="V212" s="2">
        <v>0</v>
      </c>
      <c r="W212" s="2">
        <v>1</v>
      </c>
      <c r="X212" s="2">
        <v>0</v>
      </c>
      <c r="Y212" s="2">
        <v>0</v>
      </c>
      <c r="Z212" s="2">
        <v>0</v>
      </c>
      <c r="AA212" s="2">
        <v>0</v>
      </c>
    </row>
    <row r="213" spans="1:27" x14ac:dyDescent="0.25">
      <c r="A213" s="2">
        <v>6</v>
      </c>
      <c r="B213" s="2">
        <v>26</v>
      </c>
      <c r="C213" s="2">
        <v>137942.98300000001</v>
      </c>
      <c r="D213" s="2">
        <v>138000.47</v>
      </c>
      <c r="E213" s="2">
        <v>57.486999999993699</v>
      </c>
      <c r="F213" s="3">
        <v>15.790871517857299</v>
      </c>
      <c r="G213" s="14" t="s">
        <v>2263</v>
      </c>
      <c r="H213" s="2">
        <v>2</v>
      </c>
      <c r="I213" s="2">
        <v>0</v>
      </c>
      <c r="J213" s="2">
        <v>0</v>
      </c>
      <c r="K213" s="2">
        <v>0</v>
      </c>
      <c r="L213" s="2">
        <v>2</v>
      </c>
      <c r="M213" s="2">
        <v>0</v>
      </c>
      <c r="N213" s="2">
        <v>0</v>
      </c>
      <c r="O213" s="2">
        <v>0</v>
      </c>
      <c r="P213" s="2">
        <v>0</v>
      </c>
      <c r="Q213" s="2">
        <v>0</v>
      </c>
      <c r="R213" s="2">
        <v>0</v>
      </c>
      <c r="S213" s="2">
        <v>0</v>
      </c>
      <c r="T213" s="2">
        <v>0</v>
      </c>
      <c r="U213" s="2">
        <v>0</v>
      </c>
      <c r="V213" s="2">
        <v>0</v>
      </c>
      <c r="W213" s="2">
        <v>0</v>
      </c>
      <c r="X213" s="2">
        <v>1</v>
      </c>
      <c r="Y213" s="2">
        <v>1</v>
      </c>
      <c r="Z213" s="2">
        <v>0</v>
      </c>
      <c r="AA213" s="2">
        <v>0</v>
      </c>
    </row>
    <row r="214" spans="1:27" x14ac:dyDescent="0.25">
      <c r="A214" s="2">
        <v>16</v>
      </c>
      <c r="B214" s="2">
        <v>5</v>
      </c>
      <c r="C214" s="2">
        <v>76869.736999999994</v>
      </c>
      <c r="D214" s="2">
        <v>76954.286999999997</v>
      </c>
      <c r="E214" s="2">
        <v>84.550000000002896</v>
      </c>
      <c r="F214" s="3">
        <v>15.789661578264999</v>
      </c>
      <c r="G214" s="14" t="s">
        <v>284</v>
      </c>
      <c r="H214" s="2">
        <v>2</v>
      </c>
      <c r="I214" s="2">
        <v>0</v>
      </c>
      <c r="J214" s="2">
        <v>0</v>
      </c>
      <c r="K214" s="2">
        <v>0</v>
      </c>
      <c r="L214" s="2">
        <v>2</v>
      </c>
      <c r="M214" s="2">
        <v>0</v>
      </c>
      <c r="N214" s="2">
        <v>0</v>
      </c>
      <c r="O214" s="2">
        <v>0</v>
      </c>
      <c r="P214" s="2">
        <v>0</v>
      </c>
      <c r="Q214" s="2">
        <v>0</v>
      </c>
      <c r="R214" s="2">
        <v>0</v>
      </c>
      <c r="S214" s="2">
        <v>0</v>
      </c>
      <c r="T214" s="2">
        <v>0</v>
      </c>
      <c r="U214" s="2">
        <v>0</v>
      </c>
      <c r="V214" s="2">
        <v>0</v>
      </c>
      <c r="W214" s="2">
        <v>1</v>
      </c>
      <c r="X214" s="2">
        <v>1</v>
      </c>
      <c r="Y214" s="2">
        <v>0</v>
      </c>
      <c r="Z214" s="2">
        <v>0</v>
      </c>
      <c r="AA214" s="2">
        <v>0</v>
      </c>
    </row>
    <row r="215" spans="1:27" x14ac:dyDescent="0.25">
      <c r="A215" s="2">
        <v>2</v>
      </c>
      <c r="B215" s="2">
        <v>25</v>
      </c>
      <c r="C215" s="2">
        <v>171996.84</v>
      </c>
      <c r="D215" s="2">
        <v>172352.73499999999</v>
      </c>
      <c r="E215" s="2">
        <v>355.89499999998998</v>
      </c>
      <c r="F215" s="3">
        <v>15.767938135705799</v>
      </c>
      <c r="G215" s="14" t="s">
        <v>65</v>
      </c>
      <c r="H215" s="2">
        <v>2</v>
      </c>
      <c r="I215" s="2">
        <v>0</v>
      </c>
      <c r="J215" s="2">
        <v>0</v>
      </c>
      <c r="K215" s="2">
        <v>0</v>
      </c>
      <c r="L215" s="2">
        <v>2</v>
      </c>
      <c r="M215" s="2">
        <v>0</v>
      </c>
      <c r="N215" s="2">
        <v>0</v>
      </c>
      <c r="O215" s="2">
        <v>0</v>
      </c>
      <c r="P215" s="2">
        <v>0</v>
      </c>
      <c r="Q215" s="2">
        <v>0</v>
      </c>
      <c r="R215" s="2">
        <v>0</v>
      </c>
      <c r="S215" s="2">
        <v>0</v>
      </c>
      <c r="T215" s="2">
        <v>0</v>
      </c>
      <c r="U215" s="2">
        <v>0</v>
      </c>
      <c r="V215" s="2">
        <v>0</v>
      </c>
      <c r="W215" s="2">
        <v>1</v>
      </c>
      <c r="X215" s="2">
        <v>0</v>
      </c>
      <c r="Y215" s="2">
        <v>1</v>
      </c>
      <c r="Z215" s="2">
        <v>0</v>
      </c>
      <c r="AA215" s="2">
        <v>0</v>
      </c>
    </row>
    <row r="216" spans="1:27" x14ac:dyDescent="0.25">
      <c r="A216" s="2">
        <v>12</v>
      </c>
      <c r="B216" s="2">
        <v>17</v>
      </c>
      <c r="C216" s="2">
        <v>103245.802</v>
      </c>
      <c r="D216" s="2">
        <v>103332.62300000001</v>
      </c>
      <c r="E216" s="2">
        <v>86.821000000010798</v>
      </c>
      <c r="F216" s="3">
        <v>15.759538865812599</v>
      </c>
      <c r="G216" s="14" t="s">
        <v>247</v>
      </c>
      <c r="H216" s="2">
        <v>2</v>
      </c>
      <c r="I216" s="2">
        <v>0</v>
      </c>
      <c r="J216" s="2">
        <v>0</v>
      </c>
      <c r="K216" s="2">
        <v>0</v>
      </c>
      <c r="L216" s="2">
        <v>2</v>
      </c>
      <c r="M216" s="2">
        <v>0</v>
      </c>
      <c r="N216" s="2">
        <v>0</v>
      </c>
      <c r="O216" s="2">
        <v>0</v>
      </c>
      <c r="P216" s="2">
        <v>0</v>
      </c>
      <c r="Q216" s="2">
        <v>0</v>
      </c>
      <c r="R216" s="2">
        <v>0</v>
      </c>
      <c r="S216" s="2">
        <v>0</v>
      </c>
      <c r="T216" s="2">
        <v>0</v>
      </c>
      <c r="U216" s="2">
        <v>0</v>
      </c>
      <c r="V216" s="2">
        <v>0</v>
      </c>
      <c r="W216" s="2">
        <v>1</v>
      </c>
      <c r="X216" s="2">
        <v>0</v>
      </c>
      <c r="Y216" s="2">
        <v>1</v>
      </c>
      <c r="Z216" s="2">
        <v>0</v>
      </c>
      <c r="AA216" s="2">
        <v>0</v>
      </c>
    </row>
    <row r="217" spans="1:27" x14ac:dyDescent="0.25">
      <c r="A217" s="2">
        <v>2</v>
      </c>
      <c r="B217" s="2">
        <v>34</v>
      </c>
      <c r="C217" s="2">
        <v>227288.31400000001</v>
      </c>
      <c r="D217" s="2">
        <v>227331.478</v>
      </c>
      <c r="E217" s="2">
        <v>43.163999999989798</v>
      </c>
      <c r="F217" s="3">
        <v>15.7445383421142</v>
      </c>
      <c r="G217" s="14"/>
      <c r="H217" s="2">
        <v>0</v>
      </c>
      <c r="I217" s="2">
        <v>0</v>
      </c>
      <c r="J217" s="2">
        <v>0</v>
      </c>
      <c r="K217" s="2">
        <v>0</v>
      </c>
      <c r="L217" s="2">
        <v>0</v>
      </c>
      <c r="M217" s="2">
        <v>0</v>
      </c>
      <c r="N217" s="2">
        <v>0</v>
      </c>
      <c r="O217" s="2">
        <v>0</v>
      </c>
      <c r="P217" s="2">
        <v>0</v>
      </c>
      <c r="Q217" s="2">
        <v>0</v>
      </c>
      <c r="R217" s="2">
        <v>0</v>
      </c>
      <c r="S217" s="2">
        <v>0</v>
      </c>
      <c r="T217" s="2">
        <v>0</v>
      </c>
      <c r="U217" s="2">
        <v>0</v>
      </c>
      <c r="V217" s="2">
        <v>0</v>
      </c>
      <c r="W217" s="2">
        <v>0</v>
      </c>
      <c r="X217" s="2">
        <v>0</v>
      </c>
      <c r="Y217" s="2">
        <v>0</v>
      </c>
      <c r="Z217" s="2">
        <v>0</v>
      </c>
      <c r="AA217" s="2">
        <v>0</v>
      </c>
    </row>
    <row r="218" spans="1:27" x14ac:dyDescent="0.25">
      <c r="A218" s="2">
        <v>7</v>
      </c>
      <c r="B218" s="2">
        <v>10</v>
      </c>
      <c r="C218" s="2">
        <v>67656.019</v>
      </c>
      <c r="D218" s="2">
        <v>67693.951000000001</v>
      </c>
      <c r="E218" s="2">
        <v>37.932000000000698</v>
      </c>
      <c r="F218" s="3">
        <v>15.726404159363801</v>
      </c>
      <c r="G218" s="14" t="s">
        <v>172</v>
      </c>
      <c r="H218" s="2">
        <v>2</v>
      </c>
      <c r="I218" s="2">
        <v>0</v>
      </c>
      <c r="J218" s="2">
        <v>0</v>
      </c>
      <c r="K218" s="2">
        <v>0</v>
      </c>
      <c r="L218" s="2">
        <v>2</v>
      </c>
      <c r="M218" s="2">
        <v>0</v>
      </c>
      <c r="N218" s="2">
        <v>0</v>
      </c>
      <c r="O218" s="2">
        <v>0</v>
      </c>
      <c r="P218" s="2">
        <v>0</v>
      </c>
      <c r="Q218" s="2">
        <v>0</v>
      </c>
      <c r="R218" s="2">
        <v>0</v>
      </c>
      <c r="S218" s="2">
        <v>0</v>
      </c>
      <c r="T218" s="2">
        <v>0</v>
      </c>
      <c r="U218" s="2">
        <v>0</v>
      </c>
      <c r="V218" s="2">
        <v>0</v>
      </c>
      <c r="W218" s="2">
        <v>1</v>
      </c>
      <c r="X218" s="2">
        <v>1</v>
      </c>
      <c r="Y218" s="2">
        <v>0</v>
      </c>
      <c r="Z218" s="2">
        <v>0</v>
      </c>
      <c r="AA218" s="2">
        <v>0</v>
      </c>
    </row>
    <row r="219" spans="1:27" x14ac:dyDescent="0.25">
      <c r="A219" s="2">
        <v>4</v>
      </c>
      <c r="B219" s="2">
        <v>16</v>
      </c>
      <c r="C219" s="2">
        <v>133652.11600000001</v>
      </c>
      <c r="D219" s="2">
        <v>133658.53400000001</v>
      </c>
      <c r="E219" s="2">
        <v>6.4180000000051196</v>
      </c>
      <c r="F219" s="3">
        <v>15.692714486524</v>
      </c>
      <c r="G219" s="14"/>
      <c r="H219" s="2">
        <v>0</v>
      </c>
      <c r="I219" s="2">
        <v>0</v>
      </c>
      <c r="J219" s="2">
        <v>0</v>
      </c>
      <c r="K219" s="2">
        <v>0</v>
      </c>
      <c r="L219" s="2">
        <v>0</v>
      </c>
      <c r="M219" s="2">
        <v>0</v>
      </c>
      <c r="N219" s="2">
        <v>0</v>
      </c>
      <c r="O219" s="2">
        <v>0</v>
      </c>
      <c r="P219" s="2">
        <v>0</v>
      </c>
      <c r="Q219" s="2">
        <v>0</v>
      </c>
      <c r="R219" s="2">
        <v>0</v>
      </c>
      <c r="S219" s="2">
        <v>0</v>
      </c>
      <c r="T219" s="2">
        <v>0</v>
      </c>
      <c r="U219" s="2">
        <v>0</v>
      </c>
      <c r="V219" s="2">
        <v>0</v>
      </c>
      <c r="W219" s="2">
        <v>0</v>
      </c>
      <c r="X219" s="2">
        <v>0</v>
      </c>
      <c r="Y219" s="2">
        <v>0</v>
      </c>
      <c r="Z219" s="2">
        <v>0</v>
      </c>
      <c r="AA219" s="2">
        <v>0</v>
      </c>
    </row>
    <row r="220" spans="1:27" x14ac:dyDescent="0.25">
      <c r="A220" s="2">
        <v>7</v>
      </c>
      <c r="B220" s="2">
        <v>16</v>
      </c>
      <c r="C220" s="2">
        <v>101165.35400000001</v>
      </c>
      <c r="D220" s="2">
        <v>101203.06600000001</v>
      </c>
      <c r="E220" s="2">
        <v>37.711999999999499</v>
      </c>
      <c r="F220" s="3">
        <v>15.6631656679759</v>
      </c>
      <c r="G220" s="14" t="s">
        <v>1405</v>
      </c>
      <c r="H220" s="2">
        <v>3</v>
      </c>
      <c r="I220" s="2">
        <v>0</v>
      </c>
      <c r="J220" s="2">
        <v>0</v>
      </c>
      <c r="K220" s="2">
        <v>0</v>
      </c>
      <c r="L220" s="2">
        <v>3</v>
      </c>
      <c r="M220" s="2">
        <v>0</v>
      </c>
      <c r="N220" s="2">
        <v>0</v>
      </c>
      <c r="O220" s="2">
        <v>0</v>
      </c>
      <c r="P220" s="2">
        <v>0</v>
      </c>
      <c r="Q220" s="2">
        <v>0</v>
      </c>
      <c r="R220" s="2">
        <v>0</v>
      </c>
      <c r="S220" s="2">
        <v>0</v>
      </c>
      <c r="T220" s="2">
        <v>0</v>
      </c>
      <c r="U220" s="2">
        <v>0</v>
      </c>
      <c r="V220" s="2">
        <v>0</v>
      </c>
      <c r="W220" s="2">
        <v>0</v>
      </c>
      <c r="X220" s="2">
        <v>1</v>
      </c>
      <c r="Y220" s="2">
        <v>1</v>
      </c>
      <c r="Z220" s="2">
        <v>1</v>
      </c>
      <c r="AA220" s="2">
        <v>0</v>
      </c>
    </row>
    <row r="221" spans="1:27" x14ac:dyDescent="0.25">
      <c r="A221" s="2">
        <v>3</v>
      </c>
      <c r="B221" s="2">
        <v>4</v>
      </c>
      <c r="C221" s="2">
        <v>18670.177</v>
      </c>
      <c r="D221" s="2">
        <v>18753.414000000001</v>
      </c>
      <c r="E221" s="2">
        <v>83.237000000001004</v>
      </c>
      <c r="F221" s="3">
        <v>15.6579668024021</v>
      </c>
      <c r="G221" s="14" t="s">
        <v>2194</v>
      </c>
      <c r="H221" s="2">
        <v>2</v>
      </c>
      <c r="I221" s="2">
        <v>0</v>
      </c>
      <c r="J221" s="2">
        <v>0</v>
      </c>
      <c r="K221" s="2">
        <v>0</v>
      </c>
      <c r="L221" s="2">
        <v>2</v>
      </c>
      <c r="M221" s="2">
        <v>0</v>
      </c>
      <c r="N221" s="2">
        <v>0</v>
      </c>
      <c r="O221" s="2">
        <v>0</v>
      </c>
      <c r="P221" s="2">
        <v>0</v>
      </c>
      <c r="Q221" s="2">
        <v>0</v>
      </c>
      <c r="R221" s="2">
        <v>0</v>
      </c>
      <c r="S221" s="2">
        <v>0</v>
      </c>
      <c r="T221" s="2">
        <v>0</v>
      </c>
      <c r="U221" s="2">
        <v>0</v>
      </c>
      <c r="V221" s="2">
        <v>0</v>
      </c>
      <c r="W221" s="2">
        <v>1</v>
      </c>
      <c r="X221" s="2">
        <v>1</v>
      </c>
      <c r="Y221" s="2">
        <v>0</v>
      </c>
      <c r="Z221" s="2">
        <v>0</v>
      </c>
      <c r="AA221" s="2">
        <v>0</v>
      </c>
    </row>
    <row r="222" spans="1:27" x14ac:dyDescent="0.25">
      <c r="A222" s="2">
        <v>20</v>
      </c>
      <c r="B222" s="2">
        <v>0</v>
      </c>
      <c r="C222" s="2">
        <v>16080.222</v>
      </c>
      <c r="D222" s="2">
        <v>16139.392</v>
      </c>
      <c r="E222" s="2">
        <v>59.170000000000101</v>
      </c>
      <c r="F222" s="3">
        <v>15.6346247942614</v>
      </c>
      <c r="G222" s="14"/>
      <c r="H222" s="2">
        <v>0</v>
      </c>
      <c r="I222" s="2">
        <v>0</v>
      </c>
      <c r="J222" s="2">
        <v>0</v>
      </c>
      <c r="K222" s="2">
        <v>0</v>
      </c>
      <c r="L222" s="2">
        <v>0</v>
      </c>
      <c r="M222" s="2">
        <v>0</v>
      </c>
      <c r="N222" s="2">
        <v>0</v>
      </c>
      <c r="O222" s="2">
        <v>0</v>
      </c>
      <c r="P222" s="2">
        <v>0</v>
      </c>
      <c r="Q222" s="2">
        <v>0</v>
      </c>
      <c r="R222" s="2">
        <v>0</v>
      </c>
      <c r="S222" s="2">
        <v>0</v>
      </c>
      <c r="T222" s="2">
        <v>0</v>
      </c>
      <c r="U222" s="2">
        <v>0</v>
      </c>
      <c r="V222" s="2">
        <v>0</v>
      </c>
      <c r="W222" s="2">
        <v>0</v>
      </c>
      <c r="X222" s="2">
        <v>0</v>
      </c>
      <c r="Y222" s="2">
        <v>0</v>
      </c>
      <c r="Z222" s="2">
        <v>0</v>
      </c>
      <c r="AA222" s="2">
        <v>0</v>
      </c>
    </row>
    <row r="223" spans="1:27" x14ac:dyDescent="0.25">
      <c r="A223" s="2">
        <v>4</v>
      </c>
      <c r="B223" s="2">
        <v>20</v>
      </c>
      <c r="C223" s="2">
        <v>159476.571</v>
      </c>
      <c r="D223" s="2">
        <v>159476.571</v>
      </c>
      <c r="E223" s="2">
        <v>0</v>
      </c>
      <c r="F223" s="3">
        <v>15.6297202388961</v>
      </c>
      <c r="G223" s="14"/>
      <c r="H223" s="2">
        <v>2</v>
      </c>
      <c r="I223" s="2">
        <v>0</v>
      </c>
      <c r="J223" s="2">
        <v>0</v>
      </c>
      <c r="K223" s="2">
        <v>0</v>
      </c>
      <c r="L223" s="2">
        <v>2</v>
      </c>
      <c r="M223" s="2">
        <v>0</v>
      </c>
      <c r="N223" s="2">
        <v>0</v>
      </c>
      <c r="O223" s="2">
        <v>0</v>
      </c>
      <c r="P223" s="2">
        <v>0</v>
      </c>
      <c r="Q223" s="2">
        <v>0</v>
      </c>
      <c r="R223" s="2">
        <v>0</v>
      </c>
      <c r="S223" s="2">
        <v>0</v>
      </c>
      <c r="T223" s="2">
        <v>0</v>
      </c>
      <c r="U223" s="2">
        <v>0</v>
      </c>
      <c r="V223" s="2">
        <v>0</v>
      </c>
      <c r="W223" s="2">
        <v>0</v>
      </c>
      <c r="X223" s="2">
        <v>1</v>
      </c>
      <c r="Y223" s="2">
        <v>1</v>
      </c>
      <c r="Z223" s="2">
        <v>0</v>
      </c>
      <c r="AA223" s="2">
        <v>0</v>
      </c>
    </row>
    <row r="224" spans="1:27" x14ac:dyDescent="0.25">
      <c r="A224" s="2">
        <v>11</v>
      </c>
      <c r="B224" s="2">
        <v>9</v>
      </c>
      <c r="C224" s="2">
        <v>81103.554999999993</v>
      </c>
      <c r="D224" s="2">
        <v>81103.554999999993</v>
      </c>
      <c r="E224" s="2">
        <v>0</v>
      </c>
      <c r="F224" s="3">
        <v>15.609170696684901</v>
      </c>
      <c r="G224" s="14"/>
      <c r="H224" s="2">
        <v>0</v>
      </c>
      <c r="I224" s="2">
        <v>0</v>
      </c>
      <c r="J224" s="2">
        <v>0</v>
      </c>
      <c r="K224" s="2">
        <v>0</v>
      </c>
      <c r="L224" s="2">
        <v>0</v>
      </c>
      <c r="M224" s="2">
        <v>0</v>
      </c>
      <c r="N224" s="2">
        <v>0</v>
      </c>
      <c r="O224" s="2">
        <v>0</v>
      </c>
      <c r="P224" s="2">
        <v>0</v>
      </c>
      <c r="Q224" s="2">
        <v>0</v>
      </c>
      <c r="R224" s="2">
        <v>0</v>
      </c>
      <c r="S224" s="2">
        <v>0</v>
      </c>
      <c r="T224" s="2">
        <v>0</v>
      </c>
      <c r="U224" s="2">
        <v>0</v>
      </c>
      <c r="V224" s="2">
        <v>0</v>
      </c>
      <c r="W224" s="2">
        <v>0</v>
      </c>
      <c r="X224" s="2">
        <v>0</v>
      </c>
      <c r="Y224" s="2">
        <v>0</v>
      </c>
      <c r="Z224" s="2">
        <v>0</v>
      </c>
      <c r="AA224" s="2">
        <v>0</v>
      </c>
    </row>
    <row r="225" spans="1:27" x14ac:dyDescent="0.25">
      <c r="A225" s="2">
        <v>10</v>
      </c>
      <c r="B225" s="2">
        <v>1</v>
      </c>
      <c r="C225" s="2">
        <v>8225.2219999999998</v>
      </c>
      <c r="D225" s="2">
        <v>8266.6509999999998</v>
      </c>
      <c r="E225" s="2">
        <v>41.429000000000102</v>
      </c>
      <c r="F225" s="3">
        <v>15.6005624724956</v>
      </c>
      <c r="G225" s="14"/>
      <c r="H225" s="2">
        <v>3</v>
      </c>
      <c r="I225" s="2">
        <v>0</v>
      </c>
      <c r="J225" s="2">
        <v>0</v>
      </c>
      <c r="K225" s="2">
        <v>0</v>
      </c>
      <c r="L225" s="2">
        <v>3</v>
      </c>
      <c r="M225" s="2">
        <v>0</v>
      </c>
      <c r="N225" s="2">
        <v>0</v>
      </c>
      <c r="O225" s="2">
        <v>0</v>
      </c>
      <c r="P225" s="2">
        <v>0</v>
      </c>
      <c r="Q225" s="2">
        <v>0</v>
      </c>
      <c r="R225" s="2">
        <v>0</v>
      </c>
      <c r="S225" s="2">
        <v>0</v>
      </c>
      <c r="T225" s="2">
        <v>0</v>
      </c>
      <c r="U225" s="2">
        <v>0</v>
      </c>
      <c r="V225" s="2">
        <v>0</v>
      </c>
      <c r="W225" s="2">
        <v>1</v>
      </c>
      <c r="X225" s="2">
        <v>0</v>
      </c>
      <c r="Y225" s="2">
        <v>1</v>
      </c>
      <c r="Z225" s="2">
        <v>1</v>
      </c>
      <c r="AA225" s="2">
        <v>0</v>
      </c>
    </row>
    <row r="226" spans="1:27" x14ac:dyDescent="0.25">
      <c r="A226" s="2">
        <v>11</v>
      </c>
      <c r="B226" s="2">
        <v>5</v>
      </c>
      <c r="C226" s="2">
        <v>56503.175999999999</v>
      </c>
      <c r="D226" s="2">
        <v>56562.425000000003</v>
      </c>
      <c r="E226" s="2">
        <v>59.249000000003399</v>
      </c>
      <c r="F226" s="3">
        <v>15.5609108980348</v>
      </c>
      <c r="G226" s="14" t="s">
        <v>2755</v>
      </c>
      <c r="H226" s="2">
        <v>1</v>
      </c>
      <c r="I226" s="2">
        <v>0</v>
      </c>
      <c r="J226" s="2">
        <v>0</v>
      </c>
      <c r="K226" s="2">
        <v>0</v>
      </c>
      <c r="L226" s="2">
        <v>1</v>
      </c>
      <c r="M226" s="2">
        <v>0</v>
      </c>
      <c r="N226" s="2">
        <v>0</v>
      </c>
      <c r="O226" s="2">
        <v>0</v>
      </c>
      <c r="P226" s="2">
        <v>0</v>
      </c>
      <c r="Q226" s="2">
        <v>0</v>
      </c>
      <c r="R226" s="2">
        <v>0</v>
      </c>
      <c r="S226" s="2">
        <v>0</v>
      </c>
      <c r="T226" s="2">
        <v>0</v>
      </c>
      <c r="U226" s="2">
        <v>0</v>
      </c>
      <c r="V226" s="2">
        <v>0</v>
      </c>
      <c r="W226" s="2">
        <v>1</v>
      </c>
      <c r="X226" s="2">
        <v>0</v>
      </c>
      <c r="Y226" s="2">
        <v>0</v>
      </c>
      <c r="Z226" s="2">
        <v>0</v>
      </c>
      <c r="AA226" s="2">
        <v>0</v>
      </c>
    </row>
    <row r="227" spans="1:27" x14ac:dyDescent="0.25">
      <c r="A227" s="2">
        <v>17</v>
      </c>
      <c r="B227" s="2">
        <v>5</v>
      </c>
      <c r="C227" s="2">
        <v>58868.15</v>
      </c>
      <c r="D227" s="2">
        <v>58907.334999999999</v>
      </c>
      <c r="E227" s="2">
        <v>39.1849999999977</v>
      </c>
      <c r="F227" s="3">
        <v>15.5492364074825</v>
      </c>
      <c r="G227" s="14" t="s">
        <v>291</v>
      </c>
      <c r="H227" s="2">
        <v>2</v>
      </c>
      <c r="I227" s="2">
        <v>4</v>
      </c>
      <c r="J227" s="2">
        <v>0</v>
      </c>
      <c r="K227" s="2">
        <v>4</v>
      </c>
      <c r="L227" s="2">
        <v>2</v>
      </c>
      <c r="M227" s="2">
        <v>0</v>
      </c>
      <c r="N227" s="2">
        <v>0</v>
      </c>
      <c r="O227" s="2">
        <v>0</v>
      </c>
      <c r="P227" s="2">
        <v>0</v>
      </c>
      <c r="Q227" s="2">
        <v>0</v>
      </c>
      <c r="R227" s="2">
        <v>1</v>
      </c>
      <c r="S227" s="2">
        <v>1</v>
      </c>
      <c r="T227" s="2">
        <v>1</v>
      </c>
      <c r="U227" s="2">
        <v>1</v>
      </c>
      <c r="V227" s="2">
        <v>0</v>
      </c>
      <c r="W227" s="2">
        <v>1</v>
      </c>
      <c r="X227" s="2">
        <v>0</v>
      </c>
      <c r="Y227" s="2">
        <v>1</v>
      </c>
      <c r="Z227" s="2">
        <v>0</v>
      </c>
      <c r="AA227" s="2">
        <v>0</v>
      </c>
    </row>
    <row r="228" spans="1:27" x14ac:dyDescent="0.25">
      <c r="A228" s="2">
        <v>9</v>
      </c>
      <c r="B228" s="2">
        <v>0</v>
      </c>
      <c r="C228" s="2">
        <v>9218.5049999999992</v>
      </c>
      <c r="D228" s="2">
        <v>9272.2180000000008</v>
      </c>
      <c r="E228" s="2">
        <v>53.7130000000016</v>
      </c>
      <c r="F228" s="3">
        <v>15.5461451937823</v>
      </c>
      <c r="G228" s="14" t="s">
        <v>1108</v>
      </c>
      <c r="H228" s="2">
        <v>0</v>
      </c>
      <c r="I228" s="2">
        <v>0</v>
      </c>
      <c r="J228" s="2">
        <v>0</v>
      </c>
      <c r="K228" s="2">
        <v>0</v>
      </c>
      <c r="L228" s="2">
        <v>0</v>
      </c>
      <c r="M228" s="2">
        <v>0</v>
      </c>
      <c r="N228" s="2">
        <v>0</v>
      </c>
      <c r="O228" s="2">
        <v>0</v>
      </c>
      <c r="P228" s="2">
        <v>0</v>
      </c>
      <c r="Q228" s="2">
        <v>0</v>
      </c>
      <c r="R228" s="2">
        <v>0</v>
      </c>
      <c r="S228" s="2">
        <v>0</v>
      </c>
      <c r="T228" s="2">
        <v>0</v>
      </c>
      <c r="U228" s="2">
        <v>0</v>
      </c>
      <c r="V228" s="2">
        <v>0</v>
      </c>
      <c r="W228" s="2">
        <v>0</v>
      </c>
      <c r="X228" s="2">
        <v>0</v>
      </c>
      <c r="Y228" s="2">
        <v>0</v>
      </c>
      <c r="Z228" s="2">
        <v>0</v>
      </c>
      <c r="AA228" s="2">
        <v>0</v>
      </c>
    </row>
    <row r="229" spans="1:27" x14ac:dyDescent="0.25">
      <c r="A229" s="2">
        <v>3</v>
      </c>
      <c r="B229" s="2">
        <v>31</v>
      </c>
      <c r="C229" s="2">
        <v>167672.13</v>
      </c>
      <c r="D229" s="2">
        <v>167749.61499999999</v>
      </c>
      <c r="E229" s="2">
        <v>77.484999999986002</v>
      </c>
      <c r="F229" s="3">
        <v>15.533748693591701</v>
      </c>
      <c r="G229" s="14" t="s">
        <v>2415</v>
      </c>
      <c r="H229" s="2">
        <v>2</v>
      </c>
      <c r="I229" s="2">
        <v>0</v>
      </c>
      <c r="J229" s="2">
        <v>0</v>
      </c>
      <c r="K229" s="2">
        <v>0</v>
      </c>
      <c r="L229" s="2">
        <v>2</v>
      </c>
      <c r="M229" s="2">
        <v>0</v>
      </c>
      <c r="N229" s="2">
        <v>0</v>
      </c>
      <c r="O229" s="2">
        <v>0</v>
      </c>
      <c r="P229" s="2">
        <v>0</v>
      </c>
      <c r="Q229" s="2">
        <v>0</v>
      </c>
      <c r="R229" s="2">
        <v>0</v>
      </c>
      <c r="S229" s="2">
        <v>0</v>
      </c>
      <c r="T229" s="2">
        <v>0</v>
      </c>
      <c r="U229" s="2">
        <v>0</v>
      </c>
      <c r="V229" s="2">
        <v>0</v>
      </c>
      <c r="W229" s="2">
        <v>0</v>
      </c>
      <c r="X229" s="2">
        <v>0</v>
      </c>
      <c r="Y229" s="2">
        <v>1</v>
      </c>
      <c r="Z229" s="2">
        <v>1</v>
      </c>
      <c r="AA229" s="2">
        <v>0</v>
      </c>
    </row>
    <row r="230" spans="1:27" x14ac:dyDescent="0.25">
      <c r="A230" s="2">
        <v>1</v>
      </c>
      <c r="B230" s="2">
        <v>8</v>
      </c>
      <c r="C230" s="2">
        <v>75500.259000000005</v>
      </c>
      <c r="D230" s="2">
        <v>75500.259000000005</v>
      </c>
      <c r="E230" s="2">
        <v>0</v>
      </c>
      <c r="F230" s="3">
        <v>15.530492843724501</v>
      </c>
      <c r="G230" s="14"/>
      <c r="H230" s="2">
        <v>3</v>
      </c>
      <c r="I230" s="2">
        <v>0</v>
      </c>
      <c r="J230" s="2">
        <v>0</v>
      </c>
      <c r="K230" s="2">
        <v>0</v>
      </c>
      <c r="L230" s="2">
        <v>3</v>
      </c>
      <c r="M230" s="2">
        <v>0</v>
      </c>
      <c r="N230" s="2">
        <v>0</v>
      </c>
      <c r="O230" s="2">
        <v>0</v>
      </c>
      <c r="P230" s="2">
        <v>0</v>
      </c>
      <c r="Q230" s="2">
        <v>0</v>
      </c>
      <c r="R230" s="2">
        <v>0</v>
      </c>
      <c r="S230" s="2">
        <v>0</v>
      </c>
      <c r="T230" s="2">
        <v>0</v>
      </c>
      <c r="U230" s="2">
        <v>0</v>
      </c>
      <c r="V230" s="2">
        <v>0</v>
      </c>
      <c r="W230" s="2">
        <v>0</v>
      </c>
      <c r="X230" s="2">
        <v>1</v>
      </c>
      <c r="Y230" s="2">
        <v>1</v>
      </c>
      <c r="Z230" s="2">
        <v>1</v>
      </c>
      <c r="AA230" s="2">
        <v>0</v>
      </c>
    </row>
    <row r="231" spans="1:27" x14ac:dyDescent="0.25">
      <c r="A231" s="2">
        <v>22</v>
      </c>
      <c r="B231" s="2">
        <v>6</v>
      </c>
      <c r="C231" s="2">
        <v>46731.790999999997</v>
      </c>
      <c r="D231" s="2">
        <v>46755.423000000003</v>
      </c>
      <c r="E231" s="2">
        <v>23.6320000000051</v>
      </c>
      <c r="F231" s="3">
        <v>15.499511802957199</v>
      </c>
      <c r="G231" s="14" t="s">
        <v>2678</v>
      </c>
      <c r="H231" s="2">
        <v>3</v>
      </c>
      <c r="I231" s="2">
        <v>0</v>
      </c>
      <c r="J231" s="2">
        <v>0</v>
      </c>
      <c r="K231" s="2">
        <v>0</v>
      </c>
      <c r="L231" s="2">
        <v>3</v>
      </c>
      <c r="M231" s="2">
        <v>0</v>
      </c>
      <c r="N231" s="2">
        <v>0</v>
      </c>
      <c r="O231" s="2">
        <v>0</v>
      </c>
      <c r="P231" s="2">
        <v>0</v>
      </c>
      <c r="Q231" s="2">
        <v>0</v>
      </c>
      <c r="R231" s="2">
        <v>0</v>
      </c>
      <c r="S231" s="2">
        <v>0</v>
      </c>
      <c r="T231" s="2">
        <v>0</v>
      </c>
      <c r="U231" s="2">
        <v>0</v>
      </c>
      <c r="V231" s="2">
        <v>0</v>
      </c>
      <c r="W231" s="2">
        <v>1</v>
      </c>
      <c r="X231" s="2">
        <v>1</v>
      </c>
      <c r="Y231" s="2">
        <v>0</v>
      </c>
      <c r="Z231" s="2">
        <v>1</v>
      </c>
      <c r="AA231" s="2">
        <v>0</v>
      </c>
    </row>
    <row r="232" spans="1:27" x14ac:dyDescent="0.25">
      <c r="A232" s="2">
        <v>2</v>
      </c>
      <c r="B232" s="2">
        <v>24</v>
      </c>
      <c r="C232" s="2">
        <v>165132.71400000001</v>
      </c>
      <c r="D232" s="2">
        <v>165524.75099999999</v>
      </c>
      <c r="E232" s="2">
        <v>392.03699999998202</v>
      </c>
      <c r="F232" s="3">
        <v>15.4868625695722</v>
      </c>
      <c r="G232" s="14" t="s">
        <v>63</v>
      </c>
      <c r="H232" s="2">
        <v>2</v>
      </c>
      <c r="I232" s="2">
        <v>0</v>
      </c>
      <c r="J232" s="2">
        <v>0</v>
      </c>
      <c r="K232" s="2">
        <v>0</v>
      </c>
      <c r="L232" s="2">
        <v>2</v>
      </c>
      <c r="M232" s="2">
        <v>0</v>
      </c>
      <c r="N232" s="2">
        <v>0</v>
      </c>
      <c r="O232" s="2">
        <v>0</v>
      </c>
      <c r="P232" s="2">
        <v>0</v>
      </c>
      <c r="Q232" s="2">
        <v>0</v>
      </c>
      <c r="R232" s="2">
        <v>0</v>
      </c>
      <c r="S232" s="2">
        <v>0</v>
      </c>
      <c r="T232" s="2">
        <v>0</v>
      </c>
      <c r="U232" s="2">
        <v>0</v>
      </c>
      <c r="V232" s="2">
        <v>0</v>
      </c>
      <c r="W232" s="2">
        <v>1</v>
      </c>
      <c r="X232" s="2">
        <v>0</v>
      </c>
      <c r="Y232" s="2">
        <v>0</v>
      </c>
      <c r="Z232" s="2">
        <v>1</v>
      </c>
      <c r="AA232" s="2">
        <v>0</v>
      </c>
    </row>
    <row r="233" spans="1:27" x14ac:dyDescent="0.25">
      <c r="A233" s="2">
        <v>10</v>
      </c>
      <c r="B233" s="2">
        <v>20</v>
      </c>
      <c r="C233" s="2">
        <v>106580.882</v>
      </c>
      <c r="D233" s="2">
        <v>106668.265</v>
      </c>
      <c r="E233" s="2">
        <v>87.383000000001601</v>
      </c>
      <c r="F233" s="3">
        <v>15.4726582621528</v>
      </c>
      <c r="G233" s="14" t="s">
        <v>214</v>
      </c>
      <c r="H233" s="2">
        <v>4</v>
      </c>
      <c r="I233" s="2">
        <v>0</v>
      </c>
      <c r="J233" s="2">
        <v>0</v>
      </c>
      <c r="K233" s="2">
        <v>0</v>
      </c>
      <c r="L233" s="2">
        <v>4</v>
      </c>
      <c r="M233" s="2">
        <v>0</v>
      </c>
      <c r="N233" s="2">
        <v>0</v>
      </c>
      <c r="O233" s="2">
        <v>0</v>
      </c>
      <c r="P233" s="2">
        <v>0</v>
      </c>
      <c r="Q233" s="2">
        <v>0</v>
      </c>
      <c r="R233" s="2">
        <v>0</v>
      </c>
      <c r="S233" s="2">
        <v>0</v>
      </c>
      <c r="T233" s="2">
        <v>0</v>
      </c>
      <c r="U233" s="2">
        <v>0</v>
      </c>
      <c r="V233" s="2">
        <v>0</v>
      </c>
      <c r="W233" s="2">
        <v>1</v>
      </c>
      <c r="X233" s="2">
        <v>1</v>
      </c>
      <c r="Y233" s="2">
        <v>1</v>
      </c>
      <c r="Z233" s="2">
        <v>1</v>
      </c>
      <c r="AA233" s="2">
        <v>0</v>
      </c>
    </row>
    <row r="234" spans="1:27" x14ac:dyDescent="0.25">
      <c r="A234" s="2">
        <v>2</v>
      </c>
      <c r="B234" s="2">
        <v>2</v>
      </c>
      <c r="C234" s="2">
        <v>13449.187</v>
      </c>
      <c r="D234" s="2">
        <v>13449.187</v>
      </c>
      <c r="E234" s="2">
        <v>0</v>
      </c>
      <c r="F234" s="3">
        <v>15.424732009149899</v>
      </c>
      <c r="G234" s="14"/>
      <c r="H234" s="2">
        <v>1</v>
      </c>
      <c r="I234" s="2">
        <v>1</v>
      </c>
      <c r="J234" s="2">
        <v>0</v>
      </c>
      <c r="K234" s="2">
        <v>1</v>
      </c>
      <c r="L234" s="2">
        <v>1</v>
      </c>
      <c r="M234" s="2">
        <v>0</v>
      </c>
      <c r="N234" s="2">
        <v>0</v>
      </c>
      <c r="O234" s="2">
        <v>0</v>
      </c>
      <c r="P234" s="2">
        <v>0</v>
      </c>
      <c r="Q234" s="2">
        <v>0</v>
      </c>
      <c r="R234" s="2">
        <v>1</v>
      </c>
      <c r="S234" s="2">
        <v>0</v>
      </c>
      <c r="T234" s="2">
        <v>0</v>
      </c>
      <c r="U234" s="2">
        <v>0</v>
      </c>
      <c r="V234" s="2">
        <v>0</v>
      </c>
      <c r="W234" s="2">
        <v>1</v>
      </c>
      <c r="X234" s="2">
        <v>0</v>
      </c>
      <c r="Y234" s="2">
        <v>0</v>
      </c>
      <c r="Z234" s="2">
        <v>0</v>
      </c>
      <c r="AA234" s="2">
        <v>0</v>
      </c>
    </row>
    <row r="235" spans="1:27" x14ac:dyDescent="0.25">
      <c r="A235" s="2">
        <v>6</v>
      </c>
      <c r="B235" s="2">
        <v>13</v>
      </c>
      <c r="C235" s="2">
        <v>73270.043999999994</v>
      </c>
      <c r="D235" s="2">
        <v>73270.043999999994</v>
      </c>
      <c r="E235" s="2">
        <v>0</v>
      </c>
      <c r="F235" s="3">
        <v>15.417442728332</v>
      </c>
      <c r="G235" s="14"/>
      <c r="H235" s="2">
        <v>0</v>
      </c>
      <c r="I235" s="2">
        <v>0</v>
      </c>
      <c r="J235" s="2">
        <v>0</v>
      </c>
      <c r="K235" s="2">
        <v>0</v>
      </c>
      <c r="L235" s="2">
        <v>0</v>
      </c>
      <c r="M235" s="2">
        <v>0</v>
      </c>
      <c r="N235" s="2">
        <v>0</v>
      </c>
      <c r="O235" s="2">
        <v>0</v>
      </c>
      <c r="P235" s="2">
        <v>0</v>
      </c>
      <c r="Q235" s="2">
        <v>0</v>
      </c>
      <c r="R235" s="2">
        <v>0</v>
      </c>
      <c r="S235" s="2">
        <v>0</v>
      </c>
      <c r="T235" s="2">
        <v>0</v>
      </c>
      <c r="U235" s="2">
        <v>0</v>
      </c>
      <c r="V235" s="2">
        <v>0</v>
      </c>
      <c r="W235" s="2">
        <v>0</v>
      </c>
      <c r="X235" s="2">
        <v>0</v>
      </c>
      <c r="Y235" s="2">
        <v>0</v>
      </c>
      <c r="Z235" s="2">
        <v>0</v>
      </c>
      <c r="AA235" s="2">
        <v>0</v>
      </c>
    </row>
    <row r="236" spans="1:27" x14ac:dyDescent="0.25">
      <c r="A236" s="2">
        <v>7</v>
      </c>
      <c r="B236" s="2">
        <v>25</v>
      </c>
      <c r="C236" s="2">
        <v>143815.861</v>
      </c>
      <c r="D236" s="2">
        <v>143839.408</v>
      </c>
      <c r="E236" s="2">
        <v>23.546999999991399</v>
      </c>
      <c r="F236" s="3">
        <v>15.3522125564704</v>
      </c>
      <c r="G236" s="14" t="s">
        <v>1956</v>
      </c>
      <c r="H236" s="2">
        <v>0</v>
      </c>
      <c r="I236" s="2">
        <v>5</v>
      </c>
      <c r="J236" s="2">
        <v>0</v>
      </c>
      <c r="K236" s="2">
        <v>5</v>
      </c>
      <c r="L236" s="2">
        <v>0</v>
      </c>
      <c r="M236" s="2">
        <v>0</v>
      </c>
      <c r="N236" s="2">
        <v>0</v>
      </c>
      <c r="O236" s="2">
        <v>0</v>
      </c>
      <c r="P236" s="2">
        <v>0</v>
      </c>
      <c r="Q236" s="2">
        <v>0</v>
      </c>
      <c r="R236" s="2">
        <v>1</v>
      </c>
      <c r="S236" s="2">
        <v>1</v>
      </c>
      <c r="T236" s="2">
        <v>1</v>
      </c>
      <c r="U236" s="2">
        <v>1</v>
      </c>
      <c r="V236" s="2">
        <v>1</v>
      </c>
      <c r="W236" s="2">
        <v>0</v>
      </c>
      <c r="X236" s="2">
        <v>0</v>
      </c>
      <c r="Y236" s="2">
        <v>0</v>
      </c>
      <c r="Z236" s="2">
        <v>0</v>
      </c>
      <c r="AA236" s="2">
        <v>0</v>
      </c>
    </row>
    <row r="237" spans="1:27" x14ac:dyDescent="0.25">
      <c r="A237" s="2">
        <v>1</v>
      </c>
      <c r="B237" s="2">
        <v>4</v>
      </c>
      <c r="C237" s="2">
        <v>27082.379000000001</v>
      </c>
      <c r="D237" s="2">
        <v>27082.379000000001</v>
      </c>
      <c r="E237" s="2">
        <v>0</v>
      </c>
      <c r="F237" s="3">
        <v>15.3280897561814</v>
      </c>
      <c r="G237" s="14"/>
      <c r="H237" s="2">
        <v>3</v>
      </c>
      <c r="I237" s="2">
        <v>0</v>
      </c>
      <c r="J237" s="2">
        <v>0</v>
      </c>
      <c r="K237" s="2">
        <v>0</v>
      </c>
      <c r="L237" s="2">
        <v>3</v>
      </c>
      <c r="M237" s="2">
        <v>0</v>
      </c>
      <c r="N237" s="2">
        <v>0</v>
      </c>
      <c r="O237" s="2">
        <v>0</v>
      </c>
      <c r="P237" s="2">
        <v>0</v>
      </c>
      <c r="Q237" s="2">
        <v>0</v>
      </c>
      <c r="R237" s="2">
        <v>0</v>
      </c>
      <c r="S237" s="2">
        <v>0</v>
      </c>
      <c r="T237" s="2">
        <v>0</v>
      </c>
      <c r="U237" s="2">
        <v>0</v>
      </c>
      <c r="V237" s="2">
        <v>0</v>
      </c>
      <c r="W237" s="2">
        <v>1</v>
      </c>
      <c r="X237" s="2">
        <v>1</v>
      </c>
      <c r="Y237" s="2">
        <v>1</v>
      </c>
      <c r="Z237" s="2">
        <v>0</v>
      </c>
      <c r="AA237" s="2">
        <v>0</v>
      </c>
    </row>
    <row r="238" spans="1:27" x14ac:dyDescent="0.25">
      <c r="A238" s="2">
        <v>10</v>
      </c>
      <c r="B238" s="2">
        <v>7</v>
      </c>
      <c r="C238" s="2">
        <v>25669.518</v>
      </c>
      <c r="D238" s="2">
        <v>25733.319</v>
      </c>
      <c r="E238" s="2">
        <v>63.800999999999497</v>
      </c>
      <c r="F238" s="3">
        <v>15.3245329320574</v>
      </c>
      <c r="G238" s="14" t="s">
        <v>201</v>
      </c>
      <c r="H238" s="2">
        <v>4</v>
      </c>
      <c r="I238" s="2">
        <v>0</v>
      </c>
      <c r="J238" s="2">
        <v>0</v>
      </c>
      <c r="K238" s="2">
        <v>0</v>
      </c>
      <c r="L238" s="2">
        <v>4</v>
      </c>
      <c r="M238" s="2">
        <v>0</v>
      </c>
      <c r="N238" s="2">
        <v>0</v>
      </c>
      <c r="O238" s="2">
        <v>0</v>
      </c>
      <c r="P238" s="2">
        <v>0</v>
      </c>
      <c r="Q238" s="2">
        <v>0</v>
      </c>
      <c r="R238" s="2">
        <v>0</v>
      </c>
      <c r="S238" s="2">
        <v>0</v>
      </c>
      <c r="T238" s="2">
        <v>0</v>
      </c>
      <c r="U238" s="2">
        <v>0</v>
      </c>
      <c r="V238" s="2">
        <v>0</v>
      </c>
      <c r="W238" s="2">
        <v>1</v>
      </c>
      <c r="X238" s="2">
        <v>1</v>
      </c>
      <c r="Y238" s="2">
        <v>1</v>
      </c>
      <c r="Z238" s="2">
        <v>1</v>
      </c>
      <c r="AA238" s="2">
        <v>0</v>
      </c>
    </row>
    <row r="239" spans="1:27" x14ac:dyDescent="0.25">
      <c r="A239" s="2">
        <v>11</v>
      </c>
      <c r="B239" s="2">
        <v>1</v>
      </c>
      <c r="C239" s="2">
        <v>28950.018</v>
      </c>
      <c r="D239" s="2">
        <v>28982.848999999998</v>
      </c>
      <c r="E239" s="2">
        <v>32.830999999998298</v>
      </c>
      <c r="F239" s="3">
        <v>15.308754239086699</v>
      </c>
      <c r="G239" s="14" t="s">
        <v>965</v>
      </c>
      <c r="H239" s="2">
        <v>0</v>
      </c>
      <c r="I239" s="2">
        <v>2</v>
      </c>
      <c r="J239" s="2">
        <v>2</v>
      </c>
      <c r="K239" s="2">
        <v>0</v>
      </c>
      <c r="L239" s="2">
        <v>0</v>
      </c>
      <c r="M239" s="2">
        <v>0</v>
      </c>
      <c r="N239" s="2">
        <v>0</v>
      </c>
      <c r="O239" s="2">
        <v>1</v>
      </c>
      <c r="P239" s="2">
        <v>0</v>
      </c>
      <c r="Q239" s="2">
        <v>1</v>
      </c>
      <c r="R239" s="2">
        <v>0</v>
      </c>
      <c r="S239" s="2">
        <v>0</v>
      </c>
      <c r="T239" s="2">
        <v>0</v>
      </c>
      <c r="U239" s="2">
        <v>0</v>
      </c>
      <c r="V239" s="2">
        <v>0</v>
      </c>
      <c r="W239" s="2">
        <v>0</v>
      </c>
      <c r="X239" s="2">
        <v>0</v>
      </c>
      <c r="Y239" s="2">
        <v>0</v>
      </c>
      <c r="Z239" s="2">
        <v>0</v>
      </c>
      <c r="AA239" s="2">
        <v>0</v>
      </c>
    </row>
    <row r="240" spans="1:27" x14ac:dyDescent="0.25">
      <c r="A240" s="2">
        <v>6</v>
      </c>
      <c r="B240" s="2">
        <v>8</v>
      </c>
      <c r="C240" s="2">
        <v>38564.47</v>
      </c>
      <c r="D240" s="2">
        <v>38587.061000000002</v>
      </c>
      <c r="E240" s="2">
        <v>22.5910000000003</v>
      </c>
      <c r="F240" s="3">
        <v>15.302973057953199</v>
      </c>
      <c r="G240" s="14" t="s">
        <v>2727</v>
      </c>
      <c r="H240" s="2">
        <v>0</v>
      </c>
      <c r="I240" s="2">
        <v>0</v>
      </c>
      <c r="J240" s="2">
        <v>0</v>
      </c>
      <c r="K240" s="2">
        <v>0</v>
      </c>
      <c r="L240" s="2">
        <v>0</v>
      </c>
      <c r="M240" s="2">
        <v>0</v>
      </c>
      <c r="N240" s="2">
        <v>0</v>
      </c>
      <c r="O240" s="2">
        <v>0</v>
      </c>
      <c r="P240" s="2">
        <v>0</v>
      </c>
      <c r="Q240" s="2">
        <v>0</v>
      </c>
      <c r="R240" s="2">
        <v>0</v>
      </c>
      <c r="S240" s="2">
        <v>0</v>
      </c>
      <c r="T240" s="2">
        <v>0</v>
      </c>
      <c r="U240" s="2">
        <v>0</v>
      </c>
      <c r="V240" s="2">
        <v>0</v>
      </c>
      <c r="W240" s="2">
        <v>0</v>
      </c>
      <c r="X240" s="2">
        <v>0</v>
      </c>
      <c r="Y240" s="2">
        <v>0</v>
      </c>
      <c r="Z240" s="2">
        <v>0</v>
      </c>
      <c r="AA240" s="2">
        <v>0</v>
      </c>
    </row>
    <row r="241" spans="1:27" x14ac:dyDescent="0.25">
      <c r="A241" s="2">
        <v>12</v>
      </c>
      <c r="B241" s="2">
        <v>3</v>
      </c>
      <c r="C241" s="2">
        <v>24672.026000000002</v>
      </c>
      <c r="D241" s="2">
        <v>24728.002</v>
      </c>
      <c r="E241" s="2">
        <v>55.975999999998699</v>
      </c>
      <c r="F241" s="3">
        <v>15.2241642010113</v>
      </c>
      <c r="G241" s="14" t="s">
        <v>2319</v>
      </c>
      <c r="H241" s="2">
        <v>3</v>
      </c>
      <c r="I241" s="2">
        <v>0</v>
      </c>
      <c r="J241" s="2">
        <v>0</v>
      </c>
      <c r="K241" s="2">
        <v>0</v>
      </c>
      <c r="L241" s="2">
        <v>3</v>
      </c>
      <c r="M241" s="2">
        <v>0</v>
      </c>
      <c r="N241" s="2">
        <v>0</v>
      </c>
      <c r="O241" s="2">
        <v>0</v>
      </c>
      <c r="P241" s="2">
        <v>0</v>
      </c>
      <c r="Q241" s="2">
        <v>0</v>
      </c>
      <c r="R241" s="2">
        <v>0</v>
      </c>
      <c r="S241" s="2">
        <v>0</v>
      </c>
      <c r="T241" s="2">
        <v>0</v>
      </c>
      <c r="U241" s="2">
        <v>0</v>
      </c>
      <c r="V241" s="2">
        <v>0</v>
      </c>
      <c r="W241" s="2">
        <v>0</v>
      </c>
      <c r="X241" s="2">
        <v>1</v>
      </c>
      <c r="Y241" s="2">
        <v>1</v>
      </c>
      <c r="Z241" s="2">
        <v>1</v>
      </c>
      <c r="AA241" s="2">
        <v>0</v>
      </c>
    </row>
    <row r="242" spans="1:27" x14ac:dyDescent="0.25">
      <c r="A242" s="2">
        <v>6</v>
      </c>
      <c r="B242" s="2">
        <v>22</v>
      </c>
      <c r="C242" s="2">
        <v>123828.791</v>
      </c>
      <c r="D242" s="2">
        <v>123869.906</v>
      </c>
      <c r="E242" s="2">
        <v>41.115000000005203</v>
      </c>
      <c r="F242" s="3">
        <v>15.223139255367</v>
      </c>
      <c r="G242" s="14" t="s">
        <v>2258</v>
      </c>
      <c r="H242" s="2">
        <v>3</v>
      </c>
      <c r="I242" s="2">
        <v>0</v>
      </c>
      <c r="J242" s="2">
        <v>0</v>
      </c>
      <c r="K242" s="2">
        <v>0</v>
      </c>
      <c r="L242" s="2">
        <v>3</v>
      </c>
      <c r="M242" s="2">
        <v>0</v>
      </c>
      <c r="N242" s="2">
        <v>0</v>
      </c>
      <c r="O242" s="2">
        <v>0</v>
      </c>
      <c r="P242" s="2">
        <v>0</v>
      </c>
      <c r="Q242" s="2">
        <v>0</v>
      </c>
      <c r="R242" s="2">
        <v>0</v>
      </c>
      <c r="S242" s="2">
        <v>0</v>
      </c>
      <c r="T242" s="2">
        <v>0</v>
      </c>
      <c r="U242" s="2">
        <v>0</v>
      </c>
      <c r="V242" s="2">
        <v>0</v>
      </c>
      <c r="W242" s="2">
        <v>0</v>
      </c>
      <c r="X242" s="2">
        <v>1</v>
      </c>
      <c r="Y242" s="2">
        <v>1</v>
      </c>
      <c r="Z242" s="2">
        <v>1</v>
      </c>
      <c r="AA242" s="2">
        <v>0</v>
      </c>
    </row>
    <row r="243" spans="1:27" x14ac:dyDescent="0.25">
      <c r="A243" s="2">
        <v>7</v>
      </c>
      <c r="B243" s="2">
        <v>5</v>
      </c>
      <c r="C243" s="2">
        <v>33294.807999999997</v>
      </c>
      <c r="D243" s="2">
        <v>33377.961000000003</v>
      </c>
      <c r="E243" s="2">
        <v>83.153000000005704</v>
      </c>
      <c r="F243" s="3">
        <v>15.214517685306999</v>
      </c>
      <c r="G243" s="14" t="s">
        <v>1626</v>
      </c>
      <c r="H243" s="2">
        <v>2</v>
      </c>
      <c r="I243" s="2">
        <v>0</v>
      </c>
      <c r="J243" s="2">
        <v>0</v>
      </c>
      <c r="K243" s="2">
        <v>0</v>
      </c>
      <c r="L243" s="2">
        <v>2</v>
      </c>
      <c r="M243" s="2">
        <v>0</v>
      </c>
      <c r="N243" s="2">
        <v>0</v>
      </c>
      <c r="O243" s="2">
        <v>0</v>
      </c>
      <c r="P243" s="2">
        <v>0</v>
      </c>
      <c r="Q243" s="2">
        <v>0</v>
      </c>
      <c r="R243" s="2">
        <v>0</v>
      </c>
      <c r="S243" s="2">
        <v>0</v>
      </c>
      <c r="T243" s="2">
        <v>0</v>
      </c>
      <c r="U243" s="2">
        <v>0</v>
      </c>
      <c r="V243" s="2">
        <v>0</v>
      </c>
      <c r="W243" s="2">
        <v>0</v>
      </c>
      <c r="X243" s="2">
        <v>1</v>
      </c>
      <c r="Y243" s="2">
        <v>1</v>
      </c>
      <c r="Z243" s="2">
        <v>0</v>
      </c>
      <c r="AA243" s="2">
        <v>0</v>
      </c>
    </row>
    <row r="244" spans="1:27" x14ac:dyDescent="0.25">
      <c r="A244" s="2">
        <v>12</v>
      </c>
      <c r="B244" s="2">
        <v>13</v>
      </c>
      <c r="C244" s="2">
        <v>71820.463000000003</v>
      </c>
      <c r="D244" s="2">
        <v>71870.263000000006</v>
      </c>
      <c r="E244" s="2">
        <v>49.800000000002903</v>
      </c>
      <c r="F244" s="3">
        <v>15.1694683452137</v>
      </c>
      <c r="G244" s="14" t="s">
        <v>2638</v>
      </c>
      <c r="H244" s="2">
        <v>1</v>
      </c>
      <c r="I244" s="2">
        <v>0</v>
      </c>
      <c r="J244" s="2">
        <v>0</v>
      </c>
      <c r="K244" s="2">
        <v>0</v>
      </c>
      <c r="L244" s="2">
        <v>1</v>
      </c>
      <c r="M244" s="2">
        <v>0</v>
      </c>
      <c r="N244" s="2">
        <v>0</v>
      </c>
      <c r="O244" s="2">
        <v>0</v>
      </c>
      <c r="P244" s="2">
        <v>0</v>
      </c>
      <c r="Q244" s="2">
        <v>0</v>
      </c>
      <c r="R244" s="2">
        <v>0</v>
      </c>
      <c r="S244" s="2">
        <v>0</v>
      </c>
      <c r="T244" s="2">
        <v>0</v>
      </c>
      <c r="U244" s="2">
        <v>0</v>
      </c>
      <c r="V244" s="2">
        <v>0</v>
      </c>
      <c r="W244" s="2">
        <v>0</v>
      </c>
      <c r="X244" s="2">
        <v>0</v>
      </c>
      <c r="Y244" s="2">
        <v>0</v>
      </c>
      <c r="Z244" s="2">
        <v>1</v>
      </c>
      <c r="AA244" s="2">
        <v>0</v>
      </c>
    </row>
    <row r="245" spans="1:27" x14ac:dyDescent="0.25">
      <c r="A245" s="2">
        <v>6</v>
      </c>
      <c r="B245" s="2">
        <v>7</v>
      </c>
      <c r="C245" s="2">
        <v>33648.661</v>
      </c>
      <c r="D245" s="2">
        <v>33678.29</v>
      </c>
      <c r="E245" s="2">
        <v>29.629000000000801</v>
      </c>
      <c r="F245" s="3">
        <v>15.148355108711799</v>
      </c>
      <c r="G245" s="14" t="s">
        <v>2726</v>
      </c>
      <c r="H245" s="2">
        <v>0</v>
      </c>
      <c r="I245" s="2">
        <v>2</v>
      </c>
      <c r="J245" s="2">
        <v>2</v>
      </c>
      <c r="K245" s="2">
        <v>0</v>
      </c>
      <c r="L245" s="2">
        <v>0</v>
      </c>
      <c r="M245" s="2">
        <v>0</v>
      </c>
      <c r="N245" s="2">
        <v>0</v>
      </c>
      <c r="O245" s="2">
        <v>0</v>
      </c>
      <c r="P245" s="2">
        <v>1</v>
      </c>
      <c r="Q245" s="2">
        <v>1</v>
      </c>
      <c r="R245" s="2">
        <v>0</v>
      </c>
      <c r="S245" s="2">
        <v>0</v>
      </c>
      <c r="T245" s="2">
        <v>0</v>
      </c>
      <c r="U245" s="2">
        <v>0</v>
      </c>
      <c r="V245" s="2">
        <v>0</v>
      </c>
      <c r="W245" s="2">
        <v>0</v>
      </c>
      <c r="X245" s="2">
        <v>0</v>
      </c>
      <c r="Y245" s="2">
        <v>0</v>
      </c>
      <c r="Z245" s="2">
        <v>0</v>
      </c>
      <c r="AA245" s="2">
        <v>0</v>
      </c>
    </row>
    <row r="246" spans="1:27" x14ac:dyDescent="0.25">
      <c r="A246" s="2">
        <v>5</v>
      </c>
      <c r="B246" s="2">
        <v>5</v>
      </c>
      <c r="C246" s="2">
        <v>43374.932999999997</v>
      </c>
      <c r="D246" s="2">
        <v>43448.597000000002</v>
      </c>
      <c r="E246" s="2">
        <v>73.664000000004293</v>
      </c>
      <c r="F246" s="3">
        <v>15.1154483043076</v>
      </c>
      <c r="G246" s="14" t="s">
        <v>2720</v>
      </c>
      <c r="H246" s="2">
        <v>3</v>
      </c>
      <c r="I246" s="2">
        <v>3</v>
      </c>
      <c r="J246" s="2">
        <v>3</v>
      </c>
      <c r="K246" s="2">
        <v>0</v>
      </c>
      <c r="L246" s="2">
        <v>3</v>
      </c>
      <c r="M246" s="2">
        <v>0</v>
      </c>
      <c r="N246" s="2">
        <v>1</v>
      </c>
      <c r="O246" s="2">
        <v>1</v>
      </c>
      <c r="P246" s="2">
        <v>1</v>
      </c>
      <c r="Q246" s="2">
        <v>0</v>
      </c>
      <c r="R246" s="2">
        <v>0</v>
      </c>
      <c r="S246" s="2">
        <v>0</v>
      </c>
      <c r="T246" s="2">
        <v>0</v>
      </c>
      <c r="U246" s="2">
        <v>0</v>
      </c>
      <c r="V246" s="2">
        <v>0</v>
      </c>
      <c r="W246" s="2">
        <v>1</v>
      </c>
      <c r="X246" s="2">
        <v>1</v>
      </c>
      <c r="Y246" s="2">
        <v>1</v>
      </c>
      <c r="Z246" s="2">
        <v>0</v>
      </c>
      <c r="AA246" s="2">
        <v>0</v>
      </c>
    </row>
    <row r="247" spans="1:27" x14ac:dyDescent="0.25">
      <c r="A247" s="2">
        <v>8</v>
      </c>
      <c r="B247" s="2">
        <v>10</v>
      </c>
      <c r="C247" s="2">
        <v>82547.932000000001</v>
      </c>
      <c r="D247" s="2">
        <v>82565.202000000005</v>
      </c>
      <c r="E247" s="2">
        <v>17.270000000004099</v>
      </c>
      <c r="F247" s="3">
        <v>15.1097679573804</v>
      </c>
      <c r="G247" s="14" t="s">
        <v>2464</v>
      </c>
      <c r="H247" s="2">
        <v>2</v>
      </c>
      <c r="I247" s="2">
        <v>0</v>
      </c>
      <c r="J247" s="2">
        <v>0</v>
      </c>
      <c r="K247" s="2">
        <v>0</v>
      </c>
      <c r="L247" s="2">
        <v>2</v>
      </c>
      <c r="M247" s="2">
        <v>0</v>
      </c>
      <c r="N247" s="2">
        <v>0</v>
      </c>
      <c r="O247" s="2">
        <v>0</v>
      </c>
      <c r="P247" s="2">
        <v>0</v>
      </c>
      <c r="Q247" s="2">
        <v>0</v>
      </c>
      <c r="R247" s="2">
        <v>0</v>
      </c>
      <c r="S247" s="2">
        <v>0</v>
      </c>
      <c r="T247" s="2">
        <v>0</v>
      </c>
      <c r="U247" s="2">
        <v>0</v>
      </c>
      <c r="V247" s="2">
        <v>0</v>
      </c>
      <c r="W247" s="2">
        <v>0</v>
      </c>
      <c r="X247" s="2">
        <v>0</v>
      </c>
      <c r="Y247" s="2">
        <v>1</v>
      </c>
      <c r="Z247" s="2">
        <v>1</v>
      </c>
      <c r="AA247" s="2">
        <v>0</v>
      </c>
    </row>
    <row r="248" spans="1:27" x14ac:dyDescent="0.25">
      <c r="A248" s="2">
        <v>6</v>
      </c>
      <c r="B248" s="2">
        <v>3</v>
      </c>
      <c r="C248" s="2">
        <v>18632.114000000001</v>
      </c>
      <c r="D248" s="2">
        <v>18632.981</v>
      </c>
      <c r="E248" s="2">
        <v>0.86699999999836996</v>
      </c>
      <c r="F248" s="3">
        <v>15.1069406765358</v>
      </c>
      <c r="G248" s="14"/>
      <c r="H248" s="2">
        <v>0</v>
      </c>
      <c r="I248" s="2">
        <v>0</v>
      </c>
      <c r="J248" s="2">
        <v>0</v>
      </c>
      <c r="K248" s="2">
        <v>0</v>
      </c>
      <c r="L248" s="2">
        <v>0</v>
      </c>
      <c r="M248" s="2">
        <v>0</v>
      </c>
      <c r="N248" s="2">
        <v>0</v>
      </c>
      <c r="O248" s="2">
        <v>0</v>
      </c>
      <c r="P248" s="2">
        <v>0</v>
      </c>
      <c r="Q248" s="2">
        <v>0</v>
      </c>
      <c r="R248" s="2">
        <v>0</v>
      </c>
      <c r="S248" s="2">
        <v>0</v>
      </c>
      <c r="T248" s="2">
        <v>0</v>
      </c>
      <c r="U248" s="2">
        <v>0</v>
      </c>
      <c r="V248" s="2">
        <v>0</v>
      </c>
      <c r="W248" s="2">
        <v>0</v>
      </c>
      <c r="X248" s="2">
        <v>0</v>
      </c>
      <c r="Y248" s="2">
        <v>0</v>
      </c>
      <c r="Z248" s="2">
        <v>0</v>
      </c>
      <c r="AA248" s="2">
        <v>0</v>
      </c>
    </row>
    <row r="249" spans="1:27" x14ac:dyDescent="0.25">
      <c r="A249" s="2">
        <v>3</v>
      </c>
      <c r="B249" s="2">
        <v>33</v>
      </c>
      <c r="C249" s="2">
        <v>177455.277</v>
      </c>
      <c r="D249" s="2">
        <v>177499.95199999999</v>
      </c>
      <c r="E249" s="2">
        <v>44.674999999988401</v>
      </c>
      <c r="F249" s="3">
        <v>15.1049311850816</v>
      </c>
      <c r="G249" s="14" t="s">
        <v>2212</v>
      </c>
      <c r="H249" s="2">
        <v>3</v>
      </c>
      <c r="I249" s="2">
        <v>0</v>
      </c>
      <c r="J249" s="2">
        <v>0</v>
      </c>
      <c r="K249" s="2">
        <v>0</v>
      </c>
      <c r="L249" s="2">
        <v>3</v>
      </c>
      <c r="M249" s="2">
        <v>0</v>
      </c>
      <c r="N249" s="2">
        <v>0</v>
      </c>
      <c r="O249" s="2">
        <v>0</v>
      </c>
      <c r="P249" s="2">
        <v>0</v>
      </c>
      <c r="Q249" s="2">
        <v>0</v>
      </c>
      <c r="R249" s="2">
        <v>0</v>
      </c>
      <c r="S249" s="2">
        <v>0</v>
      </c>
      <c r="T249" s="2">
        <v>0</v>
      </c>
      <c r="U249" s="2">
        <v>0</v>
      </c>
      <c r="V249" s="2">
        <v>0</v>
      </c>
      <c r="W249" s="2">
        <v>0</v>
      </c>
      <c r="X249" s="2">
        <v>1</v>
      </c>
      <c r="Y249" s="2">
        <v>1</v>
      </c>
      <c r="Z249" s="2">
        <v>1</v>
      </c>
      <c r="AA249" s="2">
        <v>0</v>
      </c>
    </row>
    <row r="250" spans="1:27" x14ac:dyDescent="0.25">
      <c r="A250" s="2">
        <v>2</v>
      </c>
      <c r="B250" s="2">
        <v>31</v>
      </c>
      <c r="C250" s="2">
        <v>199049.10800000001</v>
      </c>
      <c r="D250" s="2">
        <v>199182.704</v>
      </c>
      <c r="E250" s="2">
        <v>133.59599999999</v>
      </c>
      <c r="F250" s="3">
        <v>15.0869717222315</v>
      </c>
      <c r="G250" s="14" t="s">
        <v>2398</v>
      </c>
      <c r="H250" s="2">
        <v>3</v>
      </c>
      <c r="I250" s="2">
        <v>0</v>
      </c>
      <c r="J250" s="2">
        <v>0</v>
      </c>
      <c r="K250" s="2">
        <v>0</v>
      </c>
      <c r="L250" s="2">
        <v>3</v>
      </c>
      <c r="M250" s="2">
        <v>0</v>
      </c>
      <c r="N250" s="2">
        <v>0</v>
      </c>
      <c r="O250" s="2">
        <v>0</v>
      </c>
      <c r="P250" s="2">
        <v>0</v>
      </c>
      <c r="Q250" s="2">
        <v>0</v>
      </c>
      <c r="R250" s="2">
        <v>0</v>
      </c>
      <c r="S250" s="2">
        <v>0</v>
      </c>
      <c r="T250" s="2">
        <v>0</v>
      </c>
      <c r="U250" s="2">
        <v>0</v>
      </c>
      <c r="V250" s="2">
        <v>0</v>
      </c>
      <c r="W250" s="2">
        <v>1</v>
      </c>
      <c r="X250" s="2">
        <v>1</v>
      </c>
      <c r="Y250" s="2">
        <v>1</v>
      </c>
      <c r="Z250" s="2">
        <v>0</v>
      </c>
      <c r="AA250" s="2">
        <v>0</v>
      </c>
    </row>
    <row r="251" spans="1:27" x14ac:dyDescent="0.25">
      <c r="A251" s="2">
        <v>9</v>
      </c>
      <c r="B251" s="2">
        <v>12</v>
      </c>
      <c r="C251" s="2">
        <v>111731.785</v>
      </c>
      <c r="D251" s="2">
        <v>111811.78599999999</v>
      </c>
      <c r="E251" s="2">
        <v>80.000999999989304</v>
      </c>
      <c r="F251" s="3">
        <v>15.063062170659499</v>
      </c>
      <c r="G251" s="14" t="s">
        <v>2749</v>
      </c>
      <c r="H251" s="2">
        <v>1</v>
      </c>
      <c r="I251" s="2">
        <v>1</v>
      </c>
      <c r="J251" s="2">
        <v>0</v>
      </c>
      <c r="K251" s="2">
        <v>1</v>
      </c>
      <c r="L251" s="2">
        <v>1</v>
      </c>
      <c r="M251" s="2">
        <v>0</v>
      </c>
      <c r="N251" s="2">
        <v>0</v>
      </c>
      <c r="O251" s="2">
        <v>0</v>
      </c>
      <c r="P251" s="2">
        <v>0</v>
      </c>
      <c r="Q251" s="2">
        <v>0</v>
      </c>
      <c r="R251" s="2">
        <v>0</v>
      </c>
      <c r="S251" s="2">
        <v>1</v>
      </c>
      <c r="T251" s="2">
        <v>0</v>
      </c>
      <c r="U251" s="2">
        <v>0</v>
      </c>
      <c r="V251" s="2">
        <v>0</v>
      </c>
      <c r="W251" s="2">
        <v>0</v>
      </c>
      <c r="X251" s="2">
        <v>1</v>
      </c>
      <c r="Y251" s="2">
        <v>0</v>
      </c>
      <c r="Z251" s="2">
        <v>0</v>
      </c>
      <c r="AA251" s="2">
        <v>0</v>
      </c>
    </row>
    <row r="252" spans="1:27" x14ac:dyDescent="0.25">
      <c r="A252" s="2">
        <v>10</v>
      </c>
      <c r="B252" s="2">
        <v>15</v>
      </c>
      <c r="C252" s="2">
        <v>75984.005999999994</v>
      </c>
      <c r="D252" s="2">
        <v>76429.87</v>
      </c>
      <c r="E252" s="2">
        <v>445.864000000001</v>
      </c>
      <c r="F252" s="3">
        <v>15.045362786815099</v>
      </c>
      <c r="G252" s="14" t="s">
        <v>2477</v>
      </c>
      <c r="H252" s="2">
        <v>1</v>
      </c>
      <c r="I252" s="2">
        <v>0</v>
      </c>
      <c r="J252" s="2">
        <v>0</v>
      </c>
      <c r="K252" s="2">
        <v>0</v>
      </c>
      <c r="L252" s="2">
        <v>1</v>
      </c>
      <c r="M252" s="2">
        <v>0</v>
      </c>
      <c r="N252" s="2">
        <v>0</v>
      </c>
      <c r="O252" s="2">
        <v>0</v>
      </c>
      <c r="P252" s="2">
        <v>0</v>
      </c>
      <c r="Q252" s="2">
        <v>0</v>
      </c>
      <c r="R252" s="2">
        <v>0</v>
      </c>
      <c r="S252" s="2">
        <v>0</v>
      </c>
      <c r="T252" s="2">
        <v>0</v>
      </c>
      <c r="U252" s="2">
        <v>0</v>
      </c>
      <c r="V252" s="2">
        <v>0</v>
      </c>
      <c r="W252" s="2">
        <v>0</v>
      </c>
      <c r="X252" s="2">
        <v>0</v>
      </c>
      <c r="Y252" s="2">
        <v>1</v>
      </c>
      <c r="Z252" s="2">
        <v>0</v>
      </c>
      <c r="AA252" s="2">
        <v>0</v>
      </c>
    </row>
    <row r="253" spans="1:27" x14ac:dyDescent="0.25">
      <c r="A253" s="2">
        <v>3</v>
      </c>
      <c r="B253" s="2">
        <v>27</v>
      </c>
      <c r="C253" s="2">
        <v>161399.853</v>
      </c>
      <c r="D253" s="2">
        <v>161759.698</v>
      </c>
      <c r="E253" s="2">
        <v>359.84500000000099</v>
      </c>
      <c r="F253" s="3">
        <v>15.012538268642899</v>
      </c>
      <c r="G253" s="14"/>
      <c r="H253" s="2">
        <v>4</v>
      </c>
      <c r="I253" s="2">
        <v>0</v>
      </c>
      <c r="J253" s="2">
        <v>0</v>
      </c>
      <c r="K253" s="2">
        <v>0</v>
      </c>
      <c r="L253" s="2">
        <v>4</v>
      </c>
      <c r="M253" s="2">
        <v>0</v>
      </c>
      <c r="N253" s="2">
        <v>0</v>
      </c>
      <c r="O253" s="2">
        <v>0</v>
      </c>
      <c r="P253" s="2">
        <v>0</v>
      </c>
      <c r="Q253" s="2">
        <v>0</v>
      </c>
      <c r="R253" s="2">
        <v>0</v>
      </c>
      <c r="S253" s="2">
        <v>0</v>
      </c>
      <c r="T253" s="2">
        <v>0</v>
      </c>
      <c r="U253" s="2">
        <v>0</v>
      </c>
      <c r="V253" s="2">
        <v>0</v>
      </c>
      <c r="W253" s="2">
        <v>1</v>
      </c>
      <c r="X253" s="2">
        <v>1</v>
      </c>
      <c r="Y253" s="2">
        <v>1</v>
      </c>
      <c r="Z253" s="2">
        <v>1</v>
      </c>
      <c r="AA253" s="2">
        <v>0</v>
      </c>
    </row>
    <row r="254" spans="1:27" x14ac:dyDescent="0.25">
      <c r="A254" s="2">
        <v>1</v>
      </c>
      <c r="B254" s="2">
        <v>0</v>
      </c>
      <c r="C254" s="2">
        <v>1305.6969999999999</v>
      </c>
      <c r="D254" s="2">
        <v>1344.067</v>
      </c>
      <c r="E254" s="2">
        <v>38.370000000000097</v>
      </c>
      <c r="F254" s="3">
        <v>15.0075377044191</v>
      </c>
      <c r="G254" s="14" t="s">
        <v>2157</v>
      </c>
      <c r="H254" s="2">
        <v>3</v>
      </c>
      <c r="I254" s="2">
        <v>5</v>
      </c>
      <c r="J254" s="2">
        <v>0</v>
      </c>
      <c r="K254" s="2">
        <v>5</v>
      </c>
      <c r="L254" s="2">
        <v>3</v>
      </c>
      <c r="M254" s="2">
        <v>0</v>
      </c>
      <c r="N254" s="2">
        <v>0</v>
      </c>
      <c r="O254" s="2">
        <v>0</v>
      </c>
      <c r="P254" s="2">
        <v>0</v>
      </c>
      <c r="Q254" s="2">
        <v>0</v>
      </c>
      <c r="R254" s="2">
        <v>1</v>
      </c>
      <c r="S254" s="2">
        <v>1</v>
      </c>
      <c r="T254" s="2">
        <v>1</v>
      </c>
      <c r="U254" s="2">
        <v>1</v>
      </c>
      <c r="V254" s="2">
        <v>1</v>
      </c>
      <c r="W254" s="2">
        <v>1</v>
      </c>
      <c r="X254" s="2">
        <v>1</v>
      </c>
      <c r="Y254" s="2">
        <v>1</v>
      </c>
      <c r="Z254" s="2">
        <v>0</v>
      </c>
      <c r="AA254" s="2">
        <v>0</v>
      </c>
    </row>
    <row r="255" spans="1:27" x14ac:dyDescent="0.25">
      <c r="A255" s="2">
        <v>4</v>
      </c>
      <c r="B255" s="2">
        <v>11</v>
      </c>
      <c r="C255" s="2">
        <v>101774.201</v>
      </c>
      <c r="D255" s="2">
        <v>101779.16899999999</v>
      </c>
      <c r="E255" s="2">
        <v>4.9679999999934799</v>
      </c>
      <c r="F255" s="3">
        <v>14.984393613307599</v>
      </c>
      <c r="G255" s="14" t="s">
        <v>2422</v>
      </c>
      <c r="H255" s="2">
        <v>2</v>
      </c>
      <c r="I255" s="2">
        <v>0</v>
      </c>
      <c r="J255" s="2">
        <v>0</v>
      </c>
      <c r="K255" s="2">
        <v>0</v>
      </c>
      <c r="L255" s="2">
        <v>2</v>
      </c>
      <c r="M255" s="2">
        <v>0</v>
      </c>
      <c r="N255" s="2">
        <v>0</v>
      </c>
      <c r="O255" s="2">
        <v>0</v>
      </c>
      <c r="P255" s="2">
        <v>0</v>
      </c>
      <c r="Q255" s="2">
        <v>0</v>
      </c>
      <c r="R255" s="2">
        <v>0</v>
      </c>
      <c r="S255" s="2">
        <v>0</v>
      </c>
      <c r="T255" s="2">
        <v>0</v>
      </c>
      <c r="U255" s="2">
        <v>0</v>
      </c>
      <c r="V255" s="2">
        <v>0</v>
      </c>
      <c r="W255" s="2">
        <v>0</v>
      </c>
      <c r="X255" s="2">
        <v>0</v>
      </c>
      <c r="Y255" s="2">
        <v>1</v>
      </c>
      <c r="Z255" s="2">
        <v>1</v>
      </c>
      <c r="AA255" s="2">
        <v>0</v>
      </c>
    </row>
    <row r="256" spans="1:27" x14ac:dyDescent="0.25">
      <c r="A256" s="2">
        <v>1</v>
      </c>
      <c r="B256" s="2">
        <v>15</v>
      </c>
      <c r="C256" s="2">
        <v>103496.792</v>
      </c>
      <c r="D256" s="2">
        <v>103575.99099999999</v>
      </c>
      <c r="E256" s="2">
        <v>79.198999999993205</v>
      </c>
      <c r="F256" s="3">
        <v>14.959267047071499</v>
      </c>
      <c r="G256" s="14" t="s">
        <v>32</v>
      </c>
      <c r="H256" s="2">
        <v>3</v>
      </c>
      <c r="I256" s="2">
        <v>0</v>
      </c>
      <c r="J256" s="2">
        <v>0</v>
      </c>
      <c r="K256" s="2">
        <v>0</v>
      </c>
      <c r="L256" s="2">
        <v>3</v>
      </c>
      <c r="M256" s="2">
        <v>0</v>
      </c>
      <c r="N256" s="2">
        <v>0</v>
      </c>
      <c r="O256" s="2">
        <v>0</v>
      </c>
      <c r="P256" s="2">
        <v>0</v>
      </c>
      <c r="Q256" s="2">
        <v>0</v>
      </c>
      <c r="R256" s="2">
        <v>0</v>
      </c>
      <c r="S256" s="2">
        <v>0</v>
      </c>
      <c r="T256" s="2">
        <v>0</v>
      </c>
      <c r="U256" s="2">
        <v>0</v>
      </c>
      <c r="V256" s="2">
        <v>0</v>
      </c>
      <c r="W256" s="2">
        <v>1</v>
      </c>
      <c r="X256" s="2">
        <v>1</v>
      </c>
      <c r="Y256" s="2">
        <v>0</v>
      </c>
      <c r="Z256" s="2">
        <v>1</v>
      </c>
      <c r="AA256" s="2">
        <v>0</v>
      </c>
    </row>
    <row r="257" spans="1:27" x14ac:dyDescent="0.25">
      <c r="A257" s="2">
        <v>6</v>
      </c>
      <c r="B257" s="2">
        <v>5</v>
      </c>
      <c r="C257" s="2">
        <v>28241.262999999999</v>
      </c>
      <c r="D257" s="2">
        <v>28250.236000000001</v>
      </c>
      <c r="E257" s="2">
        <v>8.9730000000017807</v>
      </c>
      <c r="F257" s="3">
        <v>14.9191612825091</v>
      </c>
      <c r="G257" s="14" t="s">
        <v>2724</v>
      </c>
      <c r="H257" s="2">
        <v>1</v>
      </c>
      <c r="I257" s="2">
        <v>4</v>
      </c>
      <c r="J257" s="2">
        <v>0</v>
      </c>
      <c r="K257" s="2">
        <v>4</v>
      </c>
      <c r="L257" s="2">
        <v>1</v>
      </c>
      <c r="M257" s="2">
        <v>0</v>
      </c>
      <c r="N257" s="2">
        <v>0</v>
      </c>
      <c r="O257" s="2">
        <v>0</v>
      </c>
      <c r="P257" s="2">
        <v>0</v>
      </c>
      <c r="Q257" s="2">
        <v>0</v>
      </c>
      <c r="R257" s="2">
        <v>1</v>
      </c>
      <c r="S257" s="2">
        <v>1</v>
      </c>
      <c r="T257" s="2">
        <v>1</v>
      </c>
      <c r="U257" s="2">
        <v>0</v>
      </c>
      <c r="V257" s="2">
        <v>1</v>
      </c>
      <c r="W257" s="2">
        <v>0</v>
      </c>
      <c r="X257" s="2">
        <v>1</v>
      </c>
      <c r="Y257" s="2">
        <v>0</v>
      </c>
      <c r="Z257" s="2">
        <v>0</v>
      </c>
      <c r="AA257" s="2">
        <v>0</v>
      </c>
    </row>
    <row r="258" spans="1:27" x14ac:dyDescent="0.25">
      <c r="A258" s="2">
        <v>13</v>
      </c>
      <c r="B258" s="2">
        <v>8</v>
      </c>
      <c r="C258" s="2">
        <v>86539.417000000001</v>
      </c>
      <c r="D258" s="2">
        <v>86542.082999999999</v>
      </c>
      <c r="E258" s="2">
        <v>2.6659999999974402</v>
      </c>
      <c r="F258" s="3">
        <v>14.893462761818199</v>
      </c>
      <c r="G258" s="14" t="s">
        <v>2334</v>
      </c>
      <c r="H258" s="2">
        <v>1</v>
      </c>
      <c r="I258" s="2">
        <v>0</v>
      </c>
      <c r="J258" s="2">
        <v>0</v>
      </c>
      <c r="K258" s="2">
        <v>0</v>
      </c>
      <c r="L258" s="2">
        <v>1</v>
      </c>
      <c r="M258" s="2">
        <v>0</v>
      </c>
      <c r="N258" s="2">
        <v>0</v>
      </c>
      <c r="O258" s="2">
        <v>0</v>
      </c>
      <c r="P258" s="2">
        <v>0</v>
      </c>
      <c r="Q258" s="2">
        <v>0</v>
      </c>
      <c r="R258" s="2">
        <v>0</v>
      </c>
      <c r="S258" s="2">
        <v>0</v>
      </c>
      <c r="T258" s="2">
        <v>0</v>
      </c>
      <c r="U258" s="2">
        <v>0</v>
      </c>
      <c r="V258" s="2">
        <v>0</v>
      </c>
      <c r="W258" s="2">
        <v>0</v>
      </c>
      <c r="X258" s="2">
        <v>1</v>
      </c>
      <c r="Y258" s="2">
        <v>0</v>
      </c>
      <c r="Z258" s="2">
        <v>0</v>
      </c>
      <c r="AA258" s="2">
        <v>0</v>
      </c>
    </row>
    <row r="259" spans="1:27" x14ac:dyDescent="0.25">
      <c r="A259" s="2">
        <v>6</v>
      </c>
      <c r="B259" s="2">
        <v>20</v>
      </c>
      <c r="C259" s="2">
        <v>98436.937999999995</v>
      </c>
      <c r="D259" s="2">
        <v>98460.172999999995</v>
      </c>
      <c r="E259" s="2">
        <v>23.2350000000006</v>
      </c>
      <c r="F259" s="3">
        <v>14.882683644957099</v>
      </c>
      <c r="G259" s="14" t="s">
        <v>159</v>
      </c>
      <c r="H259" s="2">
        <v>2</v>
      </c>
      <c r="I259" s="2">
        <v>0</v>
      </c>
      <c r="J259" s="2">
        <v>0</v>
      </c>
      <c r="K259" s="2">
        <v>0</v>
      </c>
      <c r="L259" s="2">
        <v>2</v>
      </c>
      <c r="M259" s="2">
        <v>0</v>
      </c>
      <c r="N259" s="2">
        <v>0</v>
      </c>
      <c r="O259" s="2">
        <v>0</v>
      </c>
      <c r="P259" s="2">
        <v>0</v>
      </c>
      <c r="Q259" s="2">
        <v>0</v>
      </c>
      <c r="R259" s="2">
        <v>0</v>
      </c>
      <c r="S259" s="2">
        <v>0</v>
      </c>
      <c r="T259" s="2">
        <v>0</v>
      </c>
      <c r="U259" s="2">
        <v>0</v>
      </c>
      <c r="V259" s="2">
        <v>0</v>
      </c>
      <c r="W259" s="2">
        <v>1</v>
      </c>
      <c r="X259" s="2">
        <v>1</v>
      </c>
      <c r="Y259" s="2">
        <v>0</v>
      </c>
      <c r="Z259" s="2">
        <v>0</v>
      </c>
      <c r="AA259" s="2">
        <v>0</v>
      </c>
    </row>
    <row r="260" spans="1:27" x14ac:dyDescent="0.25">
      <c r="A260" s="2">
        <v>19</v>
      </c>
      <c r="B260" s="2">
        <v>0</v>
      </c>
      <c r="C260" s="2">
        <v>22899.467000000001</v>
      </c>
      <c r="D260" s="2">
        <v>22956.649000000001</v>
      </c>
      <c r="E260" s="2">
        <v>57.182000000000698</v>
      </c>
      <c r="F260" s="3">
        <v>14.881052484569</v>
      </c>
      <c r="G260" s="14" t="s">
        <v>2781</v>
      </c>
      <c r="H260" s="2">
        <v>0</v>
      </c>
      <c r="I260" s="2">
        <v>0</v>
      </c>
      <c r="J260" s="2">
        <v>0</v>
      </c>
      <c r="K260" s="2">
        <v>0</v>
      </c>
      <c r="L260" s="2">
        <v>0</v>
      </c>
      <c r="M260" s="2">
        <v>0</v>
      </c>
      <c r="N260" s="2">
        <v>0</v>
      </c>
      <c r="O260" s="2">
        <v>0</v>
      </c>
      <c r="P260" s="2">
        <v>0</v>
      </c>
      <c r="Q260" s="2">
        <v>0</v>
      </c>
      <c r="R260" s="2">
        <v>0</v>
      </c>
      <c r="S260" s="2">
        <v>0</v>
      </c>
      <c r="T260" s="2">
        <v>0</v>
      </c>
      <c r="U260" s="2">
        <v>0</v>
      </c>
      <c r="V260" s="2">
        <v>0</v>
      </c>
      <c r="W260" s="2">
        <v>0</v>
      </c>
      <c r="X260" s="2">
        <v>0</v>
      </c>
      <c r="Y260" s="2">
        <v>0</v>
      </c>
      <c r="Z260" s="2">
        <v>0</v>
      </c>
      <c r="AA260" s="2">
        <v>0</v>
      </c>
    </row>
    <row r="261" spans="1:27" x14ac:dyDescent="0.25">
      <c r="A261" s="2">
        <v>1</v>
      </c>
      <c r="B261" s="2">
        <v>19</v>
      </c>
      <c r="C261" s="2">
        <v>198139.136</v>
      </c>
      <c r="D261" s="2">
        <v>198191.728</v>
      </c>
      <c r="E261" s="2">
        <v>52.592000000004198</v>
      </c>
      <c r="F261" s="3">
        <v>14.876589333313101</v>
      </c>
      <c r="G261" s="14" t="s">
        <v>2685</v>
      </c>
      <c r="H261" s="2">
        <v>0</v>
      </c>
      <c r="I261" s="2">
        <v>5</v>
      </c>
      <c r="J261" s="2">
        <v>0</v>
      </c>
      <c r="K261" s="2">
        <v>5</v>
      </c>
      <c r="L261" s="2">
        <v>0</v>
      </c>
      <c r="M261" s="2">
        <v>0</v>
      </c>
      <c r="N261" s="2">
        <v>0</v>
      </c>
      <c r="O261" s="2">
        <v>0</v>
      </c>
      <c r="P261" s="2">
        <v>0</v>
      </c>
      <c r="Q261" s="2">
        <v>0</v>
      </c>
      <c r="R261" s="2">
        <v>1</v>
      </c>
      <c r="S261" s="2">
        <v>1</v>
      </c>
      <c r="T261" s="2">
        <v>1</v>
      </c>
      <c r="U261" s="2">
        <v>1</v>
      </c>
      <c r="V261" s="2">
        <v>1</v>
      </c>
      <c r="W261" s="2">
        <v>0</v>
      </c>
      <c r="X261" s="2">
        <v>0</v>
      </c>
      <c r="Y261" s="2">
        <v>0</v>
      </c>
      <c r="Z261" s="2">
        <v>0</v>
      </c>
      <c r="AA261" s="2">
        <v>0</v>
      </c>
    </row>
    <row r="262" spans="1:27" x14ac:dyDescent="0.25">
      <c r="A262" s="2">
        <v>14</v>
      </c>
      <c r="B262" s="2">
        <v>0</v>
      </c>
      <c r="C262" s="2">
        <v>42579.563999999998</v>
      </c>
      <c r="D262" s="2">
        <v>42944.375999999997</v>
      </c>
      <c r="E262" s="2">
        <v>364.81199999999802</v>
      </c>
      <c r="F262" s="3">
        <v>14.876078450928899</v>
      </c>
      <c r="G262" s="14" t="s">
        <v>261</v>
      </c>
      <c r="H262" s="2">
        <v>1</v>
      </c>
      <c r="I262" s="2">
        <v>0</v>
      </c>
      <c r="J262" s="2">
        <v>0</v>
      </c>
      <c r="K262" s="2">
        <v>0</v>
      </c>
      <c r="L262" s="2">
        <v>1</v>
      </c>
      <c r="M262" s="2">
        <v>0</v>
      </c>
      <c r="N262" s="2">
        <v>0</v>
      </c>
      <c r="O262" s="2">
        <v>0</v>
      </c>
      <c r="P262" s="2">
        <v>0</v>
      </c>
      <c r="Q262" s="2">
        <v>0</v>
      </c>
      <c r="R262" s="2">
        <v>0</v>
      </c>
      <c r="S262" s="2">
        <v>0</v>
      </c>
      <c r="T262" s="2">
        <v>0</v>
      </c>
      <c r="U262" s="2">
        <v>0</v>
      </c>
      <c r="V262" s="2">
        <v>0</v>
      </c>
      <c r="W262" s="2">
        <v>1</v>
      </c>
      <c r="X262" s="2">
        <v>0</v>
      </c>
      <c r="Y262" s="2">
        <v>0</v>
      </c>
      <c r="Z262" s="2">
        <v>0</v>
      </c>
      <c r="AA262" s="2">
        <v>0</v>
      </c>
    </row>
    <row r="263" spans="1:27" x14ac:dyDescent="0.25">
      <c r="A263" s="2">
        <v>2</v>
      </c>
      <c r="B263" s="2">
        <v>4</v>
      </c>
      <c r="C263" s="2">
        <v>18730.375</v>
      </c>
      <c r="D263" s="2">
        <v>18759.685000000001</v>
      </c>
      <c r="E263" s="2">
        <v>29.310000000001299</v>
      </c>
      <c r="F263" s="3">
        <v>14.8588796157544</v>
      </c>
      <c r="G263" s="14" t="s">
        <v>2690</v>
      </c>
      <c r="H263" s="2">
        <v>1</v>
      </c>
      <c r="I263" s="2">
        <v>0</v>
      </c>
      <c r="J263" s="2">
        <v>0</v>
      </c>
      <c r="K263" s="2">
        <v>0</v>
      </c>
      <c r="L263" s="2">
        <v>1</v>
      </c>
      <c r="M263" s="2">
        <v>0</v>
      </c>
      <c r="N263" s="2">
        <v>0</v>
      </c>
      <c r="O263" s="2">
        <v>0</v>
      </c>
      <c r="P263" s="2">
        <v>0</v>
      </c>
      <c r="Q263" s="2">
        <v>0</v>
      </c>
      <c r="R263" s="2">
        <v>0</v>
      </c>
      <c r="S263" s="2">
        <v>0</v>
      </c>
      <c r="T263" s="2">
        <v>0</v>
      </c>
      <c r="U263" s="2">
        <v>0</v>
      </c>
      <c r="V263" s="2">
        <v>0</v>
      </c>
      <c r="W263" s="2">
        <v>0</v>
      </c>
      <c r="X263" s="2">
        <v>1</v>
      </c>
      <c r="Y263" s="2">
        <v>0</v>
      </c>
      <c r="Z263" s="2">
        <v>0</v>
      </c>
      <c r="AA263" s="2">
        <v>0</v>
      </c>
    </row>
    <row r="264" spans="1:27" x14ac:dyDescent="0.25">
      <c r="A264" s="2">
        <v>17</v>
      </c>
      <c r="B264" s="2">
        <v>7</v>
      </c>
      <c r="C264" s="2">
        <v>62579.722999999998</v>
      </c>
      <c r="D264" s="2">
        <v>62580.233999999997</v>
      </c>
      <c r="E264" s="2">
        <v>0.51099999999860302</v>
      </c>
      <c r="F264" s="3">
        <v>14.8507058777683</v>
      </c>
      <c r="G264" s="14" t="s">
        <v>2143</v>
      </c>
      <c r="H264" s="2">
        <v>1</v>
      </c>
      <c r="I264" s="2">
        <v>3</v>
      </c>
      <c r="J264" s="2">
        <v>0</v>
      </c>
      <c r="K264" s="2">
        <v>3</v>
      </c>
      <c r="L264" s="2">
        <v>1</v>
      </c>
      <c r="M264" s="2">
        <v>0</v>
      </c>
      <c r="N264" s="2">
        <v>0</v>
      </c>
      <c r="O264" s="2">
        <v>0</v>
      </c>
      <c r="P264" s="2">
        <v>0</v>
      </c>
      <c r="Q264" s="2">
        <v>0</v>
      </c>
      <c r="R264" s="2">
        <v>0</v>
      </c>
      <c r="S264" s="2">
        <v>0</v>
      </c>
      <c r="T264" s="2">
        <v>1</v>
      </c>
      <c r="U264" s="2">
        <v>1</v>
      </c>
      <c r="V264" s="2">
        <v>1</v>
      </c>
      <c r="W264" s="2">
        <v>0</v>
      </c>
      <c r="X264" s="2">
        <v>0</v>
      </c>
      <c r="Y264" s="2">
        <v>0</v>
      </c>
      <c r="Z264" s="2">
        <v>1</v>
      </c>
      <c r="AA264" s="2">
        <v>0</v>
      </c>
    </row>
    <row r="265" spans="1:27" x14ac:dyDescent="0.25">
      <c r="A265" s="2">
        <v>1</v>
      </c>
      <c r="B265" s="2">
        <v>16</v>
      </c>
      <c r="C265" s="2">
        <v>117651.77800000001</v>
      </c>
      <c r="D265" s="2">
        <v>117686.914</v>
      </c>
      <c r="E265" s="2">
        <v>35.135999999998603</v>
      </c>
      <c r="F265" s="3">
        <v>14.8178674892114</v>
      </c>
      <c r="G265" s="14" t="s">
        <v>2166</v>
      </c>
      <c r="H265" s="2">
        <v>3</v>
      </c>
      <c r="I265" s="2">
        <v>0</v>
      </c>
      <c r="J265" s="2">
        <v>0</v>
      </c>
      <c r="K265" s="2">
        <v>0</v>
      </c>
      <c r="L265" s="2">
        <v>3</v>
      </c>
      <c r="M265" s="2">
        <v>0</v>
      </c>
      <c r="N265" s="2">
        <v>0</v>
      </c>
      <c r="O265" s="2">
        <v>0</v>
      </c>
      <c r="P265" s="2">
        <v>0</v>
      </c>
      <c r="Q265" s="2">
        <v>0</v>
      </c>
      <c r="R265" s="2">
        <v>0</v>
      </c>
      <c r="S265" s="2">
        <v>0</v>
      </c>
      <c r="T265" s="2">
        <v>0</v>
      </c>
      <c r="U265" s="2">
        <v>0</v>
      </c>
      <c r="V265" s="2">
        <v>0</v>
      </c>
      <c r="W265" s="2">
        <v>0</v>
      </c>
      <c r="X265" s="2">
        <v>1</v>
      </c>
      <c r="Y265" s="2">
        <v>1</v>
      </c>
      <c r="Z265" s="2">
        <v>1</v>
      </c>
      <c r="AA265" s="2">
        <v>0</v>
      </c>
    </row>
    <row r="266" spans="1:27" x14ac:dyDescent="0.25">
      <c r="A266" s="2">
        <v>6</v>
      </c>
      <c r="B266" s="2">
        <v>27</v>
      </c>
      <c r="C266" s="2">
        <v>161812.41899999999</v>
      </c>
      <c r="D266" s="2">
        <v>161817.99299999999</v>
      </c>
      <c r="E266" s="2">
        <v>5.5739999999932497</v>
      </c>
      <c r="F266" s="3">
        <v>14.796237950367701</v>
      </c>
      <c r="G266" s="14" t="s">
        <v>2266</v>
      </c>
      <c r="H266" s="2">
        <v>2</v>
      </c>
      <c r="I266" s="2">
        <v>0</v>
      </c>
      <c r="J266" s="2">
        <v>0</v>
      </c>
      <c r="K266" s="2">
        <v>0</v>
      </c>
      <c r="L266" s="2">
        <v>2</v>
      </c>
      <c r="M266" s="2">
        <v>0</v>
      </c>
      <c r="N266" s="2">
        <v>0</v>
      </c>
      <c r="O266" s="2">
        <v>0</v>
      </c>
      <c r="P266" s="2">
        <v>0</v>
      </c>
      <c r="Q266" s="2">
        <v>0</v>
      </c>
      <c r="R266" s="2">
        <v>0</v>
      </c>
      <c r="S266" s="2">
        <v>0</v>
      </c>
      <c r="T266" s="2">
        <v>0</v>
      </c>
      <c r="U266" s="2">
        <v>0</v>
      </c>
      <c r="V266" s="2">
        <v>0</v>
      </c>
      <c r="W266" s="2">
        <v>0</v>
      </c>
      <c r="X266" s="2">
        <v>1</v>
      </c>
      <c r="Y266" s="2">
        <v>1</v>
      </c>
      <c r="Z266" s="2">
        <v>0</v>
      </c>
      <c r="AA266" s="2">
        <v>0</v>
      </c>
    </row>
    <row r="267" spans="1:27" x14ac:dyDescent="0.25">
      <c r="A267" s="2">
        <v>6</v>
      </c>
      <c r="B267" s="2">
        <v>17</v>
      </c>
      <c r="C267" s="2">
        <v>86652.748000000007</v>
      </c>
      <c r="D267" s="2">
        <v>86652.819000000003</v>
      </c>
      <c r="E267" s="2">
        <v>7.0999999996274696E-2</v>
      </c>
      <c r="F267" s="3">
        <v>14.792684546927401</v>
      </c>
      <c r="G267" s="14"/>
      <c r="H267" s="2">
        <v>0</v>
      </c>
      <c r="I267" s="2">
        <v>1</v>
      </c>
      <c r="J267" s="2">
        <v>1</v>
      </c>
      <c r="K267" s="2">
        <v>0</v>
      </c>
      <c r="L267" s="2">
        <v>0</v>
      </c>
      <c r="M267" s="2">
        <v>0</v>
      </c>
      <c r="N267" s="2">
        <v>1</v>
      </c>
      <c r="O267" s="2">
        <v>0</v>
      </c>
      <c r="P267" s="2">
        <v>0</v>
      </c>
      <c r="Q267" s="2">
        <v>0</v>
      </c>
      <c r="R267" s="2">
        <v>0</v>
      </c>
      <c r="S267" s="2">
        <v>0</v>
      </c>
      <c r="T267" s="2">
        <v>0</v>
      </c>
      <c r="U267" s="2">
        <v>0</v>
      </c>
      <c r="V267" s="2">
        <v>0</v>
      </c>
      <c r="W267" s="2">
        <v>0</v>
      </c>
      <c r="X267" s="2">
        <v>0</v>
      </c>
      <c r="Y267" s="2">
        <v>0</v>
      </c>
      <c r="Z267" s="2">
        <v>0</v>
      </c>
      <c r="AA267" s="2">
        <v>0</v>
      </c>
    </row>
    <row r="268" spans="1:27" x14ac:dyDescent="0.25">
      <c r="A268" s="2">
        <v>8</v>
      </c>
      <c r="B268" s="2">
        <v>7</v>
      </c>
      <c r="C268" s="2">
        <v>71113.597999999998</v>
      </c>
      <c r="D268" s="2">
        <v>71158.096000000005</v>
      </c>
      <c r="E268" s="2">
        <v>44.498000000006897</v>
      </c>
      <c r="F268" s="3">
        <v>14.775016531068401</v>
      </c>
      <c r="G268" s="14" t="s">
        <v>186</v>
      </c>
      <c r="H268" s="2">
        <v>1</v>
      </c>
      <c r="I268" s="2">
        <v>0</v>
      </c>
      <c r="J268" s="2">
        <v>0</v>
      </c>
      <c r="K268" s="2">
        <v>0</v>
      </c>
      <c r="L268" s="2">
        <v>1</v>
      </c>
      <c r="M268" s="2">
        <v>0</v>
      </c>
      <c r="N268" s="2">
        <v>0</v>
      </c>
      <c r="O268" s="2">
        <v>0</v>
      </c>
      <c r="P268" s="2">
        <v>0</v>
      </c>
      <c r="Q268" s="2">
        <v>0</v>
      </c>
      <c r="R268" s="2">
        <v>0</v>
      </c>
      <c r="S268" s="2">
        <v>0</v>
      </c>
      <c r="T268" s="2">
        <v>0</v>
      </c>
      <c r="U268" s="2">
        <v>0</v>
      </c>
      <c r="V268" s="2">
        <v>0</v>
      </c>
      <c r="W268" s="2">
        <v>1</v>
      </c>
      <c r="X268" s="2">
        <v>0</v>
      </c>
      <c r="Y268" s="2">
        <v>0</v>
      </c>
      <c r="Z268" s="2">
        <v>0</v>
      </c>
      <c r="AA268" s="2">
        <v>0</v>
      </c>
    </row>
    <row r="269" spans="1:27" x14ac:dyDescent="0.25">
      <c r="A269" s="2">
        <v>13</v>
      </c>
      <c r="B269" s="2">
        <v>2</v>
      </c>
      <c r="C269" s="2">
        <v>42717.279000000002</v>
      </c>
      <c r="D269" s="2">
        <v>42746.118000000002</v>
      </c>
      <c r="E269" s="2">
        <v>28.838999999999899</v>
      </c>
      <c r="F269" s="3">
        <v>14.77473060406</v>
      </c>
      <c r="G269" s="14" t="s">
        <v>2501</v>
      </c>
      <c r="H269" s="2">
        <v>2</v>
      </c>
      <c r="I269" s="2">
        <v>0</v>
      </c>
      <c r="J269" s="2">
        <v>0</v>
      </c>
      <c r="K269" s="2">
        <v>0</v>
      </c>
      <c r="L269" s="2">
        <v>2</v>
      </c>
      <c r="M269" s="2">
        <v>0</v>
      </c>
      <c r="N269" s="2">
        <v>0</v>
      </c>
      <c r="O269" s="2">
        <v>0</v>
      </c>
      <c r="P269" s="2">
        <v>0</v>
      </c>
      <c r="Q269" s="2">
        <v>0</v>
      </c>
      <c r="R269" s="2">
        <v>0</v>
      </c>
      <c r="S269" s="2">
        <v>0</v>
      </c>
      <c r="T269" s="2">
        <v>0</v>
      </c>
      <c r="U269" s="2">
        <v>0</v>
      </c>
      <c r="V269" s="2">
        <v>0</v>
      </c>
      <c r="W269" s="2">
        <v>1</v>
      </c>
      <c r="X269" s="2">
        <v>0</v>
      </c>
      <c r="Y269" s="2">
        <v>0</v>
      </c>
      <c r="Z269" s="2">
        <v>1</v>
      </c>
      <c r="AA269" s="2">
        <v>0</v>
      </c>
    </row>
    <row r="270" spans="1:27" x14ac:dyDescent="0.25">
      <c r="A270" s="2">
        <v>12</v>
      </c>
      <c r="B270" s="2">
        <v>8</v>
      </c>
      <c r="C270" s="2">
        <v>42153.337</v>
      </c>
      <c r="D270" s="2">
        <v>42196.891000000003</v>
      </c>
      <c r="E270" s="2">
        <v>43.554000000003697</v>
      </c>
      <c r="F270" s="3">
        <v>14.763583323576899</v>
      </c>
      <c r="G270" s="14" t="s">
        <v>2761</v>
      </c>
      <c r="H270" s="2">
        <v>0</v>
      </c>
      <c r="I270" s="2">
        <v>5</v>
      </c>
      <c r="J270" s="2">
        <v>0</v>
      </c>
      <c r="K270" s="2">
        <v>5</v>
      </c>
      <c r="L270" s="2">
        <v>0</v>
      </c>
      <c r="M270" s="2">
        <v>0</v>
      </c>
      <c r="N270" s="2">
        <v>0</v>
      </c>
      <c r="O270" s="2">
        <v>0</v>
      </c>
      <c r="P270" s="2">
        <v>0</v>
      </c>
      <c r="Q270" s="2">
        <v>0</v>
      </c>
      <c r="R270" s="2">
        <v>1</v>
      </c>
      <c r="S270" s="2">
        <v>1</v>
      </c>
      <c r="T270" s="2">
        <v>1</v>
      </c>
      <c r="U270" s="2">
        <v>1</v>
      </c>
      <c r="V270" s="2">
        <v>1</v>
      </c>
      <c r="W270" s="2">
        <v>0</v>
      </c>
      <c r="X270" s="2">
        <v>0</v>
      </c>
      <c r="Y270" s="2">
        <v>0</v>
      </c>
      <c r="Z270" s="2">
        <v>0</v>
      </c>
      <c r="AA270" s="2">
        <v>0</v>
      </c>
    </row>
    <row r="271" spans="1:27" x14ac:dyDescent="0.25">
      <c r="A271" s="2">
        <v>10</v>
      </c>
      <c r="B271" s="2">
        <v>23</v>
      </c>
      <c r="C271" s="2">
        <v>112757.29</v>
      </c>
      <c r="D271" s="2">
        <v>112777.189</v>
      </c>
      <c r="E271" s="2">
        <v>19.8990000000049</v>
      </c>
      <c r="F271" s="3">
        <v>14.7464658932447</v>
      </c>
      <c r="G271" s="14" t="s">
        <v>1973</v>
      </c>
      <c r="H271" s="2">
        <v>1</v>
      </c>
      <c r="I271" s="2">
        <v>2</v>
      </c>
      <c r="J271" s="2">
        <v>0</v>
      </c>
      <c r="K271" s="2">
        <v>2</v>
      </c>
      <c r="L271" s="2">
        <v>1</v>
      </c>
      <c r="M271" s="2">
        <v>0</v>
      </c>
      <c r="N271" s="2">
        <v>0</v>
      </c>
      <c r="O271" s="2">
        <v>0</v>
      </c>
      <c r="P271" s="2">
        <v>0</v>
      </c>
      <c r="Q271" s="2">
        <v>0</v>
      </c>
      <c r="R271" s="2">
        <v>1</v>
      </c>
      <c r="S271" s="2">
        <v>0</v>
      </c>
      <c r="T271" s="2">
        <v>1</v>
      </c>
      <c r="U271" s="2">
        <v>0</v>
      </c>
      <c r="V271" s="2">
        <v>0</v>
      </c>
      <c r="W271" s="2">
        <v>1</v>
      </c>
      <c r="X271" s="2">
        <v>0</v>
      </c>
      <c r="Y271" s="2">
        <v>0</v>
      </c>
      <c r="Z271" s="2">
        <v>0</v>
      </c>
      <c r="AA271" s="2">
        <v>0</v>
      </c>
    </row>
    <row r="272" spans="1:27" x14ac:dyDescent="0.25">
      <c r="A272" s="2">
        <v>14</v>
      </c>
      <c r="B272" s="2">
        <v>3</v>
      </c>
      <c r="C272" s="2">
        <v>61373.29</v>
      </c>
      <c r="D272" s="2">
        <v>61421.131999999998</v>
      </c>
      <c r="E272" s="2">
        <v>47.841999999996901</v>
      </c>
      <c r="F272" s="3">
        <v>14.727583522922</v>
      </c>
      <c r="G272" s="14" t="s">
        <v>2770</v>
      </c>
      <c r="H272" s="2">
        <v>0</v>
      </c>
      <c r="I272" s="2">
        <v>1</v>
      </c>
      <c r="J272" s="2">
        <v>1</v>
      </c>
      <c r="K272" s="2">
        <v>0</v>
      </c>
      <c r="L272" s="2">
        <v>0</v>
      </c>
      <c r="M272" s="2">
        <v>0</v>
      </c>
      <c r="N272" s="2">
        <v>0</v>
      </c>
      <c r="O272" s="2">
        <v>1</v>
      </c>
      <c r="P272" s="2">
        <v>0</v>
      </c>
      <c r="Q272" s="2">
        <v>0</v>
      </c>
      <c r="R272" s="2">
        <v>0</v>
      </c>
      <c r="S272" s="2">
        <v>0</v>
      </c>
      <c r="T272" s="2">
        <v>0</v>
      </c>
      <c r="U272" s="2">
        <v>0</v>
      </c>
      <c r="V272" s="2">
        <v>0</v>
      </c>
      <c r="W272" s="2">
        <v>0</v>
      </c>
      <c r="X272" s="2">
        <v>0</v>
      </c>
      <c r="Y272" s="2">
        <v>0</v>
      </c>
      <c r="Z272" s="2">
        <v>0</v>
      </c>
      <c r="AA272" s="2">
        <v>0</v>
      </c>
    </row>
    <row r="273" spans="1:27" x14ac:dyDescent="0.25">
      <c r="A273" s="2">
        <v>11</v>
      </c>
      <c r="B273" s="2">
        <v>2</v>
      </c>
      <c r="C273" s="2">
        <v>30848.413</v>
      </c>
      <c r="D273" s="2">
        <v>30895.244999999999</v>
      </c>
      <c r="E273" s="2">
        <v>46.831999999998501</v>
      </c>
      <c r="F273" s="3">
        <v>14.715124494547901</v>
      </c>
      <c r="G273" s="14" t="s">
        <v>2309</v>
      </c>
      <c r="H273" s="2">
        <v>1</v>
      </c>
      <c r="I273" s="2">
        <v>0</v>
      </c>
      <c r="J273" s="2">
        <v>0</v>
      </c>
      <c r="K273" s="2">
        <v>0</v>
      </c>
      <c r="L273" s="2">
        <v>1</v>
      </c>
      <c r="M273" s="2">
        <v>0</v>
      </c>
      <c r="N273" s="2">
        <v>0</v>
      </c>
      <c r="O273" s="2">
        <v>0</v>
      </c>
      <c r="P273" s="2">
        <v>0</v>
      </c>
      <c r="Q273" s="2">
        <v>0</v>
      </c>
      <c r="R273" s="2">
        <v>0</v>
      </c>
      <c r="S273" s="2">
        <v>0</v>
      </c>
      <c r="T273" s="2">
        <v>0</v>
      </c>
      <c r="U273" s="2">
        <v>0</v>
      </c>
      <c r="V273" s="2">
        <v>0</v>
      </c>
      <c r="W273" s="2">
        <v>0</v>
      </c>
      <c r="X273" s="2">
        <v>1</v>
      </c>
      <c r="Y273" s="2">
        <v>0</v>
      </c>
      <c r="Z273" s="2">
        <v>0</v>
      </c>
      <c r="AA273" s="2">
        <v>0</v>
      </c>
    </row>
    <row r="274" spans="1:27" x14ac:dyDescent="0.25">
      <c r="A274" s="2">
        <v>5</v>
      </c>
      <c r="B274" s="2">
        <v>20</v>
      </c>
      <c r="C274" s="2">
        <v>173090.236</v>
      </c>
      <c r="D274" s="2">
        <v>173540.19899999999</v>
      </c>
      <c r="E274" s="2">
        <v>449.96299999998899</v>
      </c>
      <c r="F274" s="3">
        <v>14.6984039790448</v>
      </c>
      <c r="G274" s="14" t="s">
        <v>2439</v>
      </c>
      <c r="H274" s="2">
        <v>1</v>
      </c>
      <c r="I274" s="2">
        <v>1</v>
      </c>
      <c r="J274" s="2">
        <v>1</v>
      </c>
      <c r="K274" s="2">
        <v>0</v>
      </c>
      <c r="L274" s="2">
        <v>1</v>
      </c>
      <c r="M274" s="2">
        <v>0</v>
      </c>
      <c r="N274" s="2">
        <v>1</v>
      </c>
      <c r="O274" s="2">
        <v>0</v>
      </c>
      <c r="P274" s="2">
        <v>0</v>
      </c>
      <c r="Q274" s="2">
        <v>0</v>
      </c>
      <c r="R274" s="2">
        <v>0</v>
      </c>
      <c r="S274" s="2">
        <v>0</v>
      </c>
      <c r="T274" s="2">
        <v>0</v>
      </c>
      <c r="U274" s="2">
        <v>0</v>
      </c>
      <c r="V274" s="2">
        <v>0</v>
      </c>
      <c r="W274" s="2">
        <v>0</v>
      </c>
      <c r="X274" s="2">
        <v>0</v>
      </c>
      <c r="Y274" s="2">
        <v>1</v>
      </c>
      <c r="Z274" s="2">
        <v>0</v>
      </c>
      <c r="AA274" s="2">
        <v>0</v>
      </c>
    </row>
    <row r="275" spans="1:27" x14ac:dyDescent="0.25">
      <c r="A275" s="2">
        <v>11</v>
      </c>
      <c r="B275" s="2">
        <v>8</v>
      </c>
      <c r="C275" s="2">
        <v>76171.934999999998</v>
      </c>
      <c r="D275" s="2">
        <v>76216.873000000007</v>
      </c>
      <c r="E275" s="2">
        <v>44.938000000009197</v>
      </c>
      <c r="F275" s="3">
        <v>14.6977028098106</v>
      </c>
      <c r="G275" s="14" t="s">
        <v>2757</v>
      </c>
      <c r="H275" s="2">
        <v>0</v>
      </c>
      <c r="I275" s="2">
        <v>0</v>
      </c>
      <c r="J275" s="2">
        <v>0</v>
      </c>
      <c r="K275" s="2">
        <v>0</v>
      </c>
      <c r="L275" s="2">
        <v>0</v>
      </c>
      <c r="M275" s="2">
        <v>0</v>
      </c>
      <c r="N275" s="2">
        <v>0</v>
      </c>
      <c r="O275" s="2">
        <v>0</v>
      </c>
      <c r="P275" s="2">
        <v>0</v>
      </c>
      <c r="Q275" s="2">
        <v>0</v>
      </c>
      <c r="R275" s="2">
        <v>0</v>
      </c>
      <c r="S275" s="2">
        <v>0</v>
      </c>
      <c r="T275" s="2">
        <v>0</v>
      </c>
      <c r="U275" s="2">
        <v>0</v>
      </c>
      <c r="V275" s="2">
        <v>0</v>
      </c>
      <c r="W275" s="2">
        <v>0</v>
      </c>
      <c r="X275" s="2">
        <v>0</v>
      </c>
      <c r="Y275" s="2">
        <v>0</v>
      </c>
      <c r="Z275" s="2">
        <v>0</v>
      </c>
      <c r="AA275" s="2">
        <v>0</v>
      </c>
    </row>
    <row r="276" spans="1:27" x14ac:dyDescent="0.25">
      <c r="A276" s="2">
        <v>2</v>
      </c>
      <c r="B276" s="2">
        <v>29</v>
      </c>
      <c r="C276" s="2">
        <v>190561.79300000001</v>
      </c>
      <c r="D276" s="2">
        <v>190644.06099999999</v>
      </c>
      <c r="E276" s="2">
        <v>82.267999999981797</v>
      </c>
      <c r="F276" s="3">
        <v>14.689642569426599</v>
      </c>
      <c r="G276" s="14" t="s">
        <v>2700</v>
      </c>
      <c r="H276" s="2">
        <v>0</v>
      </c>
      <c r="I276" s="2">
        <v>3</v>
      </c>
      <c r="J276" s="2">
        <v>0</v>
      </c>
      <c r="K276" s="2">
        <v>3</v>
      </c>
      <c r="L276" s="2">
        <v>0</v>
      </c>
      <c r="M276" s="2">
        <v>0</v>
      </c>
      <c r="N276" s="2">
        <v>0</v>
      </c>
      <c r="O276" s="2">
        <v>0</v>
      </c>
      <c r="P276" s="2">
        <v>0</v>
      </c>
      <c r="Q276" s="2">
        <v>0</v>
      </c>
      <c r="R276" s="2">
        <v>0</v>
      </c>
      <c r="S276" s="2">
        <v>1</v>
      </c>
      <c r="T276" s="2">
        <v>1</v>
      </c>
      <c r="U276" s="2">
        <v>0</v>
      </c>
      <c r="V276" s="2">
        <v>1</v>
      </c>
      <c r="W276" s="2">
        <v>0</v>
      </c>
      <c r="X276" s="2">
        <v>0</v>
      </c>
      <c r="Y276" s="2">
        <v>0</v>
      </c>
      <c r="Z276" s="2">
        <v>0</v>
      </c>
      <c r="AA276" s="2">
        <v>0</v>
      </c>
    </row>
    <row r="277" spans="1:27" x14ac:dyDescent="0.25">
      <c r="A277" s="2">
        <v>3</v>
      </c>
      <c r="B277" s="2">
        <v>12</v>
      </c>
      <c r="C277" s="2">
        <v>65474.074000000001</v>
      </c>
      <c r="D277" s="2">
        <v>65531.688999999998</v>
      </c>
      <c r="E277" s="2">
        <v>57.614999999997998</v>
      </c>
      <c r="F277" s="3">
        <v>14.629110993089901</v>
      </c>
      <c r="G277" s="14" t="s">
        <v>2201</v>
      </c>
      <c r="H277" s="2">
        <v>3</v>
      </c>
      <c r="I277" s="2">
        <v>0</v>
      </c>
      <c r="J277" s="2">
        <v>0</v>
      </c>
      <c r="K277" s="2">
        <v>0</v>
      </c>
      <c r="L277" s="2">
        <v>3</v>
      </c>
      <c r="M277" s="2">
        <v>0</v>
      </c>
      <c r="N277" s="2">
        <v>0</v>
      </c>
      <c r="O277" s="2">
        <v>0</v>
      </c>
      <c r="P277" s="2">
        <v>0</v>
      </c>
      <c r="Q277" s="2">
        <v>0</v>
      </c>
      <c r="R277" s="2">
        <v>0</v>
      </c>
      <c r="S277" s="2">
        <v>0</v>
      </c>
      <c r="T277" s="2">
        <v>0</v>
      </c>
      <c r="U277" s="2">
        <v>0</v>
      </c>
      <c r="V277" s="2">
        <v>0</v>
      </c>
      <c r="W277" s="2">
        <v>0</v>
      </c>
      <c r="X277" s="2">
        <v>1</v>
      </c>
      <c r="Y277" s="2">
        <v>1</v>
      </c>
      <c r="Z277" s="2">
        <v>1</v>
      </c>
      <c r="AA277" s="2">
        <v>0</v>
      </c>
    </row>
    <row r="278" spans="1:27" x14ac:dyDescent="0.25">
      <c r="A278" s="2">
        <v>8</v>
      </c>
      <c r="B278" s="2">
        <v>5</v>
      </c>
      <c r="C278" s="2">
        <v>52760.817999999999</v>
      </c>
      <c r="D278" s="2">
        <v>52832.54</v>
      </c>
      <c r="E278" s="2">
        <v>71.7220000000016</v>
      </c>
      <c r="F278" s="3">
        <v>14.607654404227199</v>
      </c>
      <c r="G278" s="14" t="s">
        <v>185</v>
      </c>
      <c r="H278" s="2">
        <v>4</v>
      </c>
      <c r="I278" s="2">
        <v>1</v>
      </c>
      <c r="J278" s="2">
        <v>0</v>
      </c>
      <c r="K278" s="2">
        <v>1</v>
      </c>
      <c r="L278" s="2">
        <v>4</v>
      </c>
      <c r="M278" s="2">
        <v>0</v>
      </c>
      <c r="N278" s="2">
        <v>0</v>
      </c>
      <c r="O278" s="2">
        <v>0</v>
      </c>
      <c r="P278" s="2">
        <v>0</v>
      </c>
      <c r="Q278" s="2">
        <v>0</v>
      </c>
      <c r="R278" s="2">
        <v>1</v>
      </c>
      <c r="S278" s="2">
        <v>0</v>
      </c>
      <c r="T278" s="2">
        <v>0</v>
      </c>
      <c r="U278" s="2">
        <v>0</v>
      </c>
      <c r="V278" s="2">
        <v>0</v>
      </c>
      <c r="W278" s="2">
        <v>1</v>
      </c>
      <c r="X278" s="2">
        <v>1</v>
      </c>
      <c r="Y278" s="2">
        <v>1</v>
      </c>
      <c r="Z278" s="2">
        <v>1</v>
      </c>
      <c r="AA278" s="2">
        <v>0</v>
      </c>
    </row>
    <row r="279" spans="1:27" x14ac:dyDescent="0.25">
      <c r="A279" s="2">
        <v>7</v>
      </c>
      <c r="B279" s="2">
        <v>2</v>
      </c>
      <c r="C279" s="2">
        <v>28795.909</v>
      </c>
      <c r="D279" s="2">
        <v>28846.044000000002</v>
      </c>
      <c r="E279" s="2">
        <v>50.135000000002002</v>
      </c>
      <c r="F279" s="3">
        <v>14.589501407011101</v>
      </c>
      <c r="G279" s="14" t="s">
        <v>166</v>
      </c>
      <c r="H279" s="2">
        <v>4</v>
      </c>
      <c r="I279" s="2">
        <v>2</v>
      </c>
      <c r="J279" s="2">
        <v>2</v>
      </c>
      <c r="K279" s="2">
        <v>0</v>
      </c>
      <c r="L279" s="2">
        <v>4</v>
      </c>
      <c r="M279" s="2">
        <v>0</v>
      </c>
      <c r="N279" s="2">
        <v>0</v>
      </c>
      <c r="O279" s="2">
        <v>0</v>
      </c>
      <c r="P279" s="2">
        <v>1</v>
      </c>
      <c r="Q279" s="2">
        <v>1</v>
      </c>
      <c r="R279" s="2">
        <v>0</v>
      </c>
      <c r="S279" s="2">
        <v>0</v>
      </c>
      <c r="T279" s="2">
        <v>0</v>
      </c>
      <c r="U279" s="2">
        <v>0</v>
      </c>
      <c r="V279" s="2">
        <v>0</v>
      </c>
      <c r="W279" s="2">
        <v>1</v>
      </c>
      <c r="X279" s="2">
        <v>1</v>
      </c>
      <c r="Y279" s="2">
        <v>1</v>
      </c>
      <c r="Z279" s="2">
        <v>1</v>
      </c>
      <c r="AA279" s="2">
        <v>0</v>
      </c>
    </row>
    <row r="280" spans="1:27" x14ac:dyDescent="0.25">
      <c r="A280" s="2">
        <v>2</v>
      </c>
      <c r="B280" s="2">
        <v>19</v>
      </c>
      <c r="C280" s="2">
        <v>131877.64600000001</v>
      </c>
      <c r="D280" s="2">
        <v>131889.141</v>
      </c>
      <c r="E280" s="2">
        <v>11.494999999995301</v>
      </c>
      <c r="F280" s="3">
        <v>14.585047383139599</v>
      </c>
      <c r="G280" s="14" t="s">
        <v>2695</v>
      </c>
      <c r="H280" s="2">
        <v>0</v>
      </c>
      <c r="I280" s="2">
        <v>0</v>
      </c>
      <c r="J280" s="2">
        <v>0</v>
      </c>
      <c r="K280" s="2">
        <v>0</v>
      </c>
      <c r="L280" s="2">
        <v>0</v>
      </c>
      <c r="M280" s="2">
        <v>0</v>
      </c>
      <c r="N280" s="2">
        <v>0</v>
      </c>
      <c r="O280" s="2">
        <v>0</v>
      </c>
      <c r="P280" s="2">
        <v>0</v>
      </c>
      <c r="Q280" s="2">
        <v>0</v>
      </c>
      <c r="R280" s="2">
        <v>0</v>
      </c>
      <c r="S280" s="2">
        <v>0</v>
      </c>
      <c r="T280" s="2">
        <v>0</v>
      </c>
      <c r="U280" s="2">
        <v>0</v>
      </c>
      <c r="V280" s="2">
        <v>0</v>
      </c>
      <c r="W280" s="2">
        <v>0</v>
      </c>
      <c r="X280" s="2">
        <v>0</v>
      </c>
      <c r="Y280" s="2">
        <v>0</v>
      </c>
      <c r="Z280" s="2">
        <v>0</v>
      </c>
      <c r="AA280" s="2">
        <v>0</v>
      </c>
    </row>
    <row r="281" spans="1:27" x14ac:dyDescent="0.25">
      <c r="A281" s="2">
        <v>14</v>
      </c>
      <c r="B281" s="2">
        <v>4</v>
      </c>
      <c r="C281" s="2">
        <v>78198.448999999993</v>
      </c>
      <c r="D281" s="2">
        <v>78290.5</v>
      </c>
      <c r="E281" s="2">
        <v>92.051000000006795</v>
      </c>
      <c r="F281" s="3">
        <v>14.565922879652501</v>
      </c>
      <c r="G281" s="14" t="s">
        <v>2771</v>
      </c>
      <c r="H281" s="2">
        <v>2</v>
      </c>
      <c r="I281" s="2">
        <v>0</v>
      </c>
      <c r="J281" s="2">
        <v>0</v>
      </c>
      <c r="K281" s="2">
        <v>0</v>
      </c>
      <c r="L281" s="2">
        <v>2</v>
      </c>
      <c r="M281" s="2">
        <v>0</v>
      </c>
      <c r="N281" s="2">
        <v>0</v>
      </c>
      <c r="O281" s="2">
        <v>0</v>
      </c>
      <c r="P281" s="2">
        <v>0</v>
      </c>
      <c r="Q281" s="2">
        <v>0</v>
      </c>
      <c r="R281" s="2">
        <v>0</v>
      </c>
      <c r="S281" s="2">
        <v>0</v>
      </c>
      <c r="T281" s="2">
        <v>0</v>
      </c>
      <c r="U281" s="2">
        <v>0</v>
      </c>
      <c r="V281" s="2">
        <v>0</v>
      </c>
      <c r="W281" s="2">
        <v>1</v>
      </c>
      <c r="X281" s="2">
        <v>0</v>
      </c>
      <c r="Y281" s="2">
        <v>0</v>
      </c>
      <c r="Z281" s="2">
        <v>1</v>
      </c>
      <c r="AA281" s="2">
        <v>0</v>
      </c>
    </row>
    <row r="282" spans="1:27" x14ac:dyDescent="0.25">
      <c r="A282" s="2">
        <v>2</v>
      </c>
      <c r="B282" s="2">
        <v>15</v>
      </c>
      <c r="C282" s="2">
        <v>107107.511</v>
      </c>
      <c r="D282" s="2">
        <v>107107.511</v>
      </c>
      <c r="E282" s="2">
        <v>0</v>
      </c>
      <c r="F282" s="3">
        <v>14.550589970187</v>
      </c>
      <c r="G282" s="14"/>
      <c r="H282" s="2">
        <v>1</v>
      </c>
      <c r="I282" s="2">
        <v>0</v>
      </c>
      <c r="J282" s="2">
        <v>0</v>
      </c>
      <c r="K282" s="2">
        <v>0</v>
      </c>
      <c r="L282" s="2">
        <v>1</v>
      </c>
      <c r="M282" s="2">
        <v>0</v>
      </c>
      <c r="N282" s="2">
        <v>0</v>
      </c>
      <c r="O282" s="2">
        <v>0</v>
      </c>
      <c r="P282" s="2">
        <v>0</v>
      </c>
      <c r="Q282" s="2">
        <v>0</v>
      </c>
      <c r="R282" s="2">
        <v>0</v>
      </c>
      <c r="S282" s="2">
        <v>0</v>
      </c>
      <c r="T282" s="2">
        <v>0</v>
      </c>
      <c r="U282" s="2">
        <v>0</v>
      </c>
      <c r="V282" s="2">
        <v>0</v>
      </c>
      <c r="W282" s="2">
        <v>0</v>
      </c>
      <c r="X282" s="2">
        <v>0</v>
      </c>
      <c r="Y282" s="2">
        <v>1</v>
      </c>
      <c r="Z282" s="2">
        <v>0</v>
      </c>
      <c r="AA282" s="2">
        <v>0</v>
      </c>
    </row>
    <row r="283" spans="1:27" x14ac:dyDescent="0.25">
      <c r="A283" s="2">
        <v>4</v>
      </c>
      <c r="B283" s="2">
        <v>15</v>
      </c>
      <c r="C283" s="2">
        <v>127877.273</v>
      </c>
      <c r="D283" s="2">
        <v>127890.943</v>
      </c>
      <c r="E283" s="2">
        <v>13.6699999999983</v>
      </c>
      <c r="F283" s="3">
        <v>14.5259350575583</v>
      </c>
      <c r="G283" s="14"/>
      <c r="H283" s="2">
        <v>3</v>
      </c>
      <c r="I283" s="2">
        <v>0</v>
      </c>
      <c r="J283" s="2">
        <v>0</v>
      </c>
      <c r="K283" s="2">
        <v>0</v>
      </c>
      <c r="L283" s="2">
        <v>3</v>
      </c>
      <c r="M283" s="2">
        <v>0</v>
      </c>
      <c r="N283" s="2">
        <v>0</v>
      </c>
      <c r="O283" s="2">
        <v>0</v>
      </c>
      <c r="P283" s="2">
        <v>0</v>
      </c>
      <c r="Q283" s="2">
        <v>0</v>
      </c>
      <c r="R283" s="2">
        <v>0</v>
      </c>
      <c r="S283" s="2">
        <v>0</v>
      </c>
      <c r="T283" s="2">
        <v>0</v>
      </c>
      <c r="U283" s="2">
        <v>0</v>
      </c>
      <c r="V283" s="2">
        <v>0</v>
      </c>
      <c r="W283" s="2">
        <v>1</v>
      </c>
      <c r="X283" s="2">
        <v>0</v>
      </c>
      <c r="Y283" s="2">
        <v>1</v>
      </c>
      <c r="Z283" s="2">
        <v>1</v>
      </c>
      <c r="AA283" s="2">
        <v>0</v>
      </c>
    </row>
    <row r="284" spans="1:27" x14ac:dyDescent="0.25">
      <c r="A284" s="2">
        <v>9</v>
      </c>
      <c r="B284" s="2">
        <v>16</v>
      </c>
      <c r="C284" s="2">
        <v>129707.51</v>
      </c>
      <c r="D284" s="2">
        <v>129737.27</v>
      </c>
      <c r="E284" s="2">
        <v>29.760000000009299</v>
      </c>
      <c r="F284" s="3">
        <v>14.4954848039726</v>
      </c>
      <c r="G284" s="14" t="s">
        <v>2750</v>
      </c>
      <c r="H284" s="2">
        <v>0</v>
      </c>
      <c r="I284" s="2">
        <v>1</v>
      </c>
      <c r="J284" s="2">
        <v>1</v>
      </c>
      <c r="K284" s="2">
        <v>0</v>
      </c>
      <c r="L284" s="2">
        <v>0</v>
      </c>
      <c r="M284" s="2">
        <v>0</v>
      </c>
      <c r="N284" s="2">
        <v>0</v>
      </c>
      <c r="O284" s="2">
        <v>1</v>
      </c>
      <c r="P284" s="2">
        <v>0</v>
      </c>
      <c r="Q284" s="2">
        <v>0</v>
      </c>
      <c r="R284" s="2">
        <v>0</v>
      </c>
      <c r="S284" s="2">
        <v>0</v>
      </c>
      <c r="T284" s="2">
        <v>0</v>
      </c>
      <c r="U284" s="2">
        <v>0</v>
      </c>
      <c r="V284" s="2">
        <v>0</v>
      </c>
      <c r="W284" s="2">
        <v>0</v>
      </c>
      <c r="X284" s="2">
        <v>0</v>
      </c>
      <c r="Y284" s="2">
        <v>0</v>
      </c>
      <c r="Z284" s="2">
        <v>0</v>
      </c>
      <c r="AA284" s="2">
        <v>0</v>
      </c>
    </row>
    <row r="285" spans="1:27" x14ac:dyDescent="0.25">
      <c r="A285" s="2">
        <v>16</v>
      </c>
      <c r="B285" s="2">
        <v>6</v>
      </c>
      <c r="C285" s="2">
        <v>79803.773000000001</v>
      </c>
      <c r="D285" s="2">
        <v>79826.221999999994</v>
      </c>
      <c r="E285" s="2">
        <v>22.448999999993202</v>
      </c>
      <c r="F285" s="3">
        <v>14.4945256350783</v>
      </c>
      <c r="G285" s="14" t="s">
        <v>1860</v>
      </c>
      <c r="H285" s="2">
        <v>2</v>
      </c>
      <c r="I285" s="2">
        <v>4</v>
      </c>
      <c r="J285" s="2">
        <v>0</v>
      </c>
      <c r="K285" s="2">
        <v>4</v>
      </c>
      <c r="L285" s="2">
        <v>2</v>
      </c>
      <c r="M285" s="2">
        <v>0</v>
      </c>
      <c r="N285" s="2">
        <v>0</v>
      </c>
      <c r="O285" s="2">
        <v>0</v>
      </c>
      <c r="P285" s="2">
        <v>0</v>
      </c>
      <c r="Q285" s="2">
        <v>0</v>
      </c>
      <c r="R285" s="2">
        <v>1</v>
      </c>
      <c r="S285" s="2">
        <v>0</v>
      </c>
      <c r="T285" s="2">
        <v>1</v>
      </c>
      <c r="U285" s="2">
        <v>1</v>
      </c>
      <c r="V285" s="2">
        <v>1</v>
      </c>
      <c r="W285" s="2">
        <v>0</v>
      </c>
      <c r="X285" s="2">
        <v>1</v>
      </c>
      <c r="Y285" s="2">
        <v>1</v>
      </c>
      <c r="Z285" s="2">
        <v>0</v>
      </c>
      <c r="AA285" s="2">
        <v>0</v>
      </c>
    </row>
    <row r="286" spans="1:27" x14ac:dyDescent="0.25">
      <c r="A286" s="2">
        <v>6</v>
      </c>
      <c r="B286" s="2">
        <v>12</v>
      </c>
      <c r="C286" s="2">
        <v>71152.462</v>
      </c>
      <c r="D286" s="2">
        <v>71215.508000000002</v>
      </c>
      <c r="E286" s="2">
        <v>63.046000000002103</v>
      </c>
      <c r="F286" s="3">
        <v>14.4932249947248</v>
      </c>
      <c r="G286" s="14" t="s">
        <v>402</v>
      </c>
      <c r="H286" s="2">
        <v>0</v>
      </c>
      <c r="I286" s="2">
        <v>2</v>
      </c>
      <c r="J286" s="2">
        <v>2</v>
      </c>
      <c r="K286" s="2">
        <v>0</v>
      </c>
      <c r="L286" s="2">
        <v>0</v>
      </c>
      <c r="M286" s="2">
        <v>1</v>
      </c>
      <c r="N286" s="2">
        <v>0</v>
      </c>
      <c r="O286" s="2">
        <v>0</v>
      </c>
      <c r="P286" s="2">
        <v>0</v>
      </c>
      <c r="Q286" s="2">
        <v>1</v>
      </c>
      <c r="R286" s="2">
        <v>0</v>
      </c>
      <c r="S286" s="2">
        <v>0</v>
      </c>
      <c r="T286" s="2">
        <v>0</v>
      </c>
      <c r="U286" s="2">
        <v>0</v>
      </c>
      <c r="V286" s="2">
        <v>0</v>
      </c>
      <c r="W286" s="2">
        <v>0</v>
      </c>
      <c r="X286" s="2">
        <v>0</v>
      </c>
      <c r="Y286" s="2">
        <v>0</v>
      </c>
      <c r="Z286" s="2">
        <v>0</v>
      </c>
      <c r="AA286" s="2">
        <v>0</v>
      </c>
    </row>
    <row r="287" spans="1:27" x14ac:dyDescent="0.25">
      <c r="A287" s="2">
        <v>3</v>
      </c>
      <c r="B287" s="2">
        <v>28</v>
      </c>
      <c r="C287" s="2">
        <v>162856.524</v>
      </c>
      <c r="D287" s="2">
        <v>162917.84700000001</v>
      </c>
      <c r="E287" s="2">
        <v>61.323000000004001</v>
      </c>
      <c r="F287" s="3">
        <v>14.487039524597201</v>
      </c>
      <c r="G287" s="14" t="s">
        <v>1182</v>
      </c>
      <c r="H287" s="2">
        <v>2</v>
      </c>
      <c r="I287" s="2">
        <v>5</v>
      </c>
      <c r="J287" s="2">
        <v>1</v>
      </c>
      <c r="K287" s="2">
        <v>4</v>
      </c>
      <c r="L287" s="2">
        <v>2</v>
      </c>
      <c r="M287" s="2">
        <v>0</v>
      </c>
      <c r="N287" s="2">
        <v>0</v>
      </c>
      <c r="O287" s="2">
        <v>0</v>
      </c>
      <c r="P287" s="2">
        <v>0</v>
      </c>
      <c r="Q287" s="2">
        <v>1</v>
      </c>
      <c r="R287" s="2">
        <v>1</v>
      </c>
      <c r="S287" s="2">
        <v>0</v>
      </c>
      <c r="T287" s="2">
        <v>1</v>
      </c>
      <c r="U287" s="2">
        <v>1</v>
      </c>
      <c r="V287" s="2">
        <v>1</v>
      </c>
      <c r="W287" s="2">
        <v>0</v>
      </c>
      <c r="X287" s="2">
        <v>0</v>
      </c>
      <c r="Y287" s="2">
        <v>1</v>
      </c>
      <c r="Z287" s="2">
        <v>1</v>
      </c>
      <c r="AA287" s="2">
        <v>0</v>
      </c>
    </row>
    <row r="288" spans="1:27" x14ac:dyDescent="0.25">
      <c r="A288" s="2">
        <v>18</v>
      </c>
      <c r="B288" s="2">
        <v>0</v>
      </c>
      <c r="C288" s="2">
        <v>23853.474999999999</v>
      </c>
      <c r="D288" s="2">
        <v>23866.482</v>
      </c>
      <c r="E288" s="2">
        <v>13.007000000001399</v>
      </c>
      <c r="F288" s="3">
        <v>14.4809486976041</v>
      </c>
      <c r="G288" s="14" t="s">
        <v>2518</v>
      </c>
      <c r="H288" s="2">
        <v>1</v>
      </c>
      <c r="I288" s="2">
        <v>0</v>
      </c>
      <c r="J288" s="2">
        <v>0</v>
      </c>
      <c r="K288" s="2">
        <v>0</v>
      </c>
      <c r="L288" s="2">
        <v>1</v>
      </c>
      <c r="M288" s="2">
        <v>0</v>
      </c>
      <c r="N288" s="2">
        <v>0</v>
      </c>
      <c r="O288" s="2">
        <v>0</v>
      </c>
      <c r="P288" s="2">
        <v>0</v>
      </c>
      <c r="Q288" s="2">
        <v>0</v>
      </c>
      <c r="R288" s="2">
        <v>0</v>
      </c>
      <c r="S288" s="2">
        <v>0</v>
      </c>
      <c r="T288" s="2">
        <v>0</v>
      </c>
      <c r="U288" s="2">
        <v>0</v>
      </c>
      <c r="V288" s="2">
        <v>0</v>
      </c>
      <c r="W288" s="2">
        <v>0</v>
      </c>
      <c r="X288" s="2">
        <v>0</v>
      </c>
      <c r="Y288" s="2">
        <v>0</v>
      </c>
      <c r="Z288" s="2">
        <v>1</v>
      </c>
      <c r="AA288" s="2">
        <v>0</v>
      </c>
    </row>
    <row r="289" spans="1:27" x14ac:dyDescent="0.25">
      <c r="A289" s="2">
        <v>17</v>
      </c>
      <c r="B289" s="2">
        <v>0</v>
      </c>
      <c r="C289" s="2">
        <v>20315.008999999998</v>
      </c>
      <c r="D289" s="2">
        <v>20320.617999999999</v>
      </c>
      <c r="E289" s="2">
        <v>5.6090000000003801</v>
      </c>
      <c r="F289" s="3">
        <v>14.476569541186</v>
      </c>
      <c r="G289" s="14" t="s">
        <v>2663</v>
      </c>
      <c r="H289" s="2">
        <v>4</v>
      </c>
      <c r="I289" s="2">
        <v>0</v>
      </c>
      <c r="J289" s="2">
        <v>0</v>
      </c>
      <c r="K289" s="2">
        <v>0</v>
      </c>
      <c r="L289" s="2">
        <v>4</v>
      </c>
      <c r="M289" s="2">
        <v>0</v>
      </c>
      <c r="N289" s="2">
        <v>0</v>
      </c>
      <c r="O289" s="2">
        <v>0</v>
      </c>
      <c r="P289" s="2">
        <v>0</v>
      </c>
      <c r="Q289" s="2">
        <v>0</v>
      </c>
      <c r="R289" s="2">
        <v>0</v>
      </c>
      <c r="S289" s="2">
        <v>0</v>
      </c>
      <c r="T289" s="2">
        <v>0</v>
      </c>
      <c r="U289" s="2">
        <v>0</v>
      </c>
      <c r="V289" s="2">
        <v>0</v>
      </c>
      <c r="W289" s="2">
        <v>1</v>
      </c>
      <c r="X289" s="2">
        <v>1</v>
      </c>
      <c r="Y289" s="2">
        <v>1</v>
      </c>
      <c r="Z289" s="2">
        <v>1</v>
      </c>
      <c r="AA289" s="2">
        <v>0</v>
      </c>
    </row>
    <row r="290" spans="1:27" x14ac:dyDescent="0.25">
      <c r="A290" s="2">
        <v>8</v>
      </c>
      <c r="B290" s="2">
        <v>16</v>
      </c>
      <c r="C290" s="2">
        <v>141252.30900000001</v>
      </c>
      <c r="D290" s="2">
        <v>141265.69099999999</v>
      </c>
      <c r="E290" s="2">
        <v>13.381999999983201</v>
      </c>
      <c r="F290" s="3">
        <v>14.4762517191261</v>
      </c>
      <c r="G290" s="14" t="s">
        <v>2744</v>
      </c>
      <c r="H290" s="2">
        <v>0</v>
      </c>
      <c r="I290" s="2">
        <v>0</v>
      </c>
      <c r="J290" s="2">
        <v>0</v>
      </c>
      <c r="K290" s="2">
        <v>0</v>
      </c>
      <c r="L290" s="2">
        <v>0</v>
      </c>
      <c r="M290" s="2">
        <v>0</v>
      </c>
      <c r="N290" s="2">
        <v>0</v>
      </c>
      <c r="O290" s="2">
        <v>0</v>
      </c>
      <c r="P290" s="2">
        <v>0</v>
      </c>
      <c r="Q290" s="2">
        <v>0</v>
      </c>
      <c r="R290" s="2">
        <v>0</v>
      </c>
      <c r="S290" s="2">
        <v>0</v>
      </c>
      <c r="T290" s="2">
        <v>0</v>
      </c>
      <c r="U290" s="2">
        <v>0</v>
      </c>
      <c r="V290" s="2">
        <v>0</v>
      </c>
      <c r="W290" s="2">
        <v>0</v>
      </c>
      <c r="X290" s="2">
        <v>0</v>
      </c>
      <c r="Y290" s="2">
        <v>0</v>
      </c>
      <c r="Z290" s="2">
        <v>0</v>
      </c>
      <c r="AA290" s="2">
        <v>0</v>
      </c>
    </row>
    <row r="291" spans="1:27" x14ac:dyDescent="0.25">
      <c r="A291" s="2">
        <v>2</v>
      </c>
      <c r="B291" s="2">
        <v>9</v>
      </c>
      <c r="C291" s="2">
        <v>64538.764000000003</v>
      </c>
      <c r="D291" s="2">
        <v>64555.21</v>
      </c>
      <c r="E291" s="2">
        <v>16.4459999999963</v>
      </c>
      <c r="F291" s="3">
        <v>14.4627275996022</v>
      </c>
      <c r="G291" s="14" t="s">
        <v>2692</v>
      </c>
      <c r="H291" s="2">
        <v>3</v>
      </c>
      <c r="I291" s="2">
        <v>0</v>
      </c>
      <c r="J291" s="2">
        <v>0</v>
      </c>
      <c r="K291" s="2">
        <v>0</v>
      </c>
      <c r="L291" s="2">
        <v>3</v>
      </c>
      <c r="M291" s="2">
        <v>0</v>
      </c>
      <c r="N291" s="2">
        <v>0</v>
      </c>
      <c r="O291" s="2">
        <v>0</v>
      </c>
      <c r="P291" s="2">
        <v>0</v>
      </c>
      <c r="Q291" s="2">
        <v>0</v>
      </c>
      <c r="R291" s="2">
        <v>0</v>
      </c>
      <c r="S291" s="2">
        <v>0</v>
      </c>
      <c r="T291" s="2">
        <v>0</v>
      </c>
      <c r="U291" s="2">
        <v>0</v>
      </c>
      <c r="V291" s="2">
        <v>0</v>
      </c>
      <c r="W291" s="2">
        <v>1</v>
      </c>
      <c r="X291" s="2">
        <v>1</v>
      </c>
      <c r="Y291" s="2">
        <v>1</v>
      </c>
      <c r="Z291" s="2">
        <v>0</v>
      </c>
      <c r="AA291" s="2">
        <v>0</v>
      </c>
    </row>
    <row r="292" spans="1:27" x14ac:dyDescent="0.25">
      <c r="A292" s="2">
        <v>5</v>
      </c>
      <c r="B292" s="2">
        <v>14</v>
      </c>
      <c r="C292" s="2">
        <v>122508.257</v>
      </c>
      <c r="D292" s="2">
        <v>122520.70699999999</v>
      </c>
      <c r="E292" s="2">
        <v>12.4499999999971</v>
      </c>
      <c r="F292" s="3">
        <v>14.456197442639001</v>
      </c>
      <c r="G292" s="14" t="s">
        <v>2242</v>
      </c>
      <c r="H292" s="2">
        <v>2</v>
      </c>
      <c r="I292" s="2">
        <v>0</v>
      </c>
      <c r="J292" s="2">
        <v>0</v>
      </c>
      <c r="K292" s="2">
        <v>0</v>
      </c>
      <c r="L292" s="2">
        <v>2</v>
      </c>
      <c r="M292" s="2">
        <v>0</v>
      </c>
      <c r="N292" s="2">
        <v>0</v>
      </c>
      <c r="O292" s="2">
        <v>0</v>
      </c>
      <c r="P292" s="2">
        <v>0</v>
      </c>
      <c r="Q292" s="2">
        <v>0</v>
      </c>
      <c r="R292" s="2">
        <v>0</v>
      </c>
      <c r="S292" s="2">
        <v>0</v>
      </c>
      <c r="T292" s="2">
        <v>0</v>
      </c>
      <c r="U292" s="2">
        <v>0</v>
      </c>
      <c r="V292" s="2">
        <v>0</v>
      </c>
      <c r="W292" s="2">
        <v>0</v>
      </c>
      <c r="X292" s="2">
        <v>1</v>
      </c>
      <c r="Y292" s="2">
        <v>1</v>
      </c>
      <c r="Z292" s="2">
        <v>0</v>
      </c>
      <c r="AA292" s="2">
        <v>0</v>
      </c>
    </row>
    <row r="293" spans="1:27" x14ac:dyDescent="0.25">
      <c r="A293" s="2">
        <v>11</v>
      </c>
      <c r="B293" s="2">
        <v>6</v>
      </c>
      <c r="C293" s="2">
        <v>60578.002</v>
      </c>
      <c r="D293" s="2">
        <v>60605.766000000003</v>
      </c>
      <c r="E293" s="2">
        <v>27.764000000002898</v>
      </c>
      <c r="F293" s="3">
        <v>14.455810973319901</v>
      </c>
      <c r="G293" s="14" t="s">
        <v>2756</v>
      </c>
      <c r="H293" s="2">
        <v>3</v>
      </c>
      <c r="I293" s="2">
        <v>0</v>
      </c>
      <c r="J293" s="2">
        <v>0</v>
      </c>
      <c r="K293" s="2">
        <v>0</v>
      </c>
      <c r="L293" s="2">
        <v>3</v>
      </c>
      <c r="M293" s="2">
        <v>0</v>
      </c>
      <c r="N293" s="2">
        <v>0</v>
      </c>
      <c r="O293" s="2">
        <v>0</v>
      </c>
      <c r="P293" s="2">
        <v>0</v>
      </c>
      <c r="Q293" s="2">
        <v>0</v>
      </c>
      <c r="R293" s="2">
        <v>0</v>
      </c>
      <c r="S293" s="2">
        <v>0</v>
      </c>
      <c r="T293" s="2">
        <v>0</v>
      </c>
      <c r="U293" s="2">
        <v>0</v>
      </c>
      <c r="V293" s="2">
        <v>0</v>
      </c>
      <c r="W293" s="2">
        <v>0</v>
      </c>
      <c r="X293" s="2">
        <v>1</v>
      </c>
      <c r="Y293" s="2">
        <v>1</v>
      </c>
      <c r="Z293" s="2">
        <v>1</v>
      </c>
      <c r="AA293" s="2">
        <v>0</v>
      </c>
    </row>
    <row r="294" spans="1:27" x14ac:dyDescent="0.25">
      <c r="A294" s="2">
        <v>3</v>
      </c>
      <c r="B294" s="2">
        <v>23</v>
      </c>
      <c r="C294" s="2">
        <v>155397.769</v>
      </c>
      <c r="D294" s="2">
        <v>155404.68100000001</v>
      </c>
      <c r="E294" s="2">
        <v>6.9120000000111803</v>
      </c>
      <c r="F294" s="3">
        <v>14.435085411858999</v>
      </c>
      <c r="G294" s="14" t="s">
        <v>1765</v>
      </c>
      <c r="H294" s="2">
        <v>1</v>
      </c>
      <c r="I294" s="2">
        <v>1</v>
      </c>
      <c r="J294" s="2">
        <v>0</v>
      </c>
      <c r="K294" s="2">
        <v>1</v>
      </c>
      <c r="L294" s="2">
        <v>1</v>
      </c>
      <c r="M294" s="2">
        <v>0</v>
      </c>
      <c r="N294" s="2">
        <v>0</v>
      </c>
      <c r="O294" s="2">
        <v>0</v>
      </c>
      <c r="P294" s="2">
        <v>0</v>
      </c>
      <c r="Q294" s="2">
        <v>0</v>
      </c>
      <c r="R294" s="2">
        <v>0</v>
      </c>
      <c r="S294" s="2">
        <v>0</v>
      </c>
      <c r="T294" s="2">
        <v>1</v>
      </c>
      <c r="U294" s="2">
        <v>0</v>
      </c>
      <c r="V294" s="2">
        <v>0</v>
      </c>
      <c r="W294" s="2">
        <v>0</v>
      </c>
      <c r="X294" s="2">
        <v>0</v>
      </c>
      <c r="Y294" s="2">
        <v>1</v>
      </c>
      <c r="Z294" s="2">
        <v>0</v>
      </c>
      <c r="AA294" s="2">
        <v>0</v>
      </c>
    </row>
    <row r="295" spans="1:27" x14ac:dyDescent="0.25">
      <c r="A295" s="2">
        <v>9</v>
      </c>
      <c r="B295" s="2">
        <v>6</v>
      </c>
      <c r="C295" s="2">
        <v>37155.264000000003</v>
      </c>
      <c r="D295" s="2">
        <v>37167.214</v>
      </c>
      <c r="E295" s="2">
        <v>11.9499999999971</v>
      </c>
      <c r="F295" s="3">
        <v>14.4336649840329</v>
      </c>
      <c r="G295" s="14" t="s">
        <v>2747</v>
      </c>
      <c r="H295" s="2">
        <v>0</v>
      </c>
      <c r="I295" s="2">
        <v>0</v>
      </c>
      <c r="J295" s="2">
        <v>0</v>
      </c>
      <c r="K295" s="2">
        <v>0</v>
      </c>
      <c r="L295" s="2">
        <v>0</v>
      </c>
      <c r="M295" s="2">
        <v>0</v>
      </c>
      <c r="N295" s="2">
        <v>0</v>
      </c>
      <c r="O295" s="2">
        <v>0</v>
      </c>
      <c r="P295" s="2">
        <v>0</v>
      </c>
      <c r="Q295" s="2">
        <v>0</v>
      </c>
      <c r="R295" s="2">
        <v>0</v>
      </c>
      <c r="S295" s="2">
        <v>0</v>
      </c>
      <c r="T295" s="2">
        <v>0</v>
      </c>
      <c r="U295" s="2">
        <v>0</v>
      </c>
      <c r="V295" s="2">
        <v>0</v>
      </c>
      <c r="W295" s="2">
        <v>0</v>
      </c>
      <c r="X295" s="2">
        <v>0</v>
      </c>
      <c r="Y295" s="2">
        <v>0</v>
      </c>
      <c r="Z295" s="2">
        <v>0</v>
      </c>
      <c r="AA295" s="2">
        <v>0</v>
      </c>
    </row>
    <row r="296" spans="1:27" x14ac:dyDescent="0.25">
      <c r="A296" s="2">
        <v>13</v>
      </c>
      <c r="B296" s="2">
        <v>5</v>
      </c>
      <c r="C296" s="2">
        <v>63681.406999999999</v>
      </c>
      <c r="D296" s="2">
        <v>63764.071000000004</v>
      </c>
      <c r="E296" s="2">
        <v>82.664000000004293</v>
      </c>
      <c r="F296" s="3">
        <v>14.431880925812299</v>
      </c>
      <c r="G296" s="14" t="s">
        <v>2333</v>
      </c>
      <c r="H296" s="2">
        <v>3</v>
      </c>
      <c r="I296" s="2">
        <v>0</v>
      </c>
      <c r="J296" s="2">
        <v>0</v>
      </c>
      <c r="K296" s="2">
        <v>0</v>
      </c>
      <c r="L296" s="2">
        <v>3</v>
      </c>
      <c r="M296" s="2">
        <v>0</v>
      </c>
      <c r="N296" s="2">
        <v>0</v>
      </c>
      <c r="O296" s="2">
        <v>0</v>
      </c>
      <c r="P296" s="2">
        <v>0</v>
      </c>
      <c r="Q296" s="2">
        <v>0</v>
      </c>
      <c r="R296" s="2">
        <v>0</v>
      </c>
      <c r="S296" s="2">
        <v>0</v>
      </c>
      <c r="T296" s="2">
        <v>0</v>
      </c>
      <c r="U296" s="2">
        <v>0</v>
      </c>
      <c r="V296" s="2">
        <v>0</v>
      </c>
      <c r="W296" s="2">
        <v>0</v>
      </c>
      <c r="X296" s="2">
        <v>1</v>
      </c>
      <c r="Y296" s="2">
        <v>1</v>
      </c>
      <c r="Z296" s="2">
        <v>1</v>
      </c>
      <c r="AA296" s="2">
        <v>0</v>
      </c>
    </row>
    <row r="297" spans="1:27" x14ac:dyDescent="0.25">
      <c r="A297" s="2">
        <v>1</v>
      </c>
      <c r="B297" s="2">
        <v>22</v>
      </c>
      <c r="C297" s="2">
        <v>213001.772</v>
      </c>
      <c r="D297" s="2">
        <v>213008.66399999999</v>
      </c>
      <c r="E297" s="2">
        <v>6.8919999999925503</v>
      </c>
      <c r="F297" s="3">
        <v>14.426105472346601</v>
      </c>
      <c r="G297" s="14" t="s">
        <v>2688</v>
      </c>
      <c r="H297" s="2">
        <v>3</v>
      </c>
      <c r="I297" s="2">
        <v>0</v>
      </c>
      <c r="J297" s="2">
        <v>0</v>
      </c>
      <c r="K297" s="2">
        <v>0</v>
      </c>
      <c r="L297" s="2">
        <v>3</v>
      </c>
      <c r="M297" s="2">
        <v>0</v>
      </c>
      <c r="N297" s="2">
        <v>0</v>
      </c>
      <c r="O297" s="2">
        <v>0</v>
      </c>
      <c r="P297" s="2">
        <v>0</v>
      </c>
      <c r="Q297" s="2">
        <v>0</v>
      </c>
      <c r="R297" s="2">
        <v>0</v>
      </c>
      <c r="S297" s="2">
        <v>0</v>
      </c>
      <c r="T297" s="2">
        <v>0</v>
      </c>
      <c r="U297" s="2">
        <v>0</v>
      </c>
      <c r="V297" s="2">
        <v>0</v>
      </c>
      <c r="W297" s="2">
        <v>1</v>
      </c>
      <c r="X297" s="2">
        <v>1</v>
      </c>
      <c r="Y297" s="2">
        <v>1</v>
      </c>
      <c r="Z297" s="2">
        <v>0</v>
      </c>
      <c r="AA297" s="2">
        <v>0</v>
      </c>
    </row>
    <row r="298" spans="1:27" x14ac:dyDescent="0.25">
      <c r="A298" s="2">
        <v>12</v>
      </c>
      <c r="B298" s="2">
        <v>5</v>
      </c>
      <c r="C298" s="2">
        <v>30643.548999999999</v>
      </c>
      <c r="D298" s="2">
        <v>30660.561000000002</v>
      </c>
      <c r="E298" s="2">
        <v>17.012000000002399</v>
      </c>
      <c r="F298" s="3">
        <v>14.422982672883601</v>
      </c>
      <c r="G298" s="14" t="s">
        <v>1984</v>
      </c>
      <c r="H298" s="2">
        <v>1</v>
      </c>
      <c r="I298" s="2">
        <v>0</v>
      </c>
      <c r="J298" s="2">
        <v>0</v>
      </c>
      <c r="K298" s="2">
        <v>0</v>
      </c>
      <c r="L298" s="2">
        <v>1</v>
      </c>
      <c r="M298" s="2">
        <v>0</v>
      </c>
      <c r="N298" s="2">
        <v>0</v>
      </c>
      <c r="O298" s="2">
        <v>0</v>
      </c>
      <c r="P298" s="2">
        <v>0</v>
      </c>
      <c r="Q298" s="2">
        <v>0</v>
      </c>
      <c r="R298" s="2">
        <v>0</v>
      </c>
      <c r="S298" s="2">
        <v>0</v>
      </c>
      <c r="T298" s="2">
        <v>0</v>
      </c>
      <c r="U298" s="2">
        <v>0</v>
      </c>
      <c r="V298" s="2">
        <v>0</v>
      </c>
      <c r="W298" s="2">
        <v>0</v>
      </c>
      <c r="X298" s="2">
        <v>0</v>
      </c>
      <c r="Y298" s="2">
        <v>0</v>
      </c>
      <c r="Z298" s="2">
        <v>1</v>
      </c>
      <c r="AA298" s="2">
        <v>0</v>
      </c>
    </row>
    <row r="299" spans="1:27" x14ac:dyDescent="0.25">
      <c r="A299" s="2">
        <v>5</v>
      </c>
      <c r="B299" s="2">
        <v>4</v>
      </c>
      <c r="C299" s="2">
        <v>39887.334000000003</v>
      </c>
      <c r="D299" s="2">
        <v>39906.377</v>
      </c>
      <c r="E299" s="2">
        <v>19.0429999999978</v>
      </c>
      <c r="F299" s="3">
        <v>14.4216818762928</v>
      </c>
      <c r="G299" s="14" t="s">
        <v>2235</v>
      </c>
      <c r="H299" s="2">
        <v>2</v>
      </c>
      <c r="I299" s="2">
        <v>0</v>
      </c>
      <c r="J299" s="2">
        <v>0</v>
      </c>
      <c r="K299" s="2">
        <v>0</v>
      </c>
      <c r="L299" s="2">
        <v>2</v>
      </c>
      <c r="M299" s="2">
        <v>0</v>
      </c>
      <c r="N299" s="2">
        <v>0</v>
      </c>
      <c r="O299" s="2">
        <v>0</v>
      </c>
      <c r="P299" s="2">
        <v>0</v>
      </c>
      <c r="Q299" s="2">
        <v>0</v>
      </c>
      <c r="R299" s="2">
        <v>0</v>
      </c>
      <c r="S299" s="2">
        <v>0</v>
      </c>
      <c r="T299" s="2">
        <v>0</v>
      </c>
      <c r="U299" s="2">
        <v>0</v>
      </c>
      <c r="V299" s="2">
        <v>0</v>
      </c>
      <c r="W299" s="2">
        <v>0</v>
      </c>
      <c r="X299" s="2">
        <v>1</v>
      </c>
      <c r="Y299" s="2">
        <v>0</v>
      </c>
      <c r="Z299" s="2">
        <v>1</v>
      </c>
      <c r="AA299" s="2">
        <v>0</v>
      </c>
    </row>
    <row r="300" spans="1:27" x14ac:dyDescent="0.25">
      <c r="A300" s="2">
        <v>6</v>
      </c>
      <c r="B300" s="2">
        <v>25</v>
      </c>
      <c r="C300" s="2">
        <v>134836.58799999999</v>
      </c>
      <c r="D300" s="2">
        <v>134869.065</v>
      </c>
      <c r="E300" s="2">
        <v>32.477000000013497</v>
      </c>
      <c r="F300" s="3">
        <v>14.376778281541201</v>
      </c>
      <c r="G300" s="14" t="s">
        <v>2262</v>
      </c>
      <c r="H300" s="2">
        <v>3</v>
      </c>
      <c r="I300" s="2">
        <v>0</v>
      </c>
      <c r="J300" s="2">
        <v>0</v>
      </c>
      <c r="K300" s="2">
        <v>0</v>
      </c>
      <c r="L300" s="2">
        <v>3</v>
      </c>
      <c r="M300" s="2">
        <v>0</v>
      </c>
      <c r="N300" s="2">
        <v>0</v>
      </c>
      <c r="O300" s="2">
        <v>0</v>
      </c>
      <c r="P300" s="2">
        <v>0</v>
      </c>
      <c r="Q300" s="2">
        <v>0</v>
      </c>
      <c r="R300" s="2">
        <v>0</v>
      </c>
      <c r="S300" s="2">
        <v>0</v>
      </c>
      <c r="T300" s="2">
        <v>0</v>
      </c>
      <c r="U300" s="2">
        <v>0</v>
      </c>
      <c r="V300" s="2">
        <v>0</v>
      </c>
      <c r="W300" s="2">
        <v>1</v>
      </c>
      <c r="X300" s="2">
        <v>1</v>
      </c>
      <c r="Y300" s="2">
        <v>1</v>
      </c>
      <c r="Z300" s="2">
        <v>0</v>
      </c>
      <c r="AA300" s="2">
        <v>0</v>
      </c>
    </row>
    <row r="301" spans="1:27" x14ac:dyDescent="0.25">
      <c r="A301" s="2">
        <v>15</v>
      </c>
      <c r="B301" s="2">
        <v>5</v>
      </c>
      <c r="C301" s="2">
        <v>93555.25</v>
      </c>
      <c r="D301" s="2">
        <v>93596.794999999998</v>
      </c>
      <c r="E301" s="2">
        <v>41.544999999998304</v>
      </c>
      <c r="F301" s="3">
        <v>14.3661007219306</v>
      </c>
      <c r="G301" s="14" t="s">
        <v>2348</v>
      </c>
      <c r="H301" s="2">
        <v>2</v>
      </c>
      <c r="I301" s="2">
        <v>0</v>
      </c>
      <c r="J301" s="2">
        <v>0</v>
      </c>
      <c r="K301" s="2">
        <v>0</v>
      </c>
      <c r="L301" s="2">
        <v>2</v>
      </c>
      <c r="M301" s="2">
        <v>0</v>
      </c>
      <c r="N301" s="2">
        <v>0</v>
      </c>
      <c r="O301" s="2">
        <v>0</v>
      </c>
      <c r="P301" s="2">
        <v>0</v>
      </c>
      <c r="Q301" s="2">
        <v>0</v>
      </c>
      <c r="R301" s="2">
        <v>0</v>
      </c>
      <c r="S301" s="2">
        <v>0</v>
      </c>
      <c r="T301" s="2">
        <v>0</v>
      </c>
      <c r="U301" s="2">
        <v>0</v>
      </c>
      <c r="V301" s="2">
        <v>0</v>
      </c>
      <c r="W301" s="2">
        <v>0</v>
      </c>
      <c r="X301" s="2">
        <v>1</v>
      </c>
      <c r="Y301" s="2">
        <v>0</v>
      </c>
      <c r="Z301" s="2">
        <v>1</v>
      </c>
      <c r="AA301" s="2">
        <v>0</v>
      </c>
    </row>
    <row r="302" spans="1:27" x14ac:dyDescent="0.25">
      <c r="A302" s="2">
        <v>13</v>
      </c>
      <c r="B302" s="2">
        <v>3</v>
      </c>
      <c r="C302" s="2">
        <v>50941.345000000001</v>
      </c>
      <c r="D302" s="2">
        <v>50963.364000000001</v>
      </c>
      <c r="E302" s="2">
        <v>22.019000000000201</v>
      </c>
      <c r="F302" s="3">
        <v>14.3509117158751</v>
      </c>
      <c r="G302" s="14" t="s">
        <v>254</v>
      </c>
      <c r="H302" s="2">
        <v>1</v>
      </c>
      <c r="I302" s="2">
        <v>1</v>
      </c>
      <c r="J302" s="2">
        <v>1</v>
      </c>
      <c r="K302" s="2">
        <v>0</v>
      </c>
      <c r="L302" s="2">
        <v>1</v>
      </c>
      <c r="M302" s="2">
        <v>0</v>
      </c>
      <c r="N302" s="2">
        <v>0</v>
      </c>
      <c r="O302" s="2">
        <v>0</v>
      </c>
      <c r="P302" s="2">
        <v>0</v>
      </c>
      <c r="Q302" s="2">
        <v>1</v>
      </c>
      <c r="R302" s="2">
        <v>0</v>
      </c>
      <c r="S302" s="2">
        <v>0</v>
      </c>
      <c r="T302" s="2">
        <v>0</v>
      </c>
      <c r="U302" s="2">
        <v>0</v>
      </c>
      <c r="V302" s="2">
        <v>0</v>
      </c>
      <c r="W302" s="2">
        <v>0</v>
      </c>
      <c r="X302" s="2">
        <v>1</v>
      </c>
      <c r="Y302" s="2">
        <v>0</v>
      </c>
      <c r="Z302" s="2">
        <v>0</v>
      </c>
      <c r="AA302" s="2">
        <v>0</v>
      </c>
    </row>
    <row r="303" spans="1:27" x14ac:dyDescent="0.25">
      <c r="A303" s="2">
        <v>7</v>
      </c>
      <c r="B303" s="2">
        <v>8</v>
      </c>
      <c r="C303" s="2">
        <v>50029.523000000001</v>
      </c>
      <c r="D303" s="2">
        <v>50060.54</v>
      </c>
      <c r="E303" s="2">
        <v>31.016999999999801</v>
      </c>
      <c r="F303" s="3">
        <v>14.3371767517256</v>
      </c>
      <c r="G303" s="14" t="s">
        <v>2453</v>
      </c>
      <c r="H303" s="2">
        <v>1</v>
      </c>
      <c r="I303" s="2">
        <v>0</v>
      </c>
      <c r="J303" s="2">
        <v>0</v>
      </c>
      <c r="K303" s="2">
        <v>0</v>
      </c>
      <c r="L303" s="2">
        <v>1</v>
      </c>
      <c r="M303" s="2">
        <v>0</v>
      </c>
      <c r="N303" s="2">
        <v>0</v>
      </c>
      <c r="O303" s="2">
        <v>0</v>
      </c>
      <c r="P303" s="2">
        <v>0</v>
      </c>
      <c r="Q303" s="2">
        <v>0</v>
      </c>
      <c r="R303" s="2">
        <v>0</v>
      </c>
      <c r="S303" s="2">
        <v>0</v>
      </c>
      <c r="T303" s="2">
        <v>0</v>
      </c>
      <c r="U303" s="2">
        <v>0</v>
      </c>
      <c r="V303" s="2">
        <v>0</v>
      </c>
      <c r="W303" s="2">
        <v>0</v>
      </c>
      <c r="X303" s="2">
        <v>0</v>
      </c>
      <c r="Y303" s="2">
        <v>1</v>
      </c>
      <c r="Z303" s="2">
        <v>0</v>
      </c>
      <c r="AA303" s="2">
        <v>0</v>
      </c>
    </row>
    <row r="304" spans="1:27" x14ac:dyDescent="0.25">
      <c r="A304" s="2">
        <v>6</v>
      </c>
      <c r="B304" s="2">
        <v>2</v>
      </c>
      <c r="C304" s="2">
        <v>11363.341</v>
      </c>
      <c r="D304" s="2">
        <v>11399.124</v>
      </c>
      <c r="E304" s="2">
        <v>35.782999999999397</v>
      </c>
      <c r="F304" s="3">
        <v>14.324976312168801</v>
      </c>
      <c r="G304" s="14" t="s">
        <v>2723</v>
      </c>
      <c r="H304" s="2">
        <v>0</v>
      </c>
      <c r="I304" s="2">
        <v>0</v>
      </c>
      <c r="J304" s="2">
        <v>0</v>
      </c>
      <c r="K304" s="2">
        <v>0</v>
      </c>
      <c r="L304" s="2">
        <v>0</v>
      </c>
      <c r="M304" s="2">
        <v>0</v>
      </c>
      <c r="N304" s="2">
        <v>0</v>
      </c>
      <c r="O304" s="2">
        <v>0</v>
      </c>
      <c r="P304" s="2">
        <v>0</v>
      </c>
      <c r="Q304" s="2">
        <v>0</v>
      </c>
      <c r="R304" s="2">
        <v>0</v>
      </c>
      <c r="S304" s="2">
        <v>0</v>
      </c>
      <c r="T304" s="2">
        <v>0</v>
      </c>
      <c r="U304" s="2">
        <v>0</v>
      </c>
      <c r="V304" s="2">
        <v>0</v>
      </c>
      <c r="W304" s="2">
        <v>0</v>
      </c>
      <c r="X304" s="2">
        <v>0</v>
      </c>
      <c r="Y304" s="2">
        <v>0</v>
      </c>
      <c r="Z304" s="2">
        <v>0</v>
      </c>
      <c r="AA304" s="2">
        <v>0</v>
      </c>
    </row>
    <row r="305" spans="1:27" x14ac:dyDescent="0.25">
      <c r="A305" s="2">
        <v>6</v>
      </c>
      <c r="B305" s="2">
        <v>15</v>
      </c>
      <c r="C305" s="2">
        <v>79989.554000000004</v>
      </c>
      <c r="D305" s="2">
        <v>79989.554000000004</v>
      </c>
      <c r="E305" s="2">
        <v>0</v>
      </c>
      <c r="F305" s="3">
        <v>14.3156982367125</v>
      </c>
      <c r="G305" s="14"/>
      <c r="H305" s="2">
        <v>2</v>
      </c>
      <c r="I305" s="2">
        <v>0</v>
      </c>
      <c r="J305" s="2">
        <v>0</v>
      </c>
      <c r="K305" s="2">
        <v>0</v>
      </c>
      <c r="L305" s="2">
        <v>2</v>
      </c>
      <c r="M305" s="2">
        <v>0</v>
      </c>
      <c r="N305" s="2">
        <v>0</v>
      </c>
      <c r="O305" s="2">
        <v>0</v>
      </c>
      <c r="P305" s="2">
        <v>0</v>
      </c>
      <c r="Q305" s="2">
        <v>0</v>
      </c>
      <c r="R305" s="2">
        <v>0</v>
      </c>
      <c r="S305" s="2">
        <v>0</v>
      </c>
      <c r="T305" s="2">
        <v>0</v>
      </c>
      <c r="U305" s="2">
        <v>0</v>
      </c>
      <c r="V305" s="2">
        <v>0</v>
      </c>
      <c r="W305" s="2">
        <v>1</v>
      </c>
      <c r="X305" s="2">
        <v>0</v>
      </c>
      <c r="Y305" s="2">
        <v>1</v>
      </c>
      <c r="Z305" s="2">
        <v>0</v>
      </c>
      <c r="AA305" s="2">
        <v>0</v>
      </c>
    </row>
    <row r="306" spans="1:27" x14ac:dyDescent="0.25">
      <c r="A306" s="2">
        <v>1</v>
      </c>
      <c r="B306" s="2">
        <v>14</v>
      </c>
      <c r="C306" s="2">
        <v>99132.07</v>
      </c>
      <c r="D306" s="2">
        <v>99136.301000000007</v>
      </c>
      <c r="E306" s="2">
        <v>4.2309999999997698</v>
      </c>
      <c r="F306" s="3">
        <v>14.314236637597199</v>
      </c>
      <c r="G306" s="14" t="s">
        <v>2683</v>
      </c>
      <c r="H306" s="2">
        <v>0</v>
      </c>
      <c r="I306" s="2">
        <v>0</v>
      </c>
      <c r="J306" s="2">
        <v>0</v>
      </c>
      <c r="K306" s="2">
        <v>0</v>
      </c>
      <c r="L306" s="2">
        <v>0</v>
      </c>
      <c r="M306" s="2">
        <v>0</v>
      </c>
      <c r="N306" s="2">
        <v>0</v>
      </c>
      <c r="O306" s="2">
        <v>0</v>
      </c>
      <c r="P306" s="2">
        <v>0</v>
      </c>
      <c r="Q306" s="2">
        <v>0</v>
      </c>
      <c r="R306" s="2">
        <v>0</v>
      </c>
      <c r="S306" s="2">
        <v>0</v>
      </c>
      <c r="T306" s="2">
        <v>0</v>
      </c>
      <c r="U306" s="2">
        <v>0</v>
      </c>
      <c r="V306" s="2">
        <v>0</v>
      </c>
      <c r="W306" s="2">
        <v>0</v>
      </c>
      <c r="X306" s="2">
        <v>0</v>
      </c>
      <c r="Y306" s="2">
        <v>0</v>
      </c>
      <c r="Z306" s="2">
        <v>0</v>
      </c>
      <c r="AA306" s="2">
        <v>0</v>
      </c>
    </row>
    <row r="307" spans="1:27" x14ac:dyDescent="0.25">
      <c r="A307" s="2">
        <v>4</v>
      </c>
      <c r="B307" s="2">
        <v>7</v>
      </c>
      <c r="C307" s="2">
        <v>76160.850999999995</v>
      </c>
      <c r="D307" s="2">
        <v>76564.301000000007</v>
      </c>
      <c r="E307" s="2">
        <v>403.45000000001198</v>
      </c>
      <c r="F307" s="3">
        <v>14.3076357448679</v>
      </c>
      <c r="G307" s="14" t="s">
        <v>2420</v>
      </c>
      <c r="H307" s="2">
        <v>2</v>
      </c>
      <c r="I307" s="2">
        <v>0</v>
      </c>
      <c r="J307" s="2">
        <v>0</v>
      </c>
      <c r="K307" s="2">
        <v>0</v>
      </c>
      <c r="L307" s="2">
        <v>2</v>
      </c>
      <c r="M307" s="2">
        <v>0</v>
      </c>
      <c r="N307" s="2">
        <v>0</v>
      </c>
      <c r="O307" s="2">
        <v>0</v>
      </c>
      <c r="P307" s="2">
        <v>0</v>
      </c>
      <c r="Q307" s="2">
        <v>0</v>
      </c>
      <c r="R307" s="2">
        <v>0</v>
      </c>
      <c r="S307" s="2">
        <v>0</v>
      </c>
      <c r="T307" s="2">
        <v>0</v>
      </c>
      <c r="U307" s="2">
        <v>0</v>
      </c>
      <c r="V307" s="2">
        <v>0</v>
      </c>
      <c r="W307" s="2">
        <v>0</v>
      </c>
      <c r="X307" s="2">
        <v>1</v>
      </c>
      <c r="Y307" s="2">
        <v>1</v>
      </c>
      <c r="Z307" s="2">
        <v>0</v>
      </c>
      <c r="AA307" s="2">
        <v>0</v>
      </c>
    </row>
    <row r="308" spans="1:27" x14ac:dyDescent="0.25">
      <c r="A308" s="2">
        <v>8</v>
      </c>
      <c r="B308" s="2">
        <v>8</v>
      </c>
      <c r="C308" s="2">
        <v>76132.271999999997</v>
      </c>
      <c r="D308" s="2">
        <v>76139.900999999998</v>
      </c>
      <c r="E308" s="2">
        <v>7.6290000000008096</v>
      </c>
      <c r="F308" s="3">
        <v>14.3056119984511</v>
      </c>
      <c r="G308" s="14" t="s">
        <v>2742</v>
      </c>
      <c r="H308" s="2">
        <v>0</v>
      </c>
      <c r="I308" s="2">
        <v>0</v>
      </c>
      <c r="J308" s="2">
        <v>0</v>
      </c>
      <c r="K308" s="2">
        <v>0</v>
      </c>
      <c r="L308" s="2">
        <v>0</v>
      </c>
      <c r="M308" s="2">
        <v>0</v>
      </c>
      <c r="N308" s="2">
        <v>0</v>
      </c>
      <c r="O308" s="2">
        <v>0</v>
      </c>
      <c r="P308" s="2">
        <v>0</v>
      </c>
      <c r="Q308" s="2">
        <v>0</v>
      </c>
      <c r="R308" s="2">
        <v>0</v>
      </c>
      <c r="S308" s="2">
        <v>0</v>
      </c>
      <c r="T308" s="2">
        <v>0</v>
      </c>
      <c r="U308" s="2">
        <v>0</v>
      </c>
      <c r="V308" s="2">
        <v>0</v>
      </c>
      <c r="W308" s="2">
        <v>0</v>
      </c>
      <c r="X308" s="2">
        <v>0</v>
      </c>
      <c r="Y308" s="2">
        <v>0</v>
      </c>
      <c r="Z308" s="2">
        <v>0</v>
      </c>
      <c r="AA308" s="2">
        <v>0</v>
      </c>
    </row>
    <row r="309" spans="1:27" x14ac:dyDescent="0.25">
      <c r="A309" s="2">
        <v>14</v>
      </c>
      <c r="B309" s="2">
        <v>2</v>
      </c>
      <c r="C309" s="2">
        <v>54515.021000000001</v>
      </c>
      <c r="D309" s="2">
        <v>54515.843999999997</v>
      </c>
      <c r="E309" s="2">
        <v>0.82299999999668205</v>
      </c>
      <c r="F309" s="3">
        <v>14.294177967075701</v>
      </c>
      <c r="G309" s="14"/>
      <c r="H309" s="2">
        <v>0</v>
      </c>
      <c r="I309" s="2">
        <v>0</v>
      </c>
      <c r="J309" s="2">
        <v>0</v>
      </c>
      <c r="K309" s="2">
        <v>0</v>
      </c>
      <c r="L309" s="2">
        <v>0</v>
      </c>
      <c r="M309" s="2">
        <v>0</v>
      </c>
      <c r="N309" s="2">
        <v>0</v>
      </c>
      <c r="O309" s="2">
        <v>0</v>
      </c>
      <c r="P309" s="2">
        <v>0</v>
      </c>
      <c r="Q309" s="2">
        <v>0</v>
      </c>
      <c r="R309" s="2">
        <v>0</v>
      </c>
      <c r="S309" s="2">
        <v>0</v>
      </c>
      <c r="T309" s="2">
        <v>0</v>
      </c>
      <c r="U309" s="2">
        <v>0</v>
      </c>
      <c r="V309" s="2">
        <v>0</v>
      </c>
      <c r="W309" s="2">
        <v>0</v>
      </c>
      <c r="X309" s="2">
        <v>0</v>
      </c>
      <c r="Y309" s="2">
        <v>0</v>
      </c>
      <c r="Z309" s="2">
        <v>0</v>
      </c>
      <c r="AA309" s="2">
        <v>0</v>
      </c>
    </row>
    <row r="310" spans="1:27" x14ac:dyDescent="0.25">
      <c r="A310" s="2">
        <v>13</v>
      </c>
      <c r="B310" s="2">
        <v>9</v>
      </c>
      <c r="C310" s="2">
        <v>89851.399000000005</v>
      </c>
      <c r="D310" s="2">
        <v>89865.952999999994</v>
      </c>
      <c r="E310" s="2">
        <v>14.5539999999892</v>
      </c>
      <c r="F310" s="3">
        <v>14.2769235400529</v>
      </c>
      <c r="G310" s="14" t="s">
        <v>2769</v>
      </c>
      <c r="H310" s="2">
        <v>0</v>
      </c>
      <c r="I310" s="2">
        <v>0</v>
      </c>
      <c r="J310" s="2">
        <v>0</v>
      </c>
      <c r="K310" s="2">
        <v>0</v>
      </c>
      <c r="L310" s="2">
        <v>0</v>
      </c>
      <c r="M310" s="2">
        <v>0</v>
      </c>
      <c r="N310" s="2">
        <v>0</v>
      </c>
      <c r="O310" s="2">
        <v>0</v>
      </c>
      <c r="P310" s="2">
        <v>0</v>
      </c>
      <c r="Q310" s="2">
        <v>0</v>
      </c>
      <c r="R310" s="2">
        <v>0</v>
      </c>
      <c r="S310" s="2">
        <v>0</v>
      </c>
      <c r="T310" s="2">
        <v>0</v>
      </c>
      <c r="U310" s="2">
        <v>0</v>
      </c>
      <c r="V310" s="2">
        <v>0</v>
      </c>
      <c r="W310" s="2">
        <v>0</v>
      </c>
      <c r="X310" s="2">
        <v>0</v>
      </c>
      <c r="Y310" s="2">
        <v>0</v>
      </c>
      <c r="Z310" s="2">
        <v>0</v>
      </c>
      <c r="AA310" s="2">
        <v>0</v>
      </c>
    </row>
    <row r="311" spans="1:27" x14ac:dyDescent="0.25">
      <c r="A311" s="2">
        <v>4</v>
      </c>
      <c r="B311" s="2">
        <v>18</v>
      </c>
      <c r="C311" s="2">
        <v>143805.016</v>
      </c>
      <c r="D311" s="2">
        <v>143822.50200000001</v>
      </c>
      <c r="E311" s="2">
        <v>17.486000000004399</v>
      </c>
      <c r="F311" s="3">
        <v>14.274287497859699</v>
      </c>
      <c r="G311" s="14"/>
      <c r="H311" s="2">
        <v>3</v>
      </c>
      <c r="I311" s="2">
        <v>0</v>
      </c>
      <c r="J311" s="2">
        <v>0</v>
      </c>
      <c r="K311" s="2">
        <v>0</v>
      </c>
      <c r="L311" s="2">
        <v>3</v>
      </c>
      <c r="M311" s="2">
        <v>0</v>
      </c>
      <c r="N311" s="2">
        <v>0</v>
      </c>
      <c r="O311" s="2">
        <v>0</v>
      </c>
      <c r="P311" s="2">
        <v>0</v>
      </c>
      <c r="Q311" s="2">
        <v>0</v>
      </c>
      <c r="R311" s="2">
        <v>0</v>
      </c>
      <c r="S311" s="2">
        <v>0</v>
      </c>
      <c r="T311" s="2">
        <v>0</v>
      </c>
      <c r="U311" s="2">
        <v>0</v>
      </c>
      <c r="V311" s="2">
        <v>0</v>
      </c>
      <c r="W311" s="2">
        <v>0</v>
      </c>
      <c r="X311" s="2">
        <v>1</v>
      </c>
      <c r="Y311" s="2">
        <v>1</v>
      </c>
      <c r="Z311" s="2">
        <v>1</v>
      </c>
      <c r="AA311" s="2">
        <v>0</v>
      </c>
    </row>
    <row r="312" spans="1:27" x14ac:dyDescent="0.25">
      <c r="A312" s="2">
        <v>9</v>
      </c>
      <c r="B312" s="2">
        <v>4</v>
      </c>
      <c r="C312" s="2">
        <v>30666.036</v>
      </c>
      <c r="D312" s="2">
        <v>30675.963</v>
      </c>
      <c r="E312" s="2">
        <v>9.9269999999996799</v>
      </c>
      <c r="F312" s="3">
        <v>14.2652329793489</v>
      </c>
      <c r="G312" s="14" t="s">
        <v>2746</v>
      </c>
      <c r="H312" s="2">
        <v>0</v>
      </c>
      <c r="I312" s="2">
        <v>0</v>
      </c>
      <c r="J312" s="2">
        <v>0</v>
      </c>
      <c r="K312" s="2">
        <v>0</v>
      </c>
      <c r="L312" s="2">
        <v>0</v>
      </c>
      <c r="M312" s="2">
        <v>0</v>
      </c>
      <c r="N312" s="2">
        <v>0</v>
      </c>
      <c r="O312" s="2">
        <v>0</v>
      </c>
      <c r="P312" s="2">
        <v>0</v>
      </c>
      <c r="Q312" s="2">
        <v>0</v>
      </c>
      <c r="R312" s="2">
        <v>0</v>
      </c>
      <c r="S312" s="2">
        <v>0</v>
      </c>
      <c r="T312" s="2">
        <v>0</v>
      </c>
      <c r="U312" s="2">
        <v>0</v>
      </c>
      <c r="V312" s="2">
        <v>0</v>
      </c>
      <c r="W312" s="2">
        <v>0</v>
      </c>
      <c r="X312" s="2">
        <v>0</v>
      </c>
      <c r="Y312" s="2">
        <v>0</v>
      </c>
      <c r="Z312" s="2">
        <v>0</v>
      </c>
      <c r="AA312" s="2">
        <v>0</v>
      </c>
    </row>
    <row r="313" spans="1:27" x14ac:dyDescent="0.25">
      <c r="A313" s="2">
        <v>9</v>
      </c>
      <c r="B313" s="2">
        <v>8</v>
      </c>
      <c r="C313" s="2">
        <v>76158.754000000001</v>
      </c>
      <c r="D313" s="2">
        <v>76158.754000000001</v>
      </c>
      <c r="E313" s="2">
        <v>0</v>
      </c>
      <c r="F313" s="3">
        <v>14.2623485234146</v>
      </c>
      <c r="G313" s="14"/>
      <c r="H313" s="2">
        <v>0</v>
      </c>
      <c r="I313" s="2">
        <v>0</v>
      </c>
      <c r="J313" s="2">
        <v>0</v>
      </c>
      <c r="K313" s="2">
        <v>0</v>
      </c>
      <c r="L313" s="2">
        <v>0</v>
      </c>
      <c r="M313" s="2">
        <v>0</v>
      </c>
      <c r="N313" s="2">
        <v>0</v>
      </c>
      <c r="O313" s="2">
        <v>0</v>
      </c>
      <c r="P313" s="2">
        <v>0</v>
      </c>
      <c r="Q313" s="2">
        <v>0</v>
      </c>
      <c r="R313" s="2">
        <v>0</v>
      </c>
      <c r="S313" s="2">
        <v>0</v>
      </c>
      <c r="T313" s="2">
        <v>0</v>
      </c>
      <c r="U313" s="2">
        <v>0</v>
      </c>
      <c r="V313" s="2">
        <v>0</v>
      </c>
      <c r="W313" s="2">
        <v>0</v>
      </c>
      <c r="X313" s="2">
        <v>0</v>
      </c>
      <c r="Y313" s="2">
        <v>0</v>
      </c>
      <c r="Z313" s="2">
        <v>0</v>
      </c>
      <c r="AA313" s="2">
        <v>0</v>
      </c>
    </row>
    <row r="314" spans="1:27" x14ac:dyDescent="0.25">
      <c r="A314" s="2">
        <v>18</v>
      </c>
      <c r="B314" s="2">
        <v>2</v>
      </c>
      <c r="C314" s="2">
        <v>45844.419000000002</v>
      </c>
      <c r="D314" s="2">
        <v>45874.561000000002</v>
      </c>
      <c r="E314" s="2">
        <v>30.141999999999801</v>
      </c>
      <c r="F314" s="3">
        <v>14.2606632169057</v>
      </c>
      <c r="G314" s="14" t="s">
        <v>295</v>
      </c>
      <c r="H314" s="2">
        <v>1</v>
      </c>
      <c r="I314" s="2">
        <v>0</v>
      </c>
      <c r="J314" s="2">
        <v>0</v>
      </c>
      <c r="K314" s="2">
        <v>0</v>
      </c>
      <c r="L314" s="2">
        <v>1</v>
      </c>
      <c r="M314" s="2">
        <v>0</v>
      </c>
      <c r="N314" s="2">
        <v>0</v>
      </c>
      <c r="O314" s="2">
        <v>0</v>
      </c>
      <c r="P314" s="2">
        <v>0</v>
      </c>
      <c r="Q314" s="2">
        <v>0</v>
      </c>
      <c r="R314" s="2">
        <v>0</v>
      </c>
      <c r="S314" s="2">
        <v>0</v>
      </c>
      <c r="T314" s="2">
        <v>0</v>
      </c>
      <c r="U314" s="2">
        <v>0</v>
      </c>
      <c r="V314" s="2">
        <v>0</v>
      </c>
      <c r="W314" s="2">
        <v>1</v>
      </c>
      <c r="X314" s="2">
        <v>0</v>
      </c>
      <c r="Y314" s="2">
        <v>0</v>
      </c>
      <c r="Z314" s="2">
        <v>0</v>
      </c>
      <c r="AA314" s="2">
        <v>0</v>
      </c>
    </row>
    <row r="315" spans="1:27" x14ac:dyDescent="0.25">
      <c r="A315" s="2">
        <v>1</v>
      </c>
      <c r="B315" s="2">
        <v>21</v>
      </c>
      <c r="C315" s="2">
        <v>212114.66200000001</v>
      </c>
      <c r="D315" s="2">
        <v>212130.15</v>
      </c>
      <c r="E315" s="2">
        <v>15.487999999983</v>
      </c>
      <c r="F315" s="3">
        <v>14.2523276459429</v>
      </c>
      <c r="G315" s="14" t="s">
        <v>2687</v>
      </c>
      <c r="H315" s="2">
        <v>2</v>
      </c>
      <c r="I315" s="2">
        <v>2</v>
      </c>
      <c r="J315" s="2">
        <v>2</v>
      </c>
      <c r="K315" s="2">
        <v>0</v>
      </c>
      <c r="L315" s="2">
        <v>2</v>
      </c>
      <c r="M315" s="2">
        <v>0</v>
      </c>
      <c r="N315" s="2">
        <v>1</v>
      </c>
      <c r="O315" s="2">
        <v>1</v>
      </c>
      <c r="P315" s="2">
        <v>0</v>
      </c>
      <c r="Q315" s="2">
        <v>0</v>
      </c>
      <c r="R315" s="2">
        <v>0</v>
      </c>
      <c r="S315" s="2">
        <v>0</v>
      </c>
      <c r="T315" s="2">
        <v>0</v>
      </c>
      <c r="U315" s="2">
        <v>0</v>
      </c>
      <c r="V315" s="2">
        <v>0</v>
      </c>
      <c r="W315" s="2">
        <v>1</v>
      </c>
      <c r="X315" s="2">
        <v>0</v>
      </c>
      <c r="Y315" s="2">
        <v>1</v>
      </c>
      <c r="Z315" s="2">
        <v>0</v>
      </c>
      <c r="AA315" s="2">
        <v>0</v>
      </c>
    </row>
    <row r="316" spans="1:27" x14ac:dyDescent="0.25">
      <c r="A316" s="2">
        <v>13</v>
      </c>
      <c r="B316" s="2">
        <v>0</v>
      </c>
      <c r="C316" s="2">
        <v>20351.547999999999</v>
      </c>
      <c r="D316" s="2">
        <v>20360.511999999999</v>
      </c>
      <c r="E316" s="2">
        <v>8.96399999999994</v>
      </c>
      <c r="F316" s="3">
        <v>14.239635417464299</v>
      </c>
      <c r="G316" s="14" t="s">
        <v>2767</v>
      </c>
      <c r="H316" s="2">
        <v>2</v>
      </c>
      <c r="I316" s="2">
        <v>0</v>
      </c>
      <c r="J316" s="2">
        <v>0</v>
      </c>
      <c r="K316" s="2">
        <v>0</v>
      </c>
      <c r="L316" s="2">
        <v>2</v>
      </c>
      <c r="M316" s="2">
        <v>0</v>
      </c>
      <c r="N316" s="2">
        <v>0</v>
      </c>
      <c r="O316" s="2">
        <v>0</v>
      </c>
      <c r="P316" s="2">
        <v>0</v>
      </c>
      <c r="Q316" s="2">
        <v>0</v>
      </c>
      <c r="R316" s="2">
        <v>0</v>
      </c>
      <c r="S316" s="2">
        <v>0</v>
      </c>
      <c r="T316" s="2">
        <v>0</v>
      </c>
      <c r="U316" s="2">
        <v>0</v>
      </c>
      <c r="V316" s="2">
        <v>0</v>
      </c>
      <c r="W316" s="2">
        <v>0</v>
      </c>
      <c r="X316" s="2">
        <v>1</v>
      </c>
      <c r="Y316" s="2">
        <v>0</v>
      </c>
      <c r="Z316" s="2">
        <v>1</v>
      </c>
      <c r="AA316" s="2">
        <v>0</v>
      </c>
    </row>
    <row r="317" spans="1:27" x14ac:dyDescent="0.25">
      <c r="A317" s="2">
        <v>20</v>
      </c>
      <c r="B317" s="2">
        <v>1</v>
      </c>
      <c r="C317" s="2">
        <v>30648.578000000001</v>
      </c>
      <c r="D317" s="2">
        <v>30662.837</v>
      </c>
      <c r="E317" s="2">
        <v>14.258999999998199</v>
      </c>
      <c r="F317" s="3">
        <v>14.2384253572998</v>
      </c>
      <c r="G317" s="14" t="s">
        <v>2785</v>
      </c>
      <c r="H317" s="2">
        <v>0</v>
      </c>
      <c r="I317" s="2">
        <v>0</v>
      </c>
      <c r="J317" s="2">
        <v>0</v>
      </c>
      <c r="K317" s="2">
        <v>0</v>
      </c>
      <c r="L317" s="2">
        <v>0</v>
      </c>
      <c r="M317" s="2">
        <v>0</v>
      </c>
      <c r="N317" s="2">
        <v>0</v>
      </c>
      <c r="O317" s="2">
        <v>0</v>
      </c>
      <c r="P317" s="2">
        <v>0</v>
      </c>
      <c r="Q317" s="2">
        <v>0</v>
      </c>
      <c r="R317" s="2">
        <v>0</v>
      </c>
      <c r="S317" s="2">
        <v>0</v>
      </c>
      <c r="T317" s="2">
        <v>0</v>
      </c>
      <c r="U317" s="2">
        <v>0</v>
      </c>
      <c r="V317" s="2">
        <v>0</v>
      </c>
      <c r="W317" s="2">
        <v>0</v>
      </c>
      <c r="X317" s="2">
        <v>0</v>
      </c>
      <c r="Y317" s="2">
        <v>0</v>
      </c>
      <c r="Z317" s="2">
        <v>0</v>
      </c>
      <c r="AA317" s="2">
        <v>0</v>
      </c>
    </row>
    <row r="318" spans="1:27" x14ac:dyDescent="0.25">
      <c r="A318" s="2">
        <v>15</v>
      </c>
      <c r="B318" s="2">
        <v>6</v>
      </c>
      <c r="C318" s="2">
        <v>101495.42</v>
      </c>
      <c r="D318" s="2">
        <v>101523.23699999999</v>
      </c>
      <c r="E318" s="2">
        <v>27.816999999995499</v>
      </c>
      <c r="F318" s="3">
        <v>14.220862535194801</v>
      </c>
      <c r="G318" s="14" t="s">
        <v>2774</v>
      </c>
      <c r="H318" s="2">
        <v>0</v>
      </c>
      <c r="I318" s="2">
        <v>0</v>
      </c>
      <c r="J318" s="2">
        <v>0</v>
      </c>
      <c r="K318" s="2">
        <v>0</v>
      </c>
      <c r="L318" s="2">
        <v>0</v>
      </c>
      <c r="M318" s="2">
        <v>0</v>
      </c>
      <c r="N318" s="2">
        <v>0</v>
      </c>
      <c r="O318" s="2">
        <v>0</v>
      </c>
      <c r="P318" s="2">
        <v>0</v>
      </c>
      <c r="Q318" s="2">
        <v>0</v>
      </c>
      <c r="R318" s="2">
        <v>0</v>
      </c>
      <c r="S318" s="2">
        <v>0</v>
      </c>
      <c r="T318" s="2">
        <v>0</v>
      </c>
      <c r="U318" s="2">
        <v>0</v>
      </c>
      <c r="V318" s="2">
        <v>0</v>
      </c>
      <c r="W318" s="2">
        <v>0</v>
      </c>
      <c r="X318" s="2">
        <v>0</v>
      </c>
      <c r="Y318" s="2">
        <v>0</v>
      </c>
      <c r="Z318" s="2">
        <v>0</v>
      </c>
      <c r="AA318" s="2">
        <v>0</v>
      </c>
    </row>
    <row r="319" spans="1:27" x14ac:dyDescent="0.25">
      <c r="A319" s="2">
        <v>14</v>
      </c>
      <c r="B319" s="2">
        <v>1</v>
      </c>
      <c r="C319" s="2">
        <v>48142.023999999998</v>
      </c>
      <c r="D319" s="2">
        <v>48145.603999999999</v>
      </c>
      <c r="E319" s="2">
        <v>3.5800000000017498</v>
      </c>
      <c r="F319" s="3">
        <v>14.2133337351215</v>
      </c>
      <c r="G319" s="14"/>
      <c r="H319" s="2">
        <v>0</v>
      </c>
      <c r="I319" s="2">
        <v>1</v>
      </c>
      <c r="J319" s="2">
        <v>0</v>
      </c>
      <c r="K319" s="2">
        <v>1</v>
      </c>
      <c r="L319" s="2">
        <v>0</v>
      </c>
      <c r="M319" s="2">
        <v>0</v>
      </c>
      <c r="N319" s="2">
        <v>0</v>
      </c>
      <c r="O319" s="2">
        <v>0</v>
      </c>
      <c r="P319" s="2">
        <v>0</v>
      </c>
      <c r="Q319" s="2">
        <v>0</v>
      </c>
      <c r="R319" s="2">
        <v>1</v>
      </c>
      <c r="S319" s="2">
        <v>0</v>
      </c>
      <c r="T319" s="2">
        <v>0</v>
      </c>
      <c r="U319" s="2">
        <v>0</v>
      </c>
      <c r="V319" s="2">
        <v>0</v>
      </c>
      <c r="W319" s="2">
        <v>0</v>
      </c>
      <c r="X319" s="2">
        <v>0</v>
      </c>
      <c r="Y319" s="2">
        <v>0</v>
      </c>
      <c r="Z319" s="2">
        <v>0</v>
      </c>
      <c r="AA319" s="2">
        <v>0</v>
      </c>
    </row>
    <row r="320" spans="1:27" x14ac:dyDescent="0.25">
      <c r="A320" s="2">
        <v>1</v>
      </c>
      <c r="B320" s="2">
        <v>11</v>
      </c>
      <c r="C320" s="2">
        <v>82147.222999999998</v>
      </c>
      <c r="D320" s="2">
        <v>82208.282000000007</v>
      </c>
      <c r="E320" s="2">
        <v>61.059000000008403</v>
      </c>
      <c r="F320" s="3">
        <v>14.208197375776001</v>
      </c>
      <c r="G320" s="14" t="s">
        <v>2681</v>
      </c>
      <c r="H320" s="2">
        <v>0</v>
      </c>
      <c r="I320" s="2">
        <v>0</v>
      </c>
      <c r="J320" s="2">
        <v>0</v>
      </c>
      <c r="K320" s="2">
        <v>0</v>
      </c>
      <c r="L320" s="2">
        <v>0</v>
      </c>
      <c r="M320" s="2">
        <v>0</v>
      </c>
      <c r="N320" s="2">
        <v>0</v>
      </c>
      <c r="O320" s="2">
        <v>0</v>
      </c>
      <c r="P320" s="2">
        <v>0</v>
      </c>
      <c r="Q320" s="2">
        <v>0</v>
      </c>
      <c r="R320" s="2">
        <v>0</v>
      </c>
      <c r="S320" s="2">
        <v>0</v>
      </c>
      <c r="T320" s="2">
        <v>0</v>
      </c>
      <c r="U320" s="2">
        <v>0</v>
      </c>
      <c r="V320" s="2">
        <v>0</v>
      </c>
      <c r="W320" s="2">
        <v>0</v>
      </c>
      <c r="X320" s="2">
        <v>0</v>
      </c>
      <c r="Y320" s="2">
        <v>0</v>
      </c>
      <c r="Z320" s="2">
        <v>0</v>
      </c>
      <c r="AA320" s="2">
        <v>0</v>
      </c>
    </row>
    <row r="321" spans="1:27" x14ac:dyDescent="0.25">
      <c r="A321" s="2">
        <v>4</v>
      </c>
      <c r="B321" s="2">
        <v>2</v>
      </c>
      <c r="C321" s="2">
        <v>20370.143</v>
      </c>
      <c r="D321" s="2">
        <v>20370.143</v>
      </c>
      <c r="E321" s="2">
        <v>0</v>
      </c>
      <c r="F321" s="3">
        <v>14.20211213598</v>
      </c>
      <c r="G321" s="14"/>
      <c r="H321" s="2">
        <v>1</v>
      </c>
      <c r="I321" s="2">
        <v>0</v>
      </c>
      <c r="J321" s="2">
        <v>0</v>
      </c>
      <c r="K321" s="2">
        <v>0</v>
      </c>
      <c r="L321" s="2">
        <v>1</v>
      </c>
      <c r="M321" s="2">
        <v>0</v>
      </c>
      <c r="N321" s="2">
        <v>0</v>
      </c>
      <c r="O321" s="2">
        <v>0</v>
      </c>
      <c r="P321" s="2">
        <v>0</v>
      </c>
      <c r="Q321" s="2">
        <v>0</v>
      </c>
      <c r="R321" s="2">
        <v>0</v>
      </c>
      <c r="S321" s="2">
        <v>0</v>
      </c>
      <c r="T321" s="2">
        <v>0</v>
      </c>
      <c r="U321" s="2">
        <v>0</v>
      </c>
      <c r="V321" s="2">
        <v>0</v>
      </c>
      <c r="W321" s="2">
        <v>0</v>
      </c>
      <c r="X321" s="2">
        <v>1</v>
      </c>
      <c r="Y321" s="2">
        <v>0</v>
      </c>
      <c r="Z321" s="2">
        <v>0</v>
      </c>
      <c r="AA321" s="2">
        <v>0</v>
      </c>
    </row>
    <row r="322" spans="1:27" x14ac:dyDescent="0.25">
      <c r="A322" s="2">
        <v>6</v>
      </c>
      <c r="B322" s="2">
        <v>14</v>
      </c>
      <c r="C322" s="2">
        <v>78406.296000000002</v>
      </c>
      <c r="D322" s="2">
        <v>78451.323999999993</v>
      </c>
      <c r="E322" s="2">
        <v>45.027999999991202</v>
      </c>
      <c r="F322" s="3">
        <v>14.192719576765199</v>
      </c>
      <c r="G322" s="14" t="s">
        <v>2443</v>
      </c>
      <c r="H322" s="2">
        <v>1</v>
      </c>
      <c r="I322" s="2">
        <v>0</v>
      </c>
      <c r="J322" s="2">
        <v>0</v>
      </c>
      <c r="K322" s="2">
        <v>0</v>
      </c>
      <c r="L322" s="2">
        <v>1</v>
      </c>
      <c r="M322" s="2">
        <v>0</v>
      </c>
      <c r="N322" s="2">
        <v>0</v>
      </c>
      <c r="O322" s="2">
        <v>0</v>
      </c>
      <c r="P322" s="2">
        <v>0</v>
      </c>
      <c r="Q322" s="2">
        <v>0</v>
      </c>
      <c r="R322" s="2">
        <v>0</v>
      </c>
      <c r="S322" s="2">
        <v>0</v>
      </c>
      <c r="T322" s="2">
        <v>0</v>
      </c>
      <c r="U322" s="2">
        <v>0</v>
      </c>
      <c r="V322" s="2">
        <v>0</v>
      </c>
      <c r="W322" s="2">
        <v>0</v>
      </c>
      <c r="X322" s="2">
        <v>0</v>
      </c>
      <c r="Y322" s="2">
        <v>1</v>
      </c>
      <c r="Z322" s="2">
        <v>0</v>
      </c>
      <c r="AA322" s="2">
        <v>0</v>
      </c>
    </row>
    <row r="323" spans="1:27" x14ac:dyDescent="0.25">
      <c r="A323" s="2">
        <v>9</v>
      </c>
      <c r="B323" s="2">
        <v>13</v>
      </c>
      <c r="C323" s="2">
        <v>118257.601</v>
      </c>
      <c r="D323" s="2">
        <v>118260.94</v>
      </c>
      <c r="E323" s="2">
        <v>3.33900000000722</v>
      </c>
      <c r="F323" s="3">
        <v>14.1880142351639</v>
      </c>
      <c r="G323" s="14"/>
      <c r="H323" s="2">
        <v>0</v>
      </c>
      <c r="I323" s="2">
        <v>0</v>
      </c>
      <c r="J323" s="2">
        <v>0</v>
      </c>
      <c r="K323" s="2">
        <v>0</v>
      </c>
      <c r="L323" s="2">
        <v>0</v>
      </c>
      <c r="M323" s="2">
        <v>0</v>
      </c>
      <c r="N323" s="2">
        <v>0</v>
      </c>
      <c r="O323" s="2">
        <v>0</v>
      </c>
      <c r="P323" s="2">
        <v>0</v>
      </c>
      <c r="Q323" s="2">
        <v>0</v>
      </c>
      <c r="R323" s="2">
        <v>0</v>
      </c>
      <c r="S323" s="2">
        <v>0</v>
      </c>
      <c r="T323" s="2">
        <v>0</v>
      </c>
      <c r="U323" s="2">
        <v>0</v>
      </c>
      <c r="V323" s="2">
        <v>0</v>
      </c>
      <c r="W323" s="2">
        <v>0</v>
      </c>
      <c r="X323" s="2">
        <v>0</v>
      </c>
      <c r="Y323" s="2">
        <v>0</v>
      </c>
      <c r="Z323" s="2">
        <v>0</v>
      </c>
      <c r="AA323" s="2">
        <v>0</v>
      </c>
    </row>
    <row r="324" spans="1:27" x14ac:dyDescent="0.25">
      <c r="A324" s="2">
        <v>10</v>
      </c>
      <c r="B324" s="2">
        <v>0</v>
      </c>
      <c r="C324" s="2">
        <v>7280.55</v>
      </c>
      <c r="D324" s="2">
        <v>7288.9390000000003</v>
      </c>
      <c r="E324" s="2">
        <v>8.3890000000001201</v>
      </c>
      <c r="F324" s="3">
        <v>14.1798237857529</v>
      </c>
      <c r="G324" s="14" t="s">
        <v>2291</v>
      </c>
      <c r="H324" s="2">
        <v>1</v>
      </c>
      <c r="I324" s="2">
        <v>0</v>
      </c>
      <c r="J324" s="2">
        <v>0</v>
      </c>
      <c r="K324" s="2">
        <v>0</v>
      </c>
      <c r="L324" s="2">
        <v>1</v>
      </c>
      <c r="M324" s="2">
        <v>0</v>
      </c>
      <c r="N324" s="2">
        <v>0</v>
      </c>
      <c r="O324" s="2">
        <v>0</v>
      </c>
      <c r="P324" s="2">
        <v>0</v>
      </c>
      <c r="Q324" s="2">
        <v>0</v>
      </c>
      <c r="R324" s="2">
        <v>0</v>
      </c>
      <c r="S324" s="2">
        <v>0</v>
      </c>
      <c r="T324" s="2">
        <v>0</v>
      </c>
      <c r="U324" s="2">
        <v>0</v>
      </c>
      <c r="V324" s="2">
        <v>0</v>
      </c>
      <c r="W324" s="2">
        <v>0</v>
      </c>
      <c r="X324" s="2">
        <v>1</v>
      </c>
      <c r="Y324" s="2">
        <v>0</v>
      </c>
      <c r="Z324" s="2">
        <v>0</v>
      </c>
      <c r="AA324" s="2">
        <v>0</v>
      </c>
    </row>
    <row r="325" spans="1:27" x14ac:dyDescent="0.25">
      <c r="A325" s="2">
        <v>12</v>
      </c>
      <c r="B325" s="2">
        <v>18</v>
      </c>
      <c r="C325" s="2">
        <v>105229.231</v>
      </c>
      <c r="D325" s="2">
        <v>105238.89200000001</v>
      </c>
      <c r="E325" s="2">
        <v>9.6610000000073306</v>
      </c>
      <c r="F325" s="3">
        <v>14.1795014811161</v>
      </c>
      <c r="G325" s="14" t="s">
        <v>248</v>
      </c>
      <c r="H325" s="2">
        <v>3</v>
      </c>
      <c r="I325" s="2">
        <v>0</v>
      </c>
      <c r="J325" s="2">
        <v>0</v>
      </c>
      <c r="K325" s="2">
        <v>0</v>
      </c>
      <c r="L325" s="2">
        <v>3</v>
      </c>
      <c r="M325" s="2">
        <v>0</v>
      </c>
      <c r="N325" s="2">
        <v>0</v>
      </c>
      <c r="O325" s="2">
        <v>0</v>
      </c>
      <c r="P325" s="2">
        <v>0</v>
      </c>
      <c r="Q325" s="2">
        <v>0</v>
      </c>
      <c r="R325" s="2">
        <v>0</v>
      </c>
      <c r="S325" s="2">
        <v>0</v>
      </c>
      <c r="T325" s="2">
        <v>0</v>
      </c>
      <c r="U325" s="2">
        <v>0</v>
      </c>
      <c r="V325" s="2">
        <v>0</v>
      </c>
      <c r="W325" s="2">
        <v>1</v>
      </c>
      <c r="X325" s="2">
        <v>1</v>
      </c>
      <c r="Y325" s="2">
        <v>0</v>
      </c>
      <c r="Z325" s="2">
        <v>1</v>
      </c>
      <c r="AA325" s="2">
        <v>0</v>
      </c>
    </row>
    <row r="326" spans="1:27" x14ac:dyDescent="0.25">
      <c r="A326" s="2">
        <v>1</v>
      </c>
      <c r="B326" s="2">
        <v>20</v>
      </c>
      <c r="C326" s="2">
        <v>198897.111</v>
      </c>
      <c r="D326" s="2">
        <v>198898.427</v>
      </c>
      <c r="E326" s="2">
        <v>1.3159999999916201</v>
      </c>
      <c r="F326" s="3">
        <v>14.177293351969499</v>
      </c>
      <c r="G326" s="14" t="s">
        <v>2686</v>
      </c>
      <c r="H326" s="2">
        <v>1</v>
      </c>
      <c r="I326" s="2">
        <v>2</v>
      </c>
      <c r="J326" s="2">
        <v>0</v>
      </c>
      <c r="K326" s="2">
        <v>2</v>
      </c>
      <c r="L326" s="2">
        <v>1</v>
      </c>
      <c r="M326" s="2">
        <v>0</v>
      </c>
      <c r="N326" s="2">
        <v>0</v>
      </c>
      <c r="O326" s="2">
        <v>0</v>
      </c>
      <c r="P326" s="2">
        <v>0</v>
      </c>
      <c r="Q326" s="2">
        <v>0</v>
      </c>
      <c r="R326" s="2">
        <v>1</v>
      </c>
      <c r="S326" s="2">
        <v>0</v>
      </c>
      <c r="T326" s="2">
        <v>0</v>
      </c>
      <c r="U326" s="2">
        <v>1</v>
      </c>
      <c r="V326" s="2">
        <v>0</v>
      </c>
      <c r="W326" s="2">
        <v>1</v>
      </c>
      <c r="X326" s="2">
        <v>0</v>
      </c>
      <c r="Y326" s="2">
        <v>0</v>
      </c>
      <c r="Z326" s="2">
        <v>0</v>
      </c>
      <c r="AA326" s="2">
        <v>0</v>
      </c>
    </row>
    <row r="327" spans="1:27" x14ac:dyDescent="0.25">
      <c r="A327" s="2">
        <v>13</v>
      </c>
      <c r="B327" s="2">
        <v>6</v>
      </c>
      <c r="C327" s="2">
        <v>81388.86</v>
      </c>
      <c r="D327" s="2">
        <v>81414.578999999998</v>
      </c>
      <c r="E327" s="2">
        <v>25.718999999997301</v>
      </c>
      <c r="F327" s="3">
        <v>14.1720343958682</v>
      </c>
      <c r="G327" s="14"/>
      <c r="H327" s="2">
        <v>0</v>
      </c>
      <c r="I327" s="2">
        <v>0</v>
      </c>
      <c r="J327" s="2">
        <v>0</v>
      </c>
      <c r="K327" s="2">
        <v>0</v>
      </c>
      <c r="L327" s="2">
        <v>0</v>
      </c>
      <c r="M327" s="2">
        <v>0</v>
      </c>
      <c r="N327" s="2">
        <v>0</v>
      </c>
      <c r="O327" s="2">
        <v>0</v>
      </c>
      <c r="P327" s="2">
        <v>0</v>
      </c>
      <c r="Q327" s="2">
        <v>0</v>
      </c>
      <c r="R327" s="2">
        <v>0</v>
      </c>
      <c r="S327" s="2">
        <v>0</v>
      </c>
      <c r="T327" s="2">
        <v>0</v>
      </c>
      <c r="U327" s="2">
        <v>0</v>
      </c>
      <c r="V327" s="2">
        <v>0</v>
      </c>
      <c r="W327" s="2">
        <v>0</v>
      </c>
      <c r="X327" s="2">
        <v>0</v>
      </c>
      <c r="Y327" s="2">
        <v>0</v>
      </c>
      <c r="Z327" s="2">
        <v>0</v>
      </c>
      <c r="AA327" s="2">
        <v>0</v>
      </c>
    </row>
    <row r="328" spans="1:27" x14ac:dyDescent="0.25">
      <c r="A328" s="2">
        <v>5</v>
      </c>
      <c r="B328" s="2">
        <v>19</v>
      </c>
      <c r="C328" s="2">
        <v>170146.29500000001</v>
      </c>
      <c r="D328" s="2">
        <v>170146.29500000001</v>
      </c>
      <c r="E328" s="2">
        <v>0</v>
      </c>
      <c r="F328" s="3">
        <v>14.170583994676299</v>
      </c>
      <c r="G328" s="14"/>
      <c r="H328" s="2">
        <v>2</v>
      </c>
      <c r="I328" s="2">
        <v>0</v>
      </c>
      <c r="J328" s="2">
        <v>0</v>
      </c>
      <c r="K328" s="2">
        <v>0</v>
      </c>
      <c r="L328" s="2">
        <v>2</v>
      </c>
      <c r="M328" s="2">
        <v>0</v>
      </c>
      <c r="N328" s="2">
        <v>0</v>
      </c>
      <c r="O328" s="2">
        <v>0</v>
      </c>
      <c r="P328" s="2">
        <v>0</v>
      </c>
      <c r="Q328" s="2">
        <v>0</v>
      </c>
      <c r="R328" s="2">
        <v>0</v>
      </c>
      <c r="S328" s="2">
        <v>0</v>
      </c>
      <c r="T328" s="2">
        <v>0</v>
      </c>
      <c r="U328" s="2">
        <v>0</v>
      </c>
      <c r="V328" s="2">
        <v>0</v>
      </c>
      <c r="W328" s="2">
        <v>0</v>
      </c>
      <c r="X328" s="2">
        <v>1</v>
      </c>
      <c r="Y328" s="2">
        <v>1</v>
      </c>
      <c r="Z328" s="2">
        <v>0</v>
      </c>
      <c r="AA328" s="2">
        <v>0</v>
      </c>
    </row>
    <row r="329" spans="1:27" x14ac:dyDescent="0.25">
      <c r="A329" s="2">
        <v>9</v>
      </c>
      <c r="B329" s="2">
        <v>5</v>
      </c>
      <c r="C329" s="2">
        <v>32069.198</v>
      </c>
      <c r="D329" s="2">
        <v>32069.937999999998</v>
      </c>
      <c r="E329" s="2">
        <v>0.73999999999796295</v>
      </c>
      <c r="F329" s="3">
        <v>14.1705144943897</v>
      </c>
      <c r="G329" s="14"/>
      <c r="H329" s="2">
        <v>1</v>
      </c>
      <c r="I329" s="2">
        <v>1</v>
      </c>
      <c r="J329" s="2">
        <v>0</v>
      </c>
      <c r="K329" s="2">
        <v>1</v>
      </c>
      <c r="L329" s="2">
        <v>1</v>
      </c>
      <c r="M329" s="2">
        <v>0</v>
      </c>
      <c r="N329" s="2">
        <v>0</v>
      </c>
      <c r="O329" s="2">
        <v>0</v>
      </c>
      <c r="P329" s="2">
        <v>0</v>
      </c>
      <c r="Q329" s="2">
        <v>0</v>
      </c>
      <c r="R329" s="2">
        <v>0</v>
      </c>
      <c r="S329" s="2">
        <v>0</v>
      </c>
      <c r="T329" s="2">
        <v>0</v>
      </c>
      <c r="U329" s="2">
        <v>0</v>
      </c>
      <c r="V329" s="2">
        <v>1</v>
      </c>
      <c r="W329" s="2">
        <v>1</v>
      </c>
      <c r="X329" s="2">
        <v>0</v>
      </c>
      <c r="Y329" s="2">
        <v>0</v>
      </c>
      <c r="Z329" s="2">
        <v>0</v>
      </c>
      <c r="AA329" s="2">
        <v>0</v>
      </c>
    </row>
    <row r="330" spans="1:27" x14ac:dyDescent="0.25">
      <c r="A330" s="2">
        <v>7</v>
      </c>
      <c r="B330" s="2">
        <v>19</v>
      </c>
      <c r="C330" s="2">
        <v>120531.352</v>
      </c>
      <c r="D330" s="2">
        <v>120560.681</v>
      </c>
      <c r="E330" s="2">
        <v>29.328999999997901</v>
      </c>
      <c r="F330" s="3">
        <v>14.167389936274301</v>
      </c>
      <c r="G330" s="14"/>
      <c r="H330" s="2">
        <v>2</v>
      </c>
      <c r="I330" s="2">
        <v>1</v>
      </c>
      <c r="J330" s="2">
        <v>0</v>
      </c>
      <c r="K330" s="2">
        <v>1</v>
      </c>
      <c r="L330" s="2">
        <v>2</v>
      </c>
      <c r="M330" s="2">
        <v>0</v>
      </c>
      <c r="N330" s="2">
        <v>0</v>
      </c>
      <c r="O330" s="2">
        <v>0</v>
      </c>
      <c r="P330" s="2">
        <v>0</v>
      </c>
      <c r="Q330" s="2">
        <v>0</v>
      </c>
      <c r="R330" s="2">
        <v>0</v>
      </c>
      <c r="S330" s="2">
        <v>0</v>
      </c>
      <c r="T330" s="2">
        <v>0</v>
      </c>
      <c r="U330" s="2">
        <v>0</v>
      </c>
      <c r="V330" s="2">
        <v>1</v>
      </c>
      <c r="W330" s="2">
        <v>0</v>
      </c>
      <c r="X330" s="2">
        <v>0</v>
      </c>
      <c r="Y330" s="2">
        <v>1</v>
      </c>
      <c r="Z330" s="2">
        <v>1</v>
      </c>
      <c r="AA330" s="2">
        <v>0</v>
      </c>
    </row>
    <row r="331" spans="1:27" x14ac:dyDescent="0.25">
      <c r="A331" s="2">
        <v>11</v>
      </c>
      <c r="B331" s="2">
        <v>4</v>
      </c>
      <c r="C331" s="2">
        <v>55715.294000000002</v>
      </c>
      <c r="D331" s="2">
        <v>55726.012999999999</v>
      </c>
      <c r="E331" s="2">
        <v>10.718999999997299</v>
      </c>
      <c r="F331" s="3">
        <v>14.1626775410398</v>
      </c>
      <c r="G331" s="14" t="s">
        <v>2754</v>
      </c>
      <c r="H331" s="2">
        <v>1</v>
      </c>
      <c r="I331" s="2">
        <v>0</v>
      </c>
      <c r="J331" s="2">
        <v>0</v>
      </c>
      <c r="K331" s="2">
        <v>0</v>
      </c>
      <c r="L331" s="2">
        <v>1</v>
      </c>
      <c r="M331" s="2">
        <v>0</v>
      </c>
      <c r="N331" s="2">
        <v>0</v>
      </c>
      <c r="O331" s="2">
        <v>0</v>
      </c>
      <c r="P331" s="2">
        <v>0</v>
      </c>
      <c r="Q331" s="2">
        <v>0</v>
      </c>
      <c r="R331" s="2">
        <v>0</v>
      </c>
      <c r="S331" s="2">
        <v>0</v>
      </c>
      <c r="T331" s="2">
        <v>0</v>
      </c>
      <c r="U331" s="2">
        <v>0</v>
      </c>
      <c r="V331" s="2">
        <v>0</v>
      </c>
      <c r="W331" s="2">
        <v>1</v>
      </c>
      <c r="X331" s="2">
        <v>0</v>
      </c>
      <c r="Y331" s="2">
        <v>0</v>
      </c>
      <c r="Z331" s="2">
        <v>0</v>
      </c>
      <c r="AA331" s="2">
        <v>0</v>
      </c>
    </row>
    <row r="332" spans="1:27" x14ac:dyDescent="0.25">
      <c r="A332" s="2">
        <v>13</v>
      </c>
      <c r="B332" s="2">
        <v>1</v>
      </c>
      <c r="C332" s="2">
        <v>22173.537</v>
      </c>
      <c r="D332" s="2">
        <v>22175.063999999998</v>
      </c>
      <c r="E332" s="2">
        <v>1.52699999999822</v>
      </c>
      <c r="F332" s="3">
        <v>14.1566919304205</v>
      </c>
      <c r="G332" s="14" t="s">
        <v>2768</v>
      </c>
      <c r="H332" s="2">
        <v>0</v>
      </c>
      <c r="I332" s="2">
        <v>0</v>
      </c>
      <c r="J332" s="2">
        <v>0</v>
      </c>
      <c r="K332" s="2">
        <v>0</v>
      </c>
      <c r="L332" s="2">
        <v>0</v>
      </c>
      <c r="M332" s="2">
        <v>0</v>
      </c>
      <c r="N332" s="2">
        <v>0</v>
      </c>
      <c r="O332" s="2">
        <v>0</v>
      </c>
      <c r="P332" s="2">
        <v>0</v>
      </c>
      <c r="Q332" s="2">
        <v>0</v>
      </c>
      <c r="R332" s="2">
        <v>0</v>
      </c>
      <c r="S332" s="2">
        <v>0</v>
      </c>
      <c r="T332" s="2">
        <v>0</v>
      </c>
      <c r="U332" s="2">
        <v>0</v>
      </c>
      <c r="V332" s="2">
        <v>0</v>
      </c>
      <c r="W332" s="2">
        <v>0</v>
      </c>
      <c r="X332" s="2">
        <v>0</v>
      </c>
      <c r="Y332" s="2">
        <v>0</v>
      </c>
      <c r="Z332" s="2">
        <v>0</v>
      </c>
      <c r="AA332" s="2">
        <v>0</v>
      </c>
    </row>
    <row r="333" spans="1:27" x14ac:dyDescent="0.25">
      <c r="A333" s="2">
        <v>8</v>
      </c>
      <c r="B333" s="2">
        <v>15</v>
      </c>
      <c r="C333" s="2">
        <v>139024.87400000001</v>
      </c>
      <c r="D333" s="2">
        <v>139024.87400000001</v>
      </c>
      <c r="E333" s="2">
        <v>0</v>
      </c>
      <c r="F333" s="3">
        <v>14.1476409958136</v>
      </c>
      <c r="G333" s="14"/>
      <c r="H333" s="2">
        <v>2</v>
      </c>
      <c r="I333" s="2">
        <v>0</v>
      </c>
      <c r="J333" s="2">
        <v>0</v>
      </c>
      <c r="K333" s="2">
        <v>0</v>
      </c>
      <c r="L333" s="2">
        <v>2</v>
      </c>
      <c r="M333" s="2">
        <v>0</v>
      </c>
      <c r="N333" s="2">
        <v>0</v>
      </c>
      <c r="O333" s="2">
        <v>0</v>
      </c>
      <c r="P333" s="2">
        <v>0</v>
      </c>
      <c r="Q333" s="2">
        <v>0</v>
      </c>
      <c r="R333" s="2">
        <v>0</v>
      </c>
      <c r="S333" s="2">
        <v>0</v>
      </c>
      <c r="T333" s="2">
        <v>0</v>
      </c>
      <c r="U333" s="2">
        <v>0</v>
      </c>
      <c r="V333" s="2">
        <v>0</v>
      </c>
      <c r="W333" s="2">
        <v>1</v>
      </c>
      <c r="X333" s="2">
        <v>0</v>
      </c>
      <c r="Y333" s="2">
        <v>1</v>
      </c>
      <c r="Z333" s="2">
        <v>0</v>
      </c>
      <c r="AA333" s="2">
        <v>0</v>
      </c>
    </row>
    <row r="334" spans="1:27" x14ac:dyDescent="0.25">
      <c r="A334" s="2">
        <v>11</v>
      </c>
      <c r="B334" s="2">
        <v>3</v>
      </c>
      <c r="C334" s="2">
        <v>42560.786999999997</v>
      </c>
      <c r="D334" s="2">
        <v>42574.391000000003</v>
      </c>
      <c r="E334" s="2">
        <v>13.6040000000066</v>
      </c>
      <c r="F334" s="3">
        <v>14.1449495441243</v>
      </c>
      <c r="G334" s="14"/>
      <c r="H334" s="2">
        <v>1</v>
      </c>
      <c r="I334" s="2">
        <v>0</v>
      </c>
      <c r="J334" s="2">
        <v>0</v>
      </c>
      <c r="K334" s="2">
        <v>0</v>
      </c>
      <c r="L334" s="2">
        <v>1</v>
      </c>
      <c r="M334" s="2">
        <v>0</v>
      </c>
      <c r="N334" s="2">
        <v>0</v>
      </c>
      <c r="O334" s="2">
        <v>0</v>
      </c>
      <c r="P334" s="2">
        <v>0</v>
      </c>
      <c r="Q334" s="2">
        <v>0</v>
      </c>
      <c r="R334" s="2">
        <v>0</v>
      </c>
      <c r="S334" s="2">
        <v>0</v>
      </c>
      <c r="T334" s="2">
        <v>0</v>
      </c>
      <c r="U334" s="2">
        <v>0</v>
      </c>
      <c r="V334" s="2">
        <v>0</v>
      </c>
      <c r="W334" s="2">
        <v>0</v>
      </c>
      <c r="X334" s="2">
        <v>0</v>
      </c>
      <c r="Y334" s="2">
        <v>1</v>
      </c>
      <c r="Z334" s="2">
        <v>0</v>
      </c>
      <c r="AA334" s="2">
        <v>0</v>
      </c>
    </row>
    <row r="335" spans="1:27" x14ac:dyDescent="0.25">
      <c r="A335" s="2">
        <v>9</v>
      </c>
      <c r="B335" s="2">
        <v>7</v>
      </c>
      <c r="C335" s="2">
        <v>75397.688999999998</v>
      </c>
      <c r="D335" s="2">
        <v>75405.858999999997</v>
      </c>
      <c r="E335" s="2">
        <v>8.1699999999982502</v>
      </c>
      <c r="F335" s="3">
        <v>14.1343105610232</v>
      </c>
      <c r="G335" s="14" t="s">
        <v>2748</v>
      </c>
      <c r="H335" s="2">
        <v>0</v>
      </c>
      <c r="I335" s="2">
        <v>0</v>
      </c>
      <c r="J335" s="2">
        <v>0</v>
      </c>
      <c r="K335" s="2">
        <v>0</v>
      </c>
      <c r="L335" s="2">
        <v>0</v>
      </c>
      <c r="M335" s="2">
        <v>0</v>
      </c>
      <c r="N335" s="2">
        <v>0</v>
      </c>
      <c r="O335" s="2">
        <v>0</v>
      </c>
      <c r="P335" s="2">
        <v>0</v>
      </c>
      <c r="Q335" s="2">
        <v>0</v>
      </c>
      <c r="R335" s="2">
        <v>0</v>
      </c>
      <c r="S335" s="2">
        <v>0</v>
      </c>
      <c r="T335" s="2">
        <v>0</v>
      </c>
      <c r="U335" s="2">
        <v>0</v>
      </c>
      <c r="V335" s="2">
        <v>0</v>
      </c>
      <c r="W335" s="2">
        <v>0</v>
      </c>
      <c r="X335" s="2">
        <v>0</v>
      </c>
      <c r="Y335" s="2">
        <v>0</v>
      </c>
      <c r="Z335" s="2">
        <v>0</v>
      </c>
      <c r="AA335" s="2">
        <v>0</v>
      </c>
    </row>
    <row r="336" spans="1:27" x14ac:dyDescent="0.25">
      <c r="A336" s="2">
        <v>7</v>
      </c>
      <c r="B336" s="2">
        <v>12</v>
      </c>
      <c r="C336" s="2">
        <v>84472.71</v>
      </c>
      <c r="D336" s="2">
        <v>84481.827000000005</v>
      </c>
      <c r="E336" s="2">
        <v>9.1169999999983702</v>
      </c>
      <c r="F336" s="3">
        <v>14.131246792947501</v>
      </c>
      <c r="G336" s="14" t="s">
        <v>1794</v>
      </c>
      <c r="H336" s="2">
        <v>2</v>
      </c>
      <c r="I336" s="2">
        <v>2</v>
      </c>
      <c r="J336" s="2">
        <v>1</v>
      </c>
      <c r="K336" s="2">
        <v>1</v>
      </c>
      <c r="L336" s="2">
        <v>2</v>
      </c>
      <c r="M336" s="2">
        <v>0</v>
      </c>
      <c r="N336" s="2">
        <v>0</v>
      </c>
      <c r="O336" s="2">
        <v>0</v>
      </c>
      <c r="P336" s="2">
        <v>1</v>
      </c>
      <c r="Q336" s="2">
        <v>0</v>
      </c>
      <c r="R336" s="2">
        <v>0</v>
      </c>
      <c r="S336" s="2">
        <v>0</v>
      </c>
      <c r="T336" s="2">
        <v>1</v>
      </c>
      <c r="U336" s="2">
        <v>0</v>
      </c>
      <c r="V336" s="2">
        <v>0</v>
      </c>
      <c r="W336" s="2">
        <v>0</v>
      </c>
      <c r="X336" s="2">
        <v>1</v>
      </c>
      <c r="Y336" s="2">
        <v>1</v>
      </c>
      <c r="Z336" s="2">
        <v>0</v>
      </c>
      <c r="AA336" s="2">
        <v>0</v>
      </c>
    </row>
    <row r="337" spans="1:27" x14ac:dyDescent="0.25">
      <c r="A337" s="2">
        <v>5</v>
      </c>
      <c r="B337" s="2">
        <v>16</v>
      </c>
      <c r="C337" s="2">
        <v>128948.70600000001</v>
      </c>
      <c r="D337" s="2">
        <v>128958.942</v>
      </c>
      <c r="E337" s="2">
        <v>10.2359999999899</v>
      </c>
      <c r="F337" s="3">
        <v>14.1310603484939</v>
      </c>
      <c r="G337" s="14" t="s">
        <v>1367</v>
      </c>
      <c r="H337" s="2">
        <v>2</v>
      </c>
      <c r="I337" s="2">
        <v>2</v>
      </c>
      <c r="J337" s="2">
        <v>0</v>
      </c>
      <c r="K337" s="2">
        <v>2</v>
      </c>
      <c r="L337" s="2">
        <v>2</v>
      </c>
      <c r="M337" s="2">
        <v>0</v>
      </c>
      <c r="N337" s="2">
        <v>0</v>
      </c>
      <c r="O337" s="2">
        <v>0</v>
      </c>
      <c r="P337" s="2">
        <v>0</v>
      </c>
      <c r="Q337" s="2">
        <v>0</v>
      </c>
      <c r="R337" s="2">
        <v>1</v>
      </c>
      <c r="S337" s="2">
        <v>0</v>
      </c>
      <c r="T337" s="2">
        <v>0</v>
      </c>
      <c r="U337" s="2">
        <v>0</v>
      </c>
      <c r="V337" s="2">
        <v>1</v>
      </c>
      <c r="W337" s="2">
        <v>0</v>
      </c>
      <c r="X337" s="2">
        <v>1</v>
      </c>
      <c r="Y337" s="2">
        <v>1</v>
      </c>
      <c r="Z337" s="2">
        <v>0</v>
      </c>
      <c r="AA337" s="2">
        <v>0</v>
      </c>
    </row>
    <row r="338" spans="1:27" x14ac:dyDescent="0.25">
      <c r="A338" s="2">
        <v>13</v>
      </c>
      <c r="B338" s="2">
        <v>7</v>
      </c>
      <c r="C338" s="2">
        <v>83643.451000000001</v>
      </c>
      <c r="D338" s="2">
        <v>83643.451000000001</v>
      </c>
      <c r="E338" s="2">
        <v>0</v>
      </c>
      <c r="F338" s="3">
        <v>14.121498140924899</v>
      </c>
      <c r="G338" s="14"/>
      <c r="H338" s="2">
        <v>0</v>
      </c>
      <c r="I338" s="2">
        <v>0</v>
      </c>
      <c r="J338" s="2">
        <v>0</v>
      </c>
      <c r="K338" s="2">
        <v>0</v>
      </c>
      <c r="L338" s="2">
        <v>0</v>
      </c>
      <c r="M338" s="2">
        <v>0</v>
      </c>
      <c r="N338" s="2">
        <v>0</v>
      </c>
      <c r="O338" s="2">
        <v>0</v>
      </c>
      <c r="P338" s="2">
        <v>0</v>
      </c>
      <c r="Q338" s="2">
        <v>0</v>
      </c>
      <c r="R338" s="2">
        <v>0</v>
      </c>
      <c r="S338" s="2">
        <v>0</v>
      </c>
      <c r="T338" s="2">
        <v>0</v>
      </c>
      <c r="U338" s="2">
        <v>0</v>
      </c>
      <c r="V338" s="2">
        <v>0</v>
      </c>
      <c r="W338" s="2">
        <v>0</v>
      </c>
      <c r="X338" s="2">
        <v>0</v>
      </c>
      <c r="Y338" s="2">
        <v>0</v>
      </c>
      <c r="Z338" s="2">
        <v>0</v>
      </c>
      <c r="AA338" s="2">
        <v>0</v>
      </c>
    </row>
    <row r="339" spans="1:27" x14ac:dyDescent="0.25">
      <c r="A339" s="2">
        <v>14</v>
      </c>
      <c r="B339" s="2">
        <v>5</v>
      </c>
      <c r="C339" s="2">
        <v>90456.187999999995</v>
      </c>
      <c r="D339" s="2">
        <v>90456.187999999995</v>
      </c>
      <c r="E339" s="2">
        <v>0</v>
      </c>
      <c r="F339" s="3">
        <v>14.116999230130199</v>
      </c>
      <c r="G339" s="14"/>
      <c r="H339" s="2">
        <v>0</v>
      </c>
      <c r="I339" s="2">
        <v>0</v>
      </c>
      <c r="J339" s="2">
        <v>0</v>
      </c>
      <c r="K339" s="2">
        <v>0</v>
      </c>
      <c r="L339" s="2">
        <v>0</v>
      </c>
      <c r="M339" s="2">
        <v>0</v>
      </c>
      <c r="N339" s="2">
        <v>0</v>
      </c>
      <c r="O339" s="2">
        <v>0</v>
      </c>
      <c r="P339" s="2">
        <v>0</v>
      </c>
      <c r="Q339" s="2">
        <v>0</v>
      </c>
      <c r="R339" s="2">
        <v>0</v>
      </c>
      <c r="S339" s="2">
        <v>0</v>
      </c>
      <c r="T339" s="2">
        <v>0</v>
      </c>
      <c r="U339" s="2">
        <v>0</v>
      </c>
      <c r="V339" s="2">
        <v>0</v>
      </c>
      <c r="W339" s="2">
        <v>0</v>
      </c>
      <c r="X339" s="2">
        <v>0</v>
      </c>
      <c r="Y339" s="2">
        <v>0</v>
      </c>
      <c r="Z339" s="2">
        <v>0</v>
      </c>
      <c r="AA339" s="2">
        <v>0</v>
      </c>
    </row>
    <row r="340" spans="1:27" x14ac:dyDescent="0.25">
      <c r="A340" s="2">
        <v>10</v>
      </c>
      <c r="B340" s="2">
        <v>18</v>
      </c>
      <c r="C340" s="2">
        <v>87079.145000000004</v>
      </c>
      <c r="D340" s="2">
        <v>87079.233999999997</v>
      </c>
      <c r="E340" s="2">
        <v>8.8999999992665793E-2</v>
      </c>
      <c r="F340" s="3">
        <v>14.095815535620799</v>
      </c>
      <c r="G340" s="14"/>
      <c r="H340" s="2">
        <v>2</v>
      </c>
      <c r="I340" s="2">
        <v>0</v>
      </c>
      <c r="J340" s="2">
        <v>0</v>
      </c>
      <c r="K340" s="2">
        <v>0</v>
      </c>
      <c r="L340" s="2">
        <v>2</v>
      </c>
      <c r="M340" s="2">
        <v>0</v>
      </c>
      <c r="N340" s="2">
        <v>0</v>
      </c>
      <c r="O340" s="2">
        <v>0</v>
      </c>
      <c r="P340" s="2">
        <v>0</v>
      </c>
      <c r="Q340" s="2">
        <v>0</v>
      </c>
      <c r="R340" s="2">
        <v>0</v>
      </c>
      <c r="S340" s="2">
        <v>0</v>
      </c>
      <c r="T340" s="2">
        <v>0</v>
      </c>
      <c r="U340" s="2">
        <v>0</v>
      </c>
      <c r="V340" s="2">
        <v>0</v>
      </c>
      <c r="W340" s="2">
        <v>1</v>
      </c>
      <c r="X340" s="2">
        <v>0</v>
      </c>
      <c r="Y340" s="2">
        <v>0</v>
      </c>
      <c r="Z340" s="2">
        <v>1</v>
      </c>
      <c r="AA340" s="2">
        <v>0</v>
      </c>
    </row>
    <row r="341" spans="1:27" x14ac:dyDescent="0.25">
      <c r="A341" s="2">
        <v>8</v>
      </c>
      <c r="B341" s="2">
        <v>3</v>
      </c>
      <c r="C341" s="2">
        <v>48211.777999999998</v>
      </c>
      <c r="D341" s="2">
        <v>48211.777999999998</v>
      </c>
      <c r="E341" s="2">
        <v>0</v>
      </c>
      <c r="F341" s="3">
        <v>14.055200612823301</v>
      </c>
      <c r="G341" s="14"/>
      <c r="H341" s="2">
        <v>0</v>
      </c>
      <c r="I341" s="2">
        <v>0</v>
      </c>
      <c r="J341" s="2">
        <v>0</v>
      </c>
      <c r="K341" s="2">
        <v>0</v>
      </c>
      <c r="L341" s="2">
        <v>0</v>
      </c>
      <c r="M341" s="2">
        <v>0</v>
      </c>
      <c r="N341" s="2">
        <v>0</v>
      </c>
      <c r="O341" s="2">
        <v>0</v>
      </c>
      <c r="P341" s="2">
        <v>0</v>
      </c>
      <c r="Q341" s="2">
        <v>0</v>
      </c>
      <c r="R341" s="2">
        <v>0</v>
      </c>
      <c r="S341" s="2">
        <v>0</v>
      </c>
      <c r="T341" s="2">
        <v>0</v>
      </c>
      <c r="U341" s="2">
        <v>0</v>
      </c>
      <c r="V341" s="2">
        <v>0</v>
      </c>
      <c r="W341" s="2">
        <v>0</v>
      </c>
      <c r="X341" s="2">
        <v>0</v>
      </c>
      <c r="Y341" s="2">
        <v>0</v>
      </c>
      <c r="Z341" s="2">
        <v>0</v>
      </c>
      <c r="AA341" s="2">
        <v>0</v>
      </c>
    </row>
    <row r="342" spans="1:27" x14ac:dyDescent="0.25">
      <c r="A342" s="2">
        <v>12</v>
      </c>
      <c r="B342" s="2">
        <v>1</v>
      </c>
      <c r="C342" s="2">
        <v>9707.098</v>
      </c>
      <c r="D342" s="2">
        <v>9707.098</v>
      </c>
      <c r="E342" s="2">
        <v>0</v>
      </c>
      <c r="F342" s="3">
        <v>14.042384500646801</v>
      </c>
      <c r="G342" s="14"/>
      <c r="H342" s="2">
        <v>1</v>
      </c>
      <c r="I342" s="2">
        <v>0</v>
      </c>
      <c r="J342" s="2">
        <v>0</v>
      </c>
      <c r="K342" s="2">
        <v>0</v>
      </c>
      <c r="L342" s="2">
        <v>1</v>
      </c>
      <c r="M342" s="2">
        <v>0</v>
      </c>
      <c r="N342" s="2">
        <v>0</v>
      </c>
      <c r="O342" s="2">
        <v>0</v>
      </c>
      <c r="P342" s="2">
        <v>0</v>
      </c>
      <c r="Q342" s="2">
        <v>0</v>
      </c>
      <c r="R342" s="2">
        <v>0</v>
      </c>
      <c r="S342" s="2">
        <v>0</v>
      </c>
      <c r="T342" s="2">
        <v>0</v>
      </c>
      <c r="U342" s="2">
        <v>0</v>
      </c>
      <c r="V342" s="2">
        <v>0</v>
      </c>
      <c r="W342" s="2">
        <v>0</v>
      </c>
      <c r="X342" s="2">
        <v>0</v>
      </c>
      <c r="Y342" s="2">
        <v>0</v>
      </c>
      <c r="Z342" s="2">
        <v>1</v>
      </c>
      <c r="AA342" s="2">
        <v>0</v>
      </c>
    </row>
    <row r="343" spans="1:27" x14ac:dyDescent="0.25">
      <c r="A343" s="2">
        <v>22</v>
      </c>
      <c r="B343" s="2">
        <v>3</v>
      </c>
      <c r="C343" s="2">
        <v>39800.703999999998</v>
      </c>
      <c r="D343" s="2">
        <v>39800.703999999998</v>
      </c>
      <c r="E343" s="2">
        <v>0</v>
      </c>
      <c r="F343" s="3">
        <v>14.034154824698501</v>
      </c>
      <c r="G343" s="14"/>
      <c r="H343" s="2">
        <v>1</v>
      </c>
      <c r="I343" s="2">
        <v>0</v>
      </c>
      <c r="J343" s="2">
        <v>0</v>
      </c>
      <c r="K343" s="2">
        <v>0</v>
      </c>
      <c r="L343" s="2">
        <v>1</v>
      </c>
      <c r="M343" s="2">
        <v>0</v>
      </c>
      <c r="N343" s="2">
        <v>0</v>
      </c>
      <c r="O343" s="2">
        <v>0</v>
      </c>
      <c r="P343" s="2">
        <v>0</v>
      </c>
      <c r="Q343" s="2">
        <v>0</v>
      </c>
      <c r="R343" s="2">
        <v>0</v>
      </c>
      <c r="S343" s="2">
        <v>0</v>
      </c>
      <c r="T343" s="2">
        <v>0</v>
      </c>
      <c r="U343" s="2">
        <v>0</v>
      </c>
      <c r="V343" s="2">
        <v>0</v>
      </c>
      <c r="W343" s="2">
        <v>0</v>
      </c>
      <c r="X343" s="2">
        <v>0</v>
      </c>
      <c r="Y343" s="2">
        <v>0</v>
      </c>
      <c r="Z343" s="2">
        <v>1</v>
      </c>
      <c r="AA343" s="2">
        <v>0</v>
      </c>
    </row>
    <row r="344" spans="1:27" x14ac:dyDescent="0.25">
      <c r="A344" s="2">
        <v>12</v>
      </c>
      <c r="B344" s="2">
        <v>12</v>
      </c>
      <c r="C344" s="2">
        <v>63752.714</v>
      </c>
      <c r="D344" s="2">
        <v>63758.527000000002</v>
      </c>
      <c r="E344" s="2">
        <v>5.81300000000192</v>
      </c>
      <c r="F344" s="3">
        <v>14.0280951341806</v>
      </c>
      <c r="G344" s="14" t="s">
        <v>2763</v>
      </c>
      <c r="H344" s="2">
        <v>0</v>
      </c>
      <c r="I344" s="2">
        <v>0</v>
      </c>
      <c r="J344" s="2">
        <v>0</v>
      </c>
      <c r="K344" s="2">
        <v>0</v>
      </c>
      <c r="L344" s="2">
        <v>0</v>
      </c>
      <c r="M344" s="2">
        <v>0</v>
      </c>
      <c r="N344" s="2">
        <v>0</v>
      </c>
      <c r="O344" s="2">
        <v>0</v>
      </c>
      <c r="P344" s="2">
        <v>0</v>
      </c>
      <c r="Q344" s="2">
        <v>0</v>
      </c>
      <c r="R344" s="2">
        <v>0</v>
      </c>
      <c r="S344" s="2">
        <v>0</v>
      </c>
      <c r="T344" s="2">
        <v>0</v>
      </c>
      <c r="U344" s="2">
        <v>0</v>
      </c>
      <c r="V344" s="2">
        <v>0</v>
      </c>
      <c r="W344" s="2">
        <v>0</v>
      </c>
      <c r="X344" s="2">
        <v>0</v>
      </c>
      <c r="Y344" s="2">
        <v>0</v>
      </c>
      <c r="Z344" s="2">
        <v>0</v>
      </c>
      <c r="AA344" s="2">
        <v>0</v>
      </c>
    </row>
    <row r="345" spans="1:27" x14ac:dyDescent="0.25">
      <c r="A345" s="2">
        <v>2</v>
      </c>
      <c r="B345" s="2">
        <v>21</v>
      </c>
      <c r="C345" s="2">
        <v>155585.503</v>
      </c>
      <c r="D345" s="2">
        <v>155592.46799999999</v>
      </c>
      <c r="E345" s="2">
        <v>6.9649999999965102</v>
      </c>
      <c r="F345" s="3">
        <v>13.998882095270099</v>
      </c>
      <c r="G345" s="14" t="s">
        <v>2697</v>
      </c>
      <c r="H345" s="2">
        <v>0</v>
      </c>
      <c r="I345" s="2">
        <v>0</v>
      </c>
      <c r="J345" s="2">
        <v>0</v>
      </c>
      <c r="K345" s="2">
        <v>0</v>
      </c>
      <c r="L345" s="2">
        <v>0</v>
      </c>
      <c r="M345" s="2">
        <v>0</v>
      </c>
      <c r="N345" s="2">
        <v>0</v>
      </c>
      <c r="O345" s="2">
        <v>0</v>
      </c>
      <c r="P345" s="2">
        <v>0</v>
      </c>
      <c r="Q345" s="2">
        <v>0</v>
      </c>
      <c r="R345" s="2">
        <v>0</v>
      </c>
      <c r="S345" s="2">
        <v>0</v>
      </c>
      <c r="T345" s="2">
        <v>0</v>
      </c>
      <c r="U345" s="2">
        <v>0</v>
      </c>
      <c r="V345" s="2">
        <v>0</v>
      </c>
      <c r="W345" s="2">
        <v>0</v>
      </c>
      <c r="X345" s="2">
        <v>0</v>
      </c>
      <c r="Y345" s="2">
        <v>0</v>
      </c>
      <c r="Z345" s="2">
        <v>0</v>
      </c>
      <c r="AA345" s="2">
        <v>0</v>
      </c>
    </row>
    <row r="346" spans="1:27" x14ac:dyDescent="0.25">
      <c r="A346" s="2">
        <v>2</v>
      </c>
      <c r="B346" s="2">
        <v>17</v>
      </c>
      <c r="C346" s="2">
        <v>122324.02499999999</v>
      </c>
      <c r="D346" s="2">
        <v>122333.777</v>
      </c>
      <c r="E346" s="2">
        <v>9.7520000000076799</v>
      </c>
      <c r="F346" s="3">
        <v>13.9854313100762</v>
      </c>
      <c r="G346" s="14" t="s">
        <v>2549</v>
      </c>
      <c r="H346" s="2">
        <v>1</v>
      </c>
      <c r="I346" s="2">
        <v>3</v>
      </c>
      <c r="J346" s="2">
        <v>0</v>
      </c>
      <c r="K346" s="2">
        <v>3</v>
      </c>
      <c r="L346" s="2">
        <v>1</v>
      </c>
      <c r="M346" s="2">
        <v>0</v>
      </c>
      <c r="N346" s="2">
        <v>0</v>
      </c>
      <c r="O346" s="2">
        <v>0</v>
      </c>
      <c r="P346" s="2">
        <v>0</v>
      </c>
      <c r="Q346" s="2">
        <v>0</v>
      </c>
      <c r="R346" s="2">
        <v>1</v>
      </c>
      <c r="S346" s="2">
        <v>0</v>
      </c>
      <c r="T346" s="2">
        <v>1</v>
      </c>
      <c r="U346" s="2">
        <v>1</v>
      </c>
      <c r="V346" s="2">
        <v>0</v>
      </c>
      <c r="W346" s="2">
        <v>0</v>
      </c>
      <c r="X346" s="2">
        <v>0</v>
      </c>
      <c r="Y346" s="2">
        <v>0</v>
      </c>
      <c r="Z346" s="2">
        <v>1</v>
      </c>
      <c r="AA346" s="2">
        <v>0</v>
      </c>
    </row>
    <row r="347" spans="1:27" x14ac:dyDescent="0.25">
      <c r="A347" s="2">
        <v>16</v>
      </c>
      <c r="B347" s="2">
        <v>4</v>
      </c>
      <c r="C347" s="2">
        <v>64538.800999999999</v>
      </c>
      <c r="D347" s="2">
        <v>64539.120999999999</v>
      </c>
      <c r="E347" s="2">
        <v>0.31999999999970902</v>
      </c>
      <c r="F347" s="3">
        <v>13.9752258528921</v>
      </c>
      <c r="G347" s="14" t="s">
        <v>282</v>
      </c>
      <c r="H347" s="2">
        <v>4</v>
      </c>
      <c r="I347" s="2">
        <v>0</v>
      </c>
      <c r="J347" s="2">
        <v>0</v>
      </c>
      <c r="K347" s="2">
        <v>0</v>
      </c>
      <c r="L347" s="2">
        <v>4</v>
      </c>
      <c r="M347" s="2">
        <v>0</v>
      </c>
      <c r="N347" s="2">
        <v>0</v>
      </c>
      <c r="O347" s="2">
        <v>0</v>
      </c>
      <c r="P347" s="2">
        <v>0</v>
      </c>
      <c r="Q347" s="2">
        <v>0</v>
      </c>
      <c r="R347" s="2">
        <v>0</v>
      </c>
      <c r="S347" s="2">
        <v>0</v>
      </c>
      <c r="T347" s="2">
        <v>0</v>
      </c>
      <c r="U347" s="2">
        <v>0</v>
      </c>
      <c r="V347" s="2">
        <v>0</v>
      </c>
      <c r="W347" s="2">
        <v>1</v>
      </c>
      <c r="X347" s="2">
        <v>1</v>
      </c>
      <c r="Y347" s="2">
        <v>1</v>
      </c>
      <c r="Z347" s="2">
        <v>1</v>
      </c>
      <c r="AA347" s="2">
        <v>0</v>
      </c>
    </row>
    <row r="348" spans="1:27" x14ac:dyDescent="0.25">
      <c r="A348" s="2">
        <v>12</v>
      </c>
      <c r="B348" s="2">
        <v>15</v>
      </c>
      <c r="C348" s="2">
        <v>84842.168999999994</v>
      </c>
      <c r="D348" s="2">
        <v>84844.562999999995</v>
      </c>
      <c r="E348" s="2">
        <v>2.3940000000002302</v>
      </c>
      <c r="F348" s="3">
        <v>13.973802921947099</v>
      </c>
      <c r="G348" s="14" t="s">
        <v>244</v>
      </c>
      <c r="H348" s="2">
        <v>3</v>
      </c>
      <c r="I348" s="2">
        <v>0</v>
      </c>
      <c r="J348" s="2">
        <v>0</v>
      </c>
      <c r="K348" s="2">
        <v>0</v>
      </c>
      <c r="L348" s="2">
        <v>3</v>
      </c>
      <c r="M348" s="2">
        <v>0</v>
      </c>
      <c r="N348" s="2">
        <v>0</v>
      </c>
      <c r="O348" s="2">
        <v>0</v>
      </c>
      <c r="P348" s="2">
        <v>0</v>
      </c>
      <c r="Q348" s="2">
        <v>0</v>
      </c>
      <c r="R348" s="2">
        <v>0</v>
      </c>
      <c r="S348" s="2">
        <v>0</v>
      </c>
      <c r="T348" s="2">
        <v>0</v>
      </c>
      <c r="U348" s="2">
        <v>0</v>
      </c>
      <c r="V348" s="2">
        <v>0</v>
      </c>
      <c r="W348" s="2">
        <v>1</v>
      </c>
      <c r="X348" s="2">
        <v>1</v>
      </c>
      <c r="Y348" s="2">
        <v>0</v>
      </c>
      <c r="Z348" s="2">
        <v>1</v>
      </c>
      <c r="AA348" s="2">
        <v>0</v>
      </c>
    </row>
    <row r="349" spans="1:27" x14ac:dyDescent="0.25">
      <c r="A349" s="2">
        <v>7</v>
      </c>
      <c r="B349" s="2">
        <v>14</v>
      </c>
      <c r="C349" s="2">
        <v>88850.902000000002</v>
      </c>
      <c r="D349" s="2">
        <v>88857.565000000002</v>
      </c>
      <c r="E349" s="2">
        <v>6.6630000000004701</v>
      </c>
      <c r="F349" s="3">
        <v>13.957238003759601</v>
      </c>
      <c r="G349" s="14" t="s">
        <v>1795</v>
      </c>
      <c r="H349" s="2">
        <v>3</v>
      </c>
      <c r="I349" s="2">
        <v>2</v>
      </c>
      <c r="J349" s="2">
        <v>0</v>
      </c>
      <c r="K349" s="2">
        <v>2</v>
      </c>
      <c r="L349" s="2">
        <v>3</v>
      </c>
      <c r="M349" s="2">
        <v>0</v>
      </c>
      <c r="N349" s="2">
        <v>0</v>
      </c>
      <c r="O349" s="2">
        <v>0</v>
      </c>
      <c r="P349" s="2">
        <v>0</v>
      </c>
      <c r="Q349" s="2">
        <v>0</v>
      </c>
      <c r="R349" s="2">
        <v>1</v>
      </c>
      <c r="S349" s="2">
        <v>0</v>
      </c>
      <c r="T349" s="2">
        <v>1</v>
      </c>
      <c r="U349" s="2">
        <v>0</v>
      </c>
      <c r="V349" s="2">
        <v>0</v>
      </c>
      <c r="W349" s="2">
        <v>0</v>
      </c>
      <c r="X349" s="2">
        <v>1</v>
      </c>
      <c r="Y349" s="2">
        <v>1</v>
      </c>
      <c r="Z349" s="2">
        <v>1</v>
      </c>
      <c r="AA349" s="2">
        <v>0</v>
      </c>
    </row>
    <row r="350" spans="1:27" x14ac:dyDescent="0.25">
      <c r="A350" s="2">
        <v>3</v>
      </c>
      <c r="B350" s="2">
        <v>13</v>
      </c>
      <c r="C350" s="2">
        <v>80831.892000000007</v>
      </c>
      <c r="D350" s="2">
        <v>80834.657000000007</v>
      </c>
      <c r="E350" s="2">
        <v>2.7649999999994201</v>
      </c>
      <c r="F350" s="3">
        <v>13.956188718934399</v>
      </c>
      <c r="G350" s="14" t="s">
        <v>2706</v>
      </c>
      <c r="H350" s="2">
        <v>0</v>
      </c>
      <c r="I350" s="2">
        <v>0</v>
      </c>
      <c r="J350" s="2">
        <v>0</v>
      </c>
      <c r="K350" s="2">
        <v>0</v>
      </c>
      <c r="L350" s="2">
        <v>0</v>
      </c>
      <c r="M350" s="2">
        <v>0</v>
      </c>
      <c r="N350" s="2">
        <v>0</v>
      </c>
      <c r="O350" s="2">
        <v>0</v>
      </c>
      <c r="P350" s="2">
        <v>0</v>
      </c>
      <c r="Q350" s="2">
        <v>0</v>
      </c>
      <c r="R350" s="2">
        <v>0</v>
      </c>
      <c r="S350" s="2">
        <v>0</v>
      </c>
      <c r="T350" s="2">
        <v>0</v>
      </c>
      <c r="U350" s="2">
        <v>0</v>
      </c>
      <c r="V350" s="2">
        <v>0</v>
      </c>
      <c r="W350" s="2">
        <v>0</v>
      </c>
      <c r="X350" s="2">
        <v>0</v>
      </c>
      <c r="Y350" s="2">
        <v>0</v>
      </c>
      <c r="Z350" s="2">
        <v>0</v>
      </c>
      <c r="AA350" s="2">
        <v>0</v>
      </c>
    </row>
    <row r="351" spans="1:27" x14ac:dyDescent="0.25">
      <c r="A351" s="2">
        <v>1</v>
      </c>
      <c r="B351" s="2">
        <v>1</v>
      </c>
      <c r="C351" s="2">
        <v>8817.8629999999994</v>
      </c>
      <c r="D351" s="2">
        <v>8832.4989999999998</v>
      </c>
      <c r="E351" s="2">
        <v>14.636000000000401</v>
      </c>
      <c r="F351" s="3">
        <v>13.953578499249501</v>
      </c>
      <c r="G351" s="14" t="s">
        <v>20</v>
      </c>
      <c r="H351" s="2">
        <v>2</v>
      </c>
      <c r="I351" s="2">
        <v>0</v>
      </c>
      <c r="J351" s="2">
        <v>0</v>
      </c>
      <c r="K351" s="2">
        <v>0</v>
      </c>
      <c r="L351" s="2">
        <v>2</v>
      </c>
      <c r="M351" s="2">
        <v>0</v>
      </c>
      <c r="N351" s="2">
        <v>0</v>
      </c>
      <c r="O351" s="2">
        <v>0</v>
      </c>
      <c r="P351" s="2">
        <v>0</v>
      </c>
      <c r="Q351" s="2">
        <v>0</v>
      </c>
      <c r="R351" s="2">
        <v>0</v>
      </c>
      <c r="S351" s="2">
        <v>0</v>
      </c>
      <c r="T351" s="2">
        <v>0</v>
      </c>
      <c r="U351" s="2">
        <v>0</v>
      </c>
      <c r="V351" s="2">
        <v>0</v>
      </c>
      <c r="W351" s="2">
        <v>1</v>
      </c>
      <c r="X351" s="2">
        <v>0</v>
      </c>
      <c r="Y351" s="2">
        <v>1</v>
      </c>
      <c r="Z351" s="2">
        <v>0</v>
      </c>
      <c r="AA351" s="2">
        <v>0</v>
      </c>
    </row>
    <row r="352" spans="1:27" x14ac:dyDescent="0.25">
      <c r="A352" s="2">
        <v>2</v>
      </c>
      <c r="B352" s="2">
        <v>13</v>
      </c>
      <c r="C352" s="2">
        <v>88591.937000000005</v>
      </c>
      <c r="D352" s="2">
        <v>88591.937000000005</v>
      </c>
      <c r="E352" s="2">
        <v>0</v>
      </c>
      <c r="F352" s="3">
        <v>13.938421321190001</v>
      </c>
      <c r="G352" s="14"/>
      <c r="H352" s="2">
        <v>1</v>
      </c>
      <c r="I352" s="2">
        <v>0</v>
      </c>
      <c r="J352" s="2">
        <v>0</v>
      </c>
      <c r="K352" s="2">
        <v>0</v>
      </c>
      <c r="L352" s="2">
        <v>1</v>
      </c>
      <c r="M352" s="2">
        <v>0</v>
      </c>
      <c r="N352" s="2">
        <v>0</v>
      </c>
      <c r="O352" s="2">
        <v>0</v>
      </c>
      <c r="P352" s="2">
        <v>0</v>
      </c>
      <c r="Q352" s="2">
        <v>0</v>
      </c>
      <c r="R352" s="2">
        <v>0</v>
      </c>
      <c r="S352" s="2">
        <v>0</v>
      </c>
      <c r="T352" s="2">
        <v>0</v>
      </c>
      <c r="U352" s="2">
        <v>0</v>
      </c>
      <c r="V352" s="2">
        <v>0</v>
      </c>
      <c r="W352" s="2">
        <v>1</v>
      </c>
      <c r="X352" s="2">
        <v>0</v>
      </c>
      <c r="Y352" s="2">
        <v>0</v>
      </c>
      <c r="Z352" s="2">
        <v>0</v>
      </c>
      <c r="AA352" s="2">
        <v>0</v>
      </c>
    </row>
    <row r="353" spans="1:27" x14ac:dyDescent="0.25">
      <c r="A353" s="2">
        <v>5</v>
      </c>
      <c r="B353" s="2">
        <v>2</v>
      </c>
      <c r="C353" s="2">
        <v>24064.951000000001</v>
      </c>
      <c r="D353" s="2">
        <v>24064.951000000001</v>
      </c>
      <c r="E353" s="2">
        <v>0</v>
      </c>
      <c r="F353" s="3">
        <v>13.929494800530099</v>
      </c>
      <c r="G353" s="14"/>
      <c r="H353" s="2">
        <v>0</v>
      </c>
      <c r="I353" s="2">
        <v>2</v>
      </c>
      <c r="J353" s="2">
        <v>0</v>
      </c>
      <c r="K353" s="2">
        <v>2</v>
      </c>
      <c r="L353" s="2">
        <v>0</v>
      </c>
      <c r="M353" s="2">
        <v>0</v>
      </c>
      <c r="N353" s="2">
        <v>0</v>
      </c>
      <c r="O353" s="2">
        <v>0</v>
      </c>
      <c r="P353" s="2">
        <v>0</v>
      </c>
      <c r="Q353" s="2">
        <v>0</v>
      </c>
      <c r="R353" s="2">
        <v>0</v>
      </c>
      <c r="S353" s="2">
        <v>0</v>
      </c>
      <c r="T353" s="2">
        <v>1</v>
      </c>
      <c r="U353" s="2">
        <v>0</v>
      </c>
      <c r="V353" s="2">
        <v>1</v>
      </c>
      <c r="W353" s="2">
        <v>0</v>
      </c>
      <c r="X353" s="2">
        <v>0</v>
      </c>
      <c r="Y353" s="2">
        <v>0</v>
      </c>
      <c r="Z353" s="2">
        <v>0</v>
      </c>
      <c r="AA353" s="2">
        <v>0</v>
      </c>
    </row>
    <row r="354" spans="1:27" x14ac:dyDescent="0.25">
      <c r="A354" s="2">
        <v>10</v>
      </c>
      <c r="B354" s="2">
        <v>17</v>
      </c>
      <c r="C354" s="2">
        <v>84751.164999999994</v>
      </c>
      <c r="D354" s="2">
        <v>84751.164999999994</v>
      </c>
      <c r="E354" s="2">
        <v>0</v>
      </c>
      <c r="F354" s="3">
        <v>13.910718647035401</v>
      </c>
      <c r="G354" s="14"/>
      <c r="H354" s="2">
        <v>0</v>
      </c>
      <c r="I354" s="2">
        <v>0</v>
      </c>
      <c r="J354" s="2">
        <v>0</v>
      </c>
      <c r="K354" s="2">
        <v>0</v>
      </c>
      <c r="L354" s="2">
        <v>0</v>
      </c>
      <c r="M354" s="2">
        <v>0</v>
      </c>
      <c r="N354" s="2">
        <v>0</v>
      </c>
      <c r="O354" s="2">
        <v>0</v>
      </c>
      <c r="P354" s="2">
        <v>0</v>
      </c>
      <c r="Q354" s="2">
        <v>0</v>
      </c>
      <c r="R354" s="2">
        <v>0</v>
      </c>
      <c r="S354" s="2">
        <v>0</v>
      </c>
      <c r="T354" s="2">
        <v>0</v>
      </c>
      <c r="U354" s="2">
        <v>0</v>
      </c>
      <c r="V354" s="2">
        <v>0</v>
      </c>
      <c r="W354" s="2">
        <v>0</v>
      </c>
      <c r="X354" s="2">
        <v>0</v>
      </c>
      <c r="Y354" s="2">
        <v>0</v>
      </c>
      <c r="Z354" s="2">
        <v>0</v>
      </c>
      <c r="AA354" s="2">
        <v>0</v>
      </c>
    </row>
    <row r="355" spans="1:27" x14ac:dyDescent="0.25">
      <c r="A355" s="2">
        <v>9</v>
      </c>
      <c r="B355" s="2">
        <v>9</v>
      </c>
      <c r="C355" s="2">
        <v>82048.888000000006</v>
      </c>
      <c r="D355" s="2">
        <v>82048.888000000006</v>
      </c>
      <c r="E355" s="2">
        <v>0</v>
      </c>
      <c r="F355" s="3">
        <v>13.909112200941999</v>
      </c>
      <c r="G355" s="14"/>
      <c r="H355" s="2">
        <v>0</v>
      </c>
      <c r="I355" s="2">
        <v>0</v>
      </c>
      <c r="J355" s="2">
        <v>0</v>
      </c>
      <c r="K355" s="2">
        <v>0</v>
      </c>
      <c r="L355" s="2">
        <v>0</v>
      </c>
      <c r="M355" s="2">
        <v>0</v>
      </c>
      <c r="N355" s="2">
        <v>0</v>
      </c>
      <c r="O355" s="2">
        <v>0</v>
      </c>
      <c r="P355" s="2">
        <v>0</v>
      </c>
      <c r="Q355" s="2">
        <v>0</v>
      </c>
      <c r="R355" s="2">
        <v>0</v>
      </c>
      <c r="S355" s="2">
        <v>0</v>
      </c>
      <c r="T355" s="2">
        <v>0</v>
      </c>
      <c r="U355" s="2">
        <v>0</v>
      </c>
      <c r="V355" s="2">
        <v>0</v>
      </c>
      <c r="W355" s="2">
        <v>0</v>
      </c>
      <c r="X355" s="2">
        <v>0</v>
      </c>
      <c r="Y355" s="2">
        <v>0</v>
      </c>
      <c r="Z355" s="2">
        <v>0</v>
      </c>
      <c r="AA355" s="2">
        <v>0</v>
      </c>
    </row>
    <row r="356" spans="1:27" x14ac:dyDescent="0.25">
      <c r="A356" s="2">
        <v>10</v>
      </c>
      <c r="B356" s="2">
        <v>16</v>
      </c>
      <c r="C356" s="2">
        <v>79352.192999999999</v>
      </c>
      <c r="D356" s="2">
        <v>79352.192999999999</v>
      </c>
      <c r="E356" s="2">
        <v>0</v>
      </c>
      <c r="F356" s="3">
        <v>13.890727883424001</v>
      </c>
      <c r="G356" s="14"/>
      <c r="H356" s="2">
        <v>3</v>
      </c>
      <c r="I356" s="2">
        <v>0</v>
      </c>
      <c r="J356" s="2">
        <v>0</v>
      </c>
      <c r="K356" s="2">
        <v>0</v>
      </c>
      <c r="L356" s="2">
        <v>3</v>
      </c>
      <c r="M356" s="2">
        <v>0</v>
      </c>
      <c r="N356" s="2">
        <v>0</v>
      </c>
      <c r="O356" s="2">
        <v>0</v>
      </c>
      <c r="P356" s="2">
        <v>0</v>
      </c>
      <c r="Q356" s="2">
        <v>0</v>
      </c>
      <c r="R356" s="2">
        <v>0</v>
      </c>
      <c r="S356" s="2">
        <v>0</v>
      </c>
      <c r="T356" s="2">
        <v>0</v>
      </c>
      <c r="U356" s="2">
        <v>0</v>
      </c>
      <c r="V356" s="2">
        <v>0</v>
      </c>
      <c r="W356" s="2">
        <v>0</v>
      </c>
      <c r="X356" s="2">
        <v>1</v>
      </c>
      <c r="Y356" s="2">
        <v>1</v>
      </c>
      <c r="Z356" s="2">
        <v>1</v>
      </c>
      <c r="AA356" s="2">
        <v>0</v>
      </c>
    </row>
    <row r="357" spans="1:27" x14ac:dyDescent="0.25">
      <c r="A357" s="2">
        <v>13</v>
      </c>
      <c r="B357" s="2">
        <v>10</v>
      </c>
      <c r="C357" s="2">
        <v>94378.307000000001</v>
      </c>
      <c r="D357" s="2">
        <v>94378.307000000001</v>
      </c>
      <c r="E357" s="2">
        <v>0</v>
      </c>
      <c r="F357" s="3">
        <v>13.889053385859</v>
      </c>
      <c r="G357" s="14"/>
      <c r="H357" s="2">
        <v>0</v>
      </c>
      <c r="I357" s="2">
        <v>0</v>
      </c>
      <c r="J357" s="2">
        <v>0</v>
      </c>
      <c r="K357" s="2">
        <v>0</v>
      </c>
      <c r="L357" s="2">
        <v>0</v>
      </c>
      <c r="M357" s="2">
        <v>0</v>
      </c>
      <c r="N357" s="2">
        <v>0</v>
      </c>
      <c r="O357" s="2">
        <v>0</v>
      </c>
      <c r="P357" s="2">
        <v>0</v>
      </c>
      <c r="Q357" s="2">
        <v>0</v>
      </c>
      <c r="R357" s="2">
        <v>0</v>
      </c>
      <c r="S357" s="2">
        <v>0</v>
      </c>
      <c r="T357" s="2">
        <v>0</v>
      </c>
      <c r="U357" s="2">
        <v>0</v>
      </c>
      <c r="V357" s="2">
        <v>0</v>
      </c>
      <c r="W357" s="2">
        <v>0</v>
      </c>
      <c r="X357" s="2">
        <v>0</v>
      </c>
      <c r="Y357" s="2">
        <v>0</v>
      </c>
      <c r="Z357" s="2">
        <v>0</v>
      </c>
      <c r="AA357" s="2">
        <v>0</v>
      </c>
    </row>
  </sheetData>
  <sortState ref="A2:AA357">
    <sortCondition descending="1" ref="F2:F35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90" zoomScaleNormal="90" workbookViewId="0">
      <selection activeCell="G23" sqref="G23"/>
    </sheetView>
  </sheetViews>
  <sheetFormatPr baseColWidth="10" defaultColWidth="11.42578125" defaultRowHeight="15" x14ac:dyDescent="0.25"/>
  <cols>
    <col min="1" max="1" width="14.7109375" style="2" customWidth="1"/>
    <col min="2" max="4" width="10.140625" style="2" customWidth="1"/>
    <col min="5" max="5" width="4.140625" style="3" customWidth="1"/>
    <col min="6" max="7" width="11" style="2" customWidth="1"/>
    <col min="8" max="8" width="6.42578125" style="7" customWidth="1"/>
    <col min="9" max="10" width="11" style="2" customWidth="1"/>
    <col min="11" max="11" width="6.42578125" style="7" customWidth="1"/>
    <col min="12" max="13" width="11" style="2" customWidth="1"/>
    <col min="14" max="14" width="3.5703125" style="2" customWidth="1"/>
    <col min="15" max="16384" width="11.42578125" style="2"/>
  </cols>
  <sheetData>
    <row r="1" spans="1:15" s="6" customFormat="1" x14ac:dyDescent="0.25">
      <c r="A1" s="9" t="s">
        <v>2863</v>
      </c>
      <c r="B1" s="9"/>
    </row>
    <row r="3" spans="1:15" s="5" customFormat="1" x14ac:dyDescent="0.25">
      <c r="A3" s="89" t="s">
        <v>2840</v>
      </c>
      <c r="B3" s="61" t="s">
        <v>2862</v>
      </c>
      <c r="C3" s="9"/>
      <c r="D3" s="9"/>
      <c r="E3" s="9"/>
    </row>
    <row r="4" spans="1:15" s="20" customFormat="1" x14ac:dyDescent="0.25">
      <c r="A4" s="62" t="s">
        <v>2851</v>
      </c>
      <c r="B4" s="63" t="s">
        <v>2852</v>
      </c>
      <c r="C4" s="5"/>
      <c r="D4" s="5"/>
      <c r="E4" s="5"/>
      <c r="H4" s="72"/>
      <c r="K4" s="72"/>
    </row>
    <row r="5" spans="1:15" x14ac:dyDescent="0.25">
      <c r="A5" s="170" t="s">
        <v>2853</v>
      </c>
      <c r="B5" s="63" t="s">
        <v>2854</v>
      </c>
      <c r="C5" s="5"/>
      <c r="D5" s="5"/>
      <c r="E5" s="5"/>
      <c r="F5" s="20"/>
      <c r="G5" s="20"/>
      <c r="H5" s="72"/>
    </row>
    <row r="6" spans="1:15" s="138" customFormat="1" ht="12.75" x14ac:dyDescent="0.2">
      <c r="A6" s="136" t="s">
        <v>2839</v>
      </c>
      <c r="B6" s="137" t="s">
        <v>2856</v>
      </c>
      <c r="E6" s="139"/>
      <c r="H6" s="62"/>
      <c r="K6" s="62"/>
      <c r="L6" s="62"/>
      <c r="M6" s="62"/>
      <c r="N6" s="62"/>
      <c r="O6" s="62"/>
    </row>
    <row r="7" spans="1:15" s="138" customFormat="1" ht="12.75" x14ac:dyDescent="0.2">
      <c r="A7" s="60" t="s">
        <v>2838</v>
      </c>
      <c r="B7" s="137" t="s">
        <v>2858</v>
      </c>
      <c r="C7" s="63"/>
      <c r="D7" s="63"/>
      <c r="E7" s="63"/>
      <c r="H7" s="62"/>
      <c r="K7" s="62"/>
    </row>
    <row r="8" spans="1:15" x14ac:dyDescent="0.25">
      <c r="A8" s="60"/>
    </row>
    <row r="9" spans="1:15" s="6" customFormat="1" x14ac:dyDescent="0.25">
      <c r="A9" s="60"/>
      <c r="D9" s="87"/>
      <c r="E9" s="87"/>
      <c r="F9" s="192" t="s">
        <v>2848</v>
      </c>
      <c r="G9" s="193"/>
      <c r="H9" s="67"/>
      <c r="I9" s="192" t="s">
        <v>2849</v>
      </c>
      <c r="J9" s="193"/>
      <c r="K9" s="22"/>
      <c r="L9" s="192" t="s">
        <v>2850</v>
      </c>
      <c r="M9" s="194"/>
      <c r="O9" s="113"/>
    </row>
    <row r="10" spans="1:15" x14ac:dyDescent="0.25">
      <c r="B10" s="74" t="s">
        <v>2826</v>
      </c>
      <c r="C10" s="75" t="s">
        <v>2808</v>
      </c>
      <c r="D10" s="169" t="s">
        <v>2840</v>
      </c>
      <c r="E10" s="67"/>
      <c r="F10" s="74" t="s">
        <v>2839</v>
      </c>
      <c r="G10" s="74" t="s">
        <v>2838</v>
      </c>
      <c r="H10" s="67"/>
      <c r="I10" s="74" t="s">
        <v>2839</v>
      </c>
      <c r="J10" s="74" t="s">
        <v>2838</v>
      </c>
      <c r="K10" s="67"/>
      <c r="L10" s="74" t="s">
        <v>2839</v>
      </c>
      <c r="M10" s="141" t="s">
        <v>2838</v>
      </c>
      <c r="O10" s="113"/>
    </row>
    <row r="11" spans="1:15" x14ac:dyDescent="0.25">
      <c r="B11" s="30" t="s">
        <v>2814</v>
      </c>
      <c r="C11" s="20" t="s">
        <v>2813</v>
      </c>
      <c r="D11" s="30">
        <f>COUNTIF('AFR-YRI'!E:E,"&gt;-1")</f>
        <v>293</v>
      </c>
      <c r="E11" s="69"/>
      <c r="F11" s="142" t="s">
        <v>2830</v>
      </c>
      <c r="G11" s="113" t="s">
        <v>2830</v>
      </c>
      <c r="H11" s="143"/>
      <c r="I11" s="115">
        <f>SUM('AFR-YRI'!R:R)</f>
        <v>16</v>
      </c>
      <c r="J11" s="115">
        <f>SUM('AFR-YRI'!R$2:R$51)</f>
        <v>4</v>
      </c>
      <c r="K11" s="143"/>
      <c r="L11" s="115">
        <f>SUM('AFR-YRI'!X:X)</f>
        <v>13</v>
      </c>
      <c r="M11" s="144">
        <f>SUM('AFR-YRI'!X2:X51)</f>
        <v>4</v>
      </c>
    </row>
    <row r="12" spans="1:15" x14ac:dyDescent="0.25">
      <c r="B12" s="30" t="s">
        <v>2815</v>
      </c>
      <c r="C12" s="20" t="s">
        <v>2816</v>
      </c>
      <c r="D12" s="30">
        <f>COUNTIF('EUR-CEU'!E:E,"&gt;-1")</f>
        <v>322</v>
      </c>
      <c r="E12" s="69"/>
      <c r="F12" s="114">
        <f>I11</f>
        <v>16</v>
      </c>
      <c r="G12" s="145">
        <f>J11</f>
        <v>4</v>
      </c>
      <c r="H12" s="143"/>
      <c r="I12" s="113" t="s">
        <v>2830</v>
      </c>
      <c r="J12" s="113" t="s">
        <v>2830</v>
      </c>
      <c r="K12" s="143"/>
      <c r="L12" s="115">
        <f>SUM('EUR-CEU'!X:X)</f>
        <v>29</v>
      </c>
      <c r="M12" s="146">
        <f>SUM('EUR-CEU'!X2:X51)</f>
        <v>8</v>
      </c>
    </row>
    <row r="13" spans="1:15" x14ac:dyDescent="0.25">
      <c r="B13" s="158" t="s">
        <v>2866</v>
      </c>
      <c r="C13" s="159" t="s">
        <v>2822</v>
      </c>
      <c r="D13" s="158">
        <f>COUNTIF('ASI-CHB'!E:E,"&gt;-1")</f>
        <v>358</v>
      </c>
      <c r="E13" s="96"/>
      <c r="F13" s="149">
        <f>L11</f>
        <v>13</v>
      </c>
      <c r="G13" s="147">
        <f>M11</f>
        <v>4</v>
      </c>
      <c r="H13" s="148"/>
      <c r="I13" s="160">
        <f>L12</f>
        <v>29</v>
      </c>
      <c r="J13" s="160">
        <f>M12</f>
        <v>8</v>
      </c>
      <c r="K13" s="148"/>
      <c r="L13" s="161" t="s">
        <v>2830</v>
      </c>
      <c r="M13" s="161" t="s">
        <v>2830</v>
      </c>
    </row>
    <row r="15" spans="1:15" x14ac:dyDescent="0.25">
      <c r="B15" s="6"/>
      <c r="C15" s="6"/>
      <c r="D15" s="87"/>
      <c r="E15" s="87"/>
      <c r="F15" s="184" t="s">
        <v>2845</v>
      </c>
      <c r="G15" s="185"/>
      <c r="H15" s="67"/>
      <c r="I15" s="184" t="s">
        <v>2846</v>
      </c>
      <c r="J15" s="185"/>
      <c r="K15" s="22"/>
      <c r="L15" s="184" t="s">
        <v>2847</v>
      </c>
      <c r="M15" s="186"/>
    </row>
    <row r="16" spans="1:15" x14ac:dyDescent="0.25">
      <c r="B16" s="74" t="s">
        <v>2826</v>
      </c>
      <c r="C16" s="75" t="s">
        <v>2808</v>
      </c>
      <c r="D16" s="88" t="s">
        <v>2840</v>
      </c>
      <c r="E16" s="67"/>
      <c r="F16" s="74" t="s">
        <v>2839</v>
      </c>
      <c r="G16" s="74" t="s">
        <v>2838</v>
      </c>
      <c r="H16" s="67"/>
      <c r="I16" s="74" t="s">
        <v>2839</v>
      </c>
      <c r="J16" s="74" t="s">
        <v>2838</v>
      </c>
      <c r="K16" s="67"/>
      <c r="L16" s="74" t="s">
        <v>2839</v>
      </c>
      <c r="M16" s="141" t="s">
        <v>2838</v>
      </c>
    </row>
    <row r="17" spans="2:13" x14ac:dyDescent="0.25">
      <c r="B17" s="30" t="s">
        <v>2814</v>
      </c>
      <c r="C17" s="20" t="s">
        <v>2813</v>
      </c>
      <c r="D17" s="30">
        <f>COUNTIF('AFR-YRI'!E:E,"&gt;-1")</f>
        <v>293</v>
      </c>
      <c r="E17" s="69"/>
      <c r="F17" s="150" t="s">
        <v>2830</v>
      </c>
      <c r="G17" s="151" t="s">
        <v>2830</v>
      </c>
      <c r="H17" s="163"/>
      <c r="I17" s="167">
        <f>(I11/$D11)*100</f>
        <v>5.4607508532423212</v>
      </c>
      <c r="J17" s="176">
        <f>(J11/50)*100</f>
        <v>8</v>
      </c>
      <c r="K17" s="165"/>
      <c r="L17" s="167">
        <f>(L11/$D11)*100</f>
        <v>4.4368600682593859</v>
      </c>
      <c r="M17" s="176">
        <f>(M11/50)*100</f>
        <v>8</v>
      </c>
    </row>
    <row r="18" spans="2:13" x14ac:dyDescent="0.25">
      <c r="B18" s="30" t="s">
        <v>2815</v>
      </c>
      <c r="C18" s="20" t="s">
        <v>2816</v>
      </c>
      <c r="D18" s="30">
        <f>COUNTIF('EUR-CEU'!E:E,"&gt;-1")</f>
        <v>322</v>
      </c>
      <c r="E18" s="69"/>
      <c r="F18" s="152">
        <f>I17</f>
        <v>5.4607508532423212</v>
      </c>
      <c r="G18" s="153">
        <f>J17</f>
        <v>8</v>
      </c>
      <c r="H18" s="163"/>
      <c r="I18" s="155" t="s">
        <v>2830</v>
      </c>
      <c r="J18" s="155" t="s">
        <v>2830</v>
      </c>
      <c r="K18" s="165"/>
      <c r="L18" s="154">
        <f>(L12/$D12)*100</f>
        <v>9.0062111801242235</v>
      </c>
      <c r="M18" s="177">
        <f>(M12/50)*100</f>
        <v>16</v>
      </c>
    </row>
    <row r="19" spans="2:13" x14ac:dyDescent="0.25">
      <c r="B19" s="158" t="s">
        <v>2866</v>
      </c>
      <c r="C19" s="159" t="s">
        <v>2822</v>
      </c>
      <c r="D19" s="158">
        <f>COUNTIF('ASI-CHB'!E:E,"&gt;-1")</f>
        <v>358</v>
      </c>
      <c r="E19" s="96"/>
      <c r="F19" s="157">
        <f>L18</f>
        <v>9.0062111801242235</v>
      </c>
      <c r="G19" s="156">
        <f>M18</f>
        <v>16</v>
      </c>
      <c r="H19" s="164"/>
      <c r="I19" s="168">
        <f>L17</f>
        <v>4.4368600682593859</v>
      </c>
      <c r="J19" s="168">
        <f>M17</f>
        <v>8</v>
      </c>
      <c r="K19" s="166"/>
      <c r="L19" s="162" t="s">
        <v>2830</v>
      </c>
      <c r="M19" s="162" t="s">
        <v>2830</v>
      </c>
    </row>
  </sheetData>
  <mergeCells count="6">
    <mergeCell ref="F15:G15"/>
    <mergeCell ref="I15:J15"/>
    <mergeCell ref="L15:M15"/>
    <mergeCell ref="F9:G9"/>
    <mergeCell ref="I9:J9"/>
    <mergeCell ref="L9:M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zoomScale="90" zoomScaleNormal="90" workbookViewId="0">
      <selection activeCell="AC25" sqref="AC25"/>
    </sheetView>
  </sheetViews>
  <sheetFormatPr baseColWidth="10" defaultColWidth="11.42578125" defaultRowHeight="15" x14ac:dyDescent="0.25"/>
  <cols>
    <col min="1" max="1" width="13.140625" style="2" customWidth="1"/>
    <col min="2" max="3" width="11.42578125" style="2"/>
    <col min="4" max="4" width="10.28515625" style="2" customWidth="1"/>
    <col min="5" max="5" width="11.42578125" style="2"/>
    <col min="6" max="6" width="5" style="3" customWidth="1"/>
    <col min="7" max="7" width="7.28515625" style="2" customWidth="1"/>
    <col min="8" max="8" width="5.42578125" style="2" customWidth="1"/>
    <col min="9" max="9" width="2.42578125" style="2" customWidth="1"/>
    <col min="10" max="10" width="5.42578125" style="2" customWidth="1"/>
    <col min="11" max="11" width="4.5703125" customWidth="1"/>
    <col min="12" max="12" width="7.28515625" customWidth="1"/>
    <col min="13" max="13" width="5.42578125" style="2" customWidth="1"/>
    <col min="14" max="14" width="2.42578125" style="2" customWidth="1"/>
    <col min="15" max="15" width="5.42578125" style="2" customWidth="1"/>
    <col min="16" max="16" width="8.85546875" style="2" customWidth="1"/>
    <col min="17" max="17" width="8.140625" style="2" customWidth="1"/>
    <col min="18" max="18" width="5.42578125" style="2" customWidth="1"/>
    <col min="19" max="19" width="3.42578125" style="2" customWidth="1"/>
    <col min="20" max="20" width="5.42578125" style="2" customWidth="1"/>
    <col min="21" max="21" width="4.5703125" style="2" customWidth="1"/>
    <col min="22" max="22" width="8.140625" style="2" customWidth="1"/>
    <col min="23" max="23" width="5.42578125" style="2" customWidth="1"/>
    <col min="24" max="24" width="3.42578125" style="2" customWidth="1"/>
    <col min="25" max="25" width="5.42578125" style="2" customWidth="1"/>
    <col min="26" max="16384" width="11.42578125" style="2"/>
  </cols>
  <sheetData>
    <row r="1" spans="1:25" s="6" customFormat="1" x14ac:dyDescent="0.25">
      <c r="A1" s="9" t="s">
        <v>2864</v>
      </c>
      <c r="B1" s="9"/>
    </row>
    <row r="3" spans="1:25" s="5" customFormat="1" x14ac:dyDescent="0.25">
      <c r="A3" s="89" t="s">
        <v>2840</v>
      </c>
      <c r="B3" s="61" t="s">
        <v>2862</v>
      </c>
      <c r="C3" s="9"/>
      <c r="D3" s="9"/>
      <c r="E3" s="9"/>
      <c r="F3" s="9"/>
      <c r="G3" s="9"/>
      <c r="H3" s="9"/>
      <c r="I3" s="9"/>
      <c r="J3" s="9"/>
      <c r="K3" s="9"/>
      <c r="L3" s="9"/>
      <c r="M3" s="9"/>
      <c r="N3" s="9"/>
    </row>
    <row r="4" spans="1:25" s="20" customFormat="1" x14ac:dyDescent="0.25">
      <c r="A4" s="62" t="s">
        <v>2827</v>
      </c>
      <c r="B4" s="63" t="s">
        <v>2867</v>
      </c>
      <c r="C4" s="5"/>
      <c r="D4" s="5"/>
      <c r="E4" s="5"/>
      <c r="F4" s="5"/>
      <c r="K4" s="64"/>
      <c r="L4" s="64"/>
    </row>
    <row r="5" spans="1:25" s="20" customFormat="1" x14ac:dyDescent="0.25">
      <c r="A5" s="60" t="s">
        <v>2829</v>
      </c>
      <c r="B5" s="61" t="s">
        <v>2837</v>
      </c>
      <c r="C5" s="9"/>
      <c r="D5" s="3"/>
      <c r="E5" s="3"/>
      <c r="F5" s="3"/>
      <c r="G5" s="3"/>
      <c r="K5" s="64"/>
      <c r="L5" s="64"/>
    </row>
    <row r="6" spans="1:25" s="3" customFormat="1" x14ac:dyDescent="0.25">
      <c r="A6" s="60" t="s">
        <v>2833</v>
      </c>
      <c r="B6" s="61" t="s">
        <v>2859</v>
      </c>
      <c r="C6" s="9"/>
      <c r="K6" s="1"/>
      <c r="L6" s="1"/>
    </row>
    <row r="8" spans="1:25" x14ac:dyDescent="0.25">
      <c r="G8" s="184" t="s">
        <v>2836</v>
      </c>
      <c r="H8" s="185"/>
      <c r="I8" s="185"/>
      <c r="J8" s="185"/>
      <c r="K8" s="185"/>
      <c r="L8" s="185"/>
      <c r="M8" s="185"/>
      <c r="N8" s="185"/>
      <c r="O8" s="186"/>
      <c r="Q8" s="184" t="s">
        <v>2869</v>
      </c>
      <c r="R8" s="185"/>
      <c r="S8" s="185"/>
      <c r="T8" s="185"/>
      <c r="U8" s="185"/>
      <c r="V8" s="185"/>
      <c r="W8" s="185"/>
      <c r="X8" s="185"/>
      <c r="Y8" s="186"/>
    </row>
    <row r="9" spans="1:25" s="6" customFormat="1" x14ac:dyDescent="0.25">
      <c r="D9" s="87"/>
      <c r="E9" s="87"/>
      <c r="F9" s="87"/>
      <c r="G9" s="73"/>
      <c r="H9" s="190" t="s">
        <v>2835</v>
      </c>
      <c r="I9" s="190"/>
      <c r="J9" s="191"/>
      <c r="K9" s="22"/>
      <c r="L9" s="23"/>
      <c r="M9" s="190" t="s">
        <v>2835</v>
      </c>
      <c r="N9" s="190"/>
      <c r="O9" s="191"/>
      <c r="Q9" s="23"/>
      <c r="R9" s="190" t="s">
        <v>2835</v>
      </c>
      <c r="S9" s="190"/>
      <c r="T9" s="191"/>
      <c r="U9" s="22"/>
      <c r="V9" s="23"/>
      <c r="W9" s="190" t="s">
        <v>2835</v>
      </c>
      <c r="X9" s="190"/>
      <c r="Y9" s="191"/>
    </row>
    <row r="10" spans="1:25" x14ac:dyDescent="0.25">
      <c r="B10" s="23" t="s">
        <v>2826</v>
      </c>
      <c r="C10" s="40" t="s">
        <v>2808</v>
      </c>
      <c r="D10" s="88" t="s">
        <v>2840</v>
      </c>
      <c r="E10" s="66" t="s">
        <v>2828</v>
      </c>
      <c r="F10" s="67"/>
      <c r="G10" s="23" t="s">
        <v>2829</v>
      </c>
      <c r="H10" s="40" t="s">
        <v>2832</v>
      </c>
      <c r="I10" s="40" t="s">
        <v>2830</v>
      </c>
      <c r="J10" s="40" t="s">
        <v>2831</v>
      </c>
      <c r="K10" s="22"/>
      <c r="L10" s="23" t="s">
        <v>2833</v>
      </c>
      <c r="M10" s="40" t="s">
        <v>2832</v>
      </c>
      <c r="N10" s="40" t="s">
        <v>2830</v>
      </c>
      <c r="O10" s="41" t="s">
        <v>2831</v>
      </c>
      <c r="Q10" s="23" t="s">
        <v>2829</v>
      </c>
      <c r="R10" s="40" t="s">
        <v>2832</v>
      </c>
      <c r="S10" s="40" t="s">
        <v>2830</v>
      </c>
      <c r="T10" s="40" t="s">
        <v>2831</v>
      </c>
      <c r="U10" s="67"/>
      <c r="V10" s="66" t="s">
        <v>2833</v>
      </c>
      <c r="W10" s="66" t="s">
        <v>2832</v>
      </c>
      <c r="X10" s="66" t="s">
        <v>2830</v>
      </c>
      <c r="Y10" s="41" t="s">
        <v>2831</v>
      </c>
    </row>
    <row r="11" spans="1:25" x14ac:dyDescent="0.25">
      <c r="B11" s="34" t="s">
        <v>2814</v>
      </c>
      <c r="C11" s="20" t="s">
        <v>2809</v>
      </c>
      <c r="D11" s="34">
        <f>COUNTIF('AFR-ESN'!E:E,"&gt;-1")</f>
        <v>286</v>
      </c>
      <c r="E11" s="2">
        <f xml:space="preserve"> ROUND(  SUM('AFR-ESN'!E:E) / 1000, 3 )</f>
        <v>41.655000000000001</v>
      </c>
      <c r="F11" s="35"/>
      <c r="G11" s="36">
        <v>59</v>
      </c>
      <c r="H11" s="25">
        <v>34</v>
      </c>
      <c r="I11" s="25" t="s">
        <v>2830</v>
      </c>
      <c r="J11" s="25">
        <v>85</v>
      </c>
      <c r="K11" s="35"/>
      <c r="L11" s="34">
        <f t="shared" ref="L11:L25" si="0">ROUND(  ( G11/$D11 ) * 100, 1)</f>
        <v>20.6</v>
      </c>
      <c r="M11" s="20">
        <f t="shared" ref="M11:M25" si="1">ROUND(  ( H11/$D11 ) * 100, 1)</f>
        <v>11.9</v>
      </c>
      <c r="N11" s="27" t="s">
        <v>2830</v>
      </c>
      <c r="O11" s="33">
        <f t="shared" ref="O11:O25" si="2">ROUND(  ( J11/$D11 ) * 100, 1)</f>
        <v>29.7</v>
      </c>
      <c r="Q11" s="36">
        <v>56</v>
      </c>
      <c r="R11" s="25">
        <v>37</v>
      </c>
      <c r="S11" s="25" t="s">
        <v>2830</v>
      </c>
      <c r="T11" s="25">
        <v>77</v>
      </c>
      <c r="U11" s="68"/>
      <c r="V11" s="93">
        <f>(Q11/$D11)*100</f>
        <v>19.58041958041958</v>
      </c>
      <c r="W11" s="93">
        <f>(R11/$D11)*100</f>
        <v>12.937062937062937</v>
      </c>
      <c r="X11" s="90" t="s">
        <v>2830</v>
      </c>
      <c r="Y11" s="91">
        <f>(T11/$D11)*100</f>
        <v>26.923076923076923</v>
      </c>
    </row>
    <row r="12" spans="1:25" x14ac:dyDescent="0.25">
      <c r="B12" s="30" t="s">
        <v>2814</v>
      </c>
      <c r="C12" s="20" t="s">
        <v>2810</v>
      </c>
      <c r="D12" s="30">
        <f>COUNTIF('AFR-GWD'!E:E,"&gt;-1")</f>
        <v>351</v>
      </c>
      <c r="E12" s="2">
        <f xml:space="preserve"> ROUND(  SUM('AFR-GWD'!E:E) / 1000, 3 )</f>
        <v>53.404000000000003</v>
      </c>
      <c r="F12" s="31"/>
      <c r="G12" s="37">
        <v>67</v>
      </c>
      <c r="H12" s="25">
        <v>40</v>
      </c>
      <c r="I12" s="25" t="s">
        <v>2830</v>
      </c>
      <c r="J12" s="25">
        <v>96</v>
      </c>
      <c r="K12" s="31"/>
      <c r="L12" s="30">
        <f t="shared" si="0"/>
        <v>19.100000000000001</v>
      </c>
      <c r="M12" s="20">
        <f t="shared" si="1"/>
        <v>11.4</v>
      </c>
      <c r="N12" s="27" t="s">
        <v>2830</v>
      </c>
      <c r="O12" s="32">
        <f t="shared" si="2"/>
        <v>27.4</v>
      </c>
      <c r="Q12" s="37">
        <v>75</v>
      </c>
      <c r="R12" s="25">
        <v>52</v>
      </c>
      <c r="S12" s="25" t="s">
        <v>2830</v>
      </c>
      <c r="T12" s="25">
        <v>100</v>
      </c>
      <c r="U12" s="69"/>
      <c r="V12" s="93">
        <f t="shared" ref="V12:V25" si="3">(Q12/$D12)*100</f>
        <v>21.367521367521366</v>
      </c>
      <c r="W12" s="93">
        <f t="shared" ref="W12:Y25" si="4">(R12/$D12)*100</f>
        <v>14.814814814814813</v>
      </c>
      <c r="X12" s="90" t="s">
        <v>2830</v>
      </c>
      <c r="Y12" s="92">
        <f t="shared" si="4"/>
        <v>28.490028490028489</v>
      </c>
    </row>
    <row r="13" spans="1:25" x14ac:dyDescent="0.25">
      <c r="B13" s="30" t="s">
        <v>2814</v>
      </c>
      <c r="C13" s="20" t="s">
        <v>2811</v>
      </c>
      <c r="D13" s="30">
        <f>COUNTIF('AFR-LWK'!E:E,"&gt;-1")</f>
        <v>295</v>
      </c>
      <c r="E13" s="2">
        <f xml:space="preserve"> ROUND(  SUM('AFR-LWK'!E:E) / 1000, 3 )</f>
        <v>47.255000000000003</v>
      </c>
      <c r="F13" s="31"/>
      <c r="G13" s="37">
        <v>67</v>
      </c>
      <c r="H13" s="25">
        <v>39</v>
      </c>
      <c r="I13" s="25" t="s">
        <v>2830</v>
      </c>
      <c r="J13" s="25">
        <v>97</v>
      </c>
      <c r="K13" s="31"/>
      <c r="L13" s="30">
        <f t="shared" si="0"/>
        <v>22.7</v>
      </c>
      <c r="M13" s="20">
        <f t="shared" si="1"/>
        <v>13.2</v>
      </c>
      <c r="N13" s="27" t="s">
        <v>2830</v>
      </c>
      <c r="O13" s="32">
        <f t="shared" si="2"/>
        <v>32.9</v>
      </c>
      <c r="Q13" s="37">
        <v>79</v>
      </c>
      <c r="R13" s="25">
        <v>55</v>
      </c>
      <c r="S13" s="25" t="s">
        <v>2830</v>
      </c>
      <c r="T13" s="25">
        <v>104</v>
      </c>
      <c r="U13" s="69"/>
      <c r="V13" s="93">
        <f t="shared" si="3"/>
        <v>26.779661016949152</v>
      </c>
      <c r="W13" s="93">
        <f t="shared" si="4"/>
        <v>18.64406779661017</v>
      </c>
      <c r="X13" s="90" t="s">
        <v>2830</v>
      </c>
      <c r="Y13" s="92">
        <f t="shared" si="4"/>
        <v>35.254237288135592</v>
      </c>
    </row>
    <row r="14" spans="1:25" x14ac:dyDescent="0.25">
      <c r="B14" s="30" t="s">
        <v>2814</v>
      </c>
      <c r="C14" s="20" t="s">
        <v>2812</v>
      </c>
      <c r="D14" s="30">
        <f>COUNTIF('AFR-MSL'!E:E,"&gt;-1")</f>
        <v>275</v>
      </c>
      <c r="E14" s="2">
        <f xml:space="preserve"> ROUND(  SUM('AFR-MSL'!E:E) / 1000, 3 )</f>
        <v>47.741999999999997</v>
      </c>
      <c r="F14" s="31"/>
      <c r="G14" s="37">
        <v>54</v>
      </c>
      <c r="H14" s="25">
        <v>31</v>
      </c>
      <c r="I14" s="25" t="s">
        <v>2830</v>
      </c>
      <c r="J14" s="25">
        <v>80</v>
      </c>
      <c r="K14" s="31"/>
      <c r="L14" s="30">
        <f t="shared" si="0"/>
        <v>19.600000000000001</v>
      </c>
      <c r="M14" s="20">
        <f t="shared" si="1"/>
        <v>11.3</v>
      </c>
      <c r="N14" s="27" t="s">
        <v>2830</v>
      </c>
      <c r="O14" s="32">
        <f t="shared" si="2"/>
        <v>29.1</v>
      </c>
      <c r="Q14" s="37">
        <v>57</v>
      </c>
      <c r="R14" s="25">
        <v>37</v>
      </c>
      <c r="S14" s="25" t="s">
        <v>2830</v>
      </c>
      <c r="T14" s="25">
        <v>78</v>
      </c>
      <c r="U14" s="69"/>
      <c r="V14" s="93">
        <f t="shared" si="3"/>
        <v>20.727272727272727</v>
      </c>
      <c r="W14" s="93">
        <f t="shared" si="4"/>
        <v>13.454545454545455</v>
      </c>
      <c r="X14" s="90" t="s">
        <v>2830</v>
      </c>
      <c r="Y14" s="92">
        <f t="shared" si="4"/>
        <v>28.363636363636363</v>
      </c>
    </row>
    <row r="15" spans="1:25" x14ac:dyDescent="0.25">
      <c r="B15" s="30" t="s">
        <v>2814</v>
      </c>
      <c r="C15" s="20" t="s">
        <v>2813</v>
      </c>
      <c r="D15" s="30">
        <f>COUNTIF('AFR-YRI'!E:E,"&gt;-1")</f>
        <v>293</v>
      </c>
      <c r="E15" s="2">
        <f xml:space="preserve"> ROUND(  SUM('AFR-YRI'!E:E) / 1000, 3 )</f>
        <v>46.639000000000003</v>
      </c>
      <c r="F15" s="31"/>
      <c r="G15" s="37">
        <v>65</v>
      </c>
      <c r="H15" s="25">
        <v>37</v>
      </c>
      <c r="I15" s="25" t="s">
        <v>2830</v>
      </c>
      <c r="J15" s="25">
        <v>96</v>
      </c>
      <c r="K15" s="31"/>
      <c r="L15" s="30">
        <f t="shared" si="0"/>
        <v>22.2</v>
      </c>
      <c r="M15" s="20">
        <f t="shared" si="1"/>
        <v>12.6</v>
      </c>
      <c r="N15" s="27" t="s">
        <v>2830</v>
      </c>
      <c r="O15" s="32">
        <f t="shared" si="2"/>
        <v>32.799999999999997</v>
      </c>
      <c r="Q15" s="37">
        <v>71</v>
      </c>
      <c r="R15" s="25">
        <v>49</v>
      </c>
      <c r="S15" s="25" t="s">
        <v>2830</v>
      </c>
      <c r="T15" s="25">
        <v>94</v>
      </c>
      <c r="U15" s="69"/>
      <c r="V15" s="93">
        <f t="shared" si="3"/>
        <v>24.232081911262799</v>
      </c>
      <c r="W15" s="93">
        <f t="shared" si="4"/>
        <v>16.723549488054605</v>
      </c>
      <c r="X15" s="90" t="s">
        <v>2830</v>
      </c>
      <c r="Y15" s="92">
        <f t="shared" si="4"/>
        <v>32.081911262798634</v>
      </c>
    </row>
    <row r="16" spans="1:25" x14ac:dyDescent="0.25">
      <c r="B16" s="30" t="s">
        <v>2815</v>
      </c>
      <c r="C16" s="20" t="s">
        <v>2816</v>
      </c>
      <c r="D16" s="30">
        <f>COUNTIF('EUR-CEU'!E:E,"&gt;-1")</f>
        <v>322</v>
      </c>
      <c r="E16" s="2">
        <f xml:space="preserve"> ROUND(  SUM('EUR-CEU'!E:E) / 1000, 3 )</f>
        <v>45.06</v>
      </c>
      <c r="F16" s="31"/>
      <c r="G16" s="37">
        <v>82</v>
      </c>
      <c r="H16" s="25">
        <v>44</v>
      </c>
      <c r="I16" s="25" t="s">
        <v>2830</v>
      </c>
      <c r="J16" s="25">
        <v>123</v>
      </c>
      <c r="K16" s="31"/>
      <c r="L16" s="30">
        <f t="shared" si="0"/>
        <v>25.5</v>
      </c>
      <c r="M16" s="20">
        <f t="shared" si="1"/>
        <v>13.7</v>
      </c>
      <c r="N16" s="27" t="s">
        <v>2830</v>
      </c>
      <c r="O16" s="32">
        <f t="shared" si="2"/>
        <v>38.200000000000003</v>
      </c>
      <c r="Q16" s="37">
        <v>94</v>
      </c>
      <c r="R16" s="25">
        <v>48</v>
      </c>
      <c r="S16" s="25" t="s">
        <v>2830</v>
      </c>
      <c r="T16" s="25">
        <v>139</v>
      </c>
      <c r="U16" s="69"/>
      <c r="V16" s="93">
        <f t="shared" si="3"/>
        <v>29.19254658385093</v>
      </c>
      <c r="W16" s="93">
        <f t="shared" si="4"/>
        <v>14.906832298136646</v>
      </c>
      <c r="X16" s="90" t="s">
        <v>2830</v>
      </c>
      <c r="Y16" s="92">
        <f t="shared" si="4"/>
        <v>43.167701863354033</v>
      </c>
    </row>
    <row r="17" spans="2:25" x14ac:dyDescent="0.25">
      <c r="B17" s="30" t="s">
        <v>2815</v>
      </c>
      <c r="C17" s="20" t="s">
        <v>2817</v>
      </c>
      <c r="D17" s="30">
        <f>COUNTIF('EUR-FIN'!E:E,"&gt;-1")</f>
        <v>290</v>
      </c>
      <c r="E17" s="2">
        <f xml:space="preserve"> ROUND(  SUM('EUR-FIN'!E:E) / 1000, 3 )</f>
        <v>40.453000000000003</v>
      </c>
      <c r="F17" s="31"/>
      <c r="G17" s="37">
        <v>58</v>
      </c>
      <c r="H17" s="25">
        <v>24</v>
      </c>
      <c r="I17" s="25" t="s">
        <v>2830</v>
      </c>
      <c r="J17" s="25">
        <v>95</v>
      </c>
      <c r="K17" s="31"/>
      <c r="L17" s="30">
        <f t="shared" si="0"/>
        <v>20</v>
      </c>
      <c r="M17" s="20">
        <f t="shared" si="1"/>
        <v>8.3000000000000007</v>
      </c>
      <c r="N17" s="27" t="s">
        <v>2830</v>
      </c>
      <c r="O17" s="32">
        <f t="shared" si="2"/>
        <v>32.799999999999997</v>
      </c>
      <c r="Q17" s="37">
        <v>99</v>
      </c>
      <c r="R17" s="25">
        <v>53</v>
      </c>
      <c r="S17" s="25" t="s">
        <v>2830</v>
      </c>
      <c r="T17" s="25">
        <v>145</v>
      </c>
      <c r="U17" s="69"/>
      <c r="V17" s="93">
        <f t="shared" si="3"/>
        <v>34.137931034482762</v>
      </c>
      <c r="W17" s="93">
        <f t="shared" si="4"/>
        <v>18.275862068965516</v>
      </c>
      <c r="X17" s="90" t="s">
        <v>2830</v>
      </c>
      <c r="Y17" s="92">
        <f t="shared" si="4"/>
        <v>50</v>
      </c>
    </row>
    <row r="18" spans="2:25" x14ac:dyDescent="0.25">
      <c r="B18" s="30" t="s">
        <v>2815</v>
      </c>
      <c r="C18" s="20" t="s">
        <v>2818</v>
      </c>
      <c r="D18" s="30">
        <f>COUNTIF('EUR-GBR'!E:E,"&gt;-1")</f>
        <v>338</v>
      </c>
      <c r="E18" s="2">
        <f xml:space="preserve"> ROUND(  SUM('EUR-GBR'!E:E) / 1000, 3 )</f>
        <v>45.097999999999999</v>
      </c>
      <c r="F18" s="31"/>
      <c r="G18" s="37">
        <v>76</v>
      </c>
      <c r="H18" s="25">
        <v>39</v>
      </c>
      <c r="I18" s="25" t="s">
        <v>2830</v>
      </c>
      <c r="J18" s="25">
        <v>116</v>
      </c>
      <c r="K18" s="31"/>
      <c r="L18" s="30">
        <f t="shared" si="0"/>
        <v>22.5</v>
      </c>
      <c r="M18" s="20">
        <f t="shared" si="1"/>
        <v>11.5</v>
      </c>
      <c r="N18" s="27" t="s">
        <v>2830</v>
      </c>
      <c r="O18" s="32">
        <f t="shared" si="2"/>
        <v>34.299999999999997</v>
      </c>
      <c r="Q18" s="37">
        <v>126</v>
      </c>
      <c r="R18" s="25">
        <v>78</v>
      </c>
      <c r="S18" s="25" t="s">
        <v>2830</v>
      </c>
      <c r="T18" s="25">
        <v>169</v>
      </c>
      <c r="U18" s="69"/>
      <c r="V18" s="93">
        <f t="shared" si="3"/>
        <v>37.278106508875744</v>
      </c>
      <c r="W18" s="93">
        <f t="shared" si="4"/>
        <v>23.076923076923077</v>
      </c>
      <c r="X18" s="90" t="s">
        <v>2830</v>
      </c>
      <c r="Y18" s="92">
        <f t="shared" si="4"/>
        <v>50</v>
      </c>
    </row>
    <row r="19" spans="2:25" x14ac:dyDescent="0.25">
      <c r="B19" s="30" t="s">
        <v>2815</v>
      </c>
      <c r="C19" s="20" t="s">
        <v>2819</v>
      </c>
      <c r="D19" s="30">
        <f>COUNTIF('EUR-IBS'!E:E,"&gt;-1")</f>
        <v>321</v>
      </c>
      <c r="E19" s="2">
        <f xml:space="preserve"> ROUND(  SUM('EUR-IBS'!E:E) / 1000, 3 )</f>
        <v>46.978999999999999</v>
      </c>
      <c r="F19" s="31"/>
      <c r="G19" s="37">
        <v>73</v>
      </c>
      <c r="H19" s="25">
        <v>36</v>
      </c>
      <c r="I19" s="25" t="s">
        <v>2830</v>
      </c>
      <c r="J19" s="25">
        <v>117</v>
      </c>
      <c r="K19" s="31"/>
      <c r="L19" s="30">
        <f t="shared" si="0"/>
        <v>22.7</v>
      </c>
      <c r="M19" s="20">
        <f t="shared" si="1"/>
        <v>11.2</v>
      </c>
      <c r="N19" s="27" t="s">
        <v>2830</v>
      </c>
      <c r="O19" s="32">
        <f t="shared" si="2"/>
        <v>36.4</v>
      </c>
      <c r="Q19" s="37">
        <v>133</v>
      </c>
      <c r="R19" s="25">
        <v>87</v>
      </c>
      <c r="S19" s="25" t="s">
        <v>2830</v>
      </c>
      <c r="T19" s="25">
        <v>179</v>
      </c>
      <c r="U19" s="69"/>
      <c r="V19" s="93">
        <f t="shared" si="3"/>
        <v>41.433021806853581</v>
      </c>
      <c r="W19" s="93">
        <f t="shared" si="4"/>
        <v>27.102803738317753</v>
      </c>
      <c r="X19" s="90" t="s">
        <v>2830</v>
      </c>
      <c r="Y19" s="92">
        <f t="shared" si="4"/>
        <v>55.763239875389402</v>
      </c>
    </row>
    <row r="20" spans="2:25" x14ac:dyDescent="0.25">
      <c r="B20" s="30" t="s">
        <v>2815</v>
      </c>
      <c r="C20" s="20" t="s">
        <v>2820</v>
      </c>
      <c r="D20" s="30">
        <f>COUNTIF('EUR-TSI'!E:E,"&gt;-1")</f>
        <v>331</v>
      </c>
      <c r="E20" s="2">
        <f xml:space="preserve"> ROUND(  SUM('EUR-TSI'!E:E) / 1000, 3 )</f>
        <v>46.56</v>
      </c>
      <c r="F20" s="31"/>
      <c r="G20" s="37">
        <v>68</v>
      </c>
      <c r="H20" s="25">
        <v>33</v>
      </c>
      <c r="I20" s="25" t="s">
        <v>2830</v>
      </c>
      <c r="J20" s="25">
        <v>104</v>
      </c>
      <c r="K20" s="31"/>
      <c r="L20" s="30">
        <f t="shared" si="0"/>
        <v>20.5</v>
      </c>
      <c r="M20" s="20">
        <f t="shared" si="1"/>
        <v>10</v>
      </c>
      <c r="N20" s="27" t="s">
        <v>2830</v>
      </c>
      <c r="O20" s="32">
        <f t="shared" si="2"/>
        <v>31.4</v>
      </c>
      <c r="Q20" s="37">
        <v>121</v>
      </c>
      <c r="R20" s="25">
        <v>74</v>
      </c>
      <c r="S20" s="25" t="s">
        <v>2830</v>
      </c>
      <c r="T20" s="25">
        <v>166</v>
      </c>
      <c r="U20" s="69"/>
      <c r="V20" s="93">
        <f t="shared" si="3"/>
        <v>36.555891238670696</v>
      </c>
      <c r="W20" s="93">
        <f t="shared" si="4"/>
        <v>22.356495468277945</v>
      </c>
      <c r="X20" s="90" t="s">
        <v>2830</v>
      </c>
      <c r="Y20" s="92">
        <f t="shared" si="4"/>
        <v>50.151057401812693</v>
      </c>
    </row>
    <row r="21" spans="2:25" x14ac:dyDescent="0.25">
      <c r="B21" s="30" t="s">
        <v>2866</v>
      </c>
      <c r="C21" s="20" t="s">
        <v>2821</v>
      </c>
      <c r="D21" s="30">
        <f>COUNTIF('ASI-CDX'!E:E,"&gt;-1")</f>
        <v>356</v>
      </c>
      <c r="E21" s="2">
        <f xml:space="preserve"> ROUND(  SUM('ASI-CDX'!E:E) / 1000, 3 )</f>
        <v>44.103999999999999</v>
      </c>
      <c r="F21" s="31"/>
      <c r="G21" s="37">
        <v>60</v>
      </c>
      <c r="H21" s="25">
        <v>23</v>
      </c>
      <c r="I21" s="25" t="s">
        <v>2830</v>
      </c>
      <c r="J21" s="25">
        <v>102</v>
      </c>
      <c r="K21" s="31"/>
      <c r="L21" s="30">
        <f t="shared" si="0"/>
        <v>16.899999999999999</v>
      </c>
      <c r="M21" s="20">
        <f t="shared" si="1"/>
        <v>6.5</v>
      </c>
      <c r="N21" s="27" t="s">
        <v>2830</v>
      </c>
      <c r="O21" s="32">
        <f t="shared" si="2"/>
        <v>28.7</v>
      </c>
      <c r="Q21" s="37">
        <v>132</v>
      </c>
      <c r="R21" s="25">
        <v>86</v>
      </c>
      <c r="S21" s="25" t="s">
        <v>2830</v>
      </c>
      <c r="T21" s="25">
        <v>180</v>
      </c>
      <c r="U21" s="69"/>
      <c r="V21" s="93">
        <f t="shared" si="3"/>
        <v>37.078651685393261</v>
      </c>
      <c r="W21" s="93">
        <f t="shared" si="4"/>
        <v>24.157303370786519</v>
      </c>
      <c r="X21" s="90" t="s">
        <v>2830</v>
      </c>
      <c r="Y21" s="92">
        <f t="shared" si="4"/>
        <v>50.561797752808992</v>
      </c>
    </row>
    <row r="22" spans="2:25" x14ac:dyDescent="0.25">
      <c r="B22" s="30" t="s">
        <v>2866</v>
      </c>
      <c r="C22" s="20" t="s">
        <v>2822</v>
      </c>
      <c r="D22" s="30">
        <f>COUNTIF('ASI-CHB'!E:E,"&gt;-1")</f>
        <v>358</v>
      </c>
      <c r="E22" s="2">
        <f xml:space="preserve"> ROUND(  SUM('ASI-CHB'!E:E) / 1000, 3 )</f>
        <v>42.564</v>
      </c>
      <c r="F22" s="31"/>
      <c r="G22" s="37">
        <v>102</v>
      </c>
      <c r="H22" s="25">
        <v>66</v>
      </c>
      <c r="I22" s="25" t="s">
        <v>2830</v>
      </c>
      <c r="J22" s="25">
        <v>139</v>
      </c>
      <c r="K22" s="31"/>
      <c r="L22" s="30">
        <f t="shared" si="0"/>
        <v>28.5</v>
      </c>
      <c r="M22" s="20">
        <f t="shared" si="1"/>
        <v>18.399999999999999</v>
      </c>
      <c r="N22" s="27" t="s">
        <v>2830</v>
      </c>
      <c r="O22" s="32">
        <f t="shared" si="2"/>
        <v>38.799999999999997</v>
      </c>
      <c r="Q22" s="37">
        <v>174</v>
      </c>
      <c r="R22" s="25">
        <v>130</v>
      </c>
      <c r="S22" s="25" t="s">
        <v>2830</v>
      </c>
      <c r="T22" s="25">
        <v>220</v>
      </c>
      <c r="U22" s="69"/>
      <c r="V22" s="93">
        <f t="shared" si="3"/>
        <v>48.603351955307261</v>
      </c>
      <c r="W22" s="93">
        <f t="shared" si="4"/>
        <v>36.312849162011176</v>
      </c>
      <c r="X22" s="90" t="s">
        <v>2830</v>
      </c>
      <c r="Y22" s="92">
        <f t="shared" si="4"/>
        <v>61.452513966480446</v>
      </c>
    </row>
    <row r="23" spans="2:25" x14ac:dyDescent="0.25">
      <c r="B23" s="30" t="s">
        <v>2866</v>
      </c>
      <c r="C23" s="20" t="s">
        <v>2823</v>
      </c>
      <c r="D23" s="30">
        <f>COUNTIF('ASI-CHS'!E:E,"&gt;-1")</f>
        <v>357</v>
      </c>
      <c r="E23" s="2">
        <f xml:space="preserve"> ROUND(  SUM('ASI-CHS'!E:E) / 1000, 3 )</f>
        <v>48.118000000000002</v>
      </c>
      <c r="F23" s="31"/>
      <c r="G23" s="37">
        <v>105</v>
      </c>
      <c r="H23" s="25">
        <v>63</v>
      </c>
      <c r="I23" s="25" t="s">
        <v>2830</v>
      </c>
      <c r="J23" s="25">
        <v>148</v>
      </c>
      <c r="K23" s="31"/>
      <c r="L23" s="30">
        <f t="shared" si="0"/>
        <v>29.4</v>
      </c>
      <c r="M23" s="20">
        <f t="shared" si="1"/>
        <v>17.600000000000001</v>
      </c>
      <c r="N23" s="27" t="s">
        <v>2830</v>
      </c>
      <c r="O23" s="32">
        <f t="shared" si="2"/>
        <v>41.5</v>
      </c>
      <c r="Q23" s="37">
        <v>198</v>
      </c>
      <c r="R23" s="25">
        <v>150</v>
      </c>
      <c r="S23" s="25" t="s">
        <v>2830</v>
      </c>
      <c r="T23" s="25">
        <v>240</v>
      </c>
      <c r="U23" s="69"/>
      <c r="V23" s="93">
        <f t="shared" si="3"/>
        <v>55.462184873949582</v>
      </c>
      <c r="W23" s="93">
        <f t="shared" si="4"/>
        <v>42.016806722689076</v>
      </c>
      <c r="X23" s="90" t="s">
        <v>2830</v>
      </c>
      <c r="Y23" s="92">
        <f t="shared" si="4"/>
        <v>67.226890756302524</v>
      </c>
    </row>
    <row r="24" spans="2:25" x14ac:dyDescent="0.25">
      <c r="B24" s="30" t="s">
        <v>2866</v>
      </c>
      <c r="C24" s="20" t="s">
        <v>2824</v>
      </c>
      <c r="D24" s="30">
        <f>COUNTIF('ASI-JPT'!E:E,"&gt;-1")</f>
        <v>338</v>
      </c>
      <c r="E24" s="2">
        <f xml:space="preserve"> ROUND(  SUM('ASI-JPT'!E:E) / 1000, 3 )</f>
        <v>42.177</v>
      </c>
      <c r="F24" s="31"/>
      <c r="G24" s="37">
        <v>78</v>
      </c>
      <c r="H24" s="25">
        <v>42</v>
      </c>
      <c r="I24" s="25" t="s">
        <v>2830</v>
      </c>
      <c r="J24" s="25">
        <v>115</v>
      </c>
      <c r="K24" s="31"/>
      <c r="L24" s="30">
        <f t="shared" si="0"/>
        <v>23.1</v>
      </c>
      <c r="M24" s="20">
        <f t="shared" si="1"/>
        <v>12.4</v>
      </c>
      <c r="N24" s="27" t="s">
        <v>2830</v>
      </c>
      <c r="O24" s="32">
        <f t="shared" si="2"/>
        <v>34</v>
      </c>
      <c r="Q24" s="37">
        <v>152</v>
      </c>
      <c r="R24" s="25">
        <v>105</v>
      </c>
      <c r="S24" s="25" t="s">
        <v>2830</v>
      </c>
      <c r="T24" s="25">
        <v>197</v>
      </c>
      <c r="U24" s="69"/>
      <c r="V24" s="93">
        <f t="shared" si="3"/>
        <v>44.970414201183431</v>
      </c>
      <c r="W24" s="93">
        <f t="shared" si="4"/>
        <v>31.065088757396449</v>
      </c>
      <c r="X24" s="90" t="s">
        <v>2830</v>
      </c>
      <c r="Y24" s="92">
        <f t="shared" si="4"/>
        <v>58.284023668639051</v>
      </c>
    </row>
    <row r="25" spans="2:25" x14ac:dyDescent="0.25">
      <c r="B25" s="30" t="s">
        <v>2866</v>
      </c>
      <c r="C25" s="29" t="s">
        <v>2825</v>
      </c>
      <c r="D25" s="30">
        <f>COUNTIF('ASI-KHV'!E:E,"&gt;-1")</f>
        <v>356</v>
      </c>
      <c r="E25" s="28">
        <f xml:space="preserve"> ROUND(  SUM('ASI-KHV'!E:E) / 1000, 3 )</f>
        <v>45.37</v>
      </c>
      <c r="F25" s="31"/>
      <c r="G25" s="37">
        <v>93</v>
      </c>
      <c r="H25" s="25">
        <v>58</v>
      </c>
      <c r="I25" s="25" t="s">
        <v>2830</v>
      </c>
      <c r="J25" s="25">
        <v>130</v>
      </c>
      <c r="K25" s="31"/>
      <c r="L25" s="30">
        <f t="shared" si="0"/>
        <v>26.1</v>
      </c>
      <c r="M25" s="29">
        <f t="shared" si="1"/>
        <v>16.3</v>
      </c>
      <c r="N25" s="27" t="s">
        <v>2830</v>
      </c>
      <c r="O25" s="32">
        <f t="shared" si="2"/>
        <v>36.5</v>
      </c>
      <c r="Q25" s="37">
        <v>171</v>
      </c>
      <c r="R25" s="25">
        <v>125</v>
      </c>
      <c r="S25" s="25" t="s">
        <v>2830</v>
      </c>
      <c r="T25" s="25">
        <v>218</v>
      </c>
      <c r="U25" s="69"/>
      <c r="V25" s="93">
        <f t="shared" si="3"/>
        <v>48.033707865168537</v>
      </c>
      <c r="W25" s="93">
        <f t="shared" si="4"/>
        <v>35.112359550561798</v>
      </c>
      <c r="X25" s="90" t="s">
        <v>2830</v>
      </c>
      <c r="Y25" s="92">
        <f t="shared" si="4"/>
        <v>61.235955056179783</v>
      </c>
    </row>
    <row r="26" spans="2:25" x14ac:dyDescent="0.25">
      <c r="B26" s="31"/>
      <c r="D26" s="31"/>
      <c r="F26" s="21"/>
      <c r="G26" s="38"/>
      <c r="H26" s="25"/>
      <c r="I26" s="25"/>
      <c r="J26" s="25"/>
      <c r="K26" s="31"/>
      <c r="L26" s="21"/>
      <c r="M26" s="20"/>
      <c r="N26" s="27"/>
      <c r="O26" s="32"/>
      <c r="Q26" s="38"/>
      <c r="R26" s="25"/>
      <c r="S26" s="25"/>
      <c r="T26" s="25"/>
      <c r="U26" s="96"/>
      <c r="V26" s="98"/>
      <c r="W26" s="99"/>
      <c r="X26" s="100"/>
      <c r="Y26" s="101"/>
    </row>
    <row r="27" spans="2:25" x14ac:dyDescent="0.25">
      <c r="B27" s="42" t="s">
        <v>2814</v>
      </c>
      <c r="C27" s="43" t="s">
        <v>2834</v>
      </c>
      <c r="D27" s="42">
        <f>AVERAGE(D11:D15)</f>
        <v>300</v>
      </c>
      <c r="E27" s="44">
        <f>AVERAGE(E11:E15)</f>
        <v>47.338999999999999</v>
      </c>
      <c r="F27" s="42"/>
      <c r="G27" s="45">
        <v>62.4</v>
      </c>
      <c r="H27" s="140">
        <v>36.200000000000003</v>
      </c>
      <c r="I27" s="140" t="s">
        <v>2830</v>
      </c>
      <c r="J27" s="140">
        <v>90.8</v>
      </c>
      <c r="K27" s="46"/>
      <c r="L27" s="171">
        <f t="shared" ref="L27:M29" si="5">ROUND(  ( G27/$D27 ) * 100, 1)</f>
        <v>20.8</v>
      </c>
      <c r="M27" s="47">
        <f t="shared" si="5"/>
        <v>12.1</v>
      </c>
      <c r="N27" s="47" t="s">
        <v>2830</v>
      </c>
      <c r="O27" s="48">
        <f>ROUND(  ( J27/$D27 ) * 100, 1)</f>
        <v>30.3</v>
      </c>
      <c r="Q27" s="45">
        <v>67.599999999999994</v>
      </c>
      <c r="R27" s="140">
        <v>46</v>
      </c>
      <c r="S27" s="140" t="s">
        <v>2830</v>
      </c>
      <c r="T27" s="140">
        <v>90.6</v>
      </c>
      <c r="U27" s="103"/>
      <c r="V27" s="174">
        <f>ROUND(  ( Q27/$D27 ) * 100, 1)</f>
        <v>22.5</v>
      </c>
      <c r="W27" s="97">
        <f>ROUND(  ( R27/$D27 ) * 100, 1)</f>
        <v>15.3</v>
      </c>
      <c r="X27" s="94" t="s">
        <v>2830</v>
      </c>
      <c r="Y27" s="106">
        <f>ROUND(  ( T27/$D27 ) * 100, 1)</f>
        <v>30.2</v>
      </c>
    </row>
    <row r="28" spans="2:25" x14ac:dyDescent="0.25">
      <c r="B28" s="39" t="s">
        <v>2815</v>
      </c>
      <c r="C28" s="24" t="s">
        <v>2834</v>
      </c>
      <c r="D28" s="39">
        <f>AVERAGE(D16:D20)</f>
        <v>320.39999999999998</v>
      </c>
      <c r="E28" s="49">
        <f>AVERAGE(E16:E20)</f>
        <v>44.83</v>
      </c>
      <c r="F28" s="39"/>
      <c r="G28" s="50">
        <v>71.400000000000006</v>
      </c>
      <c r="H28" s="127">
        <v>35.200000000000003</v>
      </c>
      <c r="I28" s="127" t="s">
        <v>2830</v>
      </c>
      <c r="J28" s="127">
        <v>111</v>
      </c>
      <c r="K28" s="51"/>
      <c r="L28" s="172">
        <f t="shared" si="5"/>
        <v>22.3</v>
      </c>
      <c r="M28" s="52">
        <f t="shared" si="5"/>
        <v>11</v>
      </c>
      <c r="N28" s="52" t="s">
        <v>2830</v>
      </c>
      <c r="O28" s="53">
        <f>ROUND(  ( J28/$D28 ) * 100, 1)</f>
        <v>34.6</v>
      </c>
      <c r="Q28" s="50">
        <v>114.6</v>
      </c>
      <c r="R28" s="127">
        <v>68</v>
      </c>
      <c r="S28" s="127" t="s">
        <v>2830</v>
      </c>
      <c r="T28" s="127">
        <v>159.6</v>
      </c>
      <c r="U28" s="104"/>
      <c r="V28" s="174">
        <f t="shared" ref="V28:Y29" si="6">ROUND(  ( Q28/$D28 ) * 100, 1)</f>
        <v>35.799999999999997</v>
      </c>
      <c r="W28" s="97">
        <f>ROUND(  ( R28/$D28 ) * 100, 1)</f>
        <v>21.2</v>
      </c>
      <c r="X28" s="94" t="s">
        <v>2830</v>
      </c>
      <c r="Y28" s="107">
        <f t="shared" si="6"/>
        <v>49.8</v>
      </c>
    </row>
    <row r="29" spans="2:25" x14ac:dyDescent="0.25">
      <c r="B29" s="183" t="s">
        <v>2866</v>
      </c>
      <c r="C29" s="26" t="s">
        <v>2834</v>
      </c>
      <c r="D29" s="54">
        <f>AVERAGE(D21:D25)</f>
        <v>353</v>
      </c>
      <c r="E29" s="55">
        <f>AVERAGE(E21:E25)</f>
        <v>44.4666</v>
      </c>
      <c r="F29" s="54"/>
      <c r="G29" s="56">
        <v>87.6</v>
      </c>
      <c r="H29" s="128">
        <v>50.4</v>
      </c>
      <c r="I29" s="128" t="s">
        <v>2830</v>
      </c>
      <c r="J29" s="128">
        <v>126.8</v>
      </c>
      <c r="K29" s="57"/>
      <c r="L29" s="173">
        <f t="shared" si="5"/>
        <v>24.8</v>
      </c>
      <c r="M29" s="58">
        <f t="shared" si="5"/>
        <v>14.3</v>
      </c>
      <c r="N29" s="58" t="s">
        <v>2830</v>
      </c>
      <c r="O29" s="59">
        <f>ROUND(  ( J29/$D29 ) * 100, 1)</f>
        <v>35.9</v>
      </c>
      <c r="Q29" s="56">
        <v>165.4</v>
      </c>
      <c r="R29" s="128">
        <v>119.2</v>
      </c>
      <c r="S29" s="128" t="s">
        <v>2830</v>
      </c>
      <c r="T29" s="128">
        <v>211</v>
      </c>
      <c r="U29" s="105"/>
      <c r="V29" s="175">
        <f t="shared" si="6"/>
        <v>46.9</v>
      </c>
      <c r="W29" s="102">
        <f t="shared" si="6"/>
        <v>33.799999999999997</v>
      </c>
      <c r="X29" s="95" t="s">
        <v>2830</v>
      </c>
      <c r="Y29" s="108">
        <f t="shared" si="6"/>
        <v>59.8</v>
      </c>
    </row>
  </sheetData>
  <mergeCells count="6">
    <mergeCell ref="M9:O9"/>
    <mergeCell ref="H9:J9"/>
    <mergeCell ref="R9:T9"/>
    <mergeCell ref="W9:Y9"/>
    <mergeCell ref="G8:O8"/>
    <mergeCell ref="Q8:Y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6"/>
  <sheetViews>
    <sheetView zoomScale="85" zoomScaleNormal="85" workbookViewId="0"/>
  </sheetViews>
  <sheetFormatPr baseColWidth="10" defaultColWidth="11.42578125" defaultRowHeight="15" x14ac:dyDescent="0.25"/>
  <cols>
    <col min="1" max="1" width="12.7109375" style="2" customWidth="1"/>
    <col min="2" max="5" width="11.42578125" style="2"/>
    <col min="6" max="6" width="11.42578125" style="3"/>
    <col min="7" max="7" width="11.42578125" style="14" customWidth="1"/>
    <col min="8" max="16384" width="11.42578125" style="2"/>
  </cols>
  <sheetData>
    <row r="1" spans="1:34" s="6" customFormat="1" x14ac:dyDescent="0.25">
      <c r="A1" s="9" t="s">
        <v>2865</v>
      </c>
      <c r="B1" s="9"/>
      <c r="G1" s="13"/>
    </row>
    <row r="2" spans="1:34" s="20" customFormat="1" x14ac:dyDescent="0.25">
      <c r="A2" s="181" t="s">
        <v>2860</v>
      </c>
      <c r="B2" s="109"/>
      <c r="C2" s="110"/>
      <c r="D2" s="110"/>
      <c r="E2" s="110"/>
      <c r="F2" s="110"/>
      <c r="G2" s="19"/>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1:34" s="20" customFormat="1" x14ac:dyDescent="0.25">
      <c r="A3" s="6" t="s">
        <v>2807</v>
      </c>
      <c r="B3" s="182" t="s">
        <v>2855</v>
      </c>
      <c r="C3" s="3"/>
      <c r="D3" s="3"/>
      <c r="F3" s="3"/>
    </row>
    <row r="4" spans="1:34" s="5" customFormat="1" x14ac:dyDescent="0.25">
      <c r="A4" s="8" t="s">
        <v>2800</v>
      </c>
      <c r="B4" s="8" t="s">
        <v>2798</v>
      </c>
      <c r="G4" s="15"/>
    </row>
    <row r="5" spans="1:34" s="7" customFormat="1" x14ac:dyDescent="0.25">
      <c r="A5" s="8" t="s">
        <v>2801</v>
      </c>
      <c r="B5" s="8" t="s">
        <v>2799</v>
      </c>
      <c r="F5" s="6"/>
      <c r="G5" s="16"/>
    </row>
    <row r="6" spans="1:34" s="7" customFormat="1" x14ac:dyDescent="0.25">
      <c r="A6" s="8" t="s">
        <v>2802</v>
      </c>
      <c r="B6" s="8" t="s">
        <v>2804</v>
      </c>
      <c r="F6" s="6"/>
      <c r="G6" s="16"/>
    </row>
    <row r="7" spans="1:34" s="7" customFormat="1" x14ac:dyDescent="0.25">
      <c r="A7" s="8"/>
      <c r="B7" s="8" t="s">
        <v>2803</v>
      </c>
      <c r="F7" s="6"/>
      <c r="G7" s="16"/>
    </row>
    <row r="8" spans="1:34" s="7" customFormat="1" x14ac:dyDescent="0.25">
      <c r="A8" s="8" t="s">
        <v>2805</v>
      </c>
      <c r="B8" s="8" t="s">
        <v>2806</v>
      </c>
      <c r="F8" s="6"/>
      <c r="G8" s="16"/>
    </row>
    <row r="10" spans="1:34" s="4" customFormat="1" x14ac:dyDescent="0.25">
      <c r="A10" s="4" t="s">
        <v>2791</v>
      </c>
      <c r="B10" s="4" t="s">
        <v>2790</v>
      </c>
      <c r="C10" s="4" t="s">
        <v>2792</v>
      </c>
      <c r="D10" s="4" t="s">
        <v>2793</v>
      </c>
      <c r="E10" s="4" t="s">
        <v>2794</v>
      </c>
      <c r="F10" s="4" t="s">
        <v>2807</v>
      </c>
      <c r="G10" s="17" t="s">
        <v>2795</v>
      </c>
      <c r="H10" s="4" t="s">
        <v>2796</v>
      </c>
      <c r="I10" s="4" t="s">
        <v>2797</v>
      </c>
      <c r="J10" s="4" t="s">
        <v>0</v>
      </c>
      <c r="K10" s="4" t="s">
        <v>1</v>
      </c>
      <c r="L10" s="4" t="s">
        <v>2</v>
      </c>
      <c r="M10" s="4" t="s">
        <v>3</v>
      </c>
      <c r="N10" s="4" t="s">
        <v>4</v>
      </c>
      <c r="O10" s="4" t="s">
        <v>5</v>
      </c>
      <c r="P10" s="4" t="s">
        <v>6</v>
      </c>
      <c r="Q10" s="4" t="s">
        <v>7</v>
      </c>
      <c r="R10" s="4" t="s">
        <v>8</v>
      </c>
      <c r="S10" s="4" t="s">
        <v>9</v>
      </c>
      <c r="T10" s="4" t="s">
        <v>10</v>
      </c>
      <c r="U10" s="4" t="s">
        <v>11</v>
      </c>
      <c r="V10" s="4" t="s">
        <v>12</v>
      </c>
      <c r="W10" s="4" t="s">
        <v>13</v>
      </c>
      <c r="X10" s="4" t="s">
        <v>14</v>
      </c>
      <c r="Y10" s="4" t="s">
        <v>15</v>
      </c>
      <c r="Z10" s="4" t="s">
        <v>16</v>
      </c>
      <c r="AA10" s="4" t="s">
        <v>17</v>
      </c>
    </row>
    <row r="11" spans="1:34" x14ac:dyDescent="0.25">
      <c r="A11" s="2">
        <v>7</v>
      </c>
      <c r="B11" s="2">
        <v>6</v>
      </c>
      <c r="C11" s="2">
        <v>68996.952999999994</v>
      </c>
      <c r="D11" s="2">
        <v>69887.625</v>
      </c>
      <c r="E11" s="2">
        <v>890.67200000000605</v>
      </c>
      <c r="F11" s="3">
        <v>41.029422024343297</v>
      </c>
      <c r="G11" s="14" t="s">
        <v>420</v>
      </c>
      <c r="H11" s="2">
        <v>4</v>
      </c>
      <c r="I11" s="2">
        <v>1</v>
      </c>
      <c r="J11" s="2">
        <v>4</v>
      </c>
      <c r="K11" s="2">
        <v>1</v>
      </c>
      <c r="L11" s="2">
        <v>0</v>
      </c>
      <c r="M11" s="2">
        <v>0</v>
      </c>
      <c r="N11" s="2">
        <v>1</v>
      </c>
      <c r="O11" s="2">
        <v>1</v>
      </c>
      <c r="P11" s="2">
        <v>1</v>
      </c>
      <c r="Q11" s="2">
        <v>1</v>
      </c>
      <c r="R11" s="2">
        <v>0</v>
      </c>
      <c r="S11" s="2">
        <v>0</v>
      </c>
      <c r="T11" s="2">
        <v>0</v>
      </c>
      <c r="U11" s="2">
        <v>1</v>
      </c>
      <c r="V11" s="2">
        <v>0</v>
      </c>
      <c r="W11" s="2">
        <v>0</v>
      </c>
      <c r="X11" s="2">
        <v>0</v>
      </c>
      <c r="Y11" s="2">
        <v>0</v>
      </c>
      <c r="Z11" s="2">
        <v>0</v>
      </c>
      <c r="AA11" s="2">
        <v>0</v>
      </c>
    </row>
    <row r="12" spans="1:34" x14ac:dyDescent="0.25">
      <c r="A12" s="2">
        <v>4</v>
      </c>
      <c r="B12" s="2">
        <v>7</v>
      </c>
      <c r="C12" s="2">
        <v>53498.669000000002</v>
      </c>
      <c r="D12" s="2">
        <v>53620.639000000003</v>
      </c>
      <c r="E12" s="2">
        <v>121.97000000000099</v>
      </c>
      <c r="F12" s="3">
        <v>35.332505028108997</v>
      </c>
      <c r="G12" s="14" t="s">
        <v>374</v>
      </c>
      <c r="H12" s="2">
        <v>4</v>
      </c>
      <c r="I12" s="2">
        <v>0</v>
      </c>
      <c r="J12" s="2">
        <v>4</v>
      </c>
      <c r="K12" s="2">
        <v>0</v>
      </c>
      <c r="L12" s="2">
        <v>0</v>
      </c>
      <c r="M12" s="2">
        <v>0</v>
      </c>
      <c r="N12" s="2">
        <v>1</v>
      </c>
      <c r="O12" s="2">
        <v>1</v>
      </c>
      <c r="P12" s="2">
        <v>1</v>
      </c>
      <c r="Q12" s="2">
        <v>1</v>
      </c>
      <c r="R12" s="2">
        <v>0</v>
      </c>
      <c r="S12" s="2">
        <v>0</v>
      </c>
      <c r="T12" s="2">
        <v>0</v>
      </c>
      <c r="U12" s="2">
        <v>0</v>
      </c>
      <c r="V12" s="2">
        <v>0</v>
      </c>
      <c r="W12" s="2">
        <v>0</v>
      </c>
      <c r="X12" s="2">
        <v>0</v>
      </c>
      <c r="Y12" s="2">
        <v>0</v>
      </c>
      <c r="Z12" s="2">
        <v>0</v>
      </c>
      <c r="AA12" s="2">
        <v>0</v>
      </c>
    </row>
    <row r="13" spans="1:34" x14ac:dyDescent="0.25">
      <c r="A13" s="2">
        <v>12</v>
      </c>
      <c r="B13" s="2">
        <v>10</v>
      </c>
      <c r="C13" s="2">
        <v>79335.899000000005</v>
      </c>
      <c r="D13" s="2">
        <v>80064.94</v>
      </c>
      <c r="E13" s="2">
        <v>729.04099999999698</v>
      </c>
      <c r="F13" s="3">
        <v>33.5338738766281</v>
      </c>
      <c r="G13" s="14" t="s">
        <v>496</v>
      </c>
      <c r="H13" s="2">
        <v>4</v>
      </c>
      <c r="I13" s="2">
        <v>0</v>
      </c>
      <c r="J13" s="2">
        <v>4</v>
      </c>
      <c r="K13" s="2">
        <v>0</v>
      </c>
      <c r="L13" s="2">
        <v>0</v>
      </c>
      <c r="M13" s="2">
        <v>0</v>
      </c>
      <c r="N13" s="2">
        <v>1</v>
      </c>
      <c r="O13" s="2">
        <v>1</v>
      </c>
      <c r="P13" s="2">
        <v>1</v>
      </c>
      <c r="Q13" s="2">
        <v>1</v>
      </c>
      <c r="R13" s="2">
        <v>0</v>
      </c>
      <c r="S13" s="2">
        <v>0</v>
      </c>
      <c r="T13" s="2">
        <v>0</v>
      </c>
      <c r="U13" s="2">
        <v>0</v>
      </c>
      <c r="V13" s="2">
        <v>0</v>
      </c>
      <c r="W13" s="2">
        <v>0</v>
      </c>
      <c r="X13" s="2">
        <v>0</v>
      </c>
      <c r="Y13" s="2">
        <v>0</v>
      </c>
      <c r="Z13" s="2">
        <v>0</v>
      </c>
      <c r="AA13" s="2">
        <v>0</v>
      </c>
    </row>
    <row r="14" spans="1:34" x14ac:dyDescent="0.25">
      <c r="A14" s="2">
        <v>3</v>
      </c>
      <c r="B14" s="2">
        <v>3</v>
      </c>
      <c r="C14" s="2">
        <v>50391.468000000001</v>
      </c>
      <c r="D14" s="2">
        <v>50825.303</v>
      </c>
      <c r="E14" s="2">
        <v>433.83499999999901</v>
      </c>
      <c r="F14" s="3">
        <v>33.500048728230396</v>
      </c>
      <c r="G14" s="14" t="s">
        <v>357</v>
      </c>
      <c r="H14" s="2">
        <v>4</v>
      </c>
      <c r="I14" s="2">
        <v>0</v>
      </c>
      <c r="J14" s="2">
        <v>4</v>
      </c>
      <c r="K14" s="2">
        <v>0</v>
      </c>
      <c r="L14" s="2">
        <v>0</v>
      </c>
      <c r="M14" s="2">
        <v>0</v>
      </c>
      <c r="N14" s="2">
        <v>1</v>
      </c>
      <c r="O14" s="2">
        <v>1</v>
      </c>
      <c r="P14" s="2">
        <v>1</v>
      </c>
      <c r="Q14" s="2">
        <v>1</v>
      </c>
      <c r="R14" s="2">
        <v>0</v>
      </c>
      <c r="S14" s="2">
        <v>0</v>
      </c>
      <c r="T14" s="2">
        <v>0</v>
      </c>
      <c r="U14" s="2">
        <v>0</v>
      </c>
      <c r="V14" s="2">
        <v>0</v>
      </c>
      <c r="W14" s="2">
        <v>0</v>
      </c>
      <c r="X14" s="2">
        <v>0</v>
      </c>
      <c r="Y14" s="2">
        <v>0</v>
      </c>
      <c r="Z14" s="2">
        <v>0</v>
      </c>
      <c r="AA14" s="2">
        <v>0</v>
      </c>
    </row>
    <row r="15" spans="1:34" x14ac:dyDescent="0.25">
      <c r="A15" s="2">
        <v>9</v>
      </c>
      <c r="B15" s="2">
        <v>9</v>
      </c>
      <c r="C15" s="2">
        <v>116213.46799999999</v>
      </c>
      <c r="D15" s="2">
        <v>116328.053</v>
      </c>
      <c r="E15" s="2">
        <v>114.585000000006</v>
      </c>
      <c r="F15" s="3">
        <v>32.176214601992299</v>
      </c>
      <c r="G15" s="14" t="s">
        <v>453</v>
      </c>
      <c r="H15" s="2">
        <v>3</v>
      </c>
      <c r="I15" s="2">
        <v>0</v>
      </c>
      <c r="J15" s="2">
        <v>3</v>
      </c>
      <c r="K15" s="2">
        <v>0</v>
      </c>
      <c r="L15" s="2">
        <v>0</v>
      </c>
      <c r="M15" s="2">
        <v>0</v>
      </c>
      <c r="N15" s="2">
        <v>0</v>
      </c>
      <c r="O15" s="2">
        <v>1</v>
      </c>
      <c r="P15" s="2">
        <v>1</v>
      </c>
      <c r="Q15" s="2">
        <v>1</v>
      </c>
      <c r="R15" s="2">
        <v>0</v>
      </c>
      <c r="S15" s="2">
        <v>0</v>
      </c>
      <c r="T15" s="2">
        <v>0</v>
      </c>
      <c r="U15" s="2">
        <v>0</v>
      </c>
      <c r="V15" s="2">
        <v>0</v>
      </c>
      <c r="W15" s="2">
        <v>0</v>
      </c>
      <c r="X15" s="2">
        <v>0</v>
      </c>
      <c r="Y15" s="2">
        <v>0</v>
      </c>
      <c r="Z15" s="2">
        <v>0</v>
      </c>
      <c r="AA15" s="2">
        <v>0</v>
      </c>
    </row>
    <row r="16" spans="1:34" x14ac:dyDescent="0.25">
      <c r="A16" s="2">
        <v>4</v>
      </c>
      <c r="B16" s="2">
        <v>14</v>
      </c>
      <c r="C16" s="2">
        <v>107754.728</v>
      </c>
      <c r="D16" s="2">
        <v>107789.821</v>
      </c>
      <c r="E16" s="2">
        <v>35.092999999993502</v>
      </c>
      <c r="F16" s="3">
        <v>31.949743885324398</v>
      </c>
      <c r="G16" s="14" t="s">
        <v>380</v>
      </c>
      <c r="H16" s="2">
        <v>4</v>
      </c>
      <c r="I16" s="2">
        <v>0</v>
      </c>
      <c r="J16" s="2">
        <v>4</v>
      </c>
      <c r="K16" s="2">
        <v>0</v>
      </c>
      <c r="L16" s="2">
        <v>0</v>
      </c>
      <c r="M16" s="2">
        <v>0</v>
      </c>
      <c r="N16" s="2">
        <v>1</v>
      </c>
      <c r="O16" s="2">
        <v>1</v>
      </c>
      <c r="P16" s="2">
        <v>1</v>
      </c>
      <c r="Q16" s="2">
        <v>1</v>
      </c>
      <c r="R16" s="2">
        <v>0</v>
      </c>
      <c r="S16" s="2">
        <v>0</v>
      </c>
      <c r="T16" s="2">
        <v>0</v>
      </c>
      <c r="U16" s="2">
        <v>0</v>
      </c>
      <c r="V16" s="2">
        <v>0</v>
      </c>
      <c r="W16" s="2">
        <v>0</v>
      </c>
      <c r="X16" s="2">
        <v>0</v>
      </c>
      <c r="Y16" s="2">
        <v>0</v>
      </c>
      <c r="Z16" s="2">
        <v>0</v>
      </c>
      <c r="AA16" s="2">
        <v>0</v>
      </c>
    </row>
    <row r="17" spans="1:27" x14ac:dyDescent="0.25">
      <c r="A17" s="2">
        <v>13</v>
      </c>
      <c r="B17" s="2">
        <v>6</v>
      </c>
      <c r="C17" s="2">
        <v>57454.927000000003</v>
      </c>
      <c r="D17" s="2">
        <v>58251.987000000001</v>
      </c>
      <c r="E17" s="2">
        <v>797.05999999999801</v>
      </c>
      <c r="F17" s="3">
        <v>31.842052229909399</v>
      </c>
      <c r="G17" s="14" t="s">
        <v>506</v>
      </c>
      <c r="H17" s="2">
        <v>4</v>
      </c>
      <c r="I17" s="2">
        <v>1</v>
      </c>
      <c r="J17" s="2">
        <v>4</v>
      </c>
      <c r="K17" s="2">
        <v>0</v>
      </c>
      <c r="L17" s="2">
        <v>1</v>
      </c>
      <c r="M17" s="2">
        <v>0</v>
      </c>
      <c r="N17" s="2">
        <v>1</v>
      </c>
      <c r="O17" s="2">
        <v>1</v>
      </c>
      <c r="P17" s="2">
        <v>1</v>
      </c>
      <c r="Q17" s="2">
        <v>1</v>
      </c>
      <c r="R17" s="2">
        <v>0</v>
      </c>
      <c r="S17" s="2">
        <v>0</v>
      </c>
      <c r="T17" s="2">
        <v>0</v>
      </c>
      <c r="U17" s="2">
        <v>0</v>
      </c>
      <c r="V17" s="2">
        <v>0</v>
      </c>
      <c r="W17" s="2">
        <v>0</v>
      </c>
      <c r="X17" s="2">
        <v>1</v>
      </c>
      <c r="Y17" s="2">
        <v>0</v>
      </c>
      <c r="Z17" s="2">
        <v>0</v>
      </c>
      <c r="AA17" s="2">
        <v>0</v>
      </c>
    </row>
    <row r="18" spans="1:27" x14ac:dyDescent="0.25">
      <c r="A18" s="2">
        <v>19</v>
      </c>
      <c r="B18" s="2">
        <v>3</v>
      </c>
      <c r="C18" s="2">
        <v>38090.000999999997</v>
      </c>
      <c r="D18" s="2">
        <v>39196.328000000001</v>
      </c>
      <c r="E18" s="2">
        <v>1106.327</v>
      </c>
      <c r="F18" s="3">
        <v>31.616947546382399</v>
      </c>
      <c r="G18" s="14" t="s">
        <v>549</v>
      </c>
      <c r="H18" s="2">
        <v>4</v>
      </c>
      <c r="I18" s="2">
        <v>5</v>
      </c>
      <c r="J18" s="2">
        <v>4</v>
      </c>
      <c r="K18" s="2">
        <v>0</v>
      </c>
      <c r="L18" s="2">
        <v>5</v>
      </c>
      <c r="M18" s="2">
        <v>0</v>
      </c>
      <c r="N18" s="2">
        <v>1</v>
      </c>
      <c r="O18" s="2">
        <v>1</v>
      </c>
      <c r="P18" s="2">
        <v>1</v>
      </c>
      <c r="Q18" s="2">
        <v>1</v>
      </c>
      <c r="R18" s="2">
        <v>0</v>
      </c>
      <c r="S18" s="2">
        <v>0</v>
      </c>
      <c r="T18" s="2">
        <v>0</v>
      </c>
      <c r="U18" s="2">
        <v>0</v>
      </c>
      <c r="V18" s="2">
        <v>0</v>
      </c>
      <c r="W18" s="2">
        <v>1</v>
      </c>
      <c r="X18" s="2">
        <v>1</v>
      </c>
      <c r="Y18" s="2">
        <v>1</v>
      </c>
      <c r="Z18" s="2">
        <v>1</v>
      </c>
      <c r="AA18" s="2">
        <v>1</v>
      </c>
    </row>
    <row r="19" spans="1:27" x14ac:dyDescent="0.25">
      <c r="A19" s="2">
        <v>10</v>
      </c>
      <c r="B19" s="2">
        <v>13</v>
      </c>
      <c r="C19" s="2">
        <v>104595.42</v>
      </c>
      <c r="D19" s="2">
        <v>105001.79700000001</v>
      </c>
      <c r="E19" s="2">
        <v>406.37700000000802</v>
      </c>
      <c r="F19" s="3">
        <v>30.3761287701954</v>
      </c>
      <c r="G19" s="14" t="s">
        <v>468</v>
      </c>
      <c r="H19" s="2">
        <v>4</v>
      </c>
      <c r="I19" s="2">
        <v>0</v>
      </c>
      <c r="J19" s="2">
        <v>4</v>
      </c>
      <c r="K19" s="2">
        <v>0</v>
      </c>
      <c r="L19" s="2">
        <v>0</v>
      </c>
      <c r="M19" s="2">
        <v>0</v>
      </c>
      <c r="N19" s="2">
        <v>1</v>
      </c>
      <c r="O19" s="2">
        <v>1</v>
      </c>
      <c r="P19" s="2">
        <v>1</v>
      </c>
      <c r="Q19" s="2">
        <v>1</v>
      </c>
      <c r="R19" s="2">
        <v>0</v>
      </c>
      <c r="S19" s="2">
        <v>0</v>
      </c>
      <c r="T19" s="2">
        <v>0</v>
      </c>
      <c r="U19" s="2">
        <v>0</v>
      </c>
      <c r="V19" s="2">
        <v>0</v>
      </c>
      <c r="W19" s="2">
        <v>0</v>
      </c>
      <c r="X19" s="2">
        <v>0</v>
      </c>
      <c r="Y19" s="2">
        <v>0</v>
      </c>
      <c r="Z19" s="2">
        <v>0</v>
      </c>
      <c r="AA19" s="2">
        <v>0</v>
      </c>
    </row>
    <row r="20" spans="1:27" x14ac:dyDescent="0.25">
      <c r="A20" s="2">
        <v>21</v>
      </c>
      <c r="B20" s="2">
        <v>1</v>
      </c>
      <c r="C20" s="2">
        <v>30706.47</v>
      </c>
      <c r="D20" s="2">
        <v>30823.282999999999</v>
      </c>
      <c r="E20" s="2">
        <v>116.812999999998</v>
      </c>
      <c r="F20" s="3">
        <v>29.9084456479791</v>
      </c>
      <c r="G20" s="14" t="s">
        <v>555</v>
      </c>
      <c r="H20" s="2">
        <v>3</v>
      </c>
      <c r="I20" s="2">
        <v>0</v>
      </c>
      <c r="J20" s="2">
        <v>3</v>
      </c>
      <c r="K20" s="2">
        <v>0</v>
      </c>
      <c r="L20" s="2">
        <v>0</v>
      </c>
      <c r="M20" s="2">
        <v>0</v>
      </c>
      <c r="N20" s="2">
        <v>1</v>
      </c>
      <c r="O20" s="2">
        <v>1</v>
      </c>
      <c r="P20" s="2">
        <v>0</v>
      </c>
      <c r="Q20" s="2">
        <v>1</v>
      </c>
      <c r="R20" s="2">
        <v>0</v>
      </c>
      <c r="S20" s="2">
        <v>0</v>
      </c>
      <c r="T20" s="2">
        <v>0</v>
      </c>
      <c r="U20" s="2">
        <v>0</v>
      </c>
      <c r="V20" s="2">
        <v>0</v>
      </c>
      <c r="W20" s="2">
        <v>0</v>
      </c>
      <c r="X20" s="2">
        <v>0</v>
      </c>
      <c r="Y20" s="2">
        <v>0</v>
      </c>
      <c r="Z20" s="2">
        <v>0</v>
      </c>
      <c r="AA20" s="2">
        <v>0</v>
      </c>
    </row>
    <row r="21" spans="1:27" x14ac:dyDescent="0.25">
      <c r="A21" s="2">
        <v>13</v>
      </c>
      <c r="B21" s="2">
        <v>1</v>
      </c>
      <c r="C21" s="2">
        <v>48580.046000000002</v>
      </c>
      <c r="D21" s="2">
        <v>48740.171000000002</v>
      </c>
      <c r="E21" s="2">
        <v>160.125</v>
      </c>
      <c r="F21" s="3">
        <v>29.5287825376931</v>
      </c>
      <c r="G21" s="14" t="s">
        <v>504</v>
      </c>
      <c r="H21" s="2">
        <v>4</v>
      </c>
      <c r="I21" s="2">
        <v>0</v>
      </c>
      <c r="J21" s="2">
        <v>4</v>
      </c>
      <c r="K21" s="2">
        <v>0</v>
      </c>
      <c r="L21" s="2">
        <v>0</v>
      </c>
      <c r="M21" s="2">
        <v>0</v>
      </c>
      <c r="N21" s="2">
        <v>1</v>
      </c>
      <c r="O21" s="2">
        <v>1</v>
      </c>
      <c r="P21" s="2">
        <v>1</v>
      </c>
      <c r="Q21" s="2">
        <v>1</v>
      </c>
      <c r="R21" s="2">
        <v>0</v>
      </c>
      <c r="S21" s="2">
        <v>0</v>
      </c>
      <c r="T21" s="2">
        <v>0</v>
      </c>
      <c r="U21" s="2">
        <v>0</v>
      </c>
      <c r="V21" s="2">
        <v>0</v>
      </c>
      <c r="W21" s="2">
        <v>0</v>
      </c>
      <c r="X21" s="2">
        <v>0</v>
      </c>
      <c r="Y21" s="2">
        <v>0</v>
      </c>
      <c r="Z21" s="2">
        <v>0</v>
      </c>
      <c r="AA21" s="2">
        <v>0</v>
      </c>
    </row>
    <row r="22" spans="1:27" x14ac:dyDescent="0.25">
      <c r="A22" s="2">
        <v>4</v>
      </c>
      <c r="B22" s="2">
        <v>3</v>
      </c>
      <c r="C22" s="2">
        <v>19434.772000000001</v>
      </c>
      <c r="D22" s="2">
        <v>19686.190999999999</v>
      </c>
      <c r="E22" s="2">
        <v>251.41899999999799</v>
      </c>
      <c r="F22" s="3">
        <v>29.176210918284301</v>
      </c>
      <c r="G22" s="14" t="s">
        <v>371</v>
      </c>
      <c r="H22" s="2">
        <v>4</v>
      </c>
      <c r="I22" s="2">
        <v>0</v>
      </c>
      <c r="J22" s="2">
        <v>4</v>
      </c>
      <c r="K22" s="2">
        <v>0</v>
      </c>
      <c r="L22" s="2">
        <v>0</v>
      </c>
      <c r="M22" s="2">
        <v>0</v>
      </c>
      <c r="N22" s="2">
        <v>1</v>
      </c>
      <c r="O22" s="2">
        <v>1</v>
      </c>
      <c r="P22" s="2">
        <v>1</v>
      </c>
      <c r="Q22" s="2">
        <v>1</v>
      </c>
      <c r="R22" s="2">
        <v>0</v>
      </c>
      <c r="S22" s="2">
        <v>0</v>
      </c>
      <c r="T22" s="2">
        <v>0</v>
      </c>
      <c r="U22" s="2">
        <v>0</v>
      </c>
      <c r="V22" s="2">
        <v>0</v>
      </c>
      <c r="W22" s="2">
        <v>0</v>
      </c>
      <c r="X22" s="2">
        <v>0</v>
      </c>
      <c r="Y22" s="2">
        <v>0</v>
      </c>
      <c r="Z22" s="2">
        <v>0</v>
      </c>
      <c r="AA22" s="2">
        <v>0</v>
      </c>
    </row>
    <row r="23" spans="1:27" x14ac:dyDescent="0.25">
      <c r="A23" s="2">
        <v>4</v>
      </c>
      <c r="B23" s="2">
        <v>6</v>
      </c>
      <c r="C23" s="2">
        <v>52845.908000000003</v>
      </c>
      <c r="D23" s="2">
        <v>52900.544000000002</v>
      </c>
      <c r="E23" s="2">
        <v>54.635999999998603</v>
      </c>
      <c r="F23" s="3">
        <v>29.026736932877998</v>
      </c>
      <c r="G23" s="14" t="s">
        <v>373</v>
      </c>
      <c r="H23" s="2">
        <v>4</v>
      </c>
      <c r="I23" s="2">
        <v>0</v>
      </c>
      <c r="J23" s="2">
        <v>4</v>
      </c>
      <c r="K23" s="2">
        <v>0</v>
      </c>
      <c r="L23" s="2">
        <v>0</v>
      </c>
      <c r="M23" s="2">
        <v>0</v>
      </c>
      <c r="N23" s="2">
        <v>1</v>
      </c>
      <c r="O23" s="2">
        <v>1</v>
      </c>
      <c r="P23" s="2">
        <v>1</v>
      </c>
      <c r="Q23" s="2">
        <v>1</v>
      </c>
      <c r="R23" s="2">
        <v>0</v>
      </c>
      <c r="S23" s="2">
        <v>0</v>
      </c>
      <c r="T23" s="2">
        <v>0</v>
      </c>
      <c r="U23" s="2">
        <v>0</v>
      </c>
      <c r="V23" s="2">
        <v>0</v>
      </c>
      <c r="W23" s="2">
        <v>0</v>
      </c>
      <c r="X23" s="2">
        <v>0</v>
      </c>
      <c r="Y23" s="2">
        <v>0</v>
      </c>
      <c r="Z23" s="2">
        <v>0</v>
      </c>
      <c r="AA23" s="2">
        <v>0</v>
      </c>
    </row>
    <row r="24" spans="1:27" x14ac:dyDescent="0.25">
      <c r="A24" s="2">
        <v>9</v>
      </c>
      <c r="B24" s="2">
        <v>3</v>
      </c>
      <c r="C24" s="2">
        <v>74472.929999999993</v>
      </c>
      <c r="D24" s="2">
        <v>74591.45</v>
      </c>
      <c r="E24" s="2">
        <v>118.520000000004</v>
      </c>
      <c r="F24" s="3">
        <v>28.966013925403299</v>
      </c>
      <c r="G24" s="14" t="s">
        <v>447</v>
      </c>
      <c r="H24" s="2">
        <v>4</v>
      </c>
      <c r="I24" s="2">
        <v>0</v>
      </c>
      <c r="J24" s="2">
        <v>4</v>
      </c>
      <c r="K24" s="2">
        <v>0</v>
      </c>
      <c r="L24" s="2">
        <v>0</v>
      </c>
      <c r="M24" s="2">
        <v>0</v>
      </c>
      <c r="N24" s="2">
        <v>1</v>
      </c>
      <c r="O24" s="2">
        <v>1</v>
      </c>
      <c r="P24" s="2">
        <v>1</v>
      </c>
      <c r="Q24" s="2">
        <v>1</v>
      </c>
      <c r="R24" s="2">
        <v>0</v>
      </c>
      <c r="S24" s="2">
        <v>0</v>
      </c>
      <c r="T24" s="2">
        <v>0</v>
      </c>
      <c r="U24" s="2">
        <v>0</v>
      </c>
      <c r="V24" s="2">
        <v>0</v>
      </c>
      <c r="W24" s="2">
        <v>0</v>
      </c>
      <c r="X24" s="2">
        <v>0</v>
      </c>
      <c r="Y24" s="2">
        <v>0</v>
      </c>
      <c r="Z24" s="2">
        <v>0</v>
      </c>
      <c r="AA24" s="2">
        <v>0</v>
      </c>
    </row>
    <row r="25" spans="1:27" x14ac:dyDescent="0.25">
      <c r="A25" s="2">
        <v>6</v>
      </c>
      <c r="B25" s="2">
        <v>0</v>
      </c>
      <c r="C25" s="2">
        <v>30997.815999999999</v>
      </c>
      <c r="D25" s="2">
        <v>32605.206999999999</v>
      </c>
      <c r="E25" s="2">
        <v>1607.3910000000001</v>
      </c>
      <c r="F25" s="3">
        <v>28.860649609200401</v>
      </c>
      <c r="G25" s="14" t="s">
        <v>399</v>
      </c>
      <c r="H25" s="2">
        <v>4</v>
      </c>
      <c r="I25" s="2">
        <v>5</v>
      </c>
      <c r="J25" s="2">
        <v>4</v>
      </c>
      <c r="K25" s="2">
        <v>2</v>
      </c>
      <c r="L25" s="2">
        <v>3</v>
      </c>
      <c r="M25" s="2">
        <v>0</v>
      </c>
      <c r="N25" s="2">
        <v>1</v>
      </c>
      <c r="O25" s="2">
        <v>1</v>
      </c>
      <c r="P25" s="2">
        <v>1</v>
      </c>
      <c r="Q25" s="2">
        <v>1</v>
      </c>
      <c r="R25" s="2">
        <v>1</v>
      </c>
      <c r="S25" s="2">
        <v>1</v>
      </c>
      <c r="T25" s="2">
        <v>0</v>
      </c>
      <c r="U25" s="2">
        <v>0</v>
      </c>
      <c r="V25" s="2">
        <v>0</v>
      </c>
      <c r="W25" s="2">
        <v>1</v>
      </c>
      <c r="X25" s="2">
        <v>0</v>
      </c>
      <c r="Y25" s="2">
        <v>1</v>
      </c>
      <c r="Z25" s="2">
        <v>1</v>
      </c>
      <c r="AA25" s="2">
        <v>0</v>
      </c>
    </row>
    <row r="26" spans="1:27" x14ac:dyDescent="0.25">
      <c r="A26" s="2">
        <v>12</v>
      </c>
      <c r="B26" s="2">
        <v>14</v>
      </c>
      <c r="C26" s="2">
        <v>87468.67</v>
      </c>
      <c r="D26" s="2">
        <v>87568.316000000006</v>
      </c>
      <c r="E26" s="2">
        <v>99.646000000007902</v>
      </c>
      <c r="F26" s="3">
        <v>28.415412065435099</v>
      </c>
      <c r="G26" s="14" t="s">
        <v>499</v>
      </c>
      <c r="H26" s="2">
        <v>4</v>
      </c>
      <c r="I26" s="2">
        <v>0</v>
      </c>
      <c r="J26" s="2">
        <v>4</v>
      </c>
      <c r="K26" s="2">
        <v>0</v>
      </c>
      <c r="L26" s="2">
        <v>0</v>
      </c>
      <c r="M26" s="2">
        <v>0</v>
      </c>
      <c r="N26" s="2">
        <v>1</v>
      </c>
      <c r="O26" s="2">
        <v>1</v>
      </c>
      <c r="P26" s="2">
        <v>1</v>
      </c>
      <c r="Q26" s="2">
        <v>1</v>
      </c>
      <c r="R26" s="2">
        <v>0</v>
      </c>
      <c r="S26" s="2">
        <v>0</v>
      </c>
      <c r="T26" s="2">
        <v>0</v>
      </c>
      <c r="U26" s="2">
        <v>0</v>
      </c>
      <c r="V26" s="2">
        <v>0</v>
      </c>
      <c r="W26" s="2">
        <v>0</v>
      </c>
      <c r="X26" s="2">
        <v>0</v>
      </c>
      <c r="Y26" s="2">
        <v>0</v>
      </c>
      <c r="Z26" s="2">
        <v>0</v>
      </c>
      <c r="AA26" s="2">
        <v>0</v>
      </c>
    </row>
    <row r="27" spans="1:27" x14ac:dyDescent="0.25">
      <c r="A27" s="2">
        <v>16</v>
      </c>
      <c r="B27" s="2">
        <v>2</v>
      </c>
      <c r="C27" s="2">
        <v>22935.861000000001</v>
      </c>
      <c r="D27" s="2">
        <v>23189.920999999998</v>
      </c>
      <c r="E27" s="2">
        <v>254.05999999999801</v>
      </c>
      <c r="F27" s="3">
        <v>28.1082606484234</v>
      </c>
      <c r="G27" s="14" t="s">
        <v>528</v>
      </c>
      <c r="H27" s="2">
        <v>4</v>
      </c>
      <c r="I27" s="2">
        <v>0</v>
      </c>
      <c r="J27" s="2">
        <v>4</v>
      </c>
      <c r="K27" s="2">
        <v>0</v>
      </c>
      <c r="L27" s="2">
        <v>0</v>
      </c>
      <c r="M27" s="2">
        <v>0</v>
      </c>
      <c r="N27" s="2">
        <v>1</v>
      </c>
      <c r="O27" s="2">
        <v>1</v>
      </c>
      <c r="P27" s="2">
        <v>1</v>
      </c>
      <c r="Q27" s="2">
        <v>1</v>
      </c>
      <c r="R27" s="2">
        <v>0</v>
      </c>
      <c r="S27" s="2">
        <v>0</v>
      </c>
      <c r="T27" s="2">
        <v>0</v>
      </c>
      <c r="U27" s="2">
        <v>0</v>
      </c>
      <c r="V27" s="2">
        <v>0</v>
      </c>
      <c r="W27" s="2">
        <v>0</v>
      </c>
      <c r="X27" s="2">
        <v>0</v>
      </c>
      <c r="Y27" s="2">
        <v>0</v>
      </c>
      <c r="Z27" s="2">
        <v>0</v>
      </c>
      <c r="AA27" s="2">
        <v>0</v>
      </c>
    </row>
    <row r="28" spans="1:27" x14ac:dyDescent="0.25">
      <c r="A28" s="2">
        <v>6</v>
      </c>
      <c r="B28" s="2">
        <v>11</v>
      </c>
      <c r="C28" s="2">
        <v>111696.257</v>
      </c>
      <c r="D28" s="2">
        <v>111863.19500000001</v>
      </c>
      <c r="E28" s="2">
        <v>166.938000000009</v>
      </c>
      <c r="F28" s="3">
        <v>27.7975743912593</v>
      </c>
      <c r="G28" s="14" t="s">
        <v>410</v>
      </c>
      <c r="H28" s="2">
        <v>3</v>
      </c>
      <c r="I28" s="2">
        <v>0</v>
      </c>
      <c r="J28" s="2">
        <v>3</v>
      </c>
      <c r="K28" s="2">
        <v>0</v>
      </c>
      <c r="L28" s="2">
        <v>0</v>
      </c>
      <c r="M28" s="2">
        <v>0</v>
      </c>
      <c r="N28" s="2">
        <v>1</v>
      </c>
      <c r="O28" s="2">
        <v>1</v>
      </c>
      <c r="P28" s="2">
        <v>1</v>
      </c>
      <c r="Q28" s="2">
        <v>0</v>
      </c>
      <c r="R28" s="2">
        <v>0</v>
      </c>
      <c r="S28" s="2">
        <v>0</v>
      </c>
      <c r="T28" s="2">
        <v>0</v>
      </c>
      <c r="U28" s="2">
        <v>0</v>
      </c>
      <c r="V28" s="2">
        <v>0</v>
      </c>
      <c r="W28" s="2">
        <v>0</v>
      </c>
      <c r="X28" s="2">
        <v>0</v>
      </c>
      <c r="Y28" s="2">
        <v>0</v>
      </c>
      <c r="Z28" s="2">
        <v>0</v>
      </c>
      <c r="AA28" s="2">
        <v>0</v>
      </c>
    </row>
    <row r="29" spans="1:27" x14ac:dyDescent="0.25">
      <c r="A29" s="2">
        <v>8</v>
      </c>
      <c r="B29" s="2">
        <v>23</v>
      </c>
      <c r="C29" s="2">
        <v>121991.711</v>
      </c>
      <c r="D29" s="2">
        <v>122110.45299999999</v>
      </c>
      <c r="E29" s="2">
        <v>118.741999999998</v>
      </c>
      <c r="F29" s="3">
        <v>27.674893714609802</v>
      </c>
      <c r="G29" s="14" t="s">
        <v>444</v>
      </c>
      <c r="H29" s="2">
        <v>4</v>
      </c>
      <c r="I29" s="2">
        <v>0</v>
      </c>
      <c r="J29" s="2">
        <v>4</v>
      </c>
      <c r="K29" s="2">
        <v>0</v>
      </c>
      <c r="L29" s="2">
        <v>0</v>
      </c>
      <c r="M29" s="2">
        <v>0</v>
      </c>
      <c r="N29" s="2">
        <v>1</v>
      </c>
      <c r="O29" s="2">
        <v>1</v>
      </c>
      <c r="P29" s="2">
        <v>1</v>
      </c>
      <c r="Q29" s="2">
        <v>1</v>
      </c>
      <c r="R29" s="2">
        <v>0</v>
      </c>
      <c r="S29" s="2">
        <v>0</v>
      </c>
      <c r="T29" s="2">
        <v>0</v>
      </c>
      <c r="U29" s="2">
        <v>0</v>
      </c>
      <c r="V29" s="2">
        <v>0</v>
      </c>
      <c r="W29" s="2">
        <v>0</v>
      </c>
      <c r="X29" s="2">
        <v>0</v>
      </c>
      <c r="Y29" s="2">
        <v>0</v>
      </c>
      <c r="Z29" s="2">
        <v>0</v>
      </c>
      <c r="AA29" s="2">
        <v>0</v>
      </c>
    </row>
    <row r="30" spans="1:27" x14ac:dyDescent="0.25">
      <c r="A30" s="2">
        <v>13</v>
      </c>
      <c r="B30" s="2">
        <v>3</v>
      </c>
      <c r="C30" s="2">
        <v>54736.326999999997</v>
      </c>
      <c r="D30" s="2">
        <v>54785.036</v>
      </c>
      <c r="E30" s="2">
        <v>48.709000000002597</v>
      </c>
      <c r="F30" s="3">
        <v>27.423295236509102</v>
      </c>
      <c r="H30" s="2">
        <v>3</v>
      </c>
      <c r="I30" s="2">
        <v>0</v>
      </c>
      <c r="J30" s="2">
        <v>3</v>
      </c>
      <c r="K30" s="2">
        <v>0</v>
      </c>
      <c r="L30" s="2">
        <v>0</v>
      </c>
      <c r="M30" s="2">
        <v>0</v>
      </c>
      <c r="N30" s="2">
        <v>1</v>
      </c>
      <c r="O30" s="2">
        <v>1</v>
      </c>
      <c r="P30" s="2">
        <v>1</v>
      </c>
      <c r="Q30" s="2">
        <v>0</v>
      </c>
      <c r="R30" s="2">
        <v>0</v>
      </c>
      <c r="S30" s="2">
        <v>0</v>
      </c>
      <c r="T30" s="2">
        <v>0</v>
      </c>
      <c r="U30" s="2">
        <v>0</v>
      </c>
      <c r="V30" s="2">
        <v>0</v>
      </c>
      <c r="W30" s="2">
        <v>0</v>
      </c>
      <c r="X30" s="2">
        <v>0</v>
      </c>
      <c r="Y30" s="2">
        <v>0</v>
      </c>
      <c r="Z30" s="2">
        <v>0</v>
      </c>
      <c r="AA30" s="2">
        <v>0</v>
      </c>
    </row>
    <row r="31" spans="1:27" x14ac:dyDescent="0.25">
      <c r="A31" s="2">
        <v>2</v>
      </c>
      <c r="B31" s="2">
        <v>18</v>
      </c>
      <c r="C31" s="2">
        <v>207140.88</v>
      </c>
      <c r="D31" s="2">
        <v>207285.883</v>
      </c>
      <c r="E31" s="2">
        <v>145.002999999997</v>
      </c>
      <c r="F31" s="3">
        <v>27.194636507311799</v>
      </c>
      <c r="G31" s="14" t="s">
        <v>353</v>
      </c>
      <c r="H31" s="2">
        <v>4</v>
      </c>
      <c r="I31" s="2">
        <v>0</v>
      </c>
      <c r="J31" s="2">
        <v>4</v>
      </c>
      <c r="K31" s="2">
        <v>0</v>
      </c>
      <c r="L31" s="2">
        <v>0</v>
      </c>
      <c r="M31" s="2">
        <v>0</v>
      </c>
      <c r="N31" s="2">
        <v>1</v>
      </c>
      <c r="O31" s="2">
        <v>1</v>
      </c>
      <c r="P31" s="2">
        <v>1</v>
      </c>
      <c r="Q31" s="2">
        <v>1</v>
      </c>
      <c r="R31" s="2">
        <v>0</v>
      </c>
      <c r="S31" s="2">
        <v>0</v>
      </c>
      <c r="T31" s="2">
        <v>0</v>
      </c>
      <c r="U31" s="2">
        <v>0</v>
      </c>
      <c r="V31" s="2">
        <v>0</v>
      </c>
      <c r="W31" s="2">
        <v>0</v>
      </c>
      <c r="X31" s="2">
        <v>0</v>
      </c>
      <c r="Y31" s="2">
        <v>0</v>
      </c>
      <c r="Z31" s="2">
        <v>0</v>
      </c>
      <c r="AA31" s="2">
        <v>0</v>
      </c>
    </row>
    <row r="32" spans="1:27" x14ac:dyDescent="0.25">
      <c r="A32" s="2">
        <v>1</v>
      </c>
      <c r="B32" s="2">
        <v>14</v>
      </c>
      <c r="C32" s="2">
        <v>160948.58199999999</v>
      </c>
      <c r="D32" s="2">
        <v>161164.166</v>
      </c>
      <c r="E32" s="2">
        <v>215.58400000000299</v>
      </c>
      <c r="F32" s="3">
        <v>26.893519735062799</v>
      </c>
      <c r="G32" s="14" t="s">
        <v>325</v>
      </c>
      <c r="H32" s="2">
        <v>4</v>
      </c>
      <c r="I32" s="2">
        <v>0</v>
      </c>
      <c r="J32" s="2">
        <v>4</v>
      </c>
      <c r="K32" s="2">
        <v>0</v>
      </c>
      <c r="L32" s="2">
        <v>0</v>
      </c>
      <c r="M32" s="2">
        <v>0</v>
      </c>
      <c r="N32" s="2">
        <v>1</v>
      </c>
      <c r="O32" s="2">
        <v>1</v>
      </c>
      <c r="P32" s="2">
        <v>1</v>
      </c>
      <c r="Q32" s="2">
        <v>1</v>
      </c>
      <c r="R32" s="2">
        <v>0</v>
      </c>
      <c r="S32" s="2">
        <v>0</v>
      </c>
      <c r="T32" s="2">
        <v>0</v>
      </c>
      <c r="U32" s="2">
        <v>0</v>
      </c>
      <c r="V32" s="2">
        <v>0</v>
      </c>
      <c r="W32" s="2">
        <v>0</v>
      </c>
      <c r="X32" s="2">
        <v>0</v>
      </c>
      <c r="Y32" s="2">
        <v>0</v>
      </c>
      <c r="Z32" s="2">
        <v>0</v>
      </c>
      <c r="AA32" s="2">
        <v>0</v>
      </c>
    </row>
    <row r="33" spans="1:27" x14ac:dyDescent="0.25">
      <c r="A33" s="2">
        <v>15</v>
      </c>
      <c r="B33" s="2">
        <v>0</v>
      </c>
      <c r="C33" s="2">
        <v>44654.04</v>
      </c>
      <c r="D33" s="2">
        <v>44899.563999999998</v>
      </c>
      <c r="E33" s="2">
        <v>245.52399999999801</v>
      </c>
      <c r="F33" s="3">
        <v>26.732789302229602</v>
      </c>
      <c r="G33" s="14" t="s">
        <v>523</v>
      </c>
      <c r="H33" s="2">
        <v>4</v>
      </c>
      <c r="I33" s="2">
        <v>0</v>
      </c>
      <c r="J33" s="2">
        <v>4</v>
      </c>
      <c r="K33" s="2">
        <v>0</v>
      </c>
      <c r="L33" s="2">
        <v>0</v>
      </c>
      <c r="M33" s="2">
        <v>0</v>
      </c>
      <c r="N33" s="2">
        <v>1</v>
      </c>
      <c r="O33" s="2">
        <v>1</v>
      </c>
      <c r="P33" s="2">
        <v>1</v>
      </c>
      <c r="Q33" s="2">
        <v>1</v>
      </c>
      <c r="R33" s="2">
        <v>0</v>
      </c>
      <c r="S33" s="2">
        <v>0</v>
      </c>
      <c r="T33" s="2">
        <v>0</v>
      </c>
      <c r="U33" s="2">
        <v>0</v>
      </c>
      <c r="V33" s="2">
        <v>0</v>
      </c>
      <c r="W33" s="2">
        <v>0</v>
      </c>
      <c r="X33" s="2">
        <v>0</v>
      </c>
      <c r="Y33" s="2">
        <v>0</v>
      </c>
      <c r="Z33" s="2">
        <v>0</v>
      </c>
      <c r="AA33" s="2">
        <v>0</v>
      </c>
    </row>
    <row r="34" spans="1:27" x14ac:dyDescent="0.25">
      <c r="A34" s="2">
        <v>4</v>
      </c>
      <c r="B34" s="2">
        <v>0</v>
      </c>
      <c r="C34" s="2">
        <v>131.548</v>
      </c>
      <c r="D34" s="2">
        <v>302.93400000000003</v>
      </c>
      <c r="E34" s="2">
        <v>171.386</v>
      </c>
      <c r="F34" s="3">
        <v>26.621962271794199</v>
      </c>
      <c r="G34" s="14" t="s">
        <v>368</v>
      </c>
      <c r="H34" s="2">
        <v>4</v>
      </c>
      <c r="I34" s="2">
        <v>0</v>
      </c>
      <c r="J34" s="2">
        <v>4</v>
      </c>
      <c r="K34" s="2">
        <v>0</v>
      </c>
      <c r="L34" s="2">
        <v>0</v>
      </c>
      <c r="M34" s="2">
        <v>0</v>
      </c>
      <c r="N34" s="2">
        <v>1</v>
      </c>
      <c r="O34" s="2">
        <v>1</v>
      </c>
      <c r="P34" s="2">
        <v>1</v>
      </c>
      <c r="Q34" s="2">
        <v>1</v>
      </c>
      <c r="R34" s="2">
        <v>0</v>
      </c>
      <c r="S34" s="2">
        <v>0</v>
      </c>
      <c r="T34" s="2">
        <v>0</v>
      </c>
      <c r="U34" s="2">
        <v>0</v>
      </c>
      <c r="V34" s="2">
        <v>0</v>
      </c>
      <c r="W34" s="2">
        <v>0</v>
      </c>
      <c r="X34" s="2">
        <v>0</v>
      </c>
      <c r="Y34" s="2">
        <v>0</v>
      </c>
      <c r="Z34" s="2">
        <v>0</v>
      </c>
      <c r="AA34" s="2">
        <v>0</v>
      </c>
    </row>
    <row r="35" spans="1:27" x14ac:dyDescent="0.25">
      <c r="A35" s="2">
        <v>1</v>
      </c>
      <c r="B35" s="2">
        <v>10</v>
      </c>
      <c r="C35" s="2">
        <v>114085.723</v>
      </c>
      <c r="D35" s="2">
        <v>114282.287</v>
      </c>
      <c r="E35" s="2">
        <v>196.563999999998</v>
      </c>
      <c r="F35" s="3">
        <v>26.5932246592068</v>
      </c>
      <c r="G35" s="14" t="s">
        <v>322</v>
      </c>
      <c r="H35" s="2">
        <v>4</v>
      </c>
      <c r="I35" s="2">
        <v>0</v>
      </c>
      <c r="J35" s="2">
        <v>4</v>
      </c>
      <c r="K35" s="2">
        <v>0</v>
      </c>
      <c r="L35" s="2">
        <v>0</v>
      </c>
      <c r="M35" s="2">
        <v>0</v>
      </c>
      <c r="N35" s="2">
        <v>1</v>
      </c>
      <c r="O35" s="2">
        <v>1</v>
      </c>
      <c r="P35" s="2">
        <v>1</v>
      </c>
      <c r="Q35" s="2">
        <v>1</v>
      </c>
      <c r="R35" s="2">
        <v>0</v>
      </c>
      <c r="S35" s="2">
        <v>0</v>
      </c>
      <c r="T35" s="2">
        <v>0</v>
      </c>
      <c r="U35" s="2">
        <v>0</v>
      </c>
      <c r="V35" s="2">
        <v>0</v>
      </c>
      <c r="W35" s="2">
        <v>0</v>
      </c>
      <c r="X35" s="2">
        <v>0</v>
      </c>
      <c r="Y35" s="2">
        <v>0</v>
      </c>
      <c r="Z35" s="2">
        <v>0</v>
      </c>
      <c r="AA35" s="2">
        <v>0</v>
      </c>
    </row>
    <row r="36" spans="1:27" x14ac:dyDescent="0.25">
      <c r="A36" s="2">
        <v>1</v>
      </c>
      <c r="B36" s="2">
        <v>9</v>
      </c>
      <c r="C36" s="2">
        <v>101303.546</v>
      </c>
      <c r="D36" s="2">
        <v>101476.436</v>
      </c>
      <c r="E36" s="2">
        <v>172.88999999999899</v>
      </c>
      <c r="F36" s="3">
        <v>26.593005061149</v>
      </c>
      <c r="G36" s="14" t="s">
        <v>321</v>
      </c>
      <c r="H36" s="2">
        <v>4</v>
      </c>
      <c r="I36" s="2">
        <v>0</v>
      </c>
      <c r="J36" s="2">
        <v>4</v>
      </c>
      <c r="K36" s="2">
        <v>0</v>
      </c>
      <c r="L36" s="2">
        <v>0</v>
      </c>
      <c r="M36" s="2">
        <v>0</v>
      </c>
      <c r="N36" s="2">
        <v>1</v>
      </c>
      <c r="O36" s="2">
        <v>1</v>
      </c>
      <c r="P36" s="2">
        <v>1</v>
      </c>
      <c r="Q36" s="2">
        <v>1</v>
      </c>
      <c r="R36" s="2">
        <v>0</v>
      </c>
      <c r="S36" s="2">
        <v>0</v>
      </c>
      <c r="T36" s="2">
        <v>0</v>
      </c>
      <c r="U36" s="2">
        <v>0</v>
      </c>
      <c r="V36" s="2">
        <v>0</v>
      </c>
      <c r="W36" s="2">
        <v>0</v>
      </c>
      <c r="X36" s="2">
        <v>0</v>
      </c>
      <c r="Y36" s="2">
        <v>0</v>
      </c>
      <c r="Z36" s="2">
        <v>0</v>
      </c>
      <c r="AA36" s="2">
        <v>0</v>
      </c>
    </row>
    <row r="37" spans="1:27" x14ac:dyDescent="0.25">
      <c r="A37" s="2">
        <v>19</v>
      </c>
      <c r="B37" s="2">
        <v>0</v>
      </c>
      <c r="C37" s="2">
        <v>10710.412</v>
      </c>
      <c r="D37" s="2">
        <v>11018.403</v>
      </c>
      <c r="E37" s="2">
        <v>307.99099999999999</v>
      </c>
      <c r="F37" s="3">
        <v>26.4123237419887</v>
      </c>
      <c r="G37" s="14" t="s">
        <v>546</v>
      </c>
      <c r="H37" s="2">
        <v>4</v>
      </c>
      <c r="I37" s="2">
        <v>0</v>
      </c>
      <c r="J37" s="2">
        <v>4</v>
      </c>
      <c r="K37" s="2">
        <v>0</v>
      </c>
      <c r="L37" s="2">
        <v>0</v>
      </c>
      <c r="M37" s="2">
        <v>0</v>
      </c>
      <c r="N37" s="2">
        <v>1</v>
      </c>
      <c r="O37" s="2">
        <v>1</v>
      </c>
      <c r="P37" s="2">
        <v>1</v>
      </c>
      <c r="Q37" s="2">
        <v>1</v>
      </c>
      <c r="R37" s="2">
        <v>0</v>
      </c>
      <c r="S37" s="2">
        <v>0</v>
      </c>
      <c r="T37" s="2">
        <v>0</v>
      </c>
      <c r="U37" s="2">
        <v>0</v>
      </c>
      <c r="V37" s="2">
        <v>0</v>
      </c>
      <c r="W37" s="2">
        <v>0</v>
      </c>
      <c r="X37" s="2">
        <v>0</v>
      </c>
      <c r="Y37" s="2">
        <v>0</v>
      </c>
      <c r="Z37" s="2">
        <v>0</v>
      </c>
      <c r="AA37" s="2">
        <v>0</v>
      </c>
    </row>
    <row r="38" spans="1:27" x14ac:dyDescent="0.25">
      <c r="A38" s="2">
        <v>22</v>
      </c>
      <c r="B38" s="2">
        <v>3</v>
      </c>
      <c r="C38" s="2">
        <v>35999.938000000002</v>
      </c>
      <c r="D38" s="2">
        <v>36696.714999999997</v>
      </c>
      <c r="E38" s="2">
        <v>696.77699999999504</v>
      </c>
      <c r="F38" s="3">
        <v>26.391766577365601</v>
      </c>
      <c r="G38" s="14" t="s">
        <v>559</v>
      </c>
      <c r="H38" s="2">
        <v>4</v>
      </c>
      <c r="I38" s="2">
        <v>0</v>
      </c>
      <c r="J38" s="2">
        <v>4</v>
      </c>
      <c r="K38" s="2">
        <v>0</v>
      </c>
      <c r="L38" s="2">
        <v>0</v>
      </c>
      <c r="M38" s="2">
        <v>0</v>
      </c>
      <c r="N38" s="2">
        <v>1</v>
      </c>
      <c r="O38" s="2">
        <v>1</v>
      </c>
      <c r="P38" s="2">
        <v>1</v>
      </c>
      <c r="Q38" s="2">
        <v>1</v>
      </c>
      <c r="R38" s="2">
        <v>0</v>
      </c>
      <c r="S38" s="2">
        <v>0</v>
      </c>
      <c r="T38" s="2">
        <v>0</v>
      </c>
      <c r="U38" s="2">
        <v>0</v>
      </c>
      <c r="V38" s="2">
        <v>0</v>
      </c>
      <c r="W38" s="2">
        <v>0</v>
      </c>
      <c r="X38" s="2">
        <v>0</v>
      </c>
      <c r="Y38" s="2">
        <v>0</v>
      </c>
      <c r="Z38" s="2">
        <v>0</v>
      </c>
      <c r="AA38" s="2">
        <v>0</v>
      </c>
    </row>
    <row r="39" spans="1:27" x14ac:dyDescent="0.25">
      <c r="A39" s="2">
        <v>5</v>
      </c>
      <c r="B39" s="2">
        <v>7</v>
      </c>
      <c r="C39" s="2">
        <v>87853.046000000002</v>
      </c>
      <c r="D39" s="2">
        <v>87969.926999999996</v>
      </c>
      <c r="E39" s="2">
        <v>116.880999999994</v>
      </c>
      <c r="F39" s="3">
        <v>26.325336730792198</v>
      </c>
      <c r="G39" s="14" t="s">
        <v>395</v>
      </c>
      <c r="H39" s="2">
        <v>4</v>
      </c>
      <c r="I39" s="2">
        <v>0</v>
      </c>
      <c r="J39" s="2">
        <v>4</v>
      </c>
      <c r="K39" s="2">
        <v>0</v>
      </c>
      <c r="L39" s="2">
        <v>0</v>
      </c>
      <c r="M39" s="2">
        <v>0</v>
      </c>
      <c r="N39" s="2">
        <v>1</v>
      </c>
      <c r="O39" s="2">
        <v>1</v>
      </c>
      <c r="P39" s="2">
        <v>1</v>
      </c>
      <c r="Q39" s="2">
        <v>1</v>
      </c>
      <c r="R39" s="2">
        <v>0</v>
      </c>
      <c r="S39" s="2">
        <v>0</v>
      </c>
      <c r="T39" s="2">
        <v>0</v>
      </c>
      <c r="U39" s="2">
        <v>0</v>
      </c>
      <c r="V39" s="2">
        <v>0</v>
      </c>
      <c r="W39" s="2">
        <v>0</v>
      </c>
      <c r="X39" s="2">
        <v>0</v>
      </c>
      <c r="Y39" s="2">
        <v>0</v>
      </c>
      <c r="Z39" s="2">
        <v>0</v>
      </c>
      <c r="AA39" s="2">
        <v>0</v>
      </c>
    </row>
    <row r="40" spans="1:27" x14ac:dyDescent="0.25">
      <c r="A40" s="2">
        <v>2</v>
      </c>
      <c r="B40" s="2">
        <v>11</v>
      </c>
      <c r="C40" s="2">
        <v>155795.99900000001</v>
      </c>
      <c r="D40" s="2">
        <v>155950.16399999999</v>
      </c>
      <c r="E40" s="2">
        <v>154.16499999997899</v>
      </c>
      <c r="F40" s="3">
        <v>26.309658816284799</v>
      </c>
      <c r="G40" s="14" t="s">
        <v>346</v>
      </c>
      <c r="H40" s="2">
        <v>4</v>
      </c>
      <c r="I40" s="2">
        <v>3</v>
      </c>
      <c r="J40" s="2">
        <v>4</v>
      </c>
      <c r="K40" s="2">
        <v>3</v>
      </c>
      <c r="L40" s="2">
        <v>0</v>
      </c>
      <c r="M40" s="2">
        <v>0</v>
      </c>
      <c r="N40" s="2">
        <v>1</v>
      </c>
      <c r="O40" s="2">
        <v>1</v>
      </c>
      <c r="P40" s="2">
        <v>1</v>
      </c>
      <c r="Q40" s="2">
        <v>1</v>
      </c>
      <c r="R40" s="2">
        <v>1</v>
      </c>
      <c r="S40" s="2">
        <v>0</v>
      </c>
      <c r="T40" s="2">
        <v>0</v>
      </c>
      <c r="U40" s="2">
        <v>1</v>
      </c>
      <c r="V40" s="2">
        <v>1</v>
      </c>
      <c r="W40" s="2">
        <v>0</v>
      </c>
      <c r="X40" s="2">
        <v>0</v>
      </c>
      <c r="Y40" s="2">
        <v>0</v>
      </c>
      <c r="Z40" s="2">
        <v>0</v>
      </c>
      <c r="AA40" s="2">
        <v>0</v>
      </c>
    </row>
    <row r="41" spans="1:27" x14ac:dyDescent="0.25">
      <c r="A41" s="2">
        <v>7</v>
      </c>
      <c r="B41" s="2">
        <v>13</v>
      </c>
      <c r="C41" s="2">
        <v>132623.15700000001</v>
      </c>
      <c r="D41" s="2">
        <v>132748.39799999999</v>
      </c>
      <c r="E41" s="2">
        <v>125.24099999998</v>
      </c>
      <c r="F41" s="3">
        <v>26.237807824700798</v>
      </c>
      <c r="G41" s="14" t="s">
        <v>424</v>
      </c>
      <c r="H41" s="2">
        <v>2</v>
      </c>
      <c r="I41" s="2">
        <v>2</v>
      </c>
      <c r="J41" s="2">
        <v>2</v>
      </c>
      <c r="K41" s="2">
        <v>2</v>
      </c>
      <c r="L41" s="2">
        <v>0</v>
      </c>
      <c r="M41" s="2">
        <v>0</v>
      </c>
      <c r="N41" s="2">
        <v>0</v>
      </c>
      <c r="O41" s="2">
        <v>0</v>
      </c>
      <c r="P41" s="2">
        <v>1</v>
      </c>
      <c r="Q41" s="2">
        <v>1</v>
      </c>
      <c r="R41" s="2">
        <v>1</v>
      </c>
      <c r="S41" s="2">
        <v>0</v>
      </c>
      <c r="T41" s="2">
        <v>1</v>
      </c>
      <c r="U41" s="2">
        <v>0</v>
      </c>
      <c r="V41" s="2">
        <v>0</v>
      </c>
      <c r="W41" s="2">
        <v>0</v>
      </c>
      <c r="X41" s="2">
        <v>0</v>
      </c>
      <c r="Y41" s="2">
        <v>0</v>
      </c>
      <c r="Z41" s="2">
        <v>0</v>
      </c>
      <c r="AA41" s="2">
        <v>0</v>
      </c>
    </row>
    <row r="42" spans="1:27" x14ac:dyDescent="0.25">
      <c r="A42" s="2">
        <v>12</v>
      </c>
      <c r="B42" s="2">
        <v>11</v>
      </c>
      <c r="C42" s="2">
        <v>82057.714000000007</v>
      </c>
      <c r="D42" s="2">
        <v>82158.129000000001</v>
      </c>
      <c r="E42" s="2">
        <v>100.414999999994</v>
      </c>
      <c r="F42" s="3">
        <v>25.900418863742001</v>
      </c>
      <c r="G42" s="14" t="s">
        <v>497</v>
      </c>
      <c r="H42" s="2">
        <v>4</v>
      </c>
      <c r="I42" s="2">
        <v>0</v>
      </c>
      <c r="J42" s="2">
        <v>4</v>
      </c>
      <c r="K42" s="2">
        <v>0</v>
      </c>
      <c r="L42" s="2">
        <v>0</v>
      </c>
      <c r="M42" s="2">
        <v>0</v>
      </c>
      <c r="N42" s="2">
        <v>1</v>
      </c>
      <c r="O42" s="2">
        <v>1</v>
      </c>
      <c r="P42" s="2">
        <v>1</v>
      </c>
      <c r="Q42" s="2">
        <v>1</v>
      </c>
      <c r="R42" s="2">
        <v>0</v>
      </c>
      <c r="S42" s="2">
        <v>0</v>
      </c>
      <c r="T42" s="2">
        <v>0</v>
      </c>
      <c r="U42" s="2">
        <v>0</v>
      </c>
      <c r="V42" s="2">
        <v>0</v>
      </c>
      <c r="W42" s="2">
        <v>0</v>
      </c>
      <c r="X42" s="2">
        <v>0</v>
      </c>
      <c r="Y42" s="2">
        <v>0</v>
      </c>
      <c r="Z42" s="2">
        <v>0</v>
      </c>
      <c r="AA42" s="2">
        <v>0</v>
      </c>
    </row>
    <row r="43" spans="1:27" x14ac:dyDescent="0.25">
      <c r="A43" s="2">
        <v>13</v>
      </c>
      <c r="B43" s="2">
        <v>7</v>
      </c>
      <c r="C43" s="2">
        <v>68402.144</v>
      </c>
      <c r="D43" s="2">
        <v>68488.782000000007</v>
      </c>
      <c r="E43" s="2">
        <v>86.638000000006301</v>
      </c>
      <c r="F43" s="3">
        <v>25.772988234212299</v>
      </c>
      <c r="G43" s="14" t="s">
        <v>507</v>
      </c>
      <c r="H43" s="2">
        <v>2</v>
      </c>
      <c r="I43" s="2">
        <v>1</v>
      </c>
      <c r="J43" s="2">
        <v>2</v>
      </c>
      <c r="K43" s="2">
        <v>1</v>
      </c>
      <c r="L43" s="2">
        <v>0</v>
      </c>
      <c r="M43" s="2">
        <v>0</v>
      </c>
      <c r="N43" s="2">
        <v>0</v>
      </c>
      <c r="O43" s="2">
        <v>0</v>
      </c>
      <c r="P43" s="2">
        <v>1</v>
      </c>
      <c r="Q43" s="2">
        <v>1</v>
      </c>
      <c r="R43" s="2">
        <v>0</v>
      </c>
      <c r="S43" s="2">
        <v>1</v>
      </c>
      <c r="T43" s="2">
        <v>0</v>
      </c>
      <c r="U43" s="2">
        <v>0</v>
      </c>
      <c r="V43" s="2">
        <v>0</v>
      </c>
      <c r="W43" s="2">
        <v>0</v>
      </c>
      <c r="X43" s="2">
        <v>0</v>
      </c>
      <c r="Y43" s="2">
        <v>0</v>
      </c>
      <c r="Z43" s="2">
        <v>0</v>
      </c>
      <c r="AA43" s="2">
        <v>0</v>
      </c>
    </row>
    <row r="44" spans="1:27" x14ac:dyDescent="0.25">
      <c r="A44" s="2">
        <v>1</v>
      </c>
      <c r="B44" s="2">
        <v>21</v>
      </c>
      <c r="C44" s="2">
        <v>223276.71299999999</v>
      </c>
      <c r="D44" s="2">
        <v>223372.677</v>
      </c>
      <c r="E44" s="2">
        <v>95.964000000007204</v>
      </c>
      <c r="F44" s="3">
        <v>25.6508173493072</v>
      </c>
      <c r="G44" s="14" t="s">
        <v>332</v>
      </c>
      <c r="H44" s="2">
        <v>4</v>
      </c>
      <c r="I44" s="2">
        <v>0</v>
      </c>
      <c r="J44" s="2">
        <v>4</v>
      </c>
      <c r="K44" s="2">
        <v>0</v>
      </c>
      <c r="L44" s="2">
        <v>0</v>
      </c>
      <c r="M44" s="2">
        <v>0</v>
      </c>
      <c r="N44" s="2">
        <v>1</v>
      </c>
      <c r="O44" s="2">
        <v>1</v>
      </c>
      <c r="P44" s="2">
        <v>1</v>
      </c>
      <c r="Q44" s="2">
        <v>1</v>
      </c>
      <c r="R44" s="2">
        <v>0</v>
      </c>
      <c r="S44" s="2">
        <v>0</v>
      </c>
      <c r="T44" s="2">
        <v>0</v>
      </c>
      <c r="U44" s="2">
        <v>0</v>
      </c>
      <c r="V44" s="2">
        <v>0</v>
      </c>
      <c r="W44" s="2">
        <v>0</v>
      </c>
      <c r="X44" s="2">
        <v>0</v>
      </c>
      <c r="Y44" s="2">
        <v>0</v>
      </c>
      <c r="Z44" s="2">
        <v>0</v>
      </c>
      <c r="AA44" s="2">
        <v>0</v>
      </c>
    </row>
    <row r="45" spans="1:27" x14ac:dyDescent="0.25">
      <c r="A45" s="2">
        <v>4</v>
      </c>
      <c r="B45" s="2">
        <v>16</v>
      </c>
      <c r="C45" s="2">
        <v>123021.56</v>
      </c>
      <c r="D45" s="2">
        <v>123339.015</v>
      </c>
      <c r="E45" s="2">
        <v>317.45500000000197</v>
      </c>
      <c r="F45" s="3">
        <v>25.614820994664399</v>
      </c>
      <c r="G45" s="14" t="s">
        <v>382</v>
      </c>
      <c r="H45" s="2">
        <v>1</v>
      </c>
      <c r="I45" s="2">
        <v>0</v>
      </c>
      <c r="J45" s="2">
        <v>1</v>
      </c>
      <c r="K45" s="2">
        <v>0</v>
      </c>
      <c r="L45" s="2">
        <v>0</v>
      </c>
      <c r="M45" s="2">
        <v>0</v>
      </c>
      <c r="N45" s="2">
        <v>0</v>
      </c>
      <c r="O45" s="2">
        <v>0</v>
      </c>
      <c r="P45" s="2">
        <v>0</v>
      </c>
      <c r="Q45" s="2">
        <v>1</v>
      </c>
      <c r="R45" s="2">
        <v>0</v>
      </c>
      <c r="S45" s="2">
        <v>0</v>
      </c>
      <c r="T45" s="2">
        <v>0</v>
      </c>
      <c r="U45" s="2">
        <v>0</v>
      </c>
      <c r="V45" s="2">
        <v>0</v>
      </c>
      <c r="W45" s="2">
        <v>0</v>
      </c>
      <c r="X45" s="2">
        <v>0</v>
      </c>
      <c r="Y45" s="2">
        <v>0</v>
      </c>
      <c r="Z45" s="2">
        <v>0</v>
      </c>
      <c r="AA45" s="2">
        <v>0</v>
      </c>
    </row>
    <row r="46" spans="1:27" x14ac:dyDescent="0.25">
      <c r="A46" s="2">
        <v>16</v>
      </c>
      <c r="B46" s="2">
        <v>0</v>
      </c>
      <c r="C46" s="2">
        <v>14600.778</v>
      </c>
      <c r="D46" s="2">
        <v>14777.772999999999</v>
      </c>
      <c r="E46" s="2">
        <v>176.99499999999901</v>
      </c>
      <c r="F46" s="3">
        <v>25.5207150272233</v>
      </c>
      <c r="G46" s="14" t="s">
        <v>527</v>
      </c>
      <c r="H46" s="2">
        <v>4</v>
      </c>
      <c r="I46" s="2">
        <v>0</v>
      </c>
      <c r="J46" s="2">
        <v>4</v>
      </c>
      <c r="K46" s="2">
        <v>0</v>
      </c>
      <c r="L46" s="2">
        <v>0</v>
      </c>
      <c r="M46" s="2">
        <v>0</v>
      </c>
      <c r="N46" s="2">
        <v>1</v>
      </c>
      <c r="O46" s="2">
        <v>1</v>
      </c>
      <c r="P46" s="2">
        <v>1</v>
      </c>
      <c r="Q46" s="2">
        <v>1</v>
      </c>
      <c r="R46" s="2">
        <v>0</v>
      </c>
      <c r="S46" s="2">
        <v>0</v>
      </c>
      <c r="T46" s="2">
        <v>0</v>
      </c>
      <c r="U46" s="2">
        <v>0</v>
      </c>
      <c r="V46" s="2">
        <v>0</v>
      </c>
      <c r="W46" s="2">
        <v>0</v>
      </c>
      <c r="X46" s="2">
        <v>0</v>
      </c>
      <c r="Y46" s="2">
        <v>0</v>
      </c>
      <c r="Z46" s="2">
        <v>0</v>
      </c>
      <c r="AA46" s="2">
        <v>0</v>
      </c>
    </row>
    <row r="47" spans="1:27" x14ac:dyDescent="0.25">
      <c r="A47" s="2">
        <v>15</v>
      </c>
      <c r="B47" s="2">
        <v>2</v>
      </c>
      <c r="C47" s="2">
        <v>76664.034</v>
      </c>
      <c r="D47" s="2">
        <v>77832.316000000006</v>
      </c>
      <c r="E47" s="2">
        <v>1168.2820000000099</v>
      </c>
      <c r="F47" s="3">
        <v>25.386737867892599</v>
      </c>
      <c r="G47" s="14" t="s">
        <v>525</v>
      </c>
      <c r="H47" s="2">
        <v>4</v>
      </c>
      <c r="I47" s="2">
        <v>0</v>
      </c>
      <c r="J47" s="2">
        <v>4</v>
      </c>
      <c r="K47" s="2">
        <v>0</v>
      </c>
      <c r="L47" s="2">
        <v>0</v>
      </c>
      <c r="M47" s="2">
        <v>0</v>
      </c>
      <c r="N47" s="2">
        <v>1</v>
      </c>
      <c r="O47" s="2">
        <v>1</v>
      </c>
      <c r="P47" s="2">
        <v>1</v>
      </c>
      <c r="Q47" s="2">
        <v>1</v>
      </c>
      <c r="R47" s="2">
        <v>0</v>
      </c>
      <c r="S47" s="2">
        <v>0</v>
      </c>
      <c r="T47" s="2">
        <v>0</v>
      </c>
      <c r="U47" s="2">
        <v>0</v>
      </c>
      <c r="V47" s="2">
        <v>0</v>
      </c>
      <c r="W47" s="2">
        <v>0</v>
      </c>
      <c r="X47" s="2">
        <v>0</v>
      </c>
      <c r="Y47" s="2">
        <v>0</v>
      </c>
      <c r="Z47" s="2">
        <v>0</v>
      </c>
      <c r="AA47" s="2">
        <v>0</v>
      </c>
    </row>
    <row r="48" spans="1:27" x14ac:dyDescent="0.25">
      <c r="A48" s="2">
        <v>8</v>
      </c>
      <c r="B48" s="2">
        <v>6</v>
      </c>
      <c r="C48" s="2">
        <v>49107.999000000003</v>
      </c>
      <c r="D48" s="2">
        <v>49185.966</v>
      </c>
      <c r="E48" s="2">
        <v>77.966999999996901</v>
      </c>
      <c r="F48" s="3">
        <v>25.3500148688005</v>
      </c>
      <c r="G48" s="14" t="s">
        <v>432</v>
      </c>
      <c r="H48" s="2">
        <v>3</v>
      </c>
      <c r="I48" s="2">
        <v>0</v>
      </c>
      <c r="J48" s="2">
        <v>3</v>
      </c>
      <c r="K48" s="2">
        <v>0</v>
      </c>
      <c r="L48" s="2">
        <v>0</v>
      </c>
      <c r="M48" s="2">
        <v>0</v>
      </c>
      <c r="N48" s="2">
        <v>1</v>
      </c>
      <c r="O48" s="2">
        <v>1</v>
      </c>
      <c r="P48" s="2">
        <v>0</v>
      </c>
      <c r="Q48" s="2">
        <v>1</v>
      </c>
      <c r="R48" s="2">
        <v>0</v>
      </c>
      <c r="S48" s="2">
        <v>0</v>
      </c>
      <c r="T48" s="2">
        <v>0</v>
      </c>
      <c r="U48" s="2">
        <v>0</v>
      </c>
      <c r="V48" s="2">
        <v>0</v>
      </c>
      <c r="W48" s="2">
        <v>0</v>
      </c>
      <c r="X48" s="2">
        <v>0</v>
      </c>
      <c r="Y48" s="2">
        <v>0</v>
      </c>
      <c r="Z48" s="2">
        <v>0</v>
      </c>
      <c r="AA48" s="2">
        <v>0</v>
      </c>
    </row>
    <row r="49" spans="1:27" x14ac:dyDescent="0.25">
      <c r="A49" s="2">
        <v>13</v>
      </c>
      <c r="B49" s="2">
        <v>0</v>
      </c>
      <c r="C49" s="2">
        <v>41897.81</v>
      </c>
      <c r="D49" s="2">
        <v>42492.214999999997</v>
      </c>
      <c r="E49" s="2">
        <v>594.40499999999895</v>
      </c>
      <c r="F49" s="3">
        <v>25.156960192184499</v>
      </c>
      <c r="G49" s="14" t="s">
        <v>503</v>
      </c>
      <c r="H49" s="2">
        <v>3</v>
      </c>
      <c r="I49" s="2">
        <v>1</v>
      </c>
      <c r="J49" s="2">
        <v>3</v>
      </c>
      <c r="K49" s="2">
        <v>0</v>
      </c>
      <c r="L49" s="2">
        <v>1</v>
      </c>
      <c r="M49" s="2">
        <v>0</v>
      </c>
      <c r="N49" s="2">
        <v>1</v>
      </c>
      <c r="O49" s="2">
        <v>0</v>
      </c>
      <c r="P49" s="2">
        <v>1</v>
      </c>
      <c r="Q49" s="2">
        <v>1</v>
      </c>
      <c r="R49" s="2">
        <v>0</v>
      </c>
      <c r="S49" s="2">
        <v>0</v>
      </c>
      <c r="T49" s="2">
        <v>0</v>
      </c>
      <c r="U49" s="2">
        <v>0</v>
      </c>
      <c r="V49" s="2">
        <v>0</v>
      </c>
      <c r="W49" s="2">
        <v>1</v>
      </c>
      <c r="X49" s="2">
        <v>0</v>
      </c>
      <c r="Y49" s="2">
        <v>0</v>
      </c>
      <c r="Z49" s="2">
        <v>0</v>
      </c>
      <c r="AA49" s="2">
        <v>0</v>
      </c>
    </row>
    <row r="50" spans="1:27" x14ac:dyDescent="0.25">
      <c r="A50" s="2">
        <v>12</v>
      </c>
      <c r="B50" s="2">
        <v>9</v>
      </c>
      <c r="C50" s="2">
        <v>76773.126999999993</v>
      </c>
      <c r="D50" s="2">
        <v>76985.123000000007</v>
      </c>
      <c r="E50" s="2">
        <v>211.99600000001399</v>
      </c>
      <c r="F50" s="3">
        <v>25.110997741951</v>
      </c>
      <c r="G50" s="14" t="s">
        <v>495</v>
      </c>
      <c r="H50" s="2">
        <v>4</v>
      </c>
      <c r="I50" s="2">
        <v>0</v>
      </c>
      <c r="J50" s="2">
        <v>4</v>
      </c>
      <c r="K50" s="2">
        <v>0</v>
      </c>
      <c r="L50" s="2">
        <v>0</v>
      </c>
      <c r="M50" s="2">
        <v>0</v>
      </c>
      <c r="N50" s="2">
        <v>1</v>
      </c>
      <c r="O50" s="2">
        <v>1</v>
      </c>
      <c r="P50" s="2">
        <v>1</v>
      </c>
      <c r="Q50" s="2">
        <v>1</v>
      </c>
      <c r="R50" s="2">
        <v>0</v>
      </c>
      <c r="S50" s="2">
        <v>0</v>
      </c>
      <c r="T50" s="2">
        <v>0</v>
      </c>
      <c r="U50" s="2">
        <v>0</v>
      </c>
      <c r="V50" s="2">
        <v>0</v>
      </c>
      <c r="W50" s="2">
        <v>0</v>
      </c>
      <c r="X50" s="2">
        <v>0</v>
      </c>
      <c r="Y50" s="2">
        <v>0</v>
      </c>
      <c r="Z50" s="2">
        <v>0</v>
      </c>
      <c r="AA50" s="2">
        <v>0</v>
      </c>
    </row>
    <row r="51" spans="1:27" x14ac:dyDescent="0.25">
      <c r="A51" s="2">
        <v>8</v>
      </c>
      <c r="B51" s="2">
        <v>10</v>
      </c>
      <c r="C51" s="2">
        <v>63596.254999999997</v>
      </c>
      <c r="D51" s="2">
        <v>63729.743000000002</v>
      </c>
      <c r="E51" s="2">
        <v>133.488000000005</v>
      </c>
      <c r="F51" s="3">
        <v>24.8440233391512</v>
      </c>
      <c r="G51" s="14" t="s">
        <v>435</v>
      </c>
      <c r="H51" s="2">
        <v>1</v>
      </c>
      <c r="I51" s="2">
        <v>1</v>
      </c>
      <c r="J51" s="2">
        <v>1</v>
      </c>
      <c r="K51" s="2">
        <v>1</v>
      </c>
      <c r="L51" s="2">
        <v>0</v>
      </c>
      <c r="M51" s="2">
        <v>0</v>
      </c>
      <c r="N51" s="2">
        <v>0</v>
      </c>
      <c r="O51" s="2">
        <v>0</v>
      </c>
      <c r="P51" s="2">
        <v>0</v>
      </c>
      <c r="Q51" s="2">
        <v>1</v>
      </c>
      <c r="R51" s="2">
        <v>0</v>
      </c>
      <c r="S51" s="2">
        <v>0</v>
      </c>
      <c r="T51" s="2">
        <v>0</v>
      </c>
      <c r="U51" s="2">
        <v>0</v>
      </c>
      <c r="V51" s="2">
        <v>1</v>
      </c>
      <c r="W51" s="2">
        <v>0</v>
      </c>
      <c r="X51" s="2">
        <v>0</v>
      </c>
      <c r="Y51" s="2">
        <v>0</v>
      </c>
      <c r="Z51" s="2">
        <v>0</v>
      </c>
      <c r="AA51" s="2">
        <v>0</v>
      </c>
    </row>
    <row r="52" spans="1:27" x14ac:dyDescent="0.25">
      <c r="A52" s="2">
        <v>11</v>
      </c>
      <c r="B52" s="2">
        <v>7</v>
      </c>
      <c r="C52" s="2">
        <v>59295.642999999996</v>
      </c>
      <c r="D52" s="2">
        <v>59449.286999999997</v>
      </c>
      <c r="E52" s="2">
        <v>153.64400000000001</v>
      </c>
      <c r="F52" s="3">
        <v>24.641474155059299</v>
      </c>
      <c r="G52" s="14" t="s">
        <v>476</v>
      </c>
      <c r="H52" s="2">
        <v>3</v>
      </c>
      <c r="I52" s="2">
        <v>0</v>
      </c>
      <c r="J52" s="2">
        <v>3</v>
      </c>
      <c r="K52" s="2">
        <v>0</v>
      </c>
      <c r="L52" s="2">
        <v>0</v>
      </c>
      <c r="M52" s="2">
        <v>0</v>
      </c>
      <c r="N52" s="2">
        <v>1</v>
      </c>
      <c r="O52" s="2">
        <v>0</v>
      </c>
      <c r="P52" s="2">
        <v>1</v>
      </c>
      <c r="Q52" s="2">
        <v>1</v>
      </c>
      <c r="R52" s="2">
        <v>0</v>
      </c>
      <c r="S52" s="2">
        <v>0</v>
      </c>
      <c r="T52" s="2">
        <v>0</v>
      </c>
      <c r="U52" s="2">
        <v>0</v>
      </c>
      <c r="V52" s="2">
        <v>0</v>
      </c>
      <c r="W52" s="2">
        <v>0</v>
      </c>
      <c r="X52" s="2">
        <v>0</v>
      </c>
      <c r="Y52" s="2">
        <v>0</v>
      </c>
      <c r="Z52" s="2">
        <v>0</v>
      </c>
      <c r="AA52" s="2">
        <v>0</v>
      </c>
    </row>
    <row r="53" spans="1:27" x14ac:dyDescent="0.25">
      <c r="A53" s="2">
        <v>14</v>
      </c>
      <c r="B53" s="2">
        <v>10</v>
      </c>
      <c r="C53" s="2">
        <v>81146.626000000004</v>
      </c>
      <c r="D53" s="2">
        <v>81536.813999999998</v>
      </c>
      <c r="E53" s="2">
        <v>390.18799999999499</v>
      </c>
      <c r="F53" s="3">
        <v>24.5299269518048</v>
      </c>
      <c r="G53" s="14" t="s">
        <v>520</v>
      </c>
      <c r="H53" s="2">
        <v>4</v>
      </c>
      <c r="I53" s="2">
        <v>2</v>
      </c>
      <c r="J53" s="2">
        <v>4</v>
      </c>
      <c r="K53" s="2">
        <v>0</v>
      </c>
      <c r="L53" s="2">
        <v>2</v>
      </c>
      <c r="M53" s="2">
        <v>0</v>
      </c>
      <c r="N53" s="2">
        <v>1</v>
      </c>
      <c r="O53" s="2">
        <v>1</v>
      </c>
      <c r="P53" s="2">
        <v>1</v>
      </c>
      <c r="Q53" s="2">
        <v>1</v>
      </c>
      <c r="R53" s="2">
        <v>0</v>
      </c>
      <c r="S53" s="2">
        <v>0</v>
      </c>
      <c r="T53" s="2">
        <v>0</v>
      </c>
      <c r="U53" s="2">
        <v>0</v>
      </c>
      <c r="V53" s="2">
        <v>0</v>
      </c>
      <c r="W53" s="2">
        <v>0</v>
      </c>
      <c r="X53" s="2">
        <v>1</v>
      </c>
      <c r="Y53" s="2">
        <v>0</v>
      </c>
      <c r="Z53" s="2">
        <v>1</v>
      </c>
      <c r="AA53" s="2">
        <v>0</v>
      </c>
    </row>
    <row r="54" spans="1:27" x14ac:dyDescent="0.25">
      <c r="A54" s="2">
        <v>4</v>
      </c>
      <c r="B54" s="2">
        <v>12</v>
      </c>
      <c r="C54" s="2">
        <v>99933.024000000005</v>
      </c>
      <c r="D54" s="2">
        <v>100200.50900000001</v>
      </c>
      <c r="E54" s="2">
        <v>267.48500000000098</v>
      </c>
      <c r="F54" s="3">
        <v>24.488265594103702</v>
      </c>
      <c r="G54" s="14" t="s">
        <v>378</v>
      </c>
      <c r="H54" s="2">
        <v>1</v>
      </c>
      <c r="I54" s="2">
        <v>5</v>
      </c>
      <c r="J54" s="2">
        <v>1</v>
      </c>
      <c r="K54" s="2">
        <v>0</v>
      </c>
      <c r="L54" s="2">
        <v>5</v>
      </c>
      <c r="M54" s="2">
        <v>0</v>
      </c>
      <c r="N54" s="2">
        <v>0</v>
      </c>
      <c r="O54" s="2">
        <v>0</v>
      </c>
      <c r="P54" s="2">
        <v>0</v>
      </c>
      <c r="Q54" s="2">
        <v>1</v>
      </c>
      <c r="R54" s="2">
        <v>0</v>
      </c>
      <c r="S54" s="2">
        <v>0</v>
      </c>
      <c r="T54" s="2">
        <v>0</v>
      </c>
      <c r="U54" s="2">
        <v>0</v>
      </c>
      <c r="V54" s="2">
        <v>0</v>
      </c>
      <c r="W54" s="2">
        <v>1</v>
      </c>
      <c r="X54" s="2">
        <v>1</v>
      </c>
      <c r="Y54" s="2">
        <v>1</v>
      </c>
      <c r="Z54" s="2">
        <v>1</v>
      </c>
      <c r="AA54" s="2">
        <v>1</v>
      </c>
    </row>
    <row r="55" spans="1:27" x14ac:dyDescent="0.25">
      <c r="A55" s="2">
        <v>22</v>
      </c>
      <c r="B55" s="2">
        <v>4</v>
      </c>
      <c r="C55" s="2">
        <v>38230.612999999998</v>
      </c>
      <c r="D55" s="2">
        <v>38347.264000000003</v>
      </c>
      <c r="E55" s="2">
        <v>116.651000000005</v>
      </c>
      <c r="F55" s="3">
        <v>24.3196970685213</v>
      </c>
      <c r="G55" s="14" t="s">
        <v>560</v>
      </c>
      <c r="H55" s="2">
        <v>2</v>
      </c>
      <c r="I55" s="2">
        <v>0</v>
      </c>
      <c r="J55" s="2">
        <v>2</v>
      </c>
      <c r="K55" s="2">
        <v>0</v>
      </c>
      <c r="L55" s="2">
        <v>0</v>
      </c>
      <c r="M55" s="2">
        <v>0</v>
      </c>
      <c r="N55" s="2">
        <v>0</v>
      </c>
      <c r="O55" s="2">
        <v>1</v>
      </c>
      <c r="P55" s="2">
        <v>1</v>
      </c>
      <c r="Q55" s="2">
        <v>0</v>
      </c>
      <c r="R55" s="2">
        <v>0</v>
      </c>
      <c r="S55" s="2">
        <v>0</v>
      </c>
      <c r="T55" s="2">
        <v>0</v>
      </c>
      <c r="U55" s="2">
        <v>0</v>
      </c>
      <c r="V55" s="2">
        <v>0</v>
      </c>
      <c r="W55" s="2">
        <v>0</v>
      </c>
      <c r="X55" s="2">
        <v>0</v>
      </c>
      <c r="Y55" s="2">
        <v>0</v>
      </c>
      <c r="Z55" s="2">
        <v>0</v>
      </c>
      <c r="AA55" s="2">
        <v>0</v>
      </c>
    </row>
    <row r="56" spans="1:27" x14ac:dyDescent="0.25">
      <c r="A56" s="2">
        <v>10</v>
      </c>
      <c r="B56" s="2">
        <v>8</v>
      </c>
      <c r="C56" s="2">
        <v>91314.713000000003</v>
      </c>
      <c r="D56" s="2">
        <v>91423.592000000004</v>
      </c>
      <c r="E56" s="2">
        <v>108.879000000001</v>
      </c>
      <c r="F56" s="3">
        <v>24.2571275845741</v>
      </c>
      <c r="G56" s="14" t="s">
        <v>463</v>
      </c>
      <c r="H56" s="2">
        <v>4</v>
      </c>
      <c r="I56" s="2">
        <v>0</v>
      </c>
      <c r="J56" s="2">
        <v>4</v>
      </c>
      <c r="K56" s="2">
        <v>0</v>
      </c>
      <c r="L56" s="2">
        <v>0</v>
      </c>
      <c r="M56" s="2">
        <v>0</v>
      </c>
      <c r="N56" s="2">
        <v>1</v>
      </c>
      <c r="O56" s="2">
        <v>1</v>
      </c>
      <c r="P56" s="2">
        <v>1</v>
      </c>
      <c r="Q56" s="2">
        <v>1</v>
      </c>
      <c r="R56" s="2">
        <v>0</v>
      </c>
      <c r="S56" s="2">
        <v>0</v>
      </c>
      <c r="T56" s="2">
        <v>0</v>
      </c>
      <c r="U56" s="2">
        <v>0</v>
      </c>
      <c r="V56" s="2">
        <v>0</v>
      </c>
      <c r="W56" s="2">
        <v>0</v>
      </c>
      <c r="X56" s="2">
        <v>0</v>
      </c>
      <c r="Y56" s="2">
        <v>0</v>
      </c>
      <c r="Z56" s="2">
        <v>0</v>
      </c>
      <c r="AA56" s="2">
        <v>0</v>
      </c>
    </row>
    <row r="57" spans="1:27" x14ac:dyDescent="0.25">
      <c r="A57" s="2">
        <v>22</v>
      </c>
      <c r="B57" s="2">
        <v>1</v>
      </c>
      <c r="C57" s="2">
        <v>31065.066999999999</v>
      </c>
      <c r="D57" s="2">
        <v>31380.243999999999</v>
      </c>
      <c r="E57" s="2">
        <v>315.17700000000002</v>
      </c>
      <c r="F57" s="3">
        <v>24.189695065554002</v>
      </c>
      <c r="G57" s="14" t="s">
        <v>557</v>
      </c>
      <c r="H57" s="2">
        <v>1</v>
      </c>
      <c r="I57" s="2">
        <v>0</v>
      </c>
      <c r="J57" s="2">
        <v>1</v>
      </c>
      <c r="K57" s="2">
        <v>0</v>
      </c>
      <c r="L57" s="2">
        <v>0</v>
      </c>
      <c r="M57" s="2">
        <v>0</v>
      </c>
      <c r="N57" s="2">
        <v>0</v>
      </c>
      <c r="O57" s="2">
        <v>0</v>
      </c>
      <c r="P57" s="2">
        <v>0</v>
      </c>
      <c r="Q57" s="2">
        <v>1</v>
      </c>
      <c r="R57" s="2">
        <v>0</v>
      </c>
      <c r="S57" s="2">
        <v>0</v>
      </c>
      <c r="T57" s="2">
        <v>0</v>
      </c>
      <c r="U57" s="2">
        <v>0</v>
      </c>
      <c r="V57" s="2">
        <v>0</v>
      </c>
      <c r="W57" s="2">
        <v>0</v>
      </c>
      <c r="X57" s="2">
        <v>0</v>
      </c>
      <c r="Y57" s="2">
        <v>0</v>
      </c>
      <c r="Z57" s="2">
        <v>0</v>
      </c>
      <c r="AA57" s="2">
        <v>0</v>
      </c>
    </row>
    <row r="58" spans="1:27" x14ac:dyDescent="0.25">
      <c r="A58" s="2">
        <v>20</v>
      </c>
      <c r="B58" s="2">
        <v>3</v>
      </c>
      <c r="C58" s="2">
        <v>37352.112000000001</v>
      </c>
      <c r="D58" s="2">
        <v>37446.985000000001</v>
      </c>
      <c r="E58" s="2">
        <v>94.872999999999607</v>
      </c>
      <c r="F58" s="3">
        <v>24.077922709865799</v>
      </c>
      <c r="G58" s="14" t="s">
        <v>554</v>
      </c>
      <c r="H58" s="2">
        <v>3</v>
      </c>
      <c r="I58" s="2">
        <v>0</v>
      </c>
      <c r="J58" s="2">
        <v>3</v>
      </c>
      <c r="K58" s="2">
        <v>0</v>
      </c>
      <c r="L58" s="2">
        <v>0</v>
      </c>
      <c r="M58" s="2">
        <v>0</v>
      </c>
      <c r="N58" s="2">
        <v>1</v>
      </c>
      <c r="O58" s="2">
        <v>0</v>
      </c>
      <c r="P58" s="2">
        <v>1</v>
      </c>
      <c r="Q58" s="2">
        <v>1</v>
      </c>
      <c r="R58" s="2">
        <v>0</v>
      </c>
      <c r="S58" s="2">
        <v>0</v>
      </c>
      <c r="T58" s="2">
        <v>0</v>
      </c>
      <c r="U58" s="2">
        <v>0</v>
      </c>
      <c r="V58" s="2">
        <v>0</v>
      </c>
      <c r="W58" s="2">
        <v>0</v>
      </c>
      <c r="X58" s="2">
        <v>0</v>
      </c>
      <c r="Y58" s="2">
        <v>0</v>
      </c>
      <c r="Z58" s="2">
        <v>0</v>
      </c>
      <c r="AA58" s="2">
        <v>0</v>
      </c>
    </row>
    <row r="59" spans="1:27" x14ac:dyDescent="0.25">
      <c r="A59" s="2">
        <v>2</v>
      </c>
      <c r="B59" s="2">
        <v>6</v>
      </c>
      <c r="C59" s="2">
        <v>98833.448999999993</v>
      </c>
      <c r="D59" s="2">
        <v>99159.792000000001</v>
      </c>
      <c r="E59" s="2">
        <v>326.34300000000798</v>
      </c>
      <c r="F59" s="3">
        <v>23.9590473004376</v>
      </c>
      <c r="G59" s="14" t="s">
        <v>341</v>
      </c>
      <c r="H59" s="2">
        <v>3</v>
      </c>
      <c r="I59" s="2">
        <v>0</v>
      </c>
      <c r="J59" s="2">
        <v>3</v>
      </c>
      <c r="K59" s="2">
        <v>0</v>
      </c>
      <c r="L59" s="2">
        <v>0</v>
      </c>
      <c r="M59" s="2">
        <v>0</v>
      </c>
      <c r="N59" s="2">
        <v>1</v>
      </c>
      <c r="O59" s="2">
        <v>0</v>
      </c>
      <c r="P59" s="2">
        <v>1</v>
      </c>
      <c r="Q59" s="2">
        <v>1</v>
      </c>
      <c r="R59" s="2">
        <v>0</v>
      </c>
      <c r="S59" s="2">
        <v>0</v>
      </c>
      <c r="T59" s="2">
        <v>0</v>
      </c>
      <c r="U59" s="2">
        <v>0</v>
      </c>
      <c r="V59" s="2">
        <v>0</v>
      </c>
      <c r="W59" s="2">
        <v>0</v>
      </c>
      <c r="X59" s="2">
        <v>0</v>
      </c>
      <c r="Y59" s="2">
        <v>0</v>
      </c>
      <c r="Z59" s="2">
        <v>0</v>
      </c>
      <c r="AA59" s="2">
        <v>0</v>
      </c>
    </row>
    <row r="60" spans="1:27" x14ac:dyDescent="0.25">
      <c r="A60" s="2">
        <v>2</v>
      </c>
      <c r="B60" s="2">
        <v>17</v>
      </c>
      <c r="C60" s="2">
        <v>201042.954</v>
      </c>
      <c r="D60" s="2">
        <v>201247.818</v>
      </c>
      <c r="E60" s="2">
        <v>204.864000000001</v>
      </c>
      <c r="F60" s="3">
        <v>23.9406278863081</v>
      </c>
      <c r="G60" s="14" t="s">
        <v>352</v>
      </c>
      <c r="H60" s="2">
        <v>3</v>
      </c>
      <c r="I60" s="2">
        <v>0</v>
      </c>
      <c r="J60" s="2">
        <v>3</v>
      </c>
      <c r="K60" s="2">
        <v>0</v>
      </c>
      <c r="L60" s="2">
        <v>0</v>
      </c>
      <c r="M60" s="2">
        <v>0</v>
      </c>
      <c r="N60" s="2">
        <v>1</v>
      </c>
      <c r="O60" s="2">
        <v>0</v>
      </c>
      <c r="P60" s="2">
        <v>1</v>
      </c>
      <c r="Q60" s="2">
        <v>1</v>
      </c>
      <c r="R60" s="2">
        <v>0</v>
      </c>
      <c r="S60" s="2">
        <v>0</v>
      </c>
      <c r="T60" s="2">
        <v>0</v>
      </c>
      <c r="U60" s="2">
        <v>0</v>
      </c>
      <c r="V60" s="2">
        <v>0</v>
      </c>
      <c r="W60" s="2">
        <v>0</v>
      </c>
      <c r="X60" s="2">
        <v>0</v>
      </c>
      <c r="Y60" s="2">
        <v>0</v>
      </c>
      <c r="Z60" s="2">
        <v>0</v>
      </c>
      <c r="AA60" s="2">
        <v>0</v>
      </c>
    </row>
    <row r="61" spans="1:27" x14ac:dyDescent="0.25">
      <c r="A61" s="2">
        <v>7</v>
      </c>
      <c r="B61" s="2">
        <v>14</v>
      </c>
      <c r="C61" s="2">
        <v>156467.764</v>
      </c>
      <c r="D61" s="2">
        <v>156572.802</v>
      </c>
      <c r="E61" s="2">
        <v>105.038</v>
      </c>
      <c r="F61" s="3">
        <v>23.927135602126398</v>
      </c>
      <c r="G61" s="14" t="s">
        <v>425</v>
      </c>
      <c r="H61" s="2">
        <v>1</v>
      </c>
      <c r="I61" s="2">
        <v>0</v>
      </c>
      <c r="J61" s="2">
        <v>1</v>
      </c>
      <c r="K61" s="2">
        <v>0</v>
      </c>
      <c r="L61" s="2">
        <v>0</v>
      </c>
      <c r="M61" s="2">
        <v>0</v>
      </c>
      <c r="N61" s="2">
        <v>1</v>
      </c>
      <c r="O61" s="2">
        <v>0</v>
      </c>
      <c r="P61" s="2">
        <v>0</v>
      </c>
      <c r="Q61" s="2">
        <v>0</v>
      </c>
      <c r="R61" s="2">
        <v>0</v>
      </c>
      <c r="S61" s="2">
        <v>0</v>
      </c>
      <c r="T61" s="2">
        <v>0</v>
      </c>
      <c r="U61" s="2">
        <v>0</v>
      </c>
      <c r="V61" s="2">
        <v>0</v>
      </c>
      <c r="W61" s="2">
        <v>0</v>
      </c>
      <c r="X61" s="2">
        <v>0</v>
      </c>
      <c r="Y61" s="2">
        <v>0</v>
      </c>
      <c r="Z61" s="2">
        <v>0</v>
      </c>
      <c r="AA61" s="2">
        <v>0</v>
      </c>
    </row>
    <row r="62" spans="1:27" x14ac:dyDescent="0.25">
      <c r="A62" s="2">
        <v>2</v>
      </c>
      <c r="B62" s="2">
        <v>16</v>
      </c>
      <c r="C62" s="2">
        <v>194597.61</v>
      </c>
      <c r="D62" s="2">
        <v>195056.93299999999</v>
      </c>
      <c r="E62" s="2">
        <v>459.32300000000401</v>
      </c>
      <c r="F62" s="3">
        <v>23.7046856876721</v>
      </c>
      <c r="G62" s="14" t="s">
        <v>351</v>
      </c>
      <c r="H62" s="2">
        <v>4</v>
      </c>
      <c r="I62" s="2">
        <v>0</v>
      </c>
      <c r="J62" s="2">
        <v>4</v>
      </c>
      <c r="K62" s="2">
        <v>0</v>
      </c>
      <c r="L62" s="2">
        <v>0</v>
      </c>
      <c r="M62" s="2">
        <v>0</v>
      </c>
      <c r="N62" s="2">
        <v>1</v>
      </c>
      <c r="O62" s="2">
        <v>1</v>
      </c>
      <c r="P62" s="2">
        <v>1</v>
      </c>
      <c r="Q62" s="2">
        <v>1</v>
      </c>
      <c r="R62" s="2">
        <v>0</v>
      </c>
      <c r="S62" s="2">
        <v>0</v>
      </c>
      <c r="T62" s="2">
        <v>0</v>
      </c>
      <c r="U62" s="2">
        <v>0</v>
      </c>
      <c r="V62" s="2">
        <v>0</v>
      </c>
      <c r="W62" s="2">
        <v>0</v>
      </c>
      <c r="X62" s="2">
        <v>0</v>
      </c>
      <c r="Y62" s="2">
        <v>0</v>
      </c>
      <c r="Z62" s="2">
        <v>0</v>
      </c>
      <c r="AA62" s="2">
        <v>0</v>
      </c>
    </row>
    <row r="63" spans="1:27" x14ac:dyDescent="0.25">
      <c r="A63" s="2">
        <v>14</v>
      </c>
      <c r="B63" s="2">
        <v>8</v>
      </c>
      <c r="C63" s="2">
        <v>60920.718000000001</v>
      </c>
      <c r="D63" s="2">
        <v>61231.487999999998</v>
      </c>
      <c r="E63" s="2">
        <v>310.76999999999703</v>
      </c>
      <c r="F63" s="3">
        <v>23.528411466270601</v>
      </c>
      <c r="G63" s="14" t="s">
        <v>518</v>
      </c>
      <c r="H63" s="2">
        <v>4</v>
      </c>
      <c r="I63" s="2">
        <v>0</v>
      </c>
      <c r="J63" s="2">
        <v>4</v>
      </c>
      <c r="K63" s="2">
        <v>0</v>
      </c>
      <c r="L63" s="2">
        <v>0</v>
      </c>
      <c r="M63" s="2">
        <v>0</v>
      </c>
      <c r="N63" s="2">
        <v>1</v>
      </c>
      <c r="O63" s="2">
        <v>1</v>
      </c>
      <c r="P63" s="2">
        <v>1</v>
      </c>
      <c r="Q63" s="2">
        <v>1</v>
      </c>
      <c r="R63" s="2">
        <v>0</v>
      </c>
      <c r="S63" s="2">
        <v>0</v>
      </c>
      <c r="T63" s="2">
        <v>0</v>
      </c>
      <c r="U63" s="2">
        <v>0</v>
      </c>
      <c r="V63" s="2">
        <v>0</v>
      </c>
      <c r="W63" s="2">
        <v>0</v>
      </c>
      <c r="X63" s="2">
        <v>0</v>
      </c>
      <c r="Y63" s="2">
        <v>0</v>
      </c>
      <c r="Z63" s="2">
        <v>0</v>
      </c>
      <c r="AA63" s="2">
        <v>0</v>
      </c>
    </row>
    <row r="64" spans="1:27" x14ac:dyDescent="0.25">
      <c r="A64" s="2">
        <v>8</v>
      </c>
      <c r="B64" s="2">
        <v>3</v>
      </c>
      <c r="C64" s="2">
        <v>38682.531000000003</v>
      </c>
      <c r="D64" s="2">
        <v>38761.805</v>
      </c>
      <c r="E64" s="2">
        <v>79.273999999997599</v>
      </c>
      <c r="F64" s="3">
        <v>23.4510913930296</v>
      </c>
      <c r="G64" s="14" t="s">
        <v>429</v>
      </c>
      <c r="H64" s="2">
        <v>3</v>
      </c>
      <c r="I64" s="2">
        <v>0</v>
      </c>
      <c r="J64" s="2">
        <v>3</v>
      </c>
      <c r="K64" s="2">
        <v>0</v>
      </c>
      <c r="L64" s="2">
        <v>0</v>
      </c>
      <c r="M64" s="2">
        <v>0</v>
      </c>
      <c r="N64" s="2">
        <v>1</v>
      </c>
      <c r="O64" s="2">
        <v>1</v>
      </c>
      <c r="P64" s="2">
        <v>0</v>
      </c>
      <c r="Q64" s="2">
        <v>1</v>
      </c>
      <c r="R64" s="2">
        <v>0</v>
      </c>
      <c r="S64" s="2">
        <v>0</v>
      </c>
      <c r="T64" s="2">
        <v>0</v>
      </c>
      <c r="U64" s="2">
        <v>0</v>
      </c>
      <c r="V64" s="2">
        <v>0</v>
      </c>
      <c r="W64" s="2">
        <v>0</v>
      </c>
      <c r="X64" s="2">
        <v>0</v>
      </c>
      <c r="Y64" s="2">
        <v>0</v>
      </c>
      <c r="Z64" s="2">
        <v>0</v>
      </c>
      <c r="AA64" s="2">
        <v>0</v>
      </c>
    </row>
    <row r="65" spans="1:27" x14ac:dyDescent="0.25">
      <c r="A65" s="2">
        <v>9</v>
      </c>
      <c r="B65" s="2">
        <v>10</v>
      </c>
      <c r="C65" s="2">
        <v>119932.526</v>
      </c>
      <c r="D65" s="2">
        <v>120043.492</v>
      </c>
      <c r="E65" s="2">
        <v>110.96599999999999</v>
      </c>
      <c r="F65" s="3">
        <v>23.286396067103698</v>
      </c>
      <c r="G65" s="14" t="s">
        <v>454</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row>
    <row r="66" spans="1:27" x14ac:dyDescent="0.25">
      <c r="A66" s="2">
        <v>5</v>
      </c>
      <c r="B66" s="2">
        <v>4</v>
      </c>
      <c r="C66" s="2">
        <v>72279.637000000002</v>
      </c>
      <c r="D66" s="2">
        <v>72395.914999999994</v>
      </c>
      <c r="E66" s="2">
        <v>116.277999999991</v>
      </c>
      <c r="F66" s="3">
        <v>23.172616076080999</v>
      </c>
      <c r="G66" s="14" t="s">
        <v>392</v>
      </c>
      <c r="H66" s="2">
        <v>4</v>
      </c>
      <c r="I66" s="2">
        <v>0</v>
      </c>
      <c r="J66" s="2">
        <v>4</v>
      </c>
      <c r="K66" s="2">
        <v>0</v>
      </c>
      <c r="L66" s="2">
        <v>0</v>
      </c>
      <c r="M66" s="2">
        <v>0</v>
      </c>
      <c r="N66" s="2">
        <v>1</v>
      </c>
      <c r="O66" s="2">
        <v>1</v>
      </c>
      <c r="P66" s="2">
        <v>1</v>
      </c>
      <c r="Q66" s="2">
        <v>1</v>
      </c>
      <c r="R66" s="2">
        <v>0</v>
      </c>
      <c r="S66" s="2">
        <v>0</v>
      </c>
      <c r="T66" s="2">
        <v>0</v>
      </c>
      <c r="U66" s="2">
        <v>0</v>
      </c>
      <c r="V66" s="2">
        <v>0</v>
      </c>
      <c r="W66" s="2">
        <v>0</v>
      </c>
      <c r="X66" s="2">
        <v>0</v>
      </c>
      <c r="Y66" s="2">
        <v>0</v>
      </c>
      <c r="Z66" s="2">
        <v>0</v>
      </c>
      <c r="AA66" s="2">
        <v>0</v>
      </c>
    </row>
    <row r="67" spans="1:27" x14ac:dyDescent="0.25">
      <c r="A67" s="2">
        <v>1</v>
      </c>
      <c r="B67" s="2">
        <v>22</v>
      </c>
      <c r="C67" s="2">
        <v>225695.17</v>
      </c>
      <c r="D67" s="2">
        <v>225750.15100000001</v>
      </c>
      <c r="E67" s="2">
        <v>54.980999999999803</v>
      </c>
      <c r="F67" s="3">
        <v>23.059281328898098</v>
      </c>
      <c r="G67" s="14" t="s">
        <v>333</v>
      </c>
      <c r="H67" s="2">
        <v>4</v>
      </c>
      <c r="I67" s="2">
        <v>0</v>
      </c>
      <c r="J67" s="2">
        <v>4</v>
      </c>
      <c r="K67" s="2">
        <v>0</v>
      </c>
      <c r="L67" s="2">
        <v>0</v>
      </c>
      <c r="M67" s="2">
        <v>0</v>
      </c>
      <c r="N67" s="2">
        <v>1</v>
      </c>
      <c r="O67" s="2">
        <v>1</v>
      </c>
      <c r="P67" s="2">
        <v>1</v>
      </c>
      <c r="Q67" s="2">
        <v>1</v>
      </c>
      <c r="R67" s="2">
        <v>0</v>
      </c>
      <c r="S67" s="2">
        <v>0</v>
      </c>
      <c r="T67" s="2">
        <v>0</v>
      </c>
      <c r="U67" s="2">
        <v>0</v>
      </c>
      <c r="V67" s="2">
        <v>0</v>
      </c>
      <c r="W67" s="2">
        <v>0</v>
      </c>
      <c r="X67" s="2">
        <v>0</v>
      </c>
      <c r="Y67" s="2">
        <v>0</v>
      </c>
      <c r="Z67" s="2">
        <v>0</v>
      </c>
      <c r="AA67" s="2">
        <v>0</v>
      </c>
    </row>
    <row r="68" spans="1:27" x14ac:dyDescent="0.25">
      <c r="A68" s="2">
        <v>5</v>
      </c>
      <c r="B68" s="2">
        <v>1</v>
      </c>
      <c r="C68" s="2">
        <v>28783.923999999999</v>
      </c>
      <c r="D68" s="2">
        <v>28812.746999999999</v>
      </c>
      <c r="E68" s="2">
        <v>28.823000000000299</v>
      </c>
      <c r="F68" s="3">
        <v>22.883549809981901</v>
      </c>
      <c r="G68" s="14" t="s">
        <v>390</v>
      </c>
      <c r="H68" s="2">
        <v>1</v>
      </c>
      <c r="I68" s="2">
        <v>0</v>
      </c>
      <c r="J68" s="2">
        <v>1</v>
      </c>
      <c r="K68" s="2">
        <v>0</v>
      </c>
      <c r="L68" s="2">
        <v>0</v>
      </c>
      <c r="M68" s="2">
        <v>0</v>
      </c>
      <c r="N68" s="2">
        <v>0</v>
      </c>
      <c r="O68" s="2">
        <v>1</v>
      </c>
      <c r="P68" s="2">
        <v>0</v>
      </c>
      <c r="Q68" s="2">
        <v>0</v>
      </c>
      <c r="R68" s="2">
        <v>0</v>
      </c>
      <c r="S68" s="2">
        <v>0</v>
      </c>
      <c r="T68" s="2">
        <v>0</v>
      </c>
      <c r="U68" s="2">
        <v>0</v>
      </c>
      <c r="V68" s="2">
        <v>0</v>
      </c>
      <c r="W68" s="2">
        <v>0</v>
      </c>
      <c r="X68" s="2">
        <v>0</v>
      </c>
      <c r="Y68" s="2">
        <v>0</v>
      </c>
      <c r="Z68" s="2">
        <v>0</v>
      </c>
      <c r="AA68" s="2">
        <v>0</v>
      </c>
    </row>
    <row r="69" spans="1:27" x14ac:dyDescent="0.25">
      <c r="A69" s="2">
        <v>4</v>
      </c>
      <c r="B69" s="2">
        <v>25</v>
      </c>
      <c r="C69" s="2">
        <v>177334.356</v>
      </c>
      <c r="D69" s="2">
        <v>177482.55799999999</v>
      </c>
      <c r="E69" s="2">
        <v>148.20199999998999</v>
      </c>
      <c r="F69" s="3">
        <v>22.842430901549601</v>
      </c>
      <c r="H69" s="2">
        <v>2</v>
      </c>
      <c r="I69" s="2">
        <v>0</v>
      </c>
      <c r="J69" s="2">
        <v>2</v>
      </c>
      <c r="K69" s="2">
        <v>0</v>
      </c>
      <c r="L69" s="2">
        <v>0</v>
      </c>
      <c r="M69" s="2">
        <v>0</v>
      </c>
      <c r="N69" s="2">
        <v>1</v>
      </c>
      <c r="O69" s="2">
        <v>0</v>
      </c>
      <c r="P69" s="2">
        <v>0</v>
      </c>
      <c r="Q69" s="2">
        <v>1</v>
      </c>
      <c r="R69" s="2">
        <v>0</v>
      </c>
      <c r="S69" s="2">
        <v>0</v>
      </c>
      <c r="T69" s="2">
        <v>0</v>
      </c>
      <c r="U69" s="2">
        <v>0</v>
      </c>
      <c r="V69" s="2">
        <v>0</v>
      </c>
      <c r="W69" s="2">
        <v>0</v>
      </c>
      <c r="X69" s="2">
        <v>0</v>
      </c>
      <c r="Y69" s="2">
        <v>0</v>
      </c>
      <c r="Z69" s="2">
        <v>0</v>
      </c>
      <c r="AA69" s="2">
        <v>0</v>
      </c>
    </row>
    <row r="70" spans="1:27" x14ac:dyDescent="0.25">
      <c r="A70" s="2">
        <v>6</v>
      </c>
      <c r="B70" s="2">
        <v>8</v>
      </c>
      <c r="C70" s="2">
        <v>87394.869000000006</v>
      </c>
      <c r="D70" s="2">
        <v>87748.686000000002</v>
      </c>
      <c r="E70" s="2">
        <v>353.81699999999501</v>
      </c>
      <c r="F70" s="3">
        <v>22.816790284753001</v>
      </c>
      <c r="G70" s="14" t="s">
        <v>407</v>
      </c>
      <c r="H70" s="2">
        <v>4</v>
      </c>
      <c r="I70" s="2">
        <v>0</v>
      </c>
      <c r="J70" s="2">
        <v>4</v>
      </c>
      <c r="K70" s="2">
        <v>0</v>
      </c>
      <c r="L70" s="2">
        <v>0</v>
      </c>
      <c r="M70" s="2">
        <v>0</v>
      </c>
      <c r="N70" s="2">
        <v>1</v>
      </c>
      <c r="O70" s="2">
        <v>1</v>
      </c>
      <c r="P70" s="2">
        <v>1</v>
      </c>
      <c r="Q70" s="2">
        <v>1</v>
      </c>
      <c r="R70" s="2">
        <v>0</v>
      </c>
      <c r="S70" s="2">
        <v>0</v>
      </c>
      <c r="T70" s="2">
        <v>0</v>
      </c>
      <c r="U70" s="2">
        <v>0</v>
      </c>
      <c r="V70" s="2">
        <v>0</v>
      </c>
      <c r="W70" s="2">
        <v>0</v>
      </c>
      <c r="X70" s="2">
        <v>0</v>
      </c>
      <c r="Y70" s="2">
        <v>0</v>
      </c>
      <c r="Z70" s="2">
        <v>0</v>
      </c>
      <c r="AA70" s="2">
        <v>0</v>
      </c>
    </row>
    <row r="71" spans="1:27" x14ac:dyDescent="0.25">
      <c r="A71" s="2">
        <v>1</v>
      </c>
      <c r="B71" s="2">
        <v>5</v>
      </c>
      <c r="C71" s="2">
        <v>83364.553</v>
      </c>
      <c r="D71" s="2">
        <v>83597.301000000007</v>
      </c>
      <c r="E71" s="2">
        <v>232.74800000000701</v>
      </c>
      <c r="F71" s="3">
        <v>22.807382838652</v>
      </c>
      <c r="G71" s="14" t="s">
        <v>317</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row>
    <row r="72" spans="1:27" x14ac:dyDescent="0.25">
      <c r="A72" s="2">
        <v>3</v>
      </c>
      <c r="B72" s="2">
        <v>5</v>
      </c>
      <c r="C72" s="2">
        <v>69820.782000000007</v>
      </c>
      <c r="D72" s="2">
        <v>69939.051000000007</v>
      </c>
      <c r="E72" s="2">
        <v>118.26900000000001</v>
      </c>
      <c r="F72" s="3">
        <v>22.720814224478001</v>
      </c>
      <c r="G72" s="14" t="s">
        <v>359</v>
      </c>
      <c r="H72" s="2">
        <v>3</v>
      </c>
      <c r="I72" s="2">
        <v>0</v>
      </c>
      <c r="J72" s="2">
        <v>3</v>
      </c>
      <c r="K72" s="2">
        <v>0</v>
      </c>
      <c r="L72" s="2">
        <v>0</v>
      </c>
      <c r="M72" s="2">
        <v>0</v>
      </c>
      <c r="N72" s="2">
        <v>1</v>
      </c>
      <c r="O72" s="2">
        <v>1</v>
      </c>
      <c r="P72" s="2">
        <v>0</v>
      </c>
      <c r="Q72" s="2">
        <v>1</v>
      </c>
      <c r="R72" s="2">
        <v>0</v>
      </c>
      <c r="S72" s="2">
        <v>0</v>
      </c>
      <c r="T72" s="2">
        <v>0</v>
      </c>
      <c r="U72" s="2">
        <v>0</v>
      </c>
      <c r="V72" s="2">
        <v>0</v>
      </c>
      <c r="W72" s="2">
        <v>0</v>
      </c>
      <c r="X72" s="2">
        <v>0</v>
      </c>
      <c r="Y72" s="2">
        <v>0</v>
      </c>
      <c r="Z72" s="2">
        <v>0</v>
      </c>
      <c r="AA72" s="2">
        <v>0</v>
      </c>
    </row>
    <row r="73" spans="1:27" x14ac:dyDescent="0.25">
      <c r="A73" s="2">
        <v>16</v>
      </c>
      <c r="B73" s="2">
        <v>1</v>
      </c>
      <c r="C73" s="2">
        <v>15278.022999999999</v>
      </c>
      <c r="D73" s="2">
        <v>15408.421</v>
      </c>
      <c r="E73" s="2">
        <v>130.39800000000099</v>
      </c>
      <c r="F73" s="3">
        <v>22.7021365688211</v>
      </c>
      <c r="H73" s="2">
        <v>2</v>
      </c>
      <c r="I73" s="2">
        <v>0</v>
      </c>
      <c r="J73" s="2">
        <v>2</v>
      </c>
      <c r="K73" s="2">
        <v>0</v>
      </c>
      <c r="L73" s="2">
        <v>0</v>
      </c>
      <c r="M73" s="2">
        <v>0</v>
      </c>
      <c r="N73" s="2">
        <v>0</v>
      </c>
      <c r="O73" s="2">
        <v>0</v>
      </c>
      <c r="P73" s="2">
        <v>1</v>
      </c>
      <c r="Q73" s="2">
        <v>1</v>
      </c>
      <c r="R73" s="2">
        <v>0</v>
      </c>
      <c r="S73" s="2">
        <v>0</v>
      </c>
      <c r="T73" s="2">
        <v>0</v>
      </c>
      <c r="U73" s="2">
        <v>0</v>
      </c>
      <c r="V73" s="2">
        <v>0</v>
      </c>
      <c r="W73" s="2">
        <v>0</v>
      </c>
      <c r="X73" s="2">
        <v>0</v>
      </c>
      <c r="Y73" s="2">
        <v>0</v>
      </c>
      <c r="Z73" s="2">
        <v>0</v>
      </c>
      <c r="AA73" s="2">
        <v>0</v>
      </c>
    </row>
    <row r="74" spans="1:27" x14ac:dyDescent="0.25">
      <c r="A74" s="2">
        <v>2</v>
      </c>
      <c r="B74" s="2">
        <v>13</v>
      </c>
      <c r="C74" s="2">
        <v>182117.625</v>
      </c>
      <c r="D74" s="2">
        <v>182672.538</v>
      </c>
      <c r="E74" s="2">
        <v>554.91300000000001</v>
      </c>
      <c r="F74" s="3">
        <v>22.7008070815629</v>
      </c>
      <c r="G74" s="14" t="s">
        <v>348</v>
      </c>
      <c r="H74" s="2">
        <v>4</v>
      </c>
      <c r="I74" s="2">
        <v>0</v>
      </c>
      <c r="J74" s="2">
        <v>4</v>
      </c>
      <c r="K74" s="2">
        <v>0</v>
      </c>
      <c r="L74" s="2">
        <v>0</v>
      </c>
      <c r="M74" s="2">
        <v>0</v>
      </c>
      <c r="N74" s="2">
        <v>1</v>
      </c>
      <c r="O74" s="2">
        <v>1</v>
      </c>
      <c r="P74" s="2">
        <v>1</v>
      </c>
      <c r="Q74" s="2">
        <v>1</v>
      </c>
      <c r="R74" s="2">
        <v>0</v>
      </c>
      <c r="S74" s="2">
        <v>0</v>
      </c>
      <c r="T74" s="2">
        <v>0</v>
      </c>
      <c r="U74" s="2">
        <v>0</v>
      </c>
      <c r="V74" s="2">
        <v>0</v>
      </c>
      <c r="W74" s="2">
        <v>0</v>
      </c>
      <c r="X74" s="2">
        <v>0</v>
      </c>
      <c r="Y74" s="2">
        <v>0</v>
      </c>
      <c r="Z74" s="2">
        <v>0</v>
      </c>
      <c r="AA74" s="2">
        <v>0</v>
      </c>
    </row>
    <row r="75" spans="1:27" x14ac:dyDescent="0.25">
      <c r="A75" s="2">
        <v>7</v>
      </c>
      <c r="B75" s="2">
        <v>0</v>
      </c>
      <c r="C75" s="2">
        <v>7995.4440000000004</v>
      </c>
      <c r="D75" s="2">
        <v>8082.3289999999997</v>
      </c>
      <c r="E75" s="2">
        <v>86.884999999999295</v>
      </c>
      <c r="F75" s="3">
        <v>22.685469828989799</v>
      </c>
      <c r="G75" s="14" t="s">
        <v>414</v>
      </c>
      <c r="H75" s="2">
        <v>1</v>
      </c>
      <c r="I75" s="2">
        <v>0</v>
      </c>
      <c r="J75" s="2">
        <v>1</v>
      </c>
      <c r="K75" s="2">
        <v>0</v>
      </c>
      <c r="L75" s="2">
        <v>0</v>
      </c>
      <c r="M75" s="2">
        <v>0</v>
      </c>
      <c r="N75" s="2">
        <v>0</v>
      </c>
      <c r="O75" s="2">
        <v>0</v>
      </c>
      <c r="P75" s="2">
        <v>0</v>
      </c>
      <c r="Q75" s="2">
        <v>1</v>
      </c>
      <c r="R75" s="2">
        <v>0</v>
      </c>
      <c r="S75" s="2">
        <v>0</v>
      </c>
      <c r="T75" s="2">
        <v>0</v>
      </c>
      <c r="U75" s="2">
        <v>0</v>
      </c>
      <c r="V75" s="2">
        <v>0</v>
      </c>
      <c r="W75" s="2">
        <v>0</v>
      </c>
      <c r="X75" s="2">
        <v>0</v>
      </c>
      <c r="Y75" s="2">
        <v>0</v>
      </c>
      <c r="Z75" s="2">
        <v>0</v>
      </c>
      <c r="AA75" s="2">
        <v>0</v>
      </c>
    </row>
    <row r="76" spans="1:27" x14ac:dyDescent="0.25">
      <c r="A76" s="2">
        <v>14</v>
      </c>
      <c r="B76" s="2">
        <v>6</v>
      </c>
      <c r="C76" s="2">
        <v>55629.05</v>
      </c>
      <c r="D76" s="2">
        <v>55679.684000000001</v>
      </c>
      <c r="E76" s="2">
        <v>50.633999999998203</v>
      </c>
      <c r="F76" s="3">
        <v>22.644834400943299</v>
      </c>
      <c r="G76" s="14" t="s">
        <v>516</v>
      </c>
      <c r="H76" s="2">
        <v>4</v>
      </c>
      <c r="I76" s="2">
        <v>0</v>
      </c>
      <c r="J76" s="2">
        <v>4</v>
      </c>
      <c r="K76" s="2">
        <v>0</v>
      </c>
      <c r="L76" s="2">
        <v>0</v>
      </c>
      <c r="M76" s="2">
        <v>0</v>
      </c>
      <c r="N76" s="2">
        <v>1</v>
      </c>
      <c r="O76" s="2">
        <v>1</v>
      </c>
      <c r="P76" s="2">
        <v>1</v>
      </c>
      <c r="Q76" s="2">
        <v>1</v>
      </c>
      <c r="R76" s="2">
        <v>0</v>
      </c>
      <c r="S76" s="2">
        <v>0</v>
      </c>
      <c r="T76" s="2">
        <v>0</v>
      </c>
      <c r="U76" s="2">
        <v>0</v>
      </c>
      <c r="V76" s="2">
        <v>0</v>
      </c>
      <c r="W76" s="2">
        <v>0</v>
      </c>
      <c r="X76" s="2">
        <v>0</v>
      </c>
      <c r="Y76" s="2">
        <v>0</v>
      </c>
      <c r="Z76" s="2">
        <v>0</v>
      </c>
      <c r="AA76" s="2">
        <v>0</v>
      </c>
    </row>
    <row r="77" spans="1:27" x14ac:dyDescent="0.25">
      <c r="A77" s="2">
        <v>2</v>
      </c>
      <c r="B77" s="2">
        <v>8</v>
      </c>
      <c r="C77" s="2">
        <v>114386.461</v>
      </c>
      <c r="D77" s="2">
        <v>114425.425</v>
      </c>
      <c r="E77" s="2">
        <v>38.964000000007204</v>
      </c>
      <c r="F77" s="3">
        <v>22.630327910376199</v>
      </c>
      <c r="G77" s="14" t="s">
        <v>343</v>
      </c>
      <c r="H77" s="2">
        <v>3</v>
      </c>
      <c r="I77" s="2">
        <v>0</v>
      </c>
      <c r="J77" s="2">
        <v>3</v>
      </c>
      <c r="K77" s="2">
        <v>0</v>
      </c>
      <c r="L77" s="2">
        <v>0</v>
      </c>
      <c r="M77" s="2">
        <v>0</v>
      </c>
      <c r="N77" s="2">
        <v>1</v>
      </c>
      <c r="O77" s="2">
        <v>0</v>
      </c>
      <c r="P77" s="2">
        <v>1</v>
      </c>
      <c r="Q77" s="2">
        <v>1</v>
      </c>
      <c r="R77" s="2">
        <v>0</v>
      </c>
      <c r="S77" s="2">
        <v>0</v>
      </c>
      <c r="T77" s="2">
        <v>0</v>
      </c>
      <c r="U77" s="2">
        <v>0</v>
      </c>
      <c r="V77" s="2">
        <v>0</v>
      </c>
      <c r="W77" s="2">
        <v>0</v>
      </c>
      <c r="X77" s="2">
        <v>0</v>
      </c>
      <c r="Y77" s="2">
        <v>0</v>
      </c>
      <c r="Z77" s="2">
        <v>0</v>
      </c>
      <c r="AA77" s="2">
        <v>0</v>
      </c>
    </row>
    <row r="78" spans="1:27" x14ac:dyDescent="0.25">
      <c r="A78" s="2">
        <v>8</v>
      </c>
      <c r="B78" s="2">
        <v>17</v>
      </c>
      <c r="C78" s="2">
        <v>88797.516000000003</v>
      </c>
      <c r="D78" s="2">
        <v>88889.447</v>
      </c>
      <c r="E78" s="2">
        <v>91.930999999996899</v>
      </c>
      <c r="F78" s="3">
        <v>22.5893761059925</v>
      </c>
      <c r="G78" s="14" t="s">
        <v>441</v>
      </c>
      <c r="H78" s="2">
        <v>1</v>
      </c>
      <c r="I78" s="2">
        <v>0</v>
      </c>
      <c r="J78" s="2">
        <v>1</v>
      </c>
      <c r="K78" s="2">
        <v>0</v>
      </c>
      <c r="L78" s="2">
        <v>0</v>
      </c>
      <c r="M78" s="2">
        <v>0</v>
      </c>
      <c r="N78" s="2">
        <v>0</v>
      </c>
      <c r="O78" s="2">
        <v>0</v>
      </c>
      <c r="P78" s="2">
        <v>0</v>
      </c>
      <c r="Q78" s="2">
        <v>1</v>
      </c>
      <c r="R78" s="2">
        <v>0</v>
      </c>
      <c r="S78" s="2">
        <v>0</v>
      </c>
      <c r="T78" s="2">
        <v>0</v>
      </c>
      <c r="U78" s="2">
        <v>0</v>
      </c>
      <c r="V78" s="2">
        <v>0</v>
      </c>
      <c r="W78" s="2">
        <v>0</v>
      </c>
      <c r="X78" s="2">
        <v>0</v>
      </c>
      <c r="Y78" s="2">
        <v>0</v>
      </c>
      <c r="Z78" s="2">
        <v>0</v>
      </c>
      <c r="AA78" s="2">
        <v>0</v>
      </c>
    </row>
    <row r="79" spans="1:27" x14ac:dyDescent="0.25">
      <c r="A79" s="2">
        <v>5</v>
      </c>
      <c r="B79" s="2">
        <v>10</v>
      </c>
      <c r="C79" s="2">
        <v>163131.54</v>
      </c>
      <c r="D79" s="2">
        <v>163201.89199999999</v>
      </c>
      <c r="E79" s="2">
        <v>70.3519999999844</v>
      </c>
      <c r="F79" s="3">
        <v>22.563257732946202</v>
      </c>
      <c r="G79" s="14" t="s">
        <v>398</v>
      </c>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row>
    <row r="80" spans="1:27" x14ac:dyDescent="0.25">
      <c r="A80" s="2">
        <v>8</v>
      </c>
      <c r="B80" s="2">
        <v>14</v>
      </c>
      <c r="C80" s="2">
        <v>76695.866999999998</v>
      </c>
      <c r="D80" s="2">
        <v>76702.547999999995</v>
      </c>
      <c r="E80" s="2">
        <v>6.6809999999968603</v>
      </c>
      <c r="F80" s="3">
        <v>22.528840872569901</v>
      </c>
      <c r="H80" s="2">
        <v>4</v>
      </c>
      <c r="I80" s="2">
        <v>5</v>
      </c>
      <c r="J80" s="2">
        <v>4</v>
      </c>
      <c r="K80" s="2">
        <v>0</v>
      </c>
      <c r="L80" s="2">
        <v>5</v>
      </c>
      <c r="M80" s="2">
        <v>0</v>
      </c>
      <c r="N80" s="2">
        <v>1</v>
      </c>
      <c r="O80" s="2">
        <v>1</v>
      </c>
      <c r="P80" s="2">
        <v>1</v>
      </c>
      <c r="Q80" s="2">
        <v>1</v>
      </c>
      <c r="R80" s="2">
        <v>0</v>
      </c>
      <c r="S80" s="2">
        <v>0</v>
      </c>
      <c r="T80" s="2">
        <v>0</v>
      </c>
      <c r="U80" s="2">
        <v>0</v>
      </c>
      <c r="V80" s="2">
        <v>0</v>
      </c>
      <c r="W80" s="2">
        <v>1</v>
      </c>
      <c r="X80" s="2">
        <v>1</v>
      </c>
      <c r="Y80" s="2">
        <v>1</v>
      </c>
      <c r="Z80" s="2">
        <v>1</v>
      </c>
      <c r="AA80" s="2">
        <v>1</v>
      </c>
    </row>
    <row r="81" spans="1:27" x14ac:dyDescent="0.25">
      <c r="A81" s="2">
        <v>7</v>
      </c>
      <c r="B81" s="2">
        <v>10</v>
      </c>
      <c r="C81" s="2">
        <v>92105.402000000002</v>
      </c>
      <c r="D81" s="2">
        <v>92466.304999999993</v>
      </c>
      <c r="E81" s="2">
        <v>360.90299999999098</v>
      </c>
      <c r="F81" s="3">
        <v>22.526860566578801</v>
      </c>
      <c r="G81" s="14" t="s">
        <v>422</v>
      </c>
      <c r="H81" s="2">
        <v>3</v>
      </c>
      <c r="I81" s="2">
        <v>0</v>
      </c>
      <c r="J81" s="2">
        <v>3</v>
      </c>
      <c r="K81" s="2">
        <v>0</v>
      </c>
      <c r="L81" s="2">
        <v>0</v>
      </c>
      <c r="M81" s="2">
        <v>0</v>
      </c>
      <c r="N81" s="2">
        <v>1</v>
      </c>
      <c r="O81" s="2">
        <v>1</v>
      </c>
      <c r="P81" s="2">
        <v>0</v>
      </c>
      <c r="Q81" s="2">
        <v>1</v>
      </c>
      <c r="R81" s="2">
        <v>0</v>
      </c>
      <c r="S81" s="2">
        <v>0</v>
      </c>
      <c r="T81" s="2">
        <v>0</v>
      </c>
      <c r="U81" s="2">
        <v>0</v>
      </c>
      <c r="V81" s="2">
        <v>0</v>
      </c>
      <c r="W81" s="2">
        <v>0</v>
      </c>
      <c r="X81" s="2">
        <v>0</v>
      </c>
      <c r="Y81" s="2">
        <v>0</v>
      </c>
      <c r="Z81" s="2">
        <v>0</v>
      </c>
      <c r="AA81" s="2">
        <v>0</v>
      </c>
    </row>
    <row r="82" spans="1:27" x14ac:dyDescent="0.25">
      <c r="A82" s="2">
        <v>14</v>
      </c>
      <c r="B82" s="2">
        <v>12</v>
      </c>
      <c r="C82" s="2">
        <v>102100.12699999999</v>
      </c>
      <c r="D82" s="2">
        <v>102316.394</v>
      </c>
      <c r="E82" s="2">
        <v>216.26700000000699</v>
      </c>
      <c r="F82" s="3">
        <v>22.476236726301799</v>
      </c>
      <c r="G82" s="14" t="s">
        <v>521</v>
      </c>
      <c r="H82" s="2">
        <v>4</v>
      </c>
      <c r="I82" s="2">
        <v>0</v>
      </c>
      <c r="J82" s="2">
        <v>4</v>
      </c>
      <c r="K82" s="2">
        <v>0</v>
      </c>
      <c r="L82" s="2">
        <v>0</v>
      </c>
      <c r="M82" s="2">
        <v>0</v>
      </c>
      <c r="N82" s="2">
        <v>1</v>
      </c>
      <c r="O82" s="2">
        <v>1</v>
      </c>
      <c r="P82" s="2">
        <v>1</v>
      </c>
      <c r="Q82" s="2">
        <v>1</v>
      </c>
      <c r="R82" s="2">
        <v>0</v>
      </c>
      <c r="S82" s="2">
        <v>0</v>
      </c>
      <c r="T82" s="2">
        <v>0</v>
      </c>
      <c r="U82" s="2">
        <v>0</v>
      </c>
      <c r="V82" s="2">
        <v>0</v>
      </c>
      <c r="W82" s="2">
        <v>0</v>
      </c>
      <c r="X82" s="2">
        <v>0</v>
      </c>
      <c r="Y82" s="2">
        <v>0</v>
      </c>
      <c r="Z82" s="2">
        <v>0</v>
      </c>
      <c r="AA82" s="2">
        <v>0</v>
      </c>
    </row>
    <row r="83" spans="1:27" x14ac:dyDescent="0.25">
      <c r="A83" s="2">
        <v>7</v>
      </c>
      <c r="B83" s="2">
        <v>2</v>
      </c>
      <c r="C83" s="2">
        <v>23780.641</v>
      </c>
      <c r="D83" s="2">
        <v>23876.812999999998</v>
      </c>
      <c r="E83" s="2">
        <v>96.171999999998704</v>
      </c>
      <c r="F83" s="3">
        <v>22.3189261625058</v>
      </c>
      <c r="G83" s="14" t="s">
        <v>416</v>
      </c>
      <c r="H83" s="2">
        <v>3</v>
      </c>
      <c r="I83" s="2">
        <v>0</v>
      </c>
      <c r="J83" s="2">
        <v>3</v>
      </c>
      <c r="K83" s="2">
        <v>0</v>
      </c>
      <c r="L83" s="2">
        <v>0</v>
      </c>
      <c r="M83" s="2">
        <v>0</v>
      </c>
      <c r="N83" s="2">
        <v>1</v>
      </c>
      <c r="O83" s="2">
        <v>0</v>
      </c>
      <c r="P83" s="2">
        <v>1</v>
      </c>
      <c r="Q83" s="2">
        <v>1</v>
      </c>
      <c r="R83" s="2">
        <v>0</v>
      </c>
      <c r="S83" s="2">
        <v>0</v>
      </c>
      <c r="T83" s="2">
        <v>0</v>
      </c>
      <c r="U83" s="2">
        <v>0</v>
      </c>
      <c r="V83" s="2">
        <v>0</v>
      </c>
      <c r="W83" s="2">
        <v>0</v>
      </c>
      <c r="X83" s="2">
        <v>0</v>
      </c>
      <c r="Y83" s="2">
        <v>0</v>
      </c>
      <c r="Z83" s="2">
        <v>0</v>
      </c>
      <c r="AA83" s="2">
        <v>0</v>
      </c>
    </row>
    <row r="84" spans="1:27" x14ac:dyDescent="0.25">
      <c r="A84" s="2">
        <v>8</v>
      </c>
      <c r="B84" s="2">
        <v>1</v>
      </c>
      <c r="C84" s="2">
        <v>27088.388999999999</v>
      </c>
      <c r="D84" s="2">
        <v>27186.026000000002</v>
      </c>
      <c r="E84" s="2">
        <v>97.637000000002402</v>
      </c>
      <c r="F84" s="3">
        <v>22.310056844769999</v>
      </c>
      <c r="G84" s="14" t="s">
        <v>427</v>
      </c>
      <c r="H84" s="2">
        <v>1</v>
      </c>
      <c r="I84" s="2">
        <v>0</v>
      </c>
      <c r="J84" s="2">
        <v>1</v>
      </c>
      <c r="K84" s="2">
        <v>0</v>
      </c>
      <c r="L84" s="2">
        <v>0</v>
      </c>
      <c r="M84" s="2">
        <v>0</v>
      </c>
      <c r="N84" s="2">
        <v>0</v>
      </c>
      <c r="O84" s="2">
        <v>0</v>
      </c>
      <c r="P84" s="2">
        <v>0</v>
      </c>
      <c r="Q84" s="2">
        <v>1</v>
      </c>
      <c r="R84" s="2">
        <v>0</v>
      </c>
      <c r="S84" s="2">
        <v>0</v>
      </c>
      <c r="T84" s="2">
        <v>0</v>
      </c>
      <c r="U84" s="2">
        <v>0</v>
      </c>
      <c r="V84" s="2">
        <v>0</v>
      </c>
      <c r="W84" s="2">
        <v>0</v>
      </c>
      <c r="X84" s="2">
        <v>0</v>
      </c>
      <c r="Y84" s="2">
        <v>0</v>
      </c>
      <c r="Z84" s="2">
        <v>0</v>
      </c>
      <c r="AA84" s="2">
        <v>0</v>
      </c>
    </row>
    <row r="85" spans="1:27" x14ac:dyDescent="0.25">
      <c r="A85" s="2">
        <v>7</v>
      </c>
      <c r="B85" s="2">
        <v>5</v>
      </c>
      <c r="C85" s="2">
        <v>45606.008000000002</v>
      </c>
      <c r="D85" s="2">
        <v>45665.307999999997</v>
      </c>
      <c r="E85" s="2">
        <v>59.299999999995599</v>
      </c>
      <c r="F85" s="3">
        <v>22.287292365867302</v>
      </c>
      <c r="G85" s="14" t="s">
        <v>419</v>
      </c>
      <c r="H85" s="2">
        <v>3</v>
      </c>
      <c r="I85" s="2">
        <v>0</v>
      </c>
      <c r="J85" s="2">
        <v>3</v>
      </c>
      <c r="K85" s="2">
        <v>0</v>
      </c>
      <c r="L85" s="2">
        <v>0</v>
      </c>
      <c r="M85" s="2">
        <v>0</v>
      </c>
      <c r="N85" s="2">
        <v>1</v>
      </c>
      <c r="O85" s="2">
        <v>1</v>
      </c>
      <c r="P85" s="2">
        <v>0</v>
      </c>
      <c r="Q85" s="2">
        <v>1</v>
      </c>
      <c r="R85" s="2">
        <v>0</v>
      </c>
      <c r="S85" s="2">
        <v>0</v>
      </c>
      <c r="T85" s="2">
        <v>0</v>
      </c>
      <c r="U85" s="2">
        <v>0</v>
      </c>
      <c r="V85" s="2">
        <v>0</v>
      </c>
      <c r="W85" s="2">
        <v>0</v>
      </c>
      <c r="X85" s="2">
        <v>0</v>
      </c>
      <c r="Y85" s="2">
        <v>0</v>
      </c>
      <c r="Z85" s="2">
        <v>0</v>
      </c>
      <c r="AA85" s="2">
        <v>0</v>
      </c>
    </row>
    <row r="86" spans="1:27" x14ac:dyDescent="0.25">
      <c r="A86" s="2">
        <v>6</v>
      </c>
      <c r="B86" s="2">
        <v>7</v>
      </c>
      <c r="C86" s="2">
        <v>83697.929999999993</v>
      </c>
      <c r="D86" s="2">
        <v>84020.323999999993</v>
      </c>
      <c r="E86" s="2">
        <v>322.39400000000001</v>
      </c>
      <c r="F86" s="3">
        <v>22.265753569689199</v>
      </c>
      <c r="G86" s="14" t="s">
        <v>406</v>
      </c>
      <c r="H86" s="2">
        <v>4</v>
      </c>
      <c r="I86" s="2">
        <v>5</v>
      </c>
      <c r="J86" s="2">
        <v>4</v>
      </c>
      <c r="K86" s="2">
        <v>0</v>
      </c>
      <c r="L86" s="2">
        <v>5</v>
      </c>
      <c r="M86" s="2">
        <v>0</v>
      </c>
      <c r="N86" s="2">
        <v>1</v>
      </c>
      <c r="O86" s="2">
        <v>1</v>
      </c>
      <c r="P86" s="2">
        <v>1</v>
      </c>
      <c r="Q86" s="2">
        <v>1</v>
      </c>
      <c r="R86" s="2">
        <v>0</v>
      </c>
      <c r="S86" s="2">
        <v>0</v>
      </c>
      <c r="T86" s="2">
        <v>0</v>
      </c>
      <c r="U86" s="2">
        <v>0</v>
      </c>
      <c r="V86" s="2">
        <v>0</v>
      </c>
      <c r="W86" s="2">
        <v>1</v>
      </c>
      <c r="X86" s="2">
        <v>1</v>
      </c>
      <c r="Y86" s="2">
        <v>1</v>
      </c>
      <c r="Z86" s="2">
        <v>1</v>
      </c>
      <c r="AA86" s="2">
        <v>1</v>
      </c>
    </row>
    <row r="87" spans="1:27" x14ac:dyDescent="0.25">
      <c r="A87" s="2">
        <v>1</v>
      </c>
      <c r="B87" s="2">
        <v>3</v>
      </c>
      <c r="C87" s="2">
        <v>63858.283000000003</v>
      </c>
      <c r="D87" s="2">
        <v>63986.555</v>
      </c>
      <c r="E87" s="2">
        <v>128.27199999999701</v>
      </c>
      <c r="F87" s="3">
        <v>22.2425460811872</v>
      </c>
      <c r="G87" s="14" t="s">
        <v>315</v>
      </c>
      <c r="H87" s="2">
        <v>2</v>
      </c>
      <c r="I87" s="2">
        <v>0</v>
      </c>
      <c r="J87" s="2">
        <v>2</v>
      </c>
      <c r="K87" s="2">
        <v>0</v>
      </c>
      <c r="L87" s="2">
        <v>0</v>
      </c>
      <c r="M87" s="2">
        <v>0</v>
      </c>
      <c r="N87" s="2">
        <v>0</v>
      </c>
      <c r="O87" s="2">
        <v>1</v>
      </c>
      <c r="P87" s="2">
        <v>0</v>
      </c>
      <c r="Q87" s="2">
        <v>1</v>
      </c>
      <c r="R87" s="2">
        <v>0</v>
      </c>
      <c r="S87" s="2">
        <v>0</v>
      </c>
      <c r="T87" s="2">
        <v>0</v>
      </c>
      <c r="U87" s="2">
        <v>0</v>
      </c>
      <c r="V87" s="2">
        <v>0</v>
      </c>
      <c r="W87" s="2">
        <v>0</v>
      </c>
      <c r="X87" s="2">
        <v>0</v>
      </c>
      <c r="Y87" s="2">
        <v>0</v>
      </c>
      <c r="Z87" s="2">
        <v>0</v>
      </c>
      <c r="AA87" s="2">
        <v>0</v>
      </c>
    </row>
    <row r="88" spans="1:27" x14ac:dyDescent="0.25">
      <c r="A88" s="2">
        <v>12</v>
      </c>
      <c r="B88" s="2">
        <v>3</v>
      </c>
      <c r="C88" s="2">
        <v>26981.094000000001</v>
      </c>
      <c r="D88" s="2">
        <v>27456.058000000001</v>
      </c>
      <c r="E88" s="2">
        <v>474.964</v>
      </c>
      <c r="F88" s="3">
        <v>22.211762207609599</v>
      </c>
      <c r="G88" s="14" t="s">
        <v>489</v>
      </c>
      <c r="H88" s="2">
        <v>4</v>
      </c>
      <c r="I88" s="2">
        <v>0</v>
      </c>
      <c r="J88" s="2">
        <v>4</v>
      </c>
      <c r="K88" s="2">
        <v>0</v>
      </c>
      <c r="L88" s="2">
        <v>0</v>
      </c>
      <c r="M88" s="2">
        <v>0</v>
      </c>
      <c r="N88" s="2">
        <v>1</v>
      </c>
      <c r="O88" s="2">
        <v>1</v>
      </c>
      <c r="P88" s="2">
        <v>1</v>
      </c>
      <c r="Q88" s="2">
        <v>1</v>
      </c>
      <c r="R88" s="2">
        <v>0</v>
      </c>
      <c r="S88" s="2">
        <v>0</v>
      </c>
      <c r="T88" s="2">
        <v>0</v>
      </c>
      <c r="U88" s="2">
        <v>0</v>
      </c>
      <c r="V88" s="2">
        <v>0</v>
      </c>
      <c r="W88" s="2">
        <v>0</v>
      </c>
      <c r="X88" s="2">
        <v>0</v>
      </c>
      <c r="Y88" s="2">
        <v>0</v>
      </c>
      <c r="Z88" s="2">
        <v>0</v>
      </c>
      <c r="AA88" s="2">
        <v>0</v>
      </c>
    </row>
    <row r="89" spans="1:27" x14ac:dyDescent="0.25">
      <c r="A89" s="2">
        <v>20</v>
      </c>
      <c r="B89" s="2">
        <v>2</v>
      </c>
      <c r="C89" s="2">
        <v>34399.650999999998</v>
      </c>
      <c r="D89" s="2">
        <v>34549.947</v>
      </c>
      <c r="E89" s="2">
        <v>150.29600000000201</v>
      </c>
      <c r="F89" s="3">
        <v>22.078450669884901</v>
      </c>
      <c r="G89" s="14" t="s">
        <v>553</v>
      </c>
      <c r="H89" s="2">
        <v>4</v>
      </c>
      <c r="I89" s="2">
        <v>10</v>
      </c>
      <c r="J89" s="2">
        <v>4</v>
      </c>
      <c r="K89" s="2">
        <v>5</v>
      </c>
      <c r="L89" s="2">
        <v>5</v>
      </c>
      <c r="M89" s="2">
        <v>0</v>
      </c>
      <c r="N89" s="2">
        <v>1</v>
      </c>
      <c r="O89" s="2">
        <v>1</v>
      </c>
      <c r="P89" s="2">
        <v>1</v>
      </c>
      <c r="Q89" s="2">
        <v>1</v>
      </c>
      <c r="R89" s="2">
        <v>1</v>
      </c>
      <c r="S89" s="2">
        <v>1</v>
      </c>
      <c r="T89" s="2">
        <v>1</v>
      </c>
      <c r="U89" s="2">
        <v>1</v>
      </c>
      <c r="V89" s="2">
        <v>1</v>
      </c>
      <c r="W89" s="2">
        <v>1</v>
      </c>
      <c r="X89" s="2">
        <v>1</v>
      </c>
      <c r="Y89" s="2">
        <v>1</v>
      </c>
      <c r="Z89" s="2">
        <v>1</v>
      </c>
      <c r="AA89" s="2">
        <v>1</v>
      </c>
    </row>
    <row r="90" spans="1:27" x14ac:dyDescent="0.25">
      <c r="A90" s="2">
        <v>2</v>
      </c>
      <c r="B90" s="2">
        <v>12</v>
      </c>
      <c r="C90" s="2">
        <v>170761.26199999999</v>
      </c>
      <c r="D90" s="2">
        <v>170909.85399999999</v>
      </c>
      <c r="E90" s="2">
        <v>148.59200000000399</v>
      </c>
      <c r="F90" s="3">
        <v>22.040853328535999</v>
      </c>
      <c r="G90" s="14" t="s">
        <v>347</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row>
    <row r="91" spans="1:27" x14ac:dyDescent="0.25">
      <c r="A91" s="2">
        <v>6</v>
      </c>
      <c r="B91" s="2">
        <v>2</v>
      </c>
      <c r="C91" s="2">
        <v>70574.925000000003</v>
      </c>
      <c r="D91" s="2">
        <v>70648.539999999994</v>
      </c>
      <c r="E91" s="2">
        <v>73.614999999990701</v>
      </c>
      <c r="F91" s="3">
        <v>22.030224615563</v>
      </c>
      <c r="G91" s="14" t="s">
        <v>401</v>
      </c>
      <c r="H91" s="2">
        <v>3</v>
      </c>
      <c r="I91" s="2">
        <v>0</v>
      </c>
      <c r="J91" s="2">
        <v>3</v>
      </c>
      <c r="K91" s="2">
        <v>0</v>
      </c>
      <c r="L91" s="2">
        <v>0</v>
      </c>
      <c r="M91" s="2">
        <v>0</v>
      </c>
      <c r="N91" s="2">
        <v>1</v>
      </c>
      <c r="O91" s="2">
        <v>1</v>
      </c>
      <c r="P91" s="2">
        <v>0</v>
      </c>
      <c r="Q91" s="2">
        <v>1</v>
      </c>
      <c r="R91" s="2">
        <v>0</v>
      </c>
      <c r="S91" s="2">
        <v>0</v>
      </c>
      <c r="T91" s="2">
        <v>0</v>
      </c>
      <c r="U91" s="2">
        <v>0</v>
      </c>
      <c r="V91" s="2">
        <v>0</v>
      </c>
      <c r="W91" s="2">
        <v>0</v>
      </c>
      <c r="X91" s="2">
        <v>0</v>
      </c>
      <c r="Y91" s="2">
        <v>0</v>
      </c>
      <c r="Z91" s="2">
        <v>0</v>
      </c>
      <c r="AA91" s="2">
        <v>0</v>
      </c>
    </row>
    <row r="92" spans="1:27" x14ac:dyDescent="0.25">
      <c r="A92" s="2">
        <v>8</v>
      </c>
      <c r="B92" s="2">
        <v>0</v>
      </c>
      <c r="C92" s="2">
        <v>8990.5769999999993</v>
      </c>
      <c r="D92" s="2">
        <v>9766.8259999999991</v>
      </c>
      <c r="E92" s="2">
        <v>776.24900000000002</v>
      </c>
      <c r="F92" s="3">
        <v>22.017557091954899</v>
      </c>
      <c r="G92" s="14" t="s">
        <v>426</v>
      </c>
      <c r="H92" s="2">
        <v>1</v>
      </c>
      <c r="I92" s="2">
        <v>2</v>
      </c>
      <c r="J92" s="2">
        <v>1</v>
      </c>
      <c r="K92" s="2">
        <v>2</v>
      </c>
      <c r="L92" s="2">
        <v>0</v>
      </c>
      <c r="M92" s="2">
        <v>0</v>
      </c>
      <c r="N92" s="2">
        <v>0</v>
      </c>
      <c r="O92" s="2">
        <v>1</v>
      </c>
      <c r="P92" s="2">
        <v>0</v>
      </c>
      <c r="Q92" s="2">
        <v>0</v>
      </c>
      <c r="R92" s="2">
        <v>1</v>
      </c>
      <c r="S92" s="2">
        <v>0</v>
      </c>
      <c r="T92" s="2">
        <v>0</v>
      </c>
      <c r="U92" s="2">
        <v>0</v>
      </c>
      <c r="V92" s="2">
        <v>1</v>
      </c>
      <c r="W92" s="2">
        <v>0</v>
      </c>
      <c r="X92" s="2">
        <v>0</v>
      </c>
      <c r="Y92" s="2">
        <v>0</v>
      </c>
      <c r="Z92" s="2">
        <v>0</v>
      </c>
      <c r="AA92" s="2">
        <v>0</v>
      </c>
    </row>
    <row r="93" spans="1:27" x14ac:dyDescent="0.25">
      <c r="A93" s="2">
        <v>8</v>
      </c>
      <c r="B93" s="2">
        <v>2</v>
      </c>
      <c r="C93" s="2">
        <v>37532.411</v>
      </c>
      <c r="D93" s="2">
        <v>38152.591999999997</v>
      </c>
      <c r="E93" s="2">
        <v>620.18099999999697</v>
      </c>
      <c r="F93" s="3">
        <v>22.001558990368402</v>
      </c>
      <c r="G93" s="14" t="s">
        <v>428</v>
      </c>
      <c r="H93" s="2">
        <v>4</v>
      </c>
      <c r="I93" s="2">
        <v>0</v>
      </c>
      <c r="J93" s="2">
        <v>4</v>
      </c>
      <c r="K93" s="2">
        <v>0</v>
      </c>
      <c r="L93" s="2">
        <v>0</v>
      </c>
      <c r="M93" s="2">
        <v>0</v>
      </c>
      <c r="N93" s="2">
        <v>1</v>
      </c>
      <c r="O93" s="2">
        <v>1</v>
      </c>
      <c r="P93" s="2">
        <v>1</v>
      </c>
      <c r="Q93" s="2">
        <v>1</v>
      </c>
      <c r="R93" s="2">
        <v>0</v>
      </c>
      <c r="S93" s="2">
        <v>0</v>
      </c>
      <c r="T93" s="2">
        <v>0</v>
      </c>
      <c r="U93" s="2">
        <v>0</v>
      </c>
      <c r="V93" s="2">
        <v>0</v>
      </c>
      <c r="W93" s="2">
        <v>0</v>
      </c>
      <c r="X93" s="2">
        <v>0</v>
      </c>
      <c r="Y93" s="2">
        <v>0</v>
      </c>
      <c r="Z93" s="2">
        <v>0</v>
      </c>
      <c r="AA93" s="2">
        <v>0</v>
      </c>
    </row>
    <row r="94" spans="1:27" x14ac:dyDescent="0.25">
      <c r="A94" s="2">
        <v>10</v>
      </c>
      <c r="B94" s="2">
        <v>11</v>
      </c>
      <c r="C94" s="2">
        <v>102214.71</v>
      </c>
      <c r="D94" s="2">
        <v>102324.33</v>
      </c>
      <c r="E94" s="2">
        <v>109.619999999995</v>
      </c>
      <c r="F94" s="3">
        <v>21.923693312757401</v>
      </c>
      <c r="G94" s="14" t="s">
        <v>466</v>
      </c>
      <c r="H94" s="2">
        <v>2</v>
      </c>
      <c r="I94" s="2">
        <v>0</v>
      </c>
      <c r="J94" s="2">
        <v>2</v>
      </c>
      <c r="K94" s="2">
        <v>0</v>
      </c>
      <c r="L94" s="2">
        <v>0</v>
      </c>
      <c r="M94" s="2">
        <v>0</v>
      </c>
      <c r="N94" s="2">
        <v>0</v>
      </c>
      <c r="O94" s="2">
        <v>0</v>
      </c>
      <c r="P94" s="2">
        <v>1</v>
      </c>
      <c r="Q94" s="2">
        <v>1</v>
      </c>
      <c r="R94" s="2">
        <v>0</v>
      </c>
      <c r="S94" s="2">
        <v>0</v>
      </c>
      <c r="T94" s="2">
        <v>0</v>
      </c>
      <c r="U94" s="2">
        <v>0</v>
      </c>
      <c r="V94" s="2">
        <v>0</v>
      </c>
      <c r="W94" s="2">
        <v>0</v>
      </c>
      <c r="X94" s="2">
        <v>0</v>
      </c>
      <c r="Y94" s="2">
        <v>0</v>
      </c>
      <c r="Z94" s="2">
        <v>0</v>
      </c>
      <c r="AA94" s="2">
        <v>0</v>
      </c>
    </row>
    <row r="95" spans="1:27" x14ac:dyDescent="0.25">
      <c r="A95" s="2">
        <v>12</v>
      </c>
      <c r="B95" s="2">
        <v>4</v>
      </c>
      <c r="C95" s="2">
        <v>29319.538</v>
      </c>
      <c r="D95" s="2">
        <v>29512.94</v>
      </c>
      <c r="E95" s="2">
        <v>193.401999999998</v>
      </c>
      <c r="F95" s="3">
        <v>21.842993201807701</v>
      </c>
      <c r="G95" s="14" t="s">
        <v>490</v>
      </c>
      <c r="H95" s="2">
        <v>2</v>
      </c>
      <c r="I95" s="2">
        <v>2</v>
      </c>
      <c r="J95" s="2">
        <v>2</v>
      </c>
      <c r="K95" s="2">
        <v>0</v>
      </c>
      <c r="L95" s="2">
        <v>2</v>
      </c>
      <c r="M95" s="2">
        <v>0</v>
      </c>
      <c r="N95" s="2">
        <v>1</v>
      </c>
      <c r="O95" s="2">
        <v>0</v>
      </c>
      <c r="P95" s="2">
        <v>1</v>
      </c>
      <c r="Q95" s="2">
        <v>0</v>
      </c>
      <c r="R95" s="2">
        <v>0</v>
      </c>
      <c r="S95" s="2">
        <v>0</v>
      </c>
      <c r="T95" s="2">
        <v>0</v>
      </c>
      <c r="U95" s="2">
        <v>0</v>
      </c>
      <c r="V95" s="2">
        <v>0</v>
      </c>
      <c r="W95" s="2">
        <v>0</v>
      </c>
      <c r="X95" s="2">
        <v>0</v>
      </c>
      <c r="Y95" s="2">
        <v>0</v>
      </c>
      <c r="Z95" s="2">
        <v>1</v>
      </c>
      <c r="AA95" s="2">
        <v>1</v>
      </c>
    </row>
    <row r="96" spans="1:27" x14ac:dyDescent="0.25">
      <c r="A96" s="2">
        <v>7</v>
      </c>
      <c r="B96" s="2">
        <v>7</v>
      </c>
      <c r="C96" s="2">
        <v>74002.082999999999</v>
      </c>
      <c r="D96" s="2">
        <v>74140.925000000003</v>
      </c>
      <c r="E96" s="2">
        <v>138.84200000000399</v>
      </c>
      <c r="F96" s="3">
        <v>21.8273863126546</v>
      </c>
      <c r="G96" s="14" t="s">
        <v>421</v>
      </c>
      <c r="H96" s="2">
        <v>3</v>
      </c>
      <c r="I96" s="2">
        <v>5</v>
      </c>
      <c r="J96" s="2">
        <v>3</v>
      </c>
      <c r="K96" s="2">
        <v>0</v>
      </c>
      <c r="L96" s="2">
        <v>5</v>
      </c>
      <c r="M96" s="2">
        <v>0</v>
      </c>
      <c r="N96" s="2">
        <v>1</v>
      </c>
      <c r="O96" s="2">
        <v>0</v>
      </c>
      <c r="P96" s="2">
        <v>1</v>
      </c>
      <c r="Q96" s="2">
        <v>1</v>
      </c>
      <c r="R96" s="2">
        <v>0</v>
      </c>
      <c r="S96" s="2">
        <v>0</v>
      </c>
      <c r="T96" s="2">
        <v>0</v>
      </c>
      <c r="U96" s="2">
        <v>0</v>
      </c>
      <c r="V96" s="2">
        <v>0</v>
      </c>
      <c r="W96" s="2">
        <v>1</v>
      </c>
      <c r="X96" s="2">
        <v>1</v>
      </c>
      <c r="Y96" s="2">
        <v>1</v>
      </c>
      <c r="Z96" s="2">
        <v>1</v>
      </c>
      <c r="AA96" s="2">
        <v>1</v>
      </c>
    </row>
    <row r="97" spans="1:27" x14ac:dyDescent="0.25">
      <c r="A97" s="2">
        <v>9</v>
      </c>
      <c r="B97" s="2">
        <v>7</v>
      </c>
      <c r="C97" s="2">
        <v>100569.545</v>
      </c>
      <c r="D97" s="2">
        <v>100747.611</v>
      </c>
      <c r="E97" s="2">
        <v>178.066000000006</v>
      </c>
      <c r="F97" s="3">
        <v>21.7953467617189</v>
      </c>
      <c r="G97" s="14" t="s">
        <v>451</v>
      </c>
      <c r="H97" s="2">
        <v>4</v>
      </c>
      <c r="I97" s="2">
        <v>0</v>
      </c>
      <c r="J97" s="2">
        <v>4</v>
      </c>
      <c r="K97" s="2">
        <v>0</v>
      </c>
      <c r="L97" s="2">
        <v>0</v>
      </c>
      <c r="M97" s="2">
        <v>0</v>
      </c>
      <c r="N97" s="2">
        <v>1</v>
      </c>
      <c r="O97" s="2">
        <v>1</v>
      </c>
      <c r="P97" s="2">
        <v>1</v>
      </c>
      <c r="Q97" s="2">
        <v>1</v>
      </c>
      <c r="R97" s="2">
        <v>0</v>
      </c>
      <c r="S97" s="2">
        <v>0</v>
      </c>
      <c r="T97" s="2">
        <v>0</v>
      </c>
      <c r="U97" s="2">
        <v>0</v>
      </c>
      <c r="V97" s="2">
        <v>0</v>
      </c>
      <c r="W97" s="2">
        <v>0</v>
      </c>
      <c r="X97" s="2">
        <v>0</v>
      </c>
      <c r="Y97" s="2">
        <v>0</v>
      </c>
      <c r="Z97" s="2">
        <v>0</v>
      </c>
      <c r="AA97" s="2">
        <v>0</v>
      </c>
    </row>
    <row r="98" spans="1:27" x14ac:dyDescent="0.25">
      <c r="A98" s="2">
        <v>2</v>
      </c>
      <c r="B98" s="2">
        <v>15</v>
      </c>
      <c r="C98" s="2">
        <v>193150.89799999999</v>
      </c>
      <c r="D98" s="2">
        <v>193805.82399999999</v>
      </c>
      <c r="E98" s="2">
        <v>654.92600000000698</v>
      </c>
      <c r="F98" s="3">
        <v>21.764752391522901</v>
      </c>
      <c r="G98" s="14" t="s">
        <v>350</v>
      </c>
      <c r="H98" s="2">
        <v>4</v>
      </c>
      <c r="I98" s="2">
        <v>0</v>
      </c>
      <c r="J98" s="2">
        <v>4</v>
      </c>
      <c r="K98" s="2">
        <v>0</v>
      </c>
      <c r="L98" s="2">
        <v>0</v>
      </c>
      <c r="M98" s="2">
        <v>0</v>
      </c>
      <c r="N98" s="2">
        <v>1</v>
      </c>
      <c r="O98" s="2">
        <v>1</v>
      </c>
      <c r="P98" s="2">
        <v>1</v>
      </c>
      <c r="Q98" s="2">
        <v>1</v>
      </c>
      <c r="R98" s="2">
        <v>0</v>
      </c>
      <c r="S98" s="2">
        <v>0</v>
      </c>
      <c r="T98" s="2">
        <v>0</v>
      </c>
      <c r="U98" s="2">
        <v>0</v>
      </c>
      <c r="V98" s="2">
        <v>0</v>
      </c>
      <c r="W98" s="2">
        <v>0</v>
      </c>
      <c r="X98" s="2">
        <v>0</v>
      </c>
      <c r="Y98" s="2">
        <v>0</v>
      </c>
      <c r="Z98" s="2">
        <v>0</v>
      </c>
      <c r="AA98" s="2">
        <v>0</v>
      </c>
    </row>
    <row r="99" spans="1:27" x14ac:dyDescent="0.25">
      <c r="A99" s="2">
        <v>16</v>
      </c>
      <c r="B99" s="2">
        <v>7</v>
      </c>
      <c r="C99" s="2">
        <v>69612.167000000001</v>
      </c>
      <c r="D99" s="2">
        <v>69901.106</v>
      </c>
      <c r="E99" s="2">
        <v>288.93899999999798</v>
      </c>
      <c r="F99" s="3">
        <v>21.744309731943702</v>
      </c>
      <c r="G99" s="14" t="s">
        <v>533</v>
      </c>
      <c r="H99" s="2">
        <v>3</v>
      </c>
      <c r="I99" s="2">
        <v>0</v>
      </c>
      <c r="J99" s="2">
        <v>3</v>
      </c>
      <c r="K99" s="2">
        <v>0</v>
      </c>
      <c r="L99" s="2">
        <v>0</v>
      </c>
      <c r="M99" s="2">
        <v>0</v>
      </c>
      <c r="N99" s="2">
        <v>0</v>
      </c>
      <c r="O99" s="2">
        <v>1</v>
      </c>
      <c r="P99" s="2">
        <v>1</v>
      </c>
      <c r="Q99" s="2">
        <v>1</v>
      </c>
      <c r="R99" s="2">
        <v>0</v>
      </c>
      <c r="S99" s="2">
        <v>0</v>
      </c>
      <c r="T99" s="2">
        <v>0</v>
      </c>
      <c r="U99" s="2">
        <v>0</v>
      </c>
      <c r="V99" s="2">
        <v>0</v>
      </c>
      <c r="W99" s="2">
        <v>0</v>
      </c>
      <c r="X99" s="2">
        <v>0</v>
      </c>
      <c r="Y99" s="2">
        <v>0</v>
      </c>
      <c r="Z99" s="2">
        <v>0</v>
      </c>
      <c r="AA99" s="2">
        <v>0</v>
      </c>
    </row>
    <row r="100" spans="1:27" x14ac:dyDescent="0.25">
      <c r="A100" s="2">
        <v>6</v>
      </c>
      <c r="B100" s="2">
        <v>4</v>
      </c>
      <c r="C100" s="2">
        <v>72762.39</v>
      </c>
      <c r="D100" s="2">
        <v>72855.839999999997</v>
      </c>
      <c r="E100" s="2">
        <v>93.449999999997104</v>
      </c>
      <c r="F100" s="3">
        <v>21.6930353277492</v>
      </c>
      <c r="G100" s="14" t="s">
        <v>403</v>
      </c>
      <c r="H100" s="2">
        <v>3</v>
      </c>
      <c r="I100" s="2">
        <v>0</v>
      </c>
      <c r="J100" s="2">
        <v>3</v>
      </c>
      <c r="K100" s="2">
        <v>0</v>
      </c>
      <c r="L100" s="2">
        <v>0</v>
      </c>
      <c r="M100" s="2">
        <v>0</v>
      </c>
      <c r="N100" s="2">
        <v>1</v>
      </c>
      <c r="O100" s="2">
        <v>1</v>
      </c>
      <c r="P100" s="2">
        <v>0</v>
      </c>
      <c r="Q100" s="2">
        <v>1</v>
      </c>
      <c r="R100" s="2">
        <v>0</v>
      </c>
      <c r="S100" s="2">
        <v>0</v>
      </c>
      <c r="T100" s="2">
        <v>0</v>
      </c>
      <c r="U100" s="2">
        <v>0</v>
      </c>
      <c r="V100" s="2">
        <v>0</v>
      </c>
      <c r="W100" s="2">
        <v>0</v>
      </c>
      <c r="X100" s="2">
        <v>0</v>
      </c>
      <c r="Y100" s="2">
        <v>0</v>
      </c>
      <c r="Z100" s="2">
        <v>0</v>
      </c>
      <c r="AA100" s="2">
        <v>0</v>
      </c>
    </row>
    <row r="101" spans="1:27" x14ac:dyDescent="0.25">
      <c r="A101" s="2">
        <v>16</v>
      </c>
      <c r="B101" s="2">
        <v>4</v>
      </c>
      <c r="C101" s="2">
        <v>48316.95</v>
      </c>
      <c r="D101" s="2">
        <v>48385.957000000002</v>
      </c>
      <c r="E101" s="2">
        <v>69.007000000005107</v>
      </c>
      <c r="F101" s="3">
        <v>21.569519817479499</v>
      </c>
      <c r="G101" s="14" t="s">
        <v>530</v>
      </c>
      <c r="H101" s="2">
        <v>4</v>
      </c>
      <c r="I101" s="2">
        <v>0</v>
      </c>
      <c r="J101" s="2">
        <v>4</v>
      </c>
      <c r="K101" s="2">
        <v>0</v>
      </c>
      <c r="L101" s="2">
        <v>0</v>
      </c>
      <c r="M101" s="2">
        <v>0</v>
      </c>
      <c r="N101" s="2">
        <v>1</v>
      </c>
      <c r="O101" s="2">
        <v>1</v>
      </c>
      <c r="P101" s="2">
        <v>1</v>
      </c>
      <c r="Q101" s="2">
        <v>1</v>
      </c>
      <c r="R101" s="2">
        <v>0</v>
      </c>
      <c r="S101" s="2">
        <v>0</v>
      </c>
      <c r="T101" s="2">
        <v>0</v>
      </c>
      <c r="U101" s="2">
        <v>0</v>
      </c>
      <c r="V101" s="2">
        <v>0</v>
      </c>
      <c r="W101" s="2">
        <v>0</v>
      </c>
      <c r="X101" s="2">
        <v>0</v>
      </c>
      <c r="Y101" s="2">
        <v>0</v>
      </c>
      <c r="Z101" s="2">
        <v>0</v>
      </c>
      <c r="AA101" s="2">
        <v>0</v>
      </c>
    </row>
    <row r="102" spans="1:27" x14ac:dyDescent="0.25">
      <c r="A102" s="2">
        <v>1</v>
      </c>
      <c r="B102" s="2">
        <v>18</v>
      </c>
      <c r="C102" s="2">
        <v>192902.41500000001</v>
      </c>
      <c r="D102" s="2">
        <v>193001.47399999999</v>
      </c>
      <c r="E102" s="2">
        <v>99.058999999979306</v>
      </c>
      <c r="F102" s="3">
        <v>21.465908821904701</v>
      </c>
      <c r="G102" s="14" t="s">
        <v>329</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0</v>
      </c>
      <c r="AA102" s="2">
        <v>0</v>
      </c>
    </row>
    <row r="103" spans="1:27" x14ac:dyDescent="0.25">
      <c r="A103" s="2">
        <v>2</v>
      </c>
      <c r="B103" s="2">
        <v>7</v>
      </c>
      <c r="C103" s="2">
        <v>102981.306</v>
      </c>
      <c r="D103" s="2">
        <v>103028.984</v>
      </c>
      <c r="E103" s="2">
        <v>47.677999999999898</v>
      </c>
      <c r="F103" s="3">
        <v>21.183660781901299</v>
      </c>
      <c r="G103" s="14" t="s">
        <v>342</v>
      </c>
      <c r="H103" s="2">
        <v>1</v>
      </c>
      <c r="I103" s="2">
        <v>2</v>
      </c>
      <c r="J103" s="2">
        <v>1</v>
      </c>
      <c r="K103" s="2">
        <v>1</v>
      </c>
      <c r="L103" s="2">
        <v>1</v>
      </c>
      <c r="M103" s="2">
        <v>0</v>
      </c>
      <c r="N103" s="2">
        <v>0</v>
      </c>
      <c r="O103" s="2">
        <v>0</v>
      </c>
      <c r="P103" s="2">
        <v>0</v>
      </c>
      <c r="Q103" s="2">
        <v>1</v>
      </c>
      <c r="R103" s="2">
        <v>1</v>
      </c>
      <c r="S103" s="2">
        <v>0</v>
      </c>
      <c r="T103" s="2">
        <v>0</v>
      </c>
      <c r="U103" s="2">
        <v>0</v>
      </c>
      <c r="V103" s="2">
        <v>0</v>
      </c>
      <c r="W103" s="2">
        <v>0</v>
      </c>
      <c r="X103" s="2">
        <v>1</v>
      </c>
      <c r="Y103" s="2">
        <v>0</v>
      </c>
      <c r="Z103" s="2">
        <v>0</v>
      </c>
      <c r="AA103" s="2">
        <v>0</v>
      </c>
    </row>
    <row r="104" spans="1:27" x14ac:dyDescent="0.25">
      <c r="A104" s="2">
        <v>12</v>
      </c>
      <c r="B104" s="2">
        <v>12</v>
      </c>
      <c r="C104" s="2">
        <v>82912.554999999993</v>
      </c>
      <c r="D104" s="2">
        <v>83112.587</v>
      </c>
      <c r="E104" s="2">
        <v>200.032000000007</v>
      </c>
      <c r="F104" s="3">
        <v>21.165623372149199</v>
      </c>
      <c r="G104" s="14" t="s">
        <v>498</v>
      </c>
      <c r="H104" s="2">
        <v>4</v>
      </c>
      <c r="I104" s="2">
        <v>0</v>
      </c>
      <c r="J104" s="2">
        <v>4</v>
      </c>
      <c r="K104" s="2">
        <v>0</v>
      </c>
      <c r="L104" s="2">
        <v>0</v>
      </c>
      <c r="M104" s="2">
        <v>0</v>
      </c>
      <c r="N104" s="2">
        <v>1</v>
      </c>
      <c r="O104" s="2">
        <v>1</v>
      </c>
      <c r="P104" s="2">
        <v>1</v>
      </c>
      <c r="Q104" s="2">
        <v>1</v>
      </c>
      <c r="R104" s="2">
        <v>0</v>
      </c>
      <c r="S104" s="2">
        <v>0</v>
      </c>
      <c r="T104" s="2">
        <v>0</v>
      </c>
      <c r="U104" s="2">
        <v>0</v>
      </c>
      <c r="V104" s="2">
        <v>0</v>
      </c>
      <c r="W104" s="2">
        <v>0</v>
      </c>
      <c r="X104" s="2">
        <v>0</v>
      </c>
      <c r="Y104" s="2">
        <v>0</v>
      </c>
      <c r="Z104" s="2">
        <v>0</v>
      </c>
      <c r="AA104" s="2">
        <v>0</v>
      </c>
    </row>
    <row r="105" spans="1:27" x14ac:dyDescent="0.25">
      <c r="A105" s="2">
        <v>11</v>
      </c>
      <c r="B105" s="2">
        <v>8</v>
      </c>
      <c r="C105" s="2">
        <v>61077.635999999999</v>
      </c>
      <c r="D105" s="2">
        <v>61221.962</v>
      </c>
      <c r="E105" s="2">
        <v>144.32600000000099</v>
      </c>
      <c r="F105" s="3">
        <v>21.1222051106162</v>
      </c>
      <c r="G105" s="14" t="s">
        <v>477</v>
      </c>
      <c r="H105" s="2">
        <v>2</v>
      </c>
      <c r="I105" s="2">
        <v>0</v>
      </c>
      <c r="J105" s="2">
        <v>2</v>
      </c>
      <c r="K105" s="2">
        <v>0</v>
      </c>
      <c r="L105" s="2">
        <v>0</v>
      </c>
      <c r="M105" s="2">
        <v>0</v>
      </c>
      <c r="N105" s="2">
        <v>1</v>
      </c>
      <c r="O105" s="2">
        <v>0</v>
      </c>
      <c r="P105" s="2">
        <v>1</v>
      </c>
      <c r="Q105" s="2">
        <v>0</v>
      </c>
      <c r="R105" s="2">
        <v>0</v>
      </c>
      <c r="S105" s="2">
        <v>0</v>
      </c>
      <c r="T105" s="2">
        <v>0</v>
      </c>
      <c r="U105" s="2">
        <v>0</v>
      </c>
      <c r="V105" s="2">
        <v>0</v>
      </c>
      <c r="W105" s="2">
        <v>0</v>
      </c>
      <c r="X105" s="2">
        <v>0</v>
      </c>
      <c r="Y105" s="2">
        <v>0</v>
      </c>
      <c r="Z105" s="2">
        <v>0</v>
      </c>
      <c r="AA105" s="2">
        <v>0</v>
      </c>
    </row>
    <row r="106" spans="1:27" x14ac:dyDescent="0.25">
      <c r="A106" s="2">
        <v>3</v>
      </c>
      <c r="B106" s="2">
        <v>8</v>
      </c>
      <c r="C106" s="2">
        <v>89901.4</v>
      </c>
      <c r="D106" s="2">
        <v>89938.611000000004</v>
      </c>
      <c r="E106" s="2">
        <v>37.211000000010202</v>
      </c>
      <c r="F106" s="3">
        <v>21.116090758273501</v>
      </c>
      <c r="H106" s="2">
        <v>3</v>
      </c>
      <c r="I106" s="2">
        <v>0</v>
      </c>
      <c r="J106" s="2">
        <v>3</v>
      </c>
      <c r="K106" s="2">
        <v>0</v>
      </c>
      <c r="L106" s="2">
        <v>0</v>
      </c>
      <c r="M106" s="2">
        <v>0</v>
      </c>
      <c r="N106" s="2">
        <v>1</v>
      </c>
      <c r="O106" s="2">
        <v>0</v>
      </c>
      <c r="P106" s="2">
        <v>1</v>
      </c>
      <c r="Q106" s="2">
        <v>1</v>
      </c>
      <c r="R106" s="2">
        <v>0</v>
      </c>
      <c r="S106" s="2">
        <v>0</v>
      </c>
      <c r="T106" s="2">
        <v>0</v>
      </c>
      <c r="U106" s="2">
        <v>0</v>
      </c>
      <c r="V106" s="2">
        <v>0</v>
      </c>
      <c r="W106" s="2">
        <v>0</v>
      </c>
      <c r="X106" s="2">
        <v>0</v>
      </c>
      <c r="Y106" s="2">
        <v>0</v>
      </c>
      <c r="Z106" s="2">
        <v>0</v>
      </c>
      <c r="AA106" s="2">
        <v>0</v>
      </c>
    </row>
    <row r="107" spans="1:27" x14ac:dyDescent="0.25">
      <c r="A107" s="2">
        <v>1</v>
      </c>
      <c r="B107" s="2">
        <v>2</v>
      </c>
      <c r="C107" s="2">
        <v>51615.911999999997</v>
      </c>
      <c r="D107" s="2">
        <v>51671.103999999999</v>
      </c>
      <c r="E107" s="2">
        <v>55.1920000000027</v>
      </c>
      <c r="F107" s="3">
        <v>20.914647241751801</v>
      </c>
      <c r="G107" s="14" t="s">
        <v>314</v>
      </c>
      <c r="H107" s="2">
        <v>3</v>
      </c>
      <c r="I107" s="2">
        <v>0</v>
      </c>
      <c r="J107" s="2">
        <v>3</v>
      </c>
      <c r="K107" s="2">
        <v>0</v>
      </c>
      <c r="L107" s="2">
        <v>0</v>
      </c>
      <c r="M107" s="2">
        <v>0</v>
      </c>
      <c r="N107" s="2">
        <v>1</v>
      </c>
      <c r="O107" s="2">
        <v>1</v>
      </c>
      <c r="P107" s="2">
        <v>1</v>
      </c>
      <c r="Q107" s="2">
        <v>0</v>
      </c>
      <c r="R107" s="2">
        <v>0</v>
      </c>
      <c r="S107" s="2">
        <v>0</v>
      </c>
      <c r="T107" s="2">
        <v>0</v>
      </c>
      <c r="U107" s="2">
        <v>0</v>
      </c>
      <c r="V107" s="2">
        <v>0</v>
      </c>
      <c r="W107" s="2">
        <v>0</v>
      </c>
      <c r="X107" s="2">
        <v>0</v>
      </c>
      <c r="Y107" s="2">
        <v>0</v>
      </c>
      <c r="Z107" s="2">
        <v>0</v>
      </c>
      <c r="AA107" s="2">
        <v>0</v>
      </c>
    </row>
    <row r="108" spans="1:27" x14ac:dyDescent="0.25">
      <c r="A108" s="2">
        <v>13</v>
      </c>
      <c r="B108" s="2">
        <v>8</v>
      </c>
      <c r="C108" s="2">
        <v>76228.668999999994</v>
      </c>
      <c r="D108" s="2">
        <v>76377.129000000001</v>
      </c>
      <c r="E108" s="2">
        <v>148.460000000006</v>
      </c>
      <c r="F108" s="3">
        <v>20.887073113548301</v>
      </c>
      <c r="G108" s="14" t="s">
        <v>508</v>
      </c>
      <c r="H108" s="2">
        <v>4</v>
      </c>
      <c r="I108" s="2">
        <v>0</v>
      </c>
      <c r="J108" s="2">
        <v>4</v>
      </c>
      <c r="K108" s="2">
        <v>0</v>
      </c>
      <c r="L108" s="2">
        <v>0</v>
      </c>
      <c r="M108" s="2">
        <v>0</v>
      </c>
      <c r="N108" s="2">
        <v>1</v>
      </c>
      <c r="O108" s="2">
        <v>1</v>
      </c>
      <c r="P108" s="2">
        <v>1</v>
      </c>
      <c r="Q108" s="2">
        <v>1</v>
      </c>
      <c r="R108" s="2">
        <v>0</v>
      </c>
      <c r="S108" s="2">
        <v>0</v>
      </c>
      <c r="T108" s="2">
        <v>0</v>
      </c>
      <c r="U108" s="2">
        <v>0</v>
      </c>
      <c r="V108" s="2">
        <v>0</v>
      </c>
      <c r="W108" s="2">
        <v>0</v>
      </c>
      <c r="X108" s="2">
        <v>0</v>
      </c>
      <c r="Y108" s="2">
        <v>0</v>
      </c>
      <c r="Z108" s="2">
        <v>0</v>
      </c>
      <c r="AA108" s="2">
        <v>0</v>
      </c>
    </row>
    <row r="109" spans="1:27" x14ac:dyDescent="0.25">
      <c r="A109" s="2">
        <v>18</v>
      </c>
      <c r="B109" s="2">
        <v>2</v>
      </c>
      <c r="C109" s="2">
        <v>37182.906999999999</v>
      </c>
      <c r="D109" s="2">
        <v>37364.652000000002</v>
      </c>
      <c r="E109" s="2">
        <v>181.74500000000299</v>
      </c>
      <c r="F109" s="3">
        <v>20.834590850019101</v>
      </c>
      <c r="G109" s="14" t="s">
        <v>541</v>
      </c>
      <c r="H109" s="2">
        <v>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2">
        <v>0</v>
      </c>
      <c r="AA109" s="2">
        <v>0</v>
      </c>
    </row>
    <row r="110" spans="1:27" x14ac:dyDescent="0.25">
      <c r="A110" s="2">
        <v>12</v>
      </c>
      <c r="B110" s="2">
        <v>6</v>
      </c>
      <c r="C110" s="2">
        <v>46633.328000000001</v>
      </c>
      <c r="D110" s="2">
        <v>47070.705000000002</v>
      </c>
      <c r="E110" s="2">
        <v>437.37700000000001</v>
      </c>
      <c r="F110" s="3">
        <v>20.817147349156201</v>
      </c>
      <c r="G110" s="14" t="s">
        <v>492</v>
      </c>
      <c r="H110" s="2">
        <v>3</v>
      </c>
      <c r="I110" s="2">
        <v>0</v>
      </c>
      <c r="J110" s="2">
        <v>3</v>
      </c>
      <c r="K110" s="2">
        <v>0</v>
      </c>
      <c r="L110" s="2">
        <v>0</v>
      </c>
      <c r="M110" s="2">
        <v>0</v>
      </c>
      <c r="N110" s="2">
        <v>1</v>
      </c>
      <c r="O110" s="2">
        <v>0</v>
      </c>
      <c r="P110" s="2">
        <v>1</v>
      </c>
      <c r="Q110" s="2">
        <v>1</v>
      </c>
      <c r="R110" s="2">
        <v>0</v>
      </c>
      <c r="S110" s="2">
        <v>0</v>
      </c>
      <c r="T110" s="2">
        <v>0</v>
      </c>
      <c r="U110" s="2">
        <v>0</v>
      </c>
      <c r="V110" s="2">
        <v>0</v>
      </c>
      <c r="W110" s="2">
        <v>0</v>
      </c>
      <c r="X110" s="2">
        <v>0</v>
      </c>
      <c r="Y110" s="2">
        <v>0</v>
      </c>
      <c r="Z110" s="2">
        <v>0</v>
      </c>
      <c r="AA110" s="2">
        <v>0</v>
      </c>
    </row>
    <row r="111" spans="1:27" x14ac:dyDescent="0.25">
      <c r="A111" s="2">
        <v>6</v>
      </c>
      <c r="B111" s="2">
        <v>13</v>
      </c>
      <c r="C111" s="2">
        <v>122749.893</v>
      </c>
      <c r="D111" s="2">
        <v>122836.405</v>
      </c>
      <c r="E111" s="2">
        <v>86.512000000002402</v>
      </c>
      <c r="F111" s="3">
        <v>20.771172931766699</v>
      </c>
      <c r="G111" s="14" t="s">
        <v>412</v>
      </c>
      <c r="H111" s="2">
        <v>3</v>
      </c>
      <c r="I111" s="2">
        <v>0</v>
      </c>
      <c r="J111" s="2">
        <v>3</v>
      </c>
      <c r="K111" s="2">
        <v>0</v>
      </c>
      <c r="L111" s="2">
        <v>0</v>
      </c>
      <c r="M111" s="2">
        <v>0</v>
      </c>
      <c r="N111" s="2">
        <v>1</v>
      </c>
      <c r="O111" s="2">
        <v>0</v>
      </c>
      <c r="P111" s="2">
        <v>1</v>
      </c>
      <c r="Q111" s="2">
        <v>1</v>
      </c>
      <c r="R111" s="2">
        <v>0</v>
      </c>
      <c r="S111" s="2">
        <v>0</v>
      </c>
      <c r="T111" s="2">
        <v>0</v>
      </c>
      <c r="U111" s="2">
        <v>0</v>
      </c>
      <c r="V111" s="2">
        <v>0</v>
      </c>
      <c r="W111" s="2">
        <v>0</v>
      </c>
      <c r="X111" s="2">
        <v>0</v>
      </c>
      <c r="Y111" s="2">
        <v>0</v>
      </c>
      <c r="Z111" s="2">
        <v>0</v>
      </c>
      <c r="AA111" s="2">
        <v>0</v>
      </c>
    </row>
    <row r="112" spans="1:27" x14ac:dyDescent="0.25">
      <c r="A112" s="2">
        <v>5</v>
      </c>
      <c r="B112" s="2">
        <v>6</v>
      </c>
      <c r="C112" s="2">
        <v>86528.566000000006</v>
      </c>
      <c r="D112" s="2">
        <v>86979.456000000006</v>
      </c>
      <c r="E112" s="2">
        <v>450.88999999999902</v>
      </c>
      <c r="F112" s="3">
        <v>20.673776234790299</v>
      </c>
      <c r="G112" s="14" t="s">
        <v>394</v>
      </c>
      <c r="H112" s="2">
        <v>4</v>
      </c>
      <c r="I112" s="2">
        <v>0</v>
      </c>
      <c r="J112" s="2">
        <v>4</v>
      </c>
      <c r="K112" s="2">
        <v>0</v>
      </c>
      <c r="L112" s="2">
        <v>0</v>
      </c>
      <c r="M112" s="2">
        <v>0</v>
      </c>
      <c r="N112" s="2">
        <v>1</v>
      </c>
      <c r="O112" s="2">
        <v>1</v>
      </c>
      <c r="P112" s="2">
        <v>1</v>
      </c>
      <c r="Q112" s="2">
        <v>1</v>
      </c>
      <c r="R112" s="2">
        <v>0</v>
      </c>
      <c r="S112" s="2">
        <v>0</v>
      </c>
      <c r="T112" s="2">
        <v>0</v>
      </c>
      <c r="U112" s="2">
        <v>0</v>
      </c>
      <c r="V112" s="2">
        <v>0</v>
      </c>
      <c r="W112" s="2">
        <v>0</v>
      </c>
      <c r="X112" s="2">
        <v>0</v>
      </c>
      <c r="Y112" s="2">
        <v>0</v>
      </c>
      <c r="Z112" s="2">
        <v>0</v>
      </c>
      <c r="AA112" s="2">
        <v>0</v>
      </c>
    </row>
    <row r="113" spans="1:27" x14ac:dyDescent="0.25">
      <c r="A113" s="2">
        <v>4</v>
      </c>
      <c r="B113" s="2">
        <v>17</v>
      </c>
      <c r="C113" s="2">
        <v>129975.969</v>
      </c>
      <c r="D113" s="2">
        <v>130025.87300000001</v>
      </c>
      <c r="E113" s="2">
        <v>49.904000000009503</v>
      </c>
      <c r="F113" s="3">
        <v>20.645725367156999</v>
      </c>
      <c r="G113" s="14" t="s">
        <v>383</v>
      </c>
      <c r="H113" s="2">
        <v>4</v>
      </c>
      <c r="I113" s="2">
        <v>0</v>
      </c>
      <c r="J113" s="2">
        <v>4</v>
      </c>
      <c r="K113" s="2">
        <v>0</v>
      </c>
      <c r="L113" s="2">
        <v>0</v>
      </c>
      <c r="M113" s="2">
        <v>0</v>
      </c>
      <c r="N113" s="2">
        <v>1</v>
      </c>
      <c r="O113" s="2">
        <v>1</v>
      </c>
      <c r="P113" s="2">
        <v>1</v>
      </c>
      <c r="Q113" s="2">
        <v>1</v>
      </c>
      <c r="R113" s="2">
        <v>0</v>
      </c>
      <c r="S113" s="2">
        <v>0</v>
      </c>
      <c r="T113" s="2">
        <v>0</v>
      </c>
      <c r="U113" s="2">
        <v>0</v>
      </c>
      <c r="V113" s="2">
        <v>0</v>
      </c>
      <c r="W113" s="2">
        <v>0</v>
      </c>
      <c r="X113" s="2">
        <v>0</v>
      </c>
      <c r="Y113" s="2">
        <v>0</v>
      </c>
      <c r="Z113" s="2">
        <v>0</v>
      </c>
      <c r="AA113" s="2">
        <v>0</v>
      </c>
    </row>
    <row r="114" spans="1:27" x14ac:dyDescent="0.25">
      <c r="A114" s="2">
        <v>3</v>
      </c>
      <c r="B114" s="2">
        <v>12</v>
      </c>
      <c r="C114" s="2">
        <v>118452.56600000001</v>
      </c>
      <c r="D114" s="2">
        <v>118502.07</v>
      </c>
      <c r="E114" s="2">
        <v>49.504000000000801</v>
      </c>
      <c r="F114" s="3">
        <v>20.624182975451799</v>
      </c>
      <c r="H114" s="2">
        <v>1</v>
      </c>
      <c r="I114" s="2">
        <v>0</v>
      </c>
      <c r="J114" s="2">
        <v>1</v>
      </c>
      <c r="K114" s="2">
        <v>0</v>
      </c>
      <c r="L114" s="2">
        <v>0</v>
      </c>
      <c r="M114" s="2">
        <v>0</v>
      </c>
      <c r="N114" s="2">
        <v>0</v>
      </c>
      <c r="O114" s="2">
        <v>0</v>
      </c>
      <c r="P114" s="2">
        <v>0</v>
      </c>
      <c r="Q114" s="2">
        <v>1</v>
      </c>
      <c r="R114" s="2">
        <v>0</v>
      </c>
      <c r="S114" s="2">
        <v>0</v>
      </c>
      <c r="T114" s="2">
        <v>0</v>
      </c>
      <c r="U114" s="2">
        <v>0</v>
      </c>
      <c r="V114" s="2">
        <v>0</v>
      </c>
      <c r="W114" s="2">
        <v>0</v>
      </c>
      <c r="X114" s="2">
        <v>0</v>
      </c>
      <c r="Y114" s="2">
        <v>0</v>
      </c>
      <c r="Z114" s="2">
        <v>0</v>
      </c>
      <c r="AA114" s="2">
        <v>0</v>
      </c>
    </row>
    <row r="115" spans="1:27" x14ac:dyDescent="0.25">
      <c r="A115" s="2">
        <v>16</v>
      </c>
      <c r="B115" s="2">
        <v>8</v>
      </c>
      <c r="C115" s="2">
        <v>72074.19</v>
      </c>
      <c r="D115" s="2">
        <v>72630.365000000005</v>
      </c>
      <c r="E115" s="2">
        <v>556.17500000000302</v>
      </c>
      <c r="F115" s="3">
        <v>20.584178037349101</v>
      </c>
      <c r="G115" s="14" t="s">
        <v>534</v>
      </c>
      <c r="H115" s="2">
        <v>4</v>
      </c>
      <c r="I115" s="2">
        <v>0</v>
      </c>
      <c r="J115" s="2">
        <v>4</v>
      </c>
      <c r="K115" s="2">
        <v>0</v>
      </c>
      <c r="L115" s="2">
        <v>0</v>
      </c>
      <c r="M115" s="2">
        <v>0</v>
      </c>
      <c r="N115" s="2">
        <v>1</v>
      </c>
      <c r="O115" s="2">
        <v>1</v>
      </c>
      <c r="P115" s="2">
        <v>1</v>
      </c>
      <c r="Q115" s="2">
        <v>1</v>
      </c>
      <c r="R115" s="2">
        <v>0</v>
      </c>
      <c r="S115" s="2">
        <v>0</v>
      </c>
      <c r="T115" s="2">
        <v>0</v>
      </c>
      <c r="U115" s="2">
        <v>0</v>
      </c>
      <c r="V115" s="2">
        <v>0</v>
      </c>
      <c r="W115" s="2">
        <v>0</v>
      </c>
      <c r="X115" s="2">
        <v>0</v>
      </c>
      <c r="Y115" s="2">
        <v>0</v>
      </c>
      <c r="Z115" s="2">
        <v>0</v>
      </c>
      <c r="AA115" s="2">
        <v>0</v>
      </c>
    </row>
    <row r="116" spans="1:27" x14ac:dyDescent="0.25">
      <c r="A116" s="2">
        <v>18</v>
      </c>
      <c r="B116" s="2">
        <v>0</v>
      </c>
      <c r="C116" s="2">
        <v>7988.643</v>
      </c>
      <c r="D116" s="2">
        <v>8078.5529999999999</v>
      </c>
      <c r="E116" s="2">
        <v>89.909999999999897</v>
      </c>
      <c r="F116" s="3">
        <v>20.531896237807299</v>
      </c>
      <c r="G116" s="14" t="s">
        <v>539</v>
      </c>
      <c r="H116" s="2">
        <v>3</v>
      </c>
      <c r="I116" s="2">
        <v>0</v>
      </c>
      <c r="J116" s="2">
        <v>3</v>
      </c>
      <c r="K116" s="2">
        <v>0</v>
      </c>
      <c r="L116" s="2">
        <v>0</v>
      </c>
      <c r="M116" s="2">
        <v>0</v>
      </c>
      <c r="N116" s="2">
        <v>0</v>
      </c>
      <c r="O116" s="2">
        <v>1</v>
      </c>
      <c r="P116" s="2">
        <v>1</v>
      </c>
      <c r="Q116" s="2">
        <v>1</v>
      </c>
      <c r="R116" s="2">
        <v>0</v>
      </c>
      <c r="S116" s="2">
        <v>0</v>
      </c>
      <c r="T116" s="2">
        <v>0</v>
      </c>
      <c r="U116" s="2">
        <v>0</v>
      </c>
      <c r="V116" s="2">
        <v>0</v>
      </c>
      <c r="W116" s="2">
        <v>0</v>
      </c>
      <c r="X116" s="2">
        <v>0</v>
      </c>
      <c r="Y116" s="2">
        <v>0</v>
      </c>
      <c r="Z116" s="2">
        <v>0</v>
      </c>
      <c r="AA116" s="2">
        <v>0</v>
      </c>
    </row>
    <row r="117" spans="1:27" x14ac:dyDescent="0.25">
      <c r="A117" s="2">
        <v>11</v>
      </c>
      <c r="B117" s="2">
        <v>15</v>
      </c>
      <c r="C117" s="2">
        <v>114480.364</v>
      </c>
      <c r="D117" s="2">
        <v>114561.624</v>
      </c>
      <c r="E117" s="2">
        <v>81.259999999994804</v>
      </c>
      <c r="F117" s="3">
        <v>20.5145405685351</v>
      </c>
      <c r="G117" s="14" t="s">
        <v>484</v>
      </c>
      <c r="H117" s="2">
        <v>1</v>
      </c>
      <c r="I117" s="2">
        <v>0</v>
      </c>
      <c r="J117" s="2">
        <v>1</v>
      </c>
      <c r="K117" s="2">
        <v>0</v>
      </c>
      <c r="L117" s="2">
        <v>0</v>
      </c>
      <c r="M117" s="2">
        <v>0</v>
      </c>
      <c r="N117" s="2">
        <v>0</v>
      </c>
      <c r="O117" s="2">
        <v>0</v>
      </c>
      <c r="P117" s="2">
        <v>0</v>
      </c>
      <c r="Q117" s="2">
        <v>1</v>
      </c>
      <c r="R117" s="2">
        <v>0</v>
      </c>
      <c r="S117" s="2">
        <v>0</v>
      </c>
      <c r="T117" s="2">
        <v>0</v>
      </c>
      <c r="U117" s="2">
        <v>0</v>
      </c>
      <c r="V117" s="2">
        <v>0</v>
      </c>
      <c r="W117" s="2">
        <v>0</v>
      </c>
      <c r="X117" s="2">
        <v>0</v>
      </c>
      <c r="Y117" s="2">
        <v>0</v>
      </c>
      <c r="Z117" s="2">
        <v>0</v>
      </c>
      <c r="AA117" s="2">
        <v>0</v>
      </c>
    </row>
    <row r="118" spans="1:27" x14ac:dyDescent="0.25">
      <c r="A118" s="2">
        <v>20</v>
      </c>
      <c r="B118" s="2">
        <v>1</v>
      </c>
      <c r="C118" s="2">
        <v>33334.661</v>
      </c>
      <c r="D118" s="2">
        <v>33341.688000000002</v>
      </c>
      <c r="E118" s="2">
        <v>7.02700000000186</v>
      </c>
      <c r="F118" s="3">
        <v>20.4309852912289</v>
      </c>
      <c r="G118" s="14" t="s">
        <v>552</v>
      </c>
      <c r="H118" s="2">
        <v>1</v>
      </c>
      <c r="I118" s="2">
        <v>0</v>
      </c>
      <c r="J118" s="2">
        <v>1</v>
      </c>
      <c r="K118" s="2">
        <v>0</v>
      </c>
      <c r="L118" s="2">
        <v>0</v>
      </c>
      <c r="M118" s="2">
        <v>0</v>
      </c>
      <c r="N118" s="2">
        <v>1</v>
      </c>
      <c r="O118" s="2">
        <v>0</v>
      </c>
      <c r="P118" s="2">
        <v>0</v>
      </c>
      <c r="Q118" s="2">
        <v>0</v>
      </c>
      <c r="R118" s="2">
        <v>0</v>
      </c>
      <c r="S118" s="2">
        <v>0</v>
      </c>
      <c r="T118" s="2">
        <v>0</v>
      </c>
      <c r="U118" s="2">
        <v>0</v>
      </c>
      <c r="V118" s="2">
        <v>0</v>
      </c>
      <c r="W118" s="2">
        <v>0</v>
      </c>
      <c r="X118" s="2">
        <v>0</v>
      </c>
      <c r="Y118" s="2">
        <v>0</v>
      </c>
      <c r="Z118" s="2">
        <v>0</v>
      </c>
      <c r="AA118" s="2">
        <v>0</v>
      </c>
    </row>
    <row r="119" spans="1:27" x14ac:dyDescent="0.25">
      <c r="A119" s="2">
        <v>1</v>
      </c>
      <c r="B119" s="2">
        <v>20</v>
      </c>
      <c r="C119" s="2">
        <v>202586.56599999999</v>
      </c>
      <c r="D119" s="2">
        <v>202665.519</v>
      </c>
      <c r="E119" s="2">
        <v>78.953000000008601</v>
      </c>
      <c r="F119" s="3">
        <v>20.377236972473298</v>
      </c>
      <c r="G119" s="14" t="s">
        <v>331</v>
      </c>
      <c r="H119" s="2">
        <v>2</v>
      </c>
      <c r="I119" s="2">
        <v>0</v>
      </c>
      <c r="J119" s="2">
        <v>2</v>
      </c>
      <c r="K119" s="2">
        <v>0</v>
      </c>
      <c r="L119" s="2">
        <v>0</v>
      </c>
      <c r="M119" s="2">
        <v>0</v>
      </c>
      <c r="N119" s="2">
        <v>0</v>
      </c>
      <c r="O119" s="2">
        <v>1</v>
      </c>
      <c r="P119" s="2">
        <v>1</v>
      </c>
      <c r="Q119" s="2">
        <v>0</v>
      </c>
      <c r="R119" s="2">
        <v>0</v>
      </c>
      <c r="S119" s="2">
        <v>0</v>
      </c>
      <c r="T119" s="2">
        <v>0</v>
      </c>
      <c r="U119" s="2">
        <v>0</v>
      </c>
      <c r="V119" s="2">
        <v>0</v>
      </c>
      <c r="W119" s="2">
        <v>0</v>
      </c>
      <c r="X119" s="2">
        <v>0</v>
      </c>
      <c r="Y119" s="2">
        <v>0</v>
      </c>
      <c r="Z119" s="2">
        <v>0</v>
      </c>
      <c r="AA119" s="2">
        <v>0</v>
      </c>
    </row>
    <row r="120" spans="1:27" x14ac:dyDescent="0.25">
      <c r="A120" s="2">
        <v>8</v>
      </c>
      <c r="B120" s="2">
        <v>22</v>
      </c>
      <c r="C120" s="2">
        <v>114454.04</v>
      </c>
      <c r="D120" s="2">
        <v>115059.22500000001</v>
      </c>
      <c r="E120" s="2">
        <v>605.185000000012</v>
      </c>
      <c r="F120" s="3">
        <v>20.366023634202101</v>
      </c>
      <c r="G120" s="14" t="s">
        <v>386</v>
      </c>
      <c r="H120" s="2">
        <v>4</v>
      </c>
      <c r="I120" s="2">
        <v>2</v>
      </c>
      <c r="J120" s="2">
        <v>4</v>
      </c>
      <c r="K120" s="2">
        <v>2</v>
      </c>
      <c r="L120" s="2">
        <v>0</v>
      </c>
      <c r="M120" s="2">
        <v>0</v>
      </c>
      <c r="N120" s="2">
        <v>1</v>
      </c>
      <c r="O120" s="2">
        <v>1</v>
      </c>
      <c r="P120" s="2">
        <v>1</v>
      </c>
      <c r="Q120" s="2">
        <v>1</v>
      </c>
      <c r="R120" s="2">
        <v>1</v>
      </c>
      <c r="S120" s="2">
        <v>0</v>
      </c>
      <c r="T120" s="2">
        <v>1</v>
      </c>
      <c r="U120" s="2">
        <v>0</v>
      </c>
      <c r="V120" s="2">
        <v>0</v>
      </c>
      <c r="W120" s="2">
        <v>0</v>
      </c>
      <c r="X120" s="2">
        <v>0</v>
      </c>
      <c r="Y120" s="2">
        <v>0</v>
      </c>
      <c r="Z120" s="2">
        <v>0</v>
      </c>
      <c r="AA120" s="2">
        <v>0</v>
      </c>
    </row>
    <row r="121" spans="1:27" x14ac:dyDescent="0.25">
      <c r="A121" s="2">
        <v>5</v>
      </c>
      <c r="B121" s="2">
        <v>2</v>
      </c>
      <c r="C121" s="2">
        <v>43604.258000000002</v>
      </c>
      <c r="D121" s="2">
        <v>43889.207000000002</v>
      </c>
      <c r="E121" s="2">
        <v>284.94900000000098</v>
      </c>
      <c r="F121" s="3">
        <v>20.2151682267456</v>
      </c>
      <c r="G121" s="14" t="s">
        <v>391</v>
      </c>
      <c r="H121" s="2">
        <v>4</v>
      </c>
      <c r="I121" s="2">
        <v>4</v>
      </c>
      <c r="J121" s="2">
        <v>4</v>
      </c>
      <c r="K121" s="2">
        <v>2</v>
      </c>
      <c r="L121" s="2">
        <v>2</v>
      </c>
      <c r="M121" s="2">
        <v>0</v>
      </c>
      <c r="N121" s="2">
        <v>1</v>
      </c>
      <c r="O121" s="2">
        <v>1</v>
      </c>
      <c r="P121" s="2">
        <v>1</v>
      </c>
      <c r="Q121" s="2">
        <v>1</v>
      </c>
      <c r="R121" s="2">
        <v>0</v>
      </c>
      <c r="S121" s="2">
        <v>1</v>
      </c>
      <c r="T121" s="2">
        <v>0</v>
      </c>
      <c r="U121" s="2">
        <v>1</v>
      </c>
      <c r="V121" s="2">
        <v>0</v>
      </c>
      <c r="W121" s="2">
        <v>1</v>
      </c>
      <c r="X121" s="2">
        <v>0</v>
      </c>
      <c r="Y121" s="2">
        <v>1</v>
      </c>
      <c r="Z121" s="2">
        <v>0</v>
      </c>
      <c r="AA121" s="2">
        <v>0</v>
      </c>
    </row>
    <row r="122" spans="1:27" x14ac:dyDescent="0.25">
      <c r="A122" s="2">
        <v>2</v>
      </c>
      <c r="B122" s="2">
        <v>2</v>
      </c>
      <c r="C122" s="2">
        <v>85187.160999999993</v>
      </c>
      <c r="D122" s="2">
        <v>85256.44</v>
      </c>
      <c r="E122" s="2">
        <v>69.279000000009503</v>
      </c>
      <c r="F122" s="3">
        <v>20.168997836481999</v>
      </c>
      <c r="G122" s="14" t="s">
        <v>337</v>
      </c>
      <c r="H122" s="2">
        <v>1</v>
      </c>
      <c r="I122" s="2">
        <v>0</v>
      </c>
      <c r="J122" s="2">
        <v>1</v>
      </c>
      <c r="K122" s="2">
        <v>0</v>
      </c>
      <c r="L122" s="2">
        <v>0</v>
      </c>
      <c r="M122" s="2">
        <v>0</v>
      </c>
      <c r="N122" s="2">
        <v>0</v>
      </c>
      <c r="O122" s="2">
        <v>0</v>
      </c>
      <c r="P122" s="2">
        <v>0</v>
      </c>
      <c r="Q122" s="2">
        <v>1</v>
      </c>
      <c r="R122" s="2">
        <v>0</v>
      </c>
      <c r="S122" s="2">
        <v>0</v>
      </c>
      <c r="T122" s="2">
        <v>0</v>
      </c>
      <c r="U122" s="2">
        <v>0</v>
      </c>
      <c r="V122" s="2">
        <v>0</v>
      </c>
      <c r="W122" s="2">
        <v>0</v>
      </c>
      <c r="X122" s="2">
        <v>0</v>
      </c>
      <c r="Y122" s="2">
        <v>0</v>
      </c>
      <c r="Z122" s="2">
        <v>0</v>
      </c>
      <c r="AA122" s="2">
        <v>0</v>
      </c>
    </row>
    <row r="123" spans="1:27" x14ac:dyDescent="0.25">
      <c r="A123" s="2">
        <v>14</v>
      </c>
      <c r="B123" s="2">
        <v>4</v>
      </c>
      <c r="C123" s="2">
        <v>39451.485000000001</v>
      </c>
      <c r="D123" s="2">
        <v>39504.995999999999</v>
      </c>
      <c r="E123" s="2">
        <v>53.510999999998603</v>
      </c>
      <c r="F123" s="3">
        <v>20.1470634307293</v>
      </c>
      <c r="G123" s="14" t="s">
        <v>514</v>
      </c>
      <c r="H123" s="2">
        <v>0</v>
      </c>
      <c r="I123" s="2">
        <v>4</v>
      </c>
      <c r="J123" s="2">
        <v>0</v>
      </c>
      <c r="K123" s="2">
        <v>4</v>
      </c>
      <c r="L123" s="2">
        <v>0</v>
      </c>
      <c r="M123" s="2">
        <v>0</v>
      </c>
      <c r="N123" s="2">
        <v>0</v>
      </c>
      <c r="O123" s="2">
        <v>0</v>
      </c>
      <c r="P123" s="2">
        <v>0</v>
      </c>
      <c r="Q123" s="2">
        <v>0</v>
      </c>
      <c r="R123" s="2">
        <v>1</v>
      </c>
      <c r="S123" s="2">
        <v>1</v>
      </c>
      <c r="T123" s="2">
        <v>1</v>
      </c>
      <c r="U123" s="2">
        <v>1</v>
      </c>
      <c r="V123" s="2">
        <v>0</v>
      </c>
      <c r="W123" s="2">
        <v>0</v>
      </c>
      <c r="X123" s="2">
        <v>0</v>
      </c>
      <c r="Y123" s="2">
        <v>0</v>
      </c>
      <c r="Z123" s="2">
        <v>0</v>
      </c>
      <c r="AA123" s="2">
        <v>0</v>
      </c>
    </row>
    <row r="124" spans="1:27" x14ac:dyDescent="0.25">
      <c r="A124" s="2">
        <v>6</v>
      </c>
      <c r="B124" s="2">
        <v>6</v>
      </c>
      <c r="C124" s="2">
        <v>82286.619000000006</v>
      </c>
      <c r="D124" s="2">
        <v>82393.531000000003</v>
      </c>
      <c r="E124" s="2">
        <v>106.91199999999699</v>
      </c>
      <c r="F124" s="3">
        <v>20.131778493913501</v>
      </c>
      <c r="G124" s="14" t="s">
        <v>405</v>
      </c>
      <c r="H124" s="2">
        <v>2</v>
      </c>
      <c r="I124" s="2">
        <v>0</v>
      </c>
      <c r="J124" s="2">
        <v>2</v>
      </c>
      <c r="K124" s="2">
        <v>0</v>
      </c>
      <c r="L124" s="2">
        <v>0</v>
      </c>
      <c r="M124" s="2">
        <v>0</v>
      </c>
      <c r="N124" s="2">
        <v>0</v>
      </c>
      <c r="O124" s="2">
        <v>0</v>
      </c>
      <c r="P124" s="2">
        <v>1</v>
      </c>
      <c r="Q124" s="2">
        <v>1</v>
      </c>
      <c r="R124" s="2">
        <v>0</v>
      </c>
      <c r="S124" s="2">
        <v>0</v>
      </c>
      <c r="T124" s="2">
        <v>0</v>
      </c>
      <c r="U124" s="2">
        <v>0</v>
      </c>
      <c r="V124" s="2">
        <v>0</v>
      </c>
      <c r="W124" s="2">
        <v>0</v>
      </c>
      <c r="X124" s="2">
        <v>0</v>
      </c>
      <c r="Y124" s="2">
        <v>0</v>
      </c>
      <c r="Z124" s="2">
        <v>0</v>
      </c>
      <c r="AA124" s="2">
        <v>0</v>
      </c>
    </row>
    <row r="125" spans="1:27" x14ac:dyDescent="0.25">
      <c r="A125" s="2">
        <v>9</v>
      </c>
      <c r="B125" s="2">
        <v>12</v>
      </c>
      <c r="C125" s="2">
        <v>128050.606</v>
      </c>
      <c r="D125" s="2">
        <v>128299.303</v>
      </c>
      <c r="E125" s="2">
        <v>248.697</v>
      </c>
      <c r="F125" s="3">
        <v>20.1151433392731</v>
      </c>
      <c r="G125" s="14" t="s">
        <v>456</v>
      </c>
      <c r="H125" s="2">
        <v>2</v>
      </c>
      <c r="I125" s="2">
        <v>0</v>
      </c>
      <c r="J125" s="2">
        <v>2</v>
      </c>
      <c r="K125" s="2">
        <v>0</v>
      </c>
      <c r="L125" s="2">
        <v>0</v>
      </c>
      <c r="M125" s="2">
        <v>0</v>
      </c>
      <c r="N125" s="2">
        <v>0</v>
      </c>
      <c r="O125" s="2">
        <v>0</v>
      </c>
      <c r="P125" s="2">
        <v>1</v>
      </c>
      <c r="Q125" s="2">
        <v>1</v>
      </c>
      <c r="R125" s="2">
        <v>0</v>
      </c>
      <c r="S125" s="2">
        <v>0</v>
      </c>
      <c r="T125" s="2">
        <v>0</v>
      </c>
      <c r="U125" s="2">
        <v>0</v>
      </c>
      <c r="V125" s="2">
        <v>0</v>
      </c>
      <c r="W125" s="2">
        <v>0</v>
      </c>
      <c r="X125" s="2">
        <v>0</v>
      </c>
      <c r="Y125" s="2">
        <v>0</v>
      </c>
      <c r="Z125" s="2">
        <v>0</v>
      </c>
      <c r="AA125" s="2">
        <v>0</v>
      </c>
    </row>
    <row r="126" spans="1:27" x14ac:dyDescent="0.25">
      <c r="A126" s="2">
        <v>3</v>
      </c>
      <c r="B126" s="2">
        <v>7</v>
      </c>
      <c r="C126" s="2">
        <v>88558.883000000002</v>
      </c>
      <c r="D126" s="2">
        <v>88559.104000000007</v>
      </c>
      <c r="E126" s="2">
        <v>0.221000000005006</v>
      </c>
      <c r="F126" s="3">
        <v>20.091482671851701</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row>
    <row r="127" spans="1:27" x14ac:dyDescent="0.25">
      <c r="A127" s="2">
        <v>10</v>
      </c>
      <c r="B127" s="2">
        <v>2</v>
      </c>
      <c r="C127" s="2">
        <v>28873.202000000001</v>
      </c>
      <c r="D127" s="2">
        <v>28922.808000000001</v>
      </c>
      <c r="E127" s="2">
        <v>49.605999999999803</v>
      </c>
      <c r="F127" s="3">
        <v>20.066559438135901</v>
      </c>
      <c r="G127" s="14" t="s">
        <v>458</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c r="AA127" s="2">
        <v>0</v>
      </c>
    </row>
    <row r="128" spans="1:27" x14ac:dyDescent="0.25">
      <c r="A128" s="2">
        <v>8</v>
      </c>
      <c r="B128" s="2">
        <v>4</v>
      </c>
      <c r="C128" s="2">
        <v>41298.595000000001</v>
      </c>
      <c r="D128" s="2">
        <v>41370.428</v>
      </c>
      <c r="E128" s="2">
        <v>71.832999999998705</v>
      </c>
      <c r="F128" s="3">
        <v>20.048009753359501</v>
      </c>
      <c r="G128" s="14" t="s">
        <v>430</v>
      </c>
      <c r="H128" s="2">
        <v>1</v>
      </c>
      <c r="I128" s="2">
        <v>0</v>
      </c>
      <c r="J128" s="2">
        <v>1</v>
      </c>
      <c r="K128" s="2">
        <v>0</v>
      </c>
      <c r="L128" s="2">
        <v>0</v>
      </c>
      <c r="M128" s="2">
        <v>0</v>
      </c>
      <c r="N128" s="2">
        <v>0</v>
      </c>
      <c r="O128" s="2">
        <v>0</v>
      </c>
      <c r="P128" s="2">
        <v>0</v>
      </c>
      <c r="Q128" s="2">
        <v>1</v>
      </c>
      <c r="R128" s="2">
        <v>0</v>
      </c>
      <c r="S128" s="2">
        <v>0</v>
      </c>
      <c r="T128" s="2">
        <v>0</v>
      </c>
      <c r="U128" s="2">
        <v>0</v>
      </c>
      <c r="V128" s="2">
        <v>0</v>
      </c>
      <c r="W128" s="2">
        <v>0</v>
      </c>
      <c r="X128" s="2">
        <v>0</v>
      </c>
      <c r="Y128" s="2">
        <v>0</v>
      </c>
      <c r="Z128" s="2">
        <v>0</v>
      </c>
      <c r="AA128" s="2">
        <v>0</v>
      </c>
    </row>
    <row r="129" spans="1:27" x14ac:dyDescent="0.25">
      <c r="A129" s="2">
        <v>5</v>
      </c>
      <c r="B129" s="2">
        <v>5</v>
      </c>
      <c r="C129" s="2">
        <v>84291.376999999993</v>
      </c>
      <c r="D129" s="2">
        <v>84300.823000000004</v>
      </c>
      <c r="E129" s="2">
        <v>9.4460000000108302</v>
      </c>
      <c r="F129" s="3">
        <v>20.025759174684701</v>
      </c>
      <c r="G129" s="14" t="s">
        <v>393</v>
      </c>
      <c r="H129" s="2">
        <v>0</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2">
        <v>0</v>
      </c>
      <c r="AA129" s="2">
        <v>0</v>
      </c>
    </row>
    <row r="130" spans="1:27" x14ac:dyDescent="0.25">
      <c r="A130" s="2">
        <v>12</v>
      </c>
      <c r="B130" s="2">
        <v>17</v>
      </c>
      <c r="C130" s="2">
        <v>122998.817</v>
      </c>
      <c r="D130" s="2">
        <v>123124.77800000001</v>
      </c>
      <c r="E130" s="2">
        <v>125.96100000001</v>
      </c>
      <c r="F130" s="3">
        <v>19.9942255617112</v>
      </c>
      <c r="G130" s="14" t="s">
        <v>502</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row>
    <row r="131" spans="1:27" x14ac:dyDescent="0.25">
      <c r="A131" s="2">
        <v>18</v>
      </c>
      <c r="B131" s="2">
        <v>5</v>
      </c>
      <c r="C131" s="2">
        <v>49527.624000000003</v>
      </c>
      <c r="D131" s="2">
        <v>49609.101000000002</v>
      </c>
      <c r="E131" s="2">
        <v>81.476999999998995</v>
      </c>
      <c r="F131" s="3">
        <v>19.989258466217098</v>
      </c>
      <c r="H131" s="2">
        <v>3</v>
      </c>
      <c r="I131" s="2">
        <v>0</v>
      </c>
      <c r="J131" s="2">
        <v>3</v>
      </c>
      <c r="K131" s="2">
        <v>0</v>
      </c>
      <c r="L131" s="2">
        <v>0</v>
      </c>
      <c r="M131" s="2">
        <v>0</v>
      </c>
      <c r="N131" s="2">
        <v>1</v>
      </c>
      <c r="O131" s="2">
        <v>0</v>
      </c>
      <c r="P131" s="2">
        <v>1</v>
      </c>
      <c r="Q131" s="2">
        <v>1</v>
      </c>
      <c r="R131" s="2">
        <v>0</v>
      </c>
      <c r="S131" s="2">
        <v>0</v>
      </c>
      <c r="T131" s="2">
        <v>0</v>
      </c>
      <c r="U131" s="2">
        <v>0</v>
      </c>
      <c r="V131" s="2">
        <v>0</v>
      </c>
      <c r="W131" s="2">
        <v>0</v>
      </c>
      <c r="X131" s="2">
        <v>0</v>
      </c>
      <c r="Y131" s="2">
        <v>0</v>
      </c>
      <c r="Z131" s="2">
        <v>0</v>
      </c>
      <c r="AA131" s="2">
        <v>0</v>
      </c>
    </row>
    <row r="132" spans="1:27" x14ac:dyDescent="0.25">
      <c r="A132" s="2">
        <v>8</v>
      </c>
      <c r="B132" s="2">
        <v>20</v>
      </c>
      <c r="C132" s="2">
        <v>100216.84</v>
      </c>
      <c r="D132" s="2">
        <v>100747.44500000001</v>
      </c>
      <c r="E132" s="2">
        <v>530.60500000001002</v>
      </c>
      <c r="F132" s="3">
        <v>19.911373339578201</v>
      </c>
      <c r="G132" s="14" t="s">
        <v>443</v>
      </c>
      <c r="H132" s="2">
        <v>3</v>
      </c>
      <c r="I132" s="2">
        <v>0</v>
      </c>
      <c r="J132" s="2">
        <v>3</v>
      </c>
      <c r="K132" s="2">
        <v>0</v>
      </c>
      <c r="L132" s="2">
        <v>0</v>
      </c>
      <c r="M132" s="2">
        <v>0</v>
      </c>
      <c r="N132" s="2">
        <v>1</v>
      </c>
      <c r="O132" s="2">
        <v>0</v>
      </c>
      <c r="P132" s="2">
        <v>1</v>
      </c>
      <c r="Q132" s="2">
        <v>1</v>
      </c>
      <c r="R132" s="2">
        <v>0</v>
      </c>
      <c r="S132" s="2">
        <v>0</v>
      </c>
      <c r="T132" s="2">
        <v>0</v>
      </c>
      <c r="U132" s="2">
        <v>0</v>
      </c>
      <c r="V132" s="2">
        <v>0</v>
      </c>
      <c r="W132" s="2">
        <v>0</v>
      </c>
      <c r="X132" s="2">
        <v>0</v>
      </c>
      <c r="Y132" s="2">
        <v>0</v>
      </c>
      <c r="Z132" s="2">
        <v>0</v>
      </c>
      <c r="AA132" s="2">
        <v>0</v>
      </c>
    </row>
    <row r="133" spans="1:27" x14ac:dyDescent="0.25">
      <c r="A133" s="2">
        <v>8</v>
      </c>
      <c r="B133" s="2">
        <v>15</v>
      </c>
      <c r="C133" s="2">
        <v>80428.683999999994</v>
      </c>
      <c r="D133" s="2">
        <v>80650.402000000002</v>
      </c>
      <c r="E133" s="2">
        <v>221.718000000008</v>
      </c>
      <c r="F133" s="3">
        <v>19.9101939281508</v>
      </c>
      <c r="G133" s="14" t="s">
        <v>439</v>
      </c>
      <c r="H133" s="2">
        <v>3</v>
      </c>
      <c r="I133" s="2">
        <v>0</v>
      </c>
      <c r="J133" s="2">
        <v>3</v>
      </c>
      <c r="K133" s="2">
        <v>0</v>
      </c>
      <c r="L133" s="2">
        <v>0</v>
      </c>
      <c r="M133" s="2">
        <v>0</v>
      </c>
      <c r="N133" s="2">
        <v>1</v>
      </c>
      <c r="O133" s="2">
        <v>0</v>
      </c>
      <c r="P133" s="2">
        <v>1</v>
      </c>
      <c r="Q133" s="2">
        <v>1</v>
      </c>
      <c r="R133" s="2">
        <v>0</v>
      </c>
      <c r="S133" s="2">
        <v>0</v>
      </c>
      <c r="T133" s="2">
        <v>0</v>
      </c>
      <c r="U133" s="2">
        <v>0</v>
      </c>
      <c r="V133" s="2">
        <v>0</v>
      </c>
      <c r="W133" s="2">
        <v>0</v>
      </c>
      <c r="X133" s="2">
        <v>0</v>
      </c>
      <c r="Y133" s="2">
        <v>0</v>
      </c>
      <c r="Z133" s="2">
        <v>0</v>
      </c>
      <c r="AA133" s="2">
        <v>0</v>
      </c>
    </row>
    <row r="134" spans="1:27" x14ac:dyDescent="0.25">
      <c r="A134" s="2">
        <v>14</v>
      </c>
      <c r="B134" s="2">
        <v>7</v>
      </c>
      <c r="C134" s="2">
        <v>57694.987999999998</v>
      </c>
      <c r="D134" s="2">
        <v>57887.021000000001</v>
      </c>
      <c r="E134" s="2">
        <v>192.033000000003</v>
      </c>
      <c r="F134" s="3">
        <v>19.9075038838604</v>
      </c>
      <c r="G134" s="14" t="s">
        <v>517</v>
      </c>
      <c r="H134" s="2">
        <v>0</v>
      </c>
      <c r="I134" s="2">
        <v>0</v>
      </c>
      <c r="J134" s="2">
        <v>0</v>
      </c>
      <c r="K134" s="2">
        <v>0</v>
      </c>
      <c r="L134" s="2">
        <v>0</v>
      </c>
      <c r="M134" s="2">
        <v>0</v>
      </c>
      <c r="N134" s="2">
        <v>0</v>
      </c>
      <c r="O134" s="2">
        <v>0</v>
      </c>
      <c r="P134" s="2">
        <v>0</v>
      </c>
      <c r="Q134" s="2">
        <v>0</v>
      </c>
      <c r="R134" s="2">
        <v>0</v>
      </c>
      <c r="S134" s="2">
        <v>0</v>
      </c>
      <c r="T134" s="2">
        <v>0</v>
      </c>
      <c r="U134" s="2">
        <v>0</v>
      </c>
      <c r="V134" s="2">
        <v>0</v>
      </c>
      <c r="W134" s="2">
        <v>0</v>
      </c>
      <c r="X134" s="2">
        <v>0</v>
      </c>
      <c r="Y134" s="2">
        <v>0</v>
      </c>
      <c r="Z134" s="2">
        <v>0</v>
      </c>
      <c r="AA134" s="2">
        <v>0</v>
      </c>
    </row>
    <row r="135" spans="1:27" x14ac:dyDescent="0.25">
      <c r="A135" s="2">
        <v>16</v>
      </c>
      <c r="B135" s="2">
        <v>3</v>
      </c>
      <c r="C135" s="2">
        <v>28174.034</v>
      </c>
      <c r="D135" s="2">
        <v>28231.879000000001</v>
      </c>
      <c r="E135" s="2">
        <v>57.8450000000012</v>
      </c>
      <c r="F135" s="3">
        <v>19.890858097054601</v>
      </c>
      <c r="G135" s="14" t="s">
        <v>529</v>
      </c>
      <c r="H135" s="2">
        <v>1</v>
      </c>
      <c r="I135" s="2">
        <v>0</v>
      </c>
      <c r="J135" s="2">
        <v>1</v>
      </c>
      <c r="K135" s="2">
        <v>0</v>
      </c>
      <c r="L135" s="2">
        <v>0</v>
      </c>
      <c r="M135" s="2">
        <v>0</v>
      </c>
      <c r="N135" s="2">
        <v>0</v>
      </c>
      <c r="O135" s="2">
        <v>1</v>
      </c>
      <c r="P135" s="2">
        <v>0</v>
      </c>
      <c r="Q135" s="2">
        <v>0</v>
      </c>
      <c r="R135" s="2">
        <v>0</v>
      </c>
      <c r="S135" s="2">
        <v>0</v>
      </c>
      <c r="T135" s="2">
        <v>0</v>
      </c>
      <c r="U135" s="2">
        <v>0</v>
      </c>
      <c r="V135" s="2">
        <v>0</v>
      </c>
      <c r="W135" s="2">
        <v>0</v>
      </c>
      <c r="X135" s="2">
        <v>0</v>
      </c>
      <c r="Y135" s="2">
        <v>0</v>
      </c>
      <c r="Z135" s="2">
        <v>0</v>
      </c>
      <c r="AA135" s="2">
        <v>0</v>
      </c>
    </row>
    <row r="136" spans="1:27" x14ac:dyDescent="0.25">
      <c r="A136" s="2">
        <v>1</v>
      </c>
      <c r="B136" s="2">
        <v>17</v>
      </c>
      <c r="C136" s="2">
        <v>191910.70800000001</v>
      </c>
      <c r="D136" s="2">
        <v>192123.71100000001</v>
      </c>
      <c r="E136" s="2">
        <v>213.002999999997</v>
      </c>
      <c r="F136" s="3">
        <v>19.8139953384302</v>
      </c>
      <c r="G136" s="14" t="s">
        <v>328</v>
      </c>
      <c r="H136" s="2">
        <v>1</v>
      </c>
      <c r="I136" s="2">
        <v>0</v>
      </c>
      <c r="J136" s="2">
        <v>1</v>
      </c>
      <c r="K136" s="2">
        <v>0</v>
      </c>
      <c r="L136" s="2">
        <v>0</v>
      </c>
      <c r="M136" s="2">
        <v>0</v>
      </c>
      <c r="N136" s="2">
        <v>1</v>
      </c>
      <c r="O136" s="2">
        <v>0</v>
      </c>
      <c r="P136" s="2">
        <v>0</v>
      </c>
      <c r="Q136" s="2">
        <v>0</v>
      </c>
      <c r="R136" s="2">
        <v>0</v>
      </c>
      <c r="S136" s="2">
        <v>0</v>
      </c>
      <c r="T136" s="2">
        <v>0</v>
      </c>
      <c r="U136" s="2">
        <v>0</v>
      </c>
      <c r="V136" s="2">
        <v>0</v>
      </c>
      <c r="W136" s="2">
        <v>0</v>
      </c>
      <c r="X136" s="2">
        <v>0</v>
      </c>
      <c r="Y136" s="2">
        <v>0</v>
      </c>
      <c r="Z136" s="2">
        <v>0</v>
      </c>
      <c r="AA136" s="2">
        <v>0</v>
      </c>
    </row>
    <row r="137" spans="1:27" x14ac:dyDescent="0.25">
      <c r="A137" s="2">
        <v>7</v>
      </c>
      <c r="B137" s="2">
        <v>11</v>
      </c>
      <c r="C137" s="2">
        <v>117951.56</v>
      </c>
      <c r="D137" s="2">
        <v>117951.56</v>
      </c>
      <c r="E137" s="2">
        <v>0</v>
      </c>
      <c r="F137" s="3">
        <v>19.811038995596299</v>
      </c>
      <c r="H137" s="2">
        <v>0</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2">
        <v>0</v>
      </c>
      <c r="AA137" s="2">
        <v>0</v>
      </c>
    </row>
    <row r="138" spans="1:27" x14ac:dyDescent="0.25">
      <c r="A138" s="2">
        <v>3</v>
      </c>
      <c r="B138" s="2">
        <v>6</v>
      </c>
      <c r="C138" s="2">
        <v>87171.296000000002</v>
      </c>
      <c r="D138" s="2">
        <v>87998.941999999995</v>
      </c>
      <c r="E138" s="2">
        <v>827.64599999999302</v>
      </c>
      <c r="F138" s="3">
        <v>19.793509220227101</v>
      </c>
      <c r="G138" s="14" t="s">
        <v>360</v>
      </c>
      <c r="H138" s="2">
        <v>1</v>
      </c>
      <c r="I138" s="2">
        <v>0</v>
      </c>
      <c r="J138" s="2">
        <v>1</v>
      </c>
      <c r="K138" s="2">
        <v>0</v>
      </c>
      <c r="L138" s="2">
        <v>0</v>
      </c>
      <c r="M138" s="2">
        <v>0</v>
      </c>
      <c r="N138" s="2">
        <v>0</v>
      </c>
      <c r="O138" s="2">
        <v>0</v>
      </c>
      <c r="P138" s="2">
        <v>0</v>
      </c>
      <c r="Q138" s="2">
        <v>1</v>
      </c>
      <c r="R138" s="2">
        <v>0</v>
      </c>
      <c r="S138" s="2">
        <v>0</v>
      </c>
      <c r="T138" s="2">
        <v>0</v>
      </c>
      <c r="U138" s="2">
        <v>0</v>
      </c>
      <c r="V138" s="2">
        <v>0</v>
      </c>
      <c r="W138" s="2">
        <v>0</v>
      </c>
      <c r="X138" s="2">
        <v>0</v>
      </c>
      <c r="Y138" s="2">
        <v>0</v>
      </c>
      <c r="Z138" s="2">
        <v>0</v>
      </c>
      <c r="AA138" s="2">
        <v>0</v>
      </c>
    </row>
    <row r="139" spans="1:27" x14ac:dyDescent="0.25">
      <c r="A139" s="2">
        <v>3</v>
      </c>
      <c r="B139" s="2">
        <v>13</v>
      </c>
      <c r="C139" s="2">
        <v>120029.647</v>
      </c>
      <c r="D139" s="2">
        <v>120313.40700000001</v>
      </c>
      <c r="E139" s="2">
        <v>283.76000000000897</v>
      </c>
      <c r="F139" s="3">
        <v>19.7632398066287</v>
      </c>
      <c r="G139" s="14" t="s">
        <v>364</v>
      </c>
      <c r="H139" s="2">
        <v>4</v>
      </c>
      <c r="I139" s="2">
        <v>0</v>
      </c>
      <c r="J139" s="2">
        <v>4</v>
      </c>
      <c r="K139" s="2">
        <v>0</v>
      </c>
      <c r="L139" s="2">
        <v>0</v>
      </c>
      <c r="M139" s="2">
        <v>0</v>
      </c>
      <c r="N139" s="2">
        <v>1</v>
      </c>
      <c r="O139" s="2">
        <v>1</v>
      </c>
      <c r="P139" s="2">
        <v>1</v>
      </c>
      <c r="Q139" s="2">
        <v>1</v>
      </c>
      <c r="R139" s="2">
        <v>0</v>
      </c>
      <c r="S139" s="2">
        <v>0</v>
      </c>
      <c r="T139" s="2">
        <v>0</v>
      </c>
      <c r="U139" s="2">
        <v>0</v>
      </c>
      <c r="V139" s="2">
        <v>0</v>
      </c>
      <c r="W139" s="2">
        <v>0</v>
      </c>
      <c r="X139" s="2">
        <v>0</v>
      </c>
      <c r="Y139" s="2">
        <v>0</v>
      </c>
      <c r="Z139" s="2">
        <v>0</v>
      </c>
      <c r="AA139" s="2">
        <v>0</v>
      </c>
    </row>
    <row r="140" spans="1:27" x14ac:dyDescent="0.25">
      <c r="A140" s="2">
        <v>4</v>
      </c>
      <c r="B140" s="2">
        <v>10</v>
      </c>
      <c r="C140" s="2">
        <v>87621.509000000005</v>
      </c>
      <c r="D140" s="2">
        <v>87714.634999999995</v>
      </c>
      <c r="E140" s="2">
        <v>93.125999999989304</v>
      </c>
      <c r="F140" s="3">
        <v>19.741497422490902</v>
      </c>
      <c r="G140" s="14" t="s">
        <v>377</v>
      </c>
      <c r="H140" s="2">
        <v>3</v>
      </c>
      <c r="I140" s="2">
        <v>0</v>
      </c>
      <c r="J140" s="2">
        <v>3</v>
      </c>
      <c r="K140" s="2">
        <v>0</v>
      </c>
      <c r="L140" s="2">
        <v>0</v>
      </c>
      <c r="M140" s="2">
        <v>0</v>
      </c>
      <c r="N140" s="2">
        <v>1</v>
      </c>
      <c r="O140" s="2">
        <v>1</v>
      </c>
      <c r="P140" s="2">
        <v>0</v>
      </c>
      <c r="Q140" s="2">
        <v>1</v>
      </c>
      <c r="R140" s="2">
        <v>0</v>
      </c>
      <c r="S140" s="2">
        <v>0</v>
      </c>
      <c r="T140" s="2">
        <v>0</v>
      </c>
      <c r="U140" s="2">
        <v>0</v>
      </c>
      <c r="V140" s="2">
        <v>0</v>
      </c>
      <c r="W140" s="2">
        <v>0</v>
      </c>
      <c r="X140" s="2">
        <v>0</v>
      </c>
      <c r="Y140" s="2">
        <v>0</v>
      </c>
      <c r="Z140" s="2">
        <v>0</v>
      </c>
      <c r="AA140" s="2">
        <v>0</v>
      </c>
    </row>
    <row r="141" spans="1:27" x14ac:dyDescent="0.25">
      <c r="A141" s="2">
        <v>10</v>
      </c>
      <c r="B141" s="2">
        <v>3</v>
      </c>
      <c r="C141" s="2">
        <v>38334.341</v>
      </c>
      <c r="D141" s="2">
        <v>38435.642</v>
      </c>
      <c r="E141" s="2">
        <v>101.30099999999899</v>
      </c>
      <c r="F141" s="3">
        <v>19.735782773151598</v>
      </c>
      <c r="G141" s="14" t="s">
        <v>459</v>
      </c>
      <c r="H141" s="2">
        <v>2</v>
      </c>
      <c r="I141" s="2">
        <v>0</v>
      </c>
      <c r="J141" s="2">
        <v>2</v>
      </c>
      <c r="K141" s="2">
        <v>0</v>
      </c>
      <c r="L141" s="2">
        <v>0</v>
      </c>
      <c r="M141" s="2">
        <v>0</v>
      </c>
      <c r="N141" s="2">
        <v>0</v>
      </c>
      <c r="O141" s="2">
        <v>1</v>
      </c>
      <c r="P141" s="2">
        <v>0</v>
      </c>
      <c r="Q141" s="2">
        <v>1</v>
      </c>
      <c r="R141" s="2">
        <v>0</v>
      </c>
      <c r="S141" s="2">
        <v>0</v>
      </c>
      <c r="T141" s="2">
        <v>0</v>
      </c>
      <c r="U141" s="2">
        <v>0</v>
      </c>
      <c r="V141" s="2">
        <v>0</v>
      </c>
      <c r="W141" s="2">
        <v>0</v>
      </c>
      <c r="X141" s="2">
        <v>0</v>
      </c>
      <c r="Y141" s="2">
        <v>0</v>
      </c>
      <c r="Z141" s="2">
        <v>0</v>
      </c>
      <c r="AA141" s="2">
        <v>0</v>
      </c>
    </row>
    <row r="142" spans="1:27" x14ac:dyDescent="0.25">
      <c r="A142" s="2">
        <v>8</v>
      </c>
      <c r="B142" s="2">
        <v>7</v>
      </c>
      <c r="C142" s="2">
        <v>50155.553</v>
      </c>
      <c r="D142" s="2">
        <v>50213.945</v>
      </c>
      <c r="E142" s="2">
        <v>58.391999999999797</v>
      </c>
      <c r="F142" s="3">
        <v>19.704519696289399</v>
      </c>
      <c r="H142" s="2">
        <v>3</v>
      </c>
      <c r="I142" s="2">
        <v>0</v>
      </c>
      <c r="J142" s="2">
        <v>3</v>
      </c>
      <c r="K142" s="2">
        <v>0</v>
      </c>
      <c r="L142" s="2">
        <v>0</v>
      </c>
      <c r="M142" s="2">
        <v>0</v>
      </c>
      <c r="N142" s="2">
        <v>1</v>
      </c>
      <c r="O142" s="2">
        <v>1</v>
      </c>
      <c r="P142" s="2">
        <v>0</v>
      </c>
      <c r="Q142" s="2">
        <v>1</v>
      </c>
      <c r="R142" s="2">
        <v>0</v>
      </c>
      <c r="S142" s="2">
        <v>0</v>
      </c>
      <c r="T142" s="2">
        <v>0</v>
      </c>
      <c r="U142" s="2">
        <v>0</v>
      </c>
      <c r="V142" s="2">
        <v>0</v>
      </c>
      <c r="W142" s="2">
        <v>0</v>
      </c>
      <c r="X142" s="2">
        <v>0</v>
      </c>
      <c r="Y142" s="2">
        <v>0</v>
      </c>
      <c r="Z142" s="2">
        <v>0</v>
      </c>
      <c r="AA142" s="2">
        <v>0</v>
      </c>
    </row>
    <row r="143" spans="1:27" x14ac:dyDescent="0.25">
      <c r="A143" s="2">
        <v>18</v>
      </c>
      <c r="B143" s="2">
        <v>6</v>
      </c>
      <c r="C143" s="2">
        <v>51734.962</v>
      </c>
      <c r="D143" s="2">
        <v>51845.97</v>
      </c>
      <c r="E143" s="2">
        <v>111.008000000002</v>
      </c>
      <c r="F143" s="3">
        <v>19.701388608460601</v>
      </c>
      <c r="G143" s="14" t="s">
        <v>544</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0</v>
      </c>
      <c r="AA143" s="2">
        <v>0</v>
      </c>
    </row>
    <row r="144" spans="1:27" x14ac:dyDescent="0.25">
      <c r="A144" s="2">
        <v>6</v>
      </c>
      <c r="B144" s="2">
        <v>10</v>
      </c>
      <c r="C144" s="2">
        <v>109354.86</v>
      </c>
      <c r="D144" s="2">
        <v>109513.85400000001</v>
      </c>
      <c r="E144" s="2">
        <v>158.994000000006</v>
      </c>
      <c r="F144" s="3">
        <v>19.658650480719999</v>
      </c>
      <c r="G144" s="14" t="s">
        <v>409</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0</v>
      </c>
      <c r="AA144" s="2">
        <v>0</v>
      </c>
    </row>
    <row r="145" spans="1:27" x14ac:dyDescent="0.25">
      <c r="A145" s="2">
        <v>8</v>
      </c>
      <c r="B145" s="2">
        <v>13</v>
      </c>
      <c r="C145" s="2">
        <v>72475.748000000007</v>
      </c>
      <c r="D145" s="2">
        <v>72508.557000000001</v>
      </c>
      <c r="E145" s="2">
        <v>32.808999999993802</v>
      </c>
      <c r="F145" s="3">
        <v>19.577946452979099</v>
      </c>
      <c r="G145" s="14" t="s">
        <v>438</v>
      </c>
      <c r="H145" s="2">
        <v>3</v>
      </c>
      <c r="I145" s="2">
        <v>0</v>
      </c>
      <c r="J145" s="2">
        <v>3</v>
      </c>
      <c r="K145" s="2">
        <v>0</v>
      </c>
      <c r="L145" s="2">
        <v>0</v>
      </c>
      <c r="M145" s="2">
        <v>0</v>
      </c>
      <c r="N145" s="2">
        <v>1</v>
      </c>
      <c r="O145" s="2">
        <v>1</v>
      </c>
      <c r="P145" s="2">
        <v>1</v>
      </c>
      <c r="Q145" s="2">
        <v>0</v>
      </c>
      <c r="R145" s="2">
        <v>0</v>
      </c>
      <c r="S145" s="2">
        <v>0</v>
      </c>
      <c r="T145" s="2">
        <v>0</v>
      </c>
      <c r="U145" s="2">
        <v>0</v>
      </c>
      <c r="V145" s="2">
        <v>0</v>
      </c>
      <c r="W145" s="2">
        <v>0</v>
      </c>
      <c r="X145" s="2">
        <v>0</v>
      </c>
      <c r="Y145" s="2">
        <v>0</v>
      </c>
      <c r="Z145" s="2">
        <v>0</v>
      </c>
      <c r="AA145" s="2">
        <v>0</v>
      </c>
    </row>
    <row r="146" spans="1:27" x14ac:dyDescent="0.25">
      <c r="A146" s="2">
        <v>10</v>
      </c>
      <c r="B146" s="2">
        <v>7</v>
      </c>
      <c r="C146" s="2">
        <v>86093.112999999998</v>
      </c>
      <c r="D146" s="2">
        <v>86278.490999999995</v>
      </c>
      <c r="E146" s="2">
        <v>185.377999999997</v>
      </c>
      <c r="F146" s="3">
        <v>19.577537273549201</v>
      </c>
      <c r="G146" s="14" t="s">
        <v>462</v>
      </c>
      <c r="H146" s="2">
        <v>2</v>
      </c>
      <c r="I146" s="2">
        <v>0</v>
      </c>
      <c r="J146" s="2">
        <v>2</v>
      </c>
      <c r="K146" s="2">
        <v>0</v>
      </c>
      <c r="L146" s="2">
        <v>0</v>
      </c>
      <c r="M146" s="2">
        <v>0</v>
      </c>
      <c r="N146" s="2">
        <v>0</v>
      </c>
      <c r="O146" s="2">
        <v>0</v>
      </c>
      <c r="P146" s="2">
        <v>1</v>
      </c>
      <c r="Q146" s="2">
        <v>1</v>
      </c>
      <c r="R146" s="2">
        <v>0</v>
      </c>
      <c r="S146" s="2">
        <v>0</v>
      </c>
      <c r="T146" s="2">
        <v>0</v>
      </c>
      <c r="U146" s="2">
        <v>0</v>
      </c>
      <c r="V146" s="2">
        <v>0</v>
      </c>
      <c r="W146" s="2">
        <v>0</v>
      </c>
      <c r="X146" s="2">
        <v>0</v>
      </c>
      <c r="Y146" s="2">
        <v>0</v>
      </c>
      <c r="Z146" s="2">
        <v>0</v>
      </c>
      <c r="AA146" s="2">
        <v>0</v>
      </c>
    </row>
    <row r="147" spans="1:27" x14ac:dyDescent="0.25">
      <c r="A147" s="2">
        <v>4</v>
      </c>
      <c r="B147" s="2">
        <v>2</v>
      </c>
      <c r="C147" s="2">
        <v>13332.589</v>
      </c>
      <c r="D147" s="2">
        <v>13419.743</v>
      </c>
      <c r="E147" s="2">
        <v>87.154000000000494</v>
      </c>
      <c r="F147" s="3">
        <v>19.566887694644901</v>
      </c>
      <c r="G147" s="14" t="s">
        <v>370</v>
      </c>
      <c r="H147" s="2">
        <v>4</v>
      </c>
      <c r="I147" s="2">
        <v>0</v>
      </c>
      <c r="J147" s="2">
        <v>4</v>
      </c>
      <c r="K147" s="2">
        <v>0</v>
      </c>
      <c r="L147" s="2">
        <v>0</v>
      </c>
      <c r="M147" s="2">
        <v>0</v>
      </c>
      <c r="N147" s="2">
        <v>1</v>
      </c>
      <c r="O147" s="2">
        <v>1</v>
      </c>
      <c r="P147" s="2">
        <v>1</v>
      </c>
      <c r="Q147" s="2">
        <v>1</v>
      </c>
      <c r="R147" s="2">
        <v>0</v>
      </c>
      <c r="S147" s="2">
        <v>0</v>
      </c>
      <c r="T147" s="2">
        <v>0</v>
      </c>
      <c r="U147" s="2">
        <v>0</v>
      </c>
      <c r="V147" s="2">
        <v>0</v>
      </c>
      <c r="W147" s="2">
        <v>0</v>
      </c>
      <c r="X147" s="2">
        <v>0</v>
      </c>
      <c r="Y147" s="2">
        <v>0</v>
      </c>
      <c r="Z147" s="2">
        <v>0</v>
      </c>
      <c r="AA147" s="2">
        <v>0</v>
      </c>
    </row>
    <row r="148" spans="1:27" x14ac:dyDescent="0.25">
      <c r="A148" s="2">
        <v>13</v>
      </c>
      <c r="B148" s="2">
        <v>2</v>
      </c>
      <c r="C148" s="2">
        <v>52677.487000000001</v>
      </c>
      <c r="D148" s="2">
        <v>53033.658000000003</v>
      </c>
      <c r="E148" s="2">
        <v>356.17100000000198</v>
      </c>
      <c r="F148" s="3">
        <v>19.560593291080501</v>
      </c>
      <c r="G148" s="14" t="s">
        <v>505</v>
      </c>
      <c r="H148" s="2">
        <v>4</v>
      </c>
      <c r="I148" s="2">
        <v>0</v>
      </c>
      <c r="J148" s="2">
        <v>4</v>
      </c>
      <c r="K148" s="2">
        <v>0</v>
      </c>
      <c r="L148" s="2">
        <v>0</v>
      </c>
      <c r="M148" s="2">
        <v>0</v>
      </c>
      <c r="N148" s="2">
        <v>1</v>
      </c>
      <c r="O148" s="2">
        <v>1</v>
      </c>
      <c r="P148" s="2">
        <v>1</v>
      </c>
      <c r="Q148" s="2">
        <v>1</v>
      </c>
      <c r="R148" s="2">
        <v>0</v>
      </c>
      <c r="S148" s="2">
        <v>0</v>
      </c>
      <c r="T148" s="2">
        <v>0</v>
      </c>
      <c r="U148" s="2">
        <v>0</v>
      </c>
      <c r="V148" s="2">
        <v>0</v>
      </c>
      <c r="W148" s="2">
        <v>0</v>
      </c>
      <c r="X148" s="2">
        <v>0</v>
      </c>
      <c r="Y148" s="2">
        <v>0</v>
      </c>
      <c r="Z148" s="2">
        <v>0</v>
      </c>
      <c r="AA148" s="2">
        <v>0</v>
      </c>
    </row>
    <row r="149" spans="1:27" x14ac:dyDescent="0.25">
      <c r="A149" s="2">
        <v>1</v>
      </c>
      <c r="B149" s="2">
        <v>23</v>
      </c>
      <c r="C149" s="2">
        <v>228043.49600000001</v>
      </c>
      <c r="D149" s="2">
        <v>228128.451</v>
      </c>
      <c r="E149" s="2">
        <v>84.954999999987194</v>
      </c>
      <c r="F149" s="3">
        <v>19.554192423947299</v>
      </c>
      <c r="G149" s="14" t="s">
        <v>334</v>
      </c>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2">
        <v>0</v>
      </c>
      <c r="AA149" s="2">
        <v>0</v>
      </c>
    </row>
    <row r="150" spans="1:27" x14ac:dyDescent="0.25">
      <c r="A150" s="2">
        <v>13</v>
      </c>
      <c r="B150" s="2">
        <v>5</v>
      </c>
      <c r="C150" s="2">
        <v>56684.353999999999</v>
      </c>
      <c r="D150" s="2">
        <v>56688.91</v>
      </c>
      <c r="E150" s="2">
        <v>4.5560000000041301</v>
      </c>
      <c r="F150" s="3">
        <v>19.550770852148201</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0</v>
      </c>
      <c r="Z150" s="2">
        <v>0</v>
      </c>
      <c r="AA150" s="2">
        <v>0</v>
      </c>
    </row>
    <row r="151" spans="1:27" x14ac:dyDescent="0.25">
      <c r="A151" s="2">
        <v>8</v>
      </c>
      <c r="B151" s="2">
        <v>5</v>
      </c>
      <c r="C151" s="2">
        <v>47757.411999999997</v>
      </c>
      <c r="D151" s="2">
        <v>47768.106</v>
      </c>
      <c r="E151" s="2">
        <v>10.694000000003101</v>
      </c>
      <c r="F151" s="3">
        <v>19.550744609315601</v>
      </c>
      <c r="G151" s="14" t="s">
        <v>431</v>
      </c>
      <c r="H151" s="2">
        <v>0</v>
      </c>
      <c r="I151" s="2">
        <v>0</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2">
        <v>0</v>
      </c>
      <c r="AA151" s="2">
        <v>0</v>
      </c>
    </row>
    <row r="152" spans="1:27" x14ac:dyDescent="0.25">
      <c r="A152" s="2">
        <v>1</v>
      </c>
      <c r="B152" s="2">
        <v>15</v>
      </c>
      <c r="C152" s="2">
        <v>161746.772</v>
      </c>
      <c r="D152" s="2">
        <v>161792.201</v>
      </c>
      <c r="E152" s="2">
        <v>45.429000000003697</v>
      </c>
      <c r="F152" s="3">
        <v>19.5208596670421</v>
      </c>
      <c r="G152" s="14" t="s">
        <v>326</v>
      </c>
      <c r="H152" s="2">
        <v>2</v>
      </c>
      <c r="I152" s="2">
        <v>0</v>
      </c>
      <c r="J152" s="2">
        <v>2</v>
      </c>
      <c r="K152" s="2">
        <v>0</v>
      </c>
      <c r="L152" s="2">
        <v>0</v>
      </c>
      <c r="M152" s="2">
        <v>0</v>
      </c>
      <c r="N152" s="2">
        <v>1</v>
      </c>
      <c r="O152" s="2">
        <v>0</v>
      </c>
      <c r="P152" s="2">
        <v>0</v>
      </c>
      <c r="Q152" s="2">
        <v>1</v>
      </c>
      <c r="R152" s="2">
        <v>0</v>
      </c>
      <c r="S152" s="2">
        <v>0</v>
      </c>
      <c r="T152" s="2">
        <v>0</v>
      </c>
      <c r="U152" s="2">
        <v>0</v>
      </c>
      <c r="V152" s="2">
        <v>0</v>
      </c>
      <c r="W152" s="2">
        <v>0</v>
      </c>
      <c r="X152" s="2">
        <v>0</v>
      </c>
      <c r="Y152" s="2">
        <v>0</v>
      </c>
      <c r="Z152" s="2">
        <v>0</v>
      </c>
      <c r="AA152" s="2">
        <v>0</v>
      </c>
    </row>
    <row r="153" spans="1:27" x14ac:dyDescent="0.25">
      <c r="A153" s="2">
        <v>9</v>
      </c>
      <c r="B153" s="2">
        <v>6</v>
      </c>
      <c r="C153" s="2">
        <v>95062.650999999998</v>
      </c>
      <c r="D153" s="2">
        <v>95378.353000000003</v>
      </c>
      <c r="E153" s="2">
        <v>315.702000000005</v>
      </c>
      <c r="F153" s="3">
        <v>19.4825933391574</v>
      </c>
      <c r="G153" s="14" t="s">
        <v>450</v>
      </c>
      <c r="H153" s="2">
        <v>3</v>
      </c>
      <c r="I153" s="2">
        <v>0</v>
      </c>
      <c r="J153" s="2">
        <v>3</v>
      </c>
      <c r="K153" s="2">
        <v>0</v>
      </c>
      <c r="L153" s="2">
        <v>0</v>
      </c>
      <c r="M153" s="2">
        <v>0</v>
      </c>
      <c r="N153" s="2">
        <v>1</v>
      </c>
      <c r="O153" s="2">
        <v>1</v>
      </c>
      <c r="P153" s="2">
        <v>1</v>
      </c>
      <c r="Q153" s="2">
        <v>0</v>
      </c>
      <c r="R153" s="2">
        <v>0</v>
      </c>
      <c r="S153" s="2">
        <v>0</v>
      </c>
      <c r="T153" s="2">
        <v>0</v>
      </c>
      <c r="U153" s="2">
        <v>0</v>
      </c>
      <c r="V153" s="2">
        <v>0</v>
      </c>
      <c r="W153" s="2">
        <v>0</v>
      </c>
      <c r="X153" s="2">
        <v>0</v>
      </c>
      <c r="Y153" s="2">
        <v>0</v>
      </c>
      <c r="Z153" s="2">
        <v>0</v>
      </c>
      <c r="AA153" s="2">
        <v>0</v>
      </c>
    </row>
    <row r="154" spans="1:27" x14ac:dyDescent="0.25">
      <c r="A154" s="2">
        <v>10</v>
      </c>
      <c r="B154" s="2">
        <v>5</v>
      </c>
      <c r="C154" s="2">
        <v>62379.525000000001</v>
      </c>
      <c r="D154" s="2">
        <v>62459.849000000002</v>
      </c>
      <c r="E154" s="2">
        <v>80.324000000000495</v>
      </c>
      <c r="F154" s="3">
        <v>19.464690813629598</v>
      </c>
      <c r="G154" s="14" t="s">
        <v>461</v>
      </c>
      <c r="H154" s="2">
        <v>0</v>
      </c>
      <c r="I154" s="2">
        <v>0</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2">
        <v>0</v>
      </c>
      <c r="AA154" s="2">
        <v>0</v>
      </c>
    </row>
    <row r="155" spans="1:27" x14ac:dyDescent="0.25">
      <c r="A155" s="2">
        <v>4</v>
      </c>
      <c r="B155" s="2">
        <v>9</v>
      </c>
      <c r="C155" s="2">
        <v>73937.532999999996</v>
      </c>
      <c r="D155" s="2">
        <v>74466.409</v>
      </c>
      <c r="E155" s="2">
        <v>528.87600000000396</v>
      </c>
      <c r="F155" s="3">
        <v>19.4014375157807</v>
      </c>
      <c r="G155" s="14" t="s">
        <v>376</v>
      </c>
      <c r="H155" s="2">
        <v>3</v>
      </c>
      <c r="I155" s="2">
        <v>0</v>
      </c>
      <c r="J155" s="2">
        <v>3</v>
      </c>
      <c r="K155" s="2">
        <v>0</v>
      </c>
      <c r="L155" s="2">
        <v>0</v>
      </c>
      <c r="M155" s="2">
        <v>0</v>
      </c>
      <c r="N155" s="2">
        <v>1</v>
      </c>
      <c r="O155" s="2">
        <v>1</v>
      </c>
      <c r="P155" s="2">
        <v>0</v>
      </c>
      <c r="Q155" s="2">
        <v>1</v>
      </c>
      <c r="R155" s="2">
        <v>0</v>
      </c>
      <c r="S155" s="2">
        <v>0</v>
      </c>
      <c r="T155" s="2">
        <v>0</v>
      </c>
      <c r="U155" s="2">
        <v>0</v>
      </c>
      <c r="V155" s="2">
        <v>0</v>
      </c>
      <c r="W155" s="2">
        <v>0</v>
      </c>
      <c r="X155" s="2">
        <v>0</v>
      </c>
      <c r="Y155" s="2">
        <v>0</v>
      </c>
      <c r="Z155" s="2">
        <v>0</v>
      </c>
      <c r="AA155" s="2">
        <v>0</v>
      </c>
    </row>
    <row r="156" spans="1:27" x14ac:dyDescent="0.25">
      <c r="A156" s="2">
        <v>11</v>
      </c>
      <c r="B156" s="2">
        <v>3</v>
      </c>
      <c r="C156" s="2">
        <v>30227.922999999999</v>
      </c>
      <c r="D156" s="2">
        <v>30261.215</v>
      </c>
      <c r="E156" s="2">
        <v>33.292000000001302</v>
      </c>
      <c r="F156" s="3">
        <v>19.355862418399301</v>
      </c>
      <c r="G156" s="14" t="s">
        <v>473</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row>
    <row r="157" spans="1:27" x14ac:dyDescent="0.25">
      <c r="A157" s="2">
        <v>5</v>
      </c>
      <c r="B157" s="2">
        <v>0</v>
      </c>
      <c r="C157" s="2">
        <v>15708.199000000001</v>
      </c>
      <c r="D157" s="2">
        <v>15857.447</v>
      </c>
      <c r="E157" s="2">
        <v>149.24799999999999</v>
      </c>
      <c r="F157" s="3">
        <v>19.3384390228874</v>
      </c>
      <c r="G157" s="14" t="s">
        <v>389</v>
      </c>
      <c r="H157" s="2">
        <v>2</v>
      </c>
      <c r="I157" s="2">
        <v>0</v>
      </c>
      <c r="J157" s="2">
        <v>2</v>
      </c>
      <c r="K157" s="2">
        <v>0</v>
      </c>
      <c r="L157" s="2">
        <v>0</v>
      </c>
      <c r="M157" s="2">
        <v>0</v>
      </c>
      <c r="N157" s="2">
        <v>1</v>
      </c>
      <c r="O157" s="2">
        <v>0</v>
      </c>
      <c r="P157" s="2">
        <v>1</v>
      </c>
      <c r="Q157" s="2">
        <v>0</v>
      </c>
      <c r="R157" s="2">
        <v>0</v>
      </c>
      <c r="S157" s="2">
        <v>0</v>
      </c>
      <c r="T157" s="2">
        <v>0</v>
      </c>
      <c r="U157" s="2">
        <v>0</v>
      </c>
      <c r="V157" s="2">
        <v>0</v>
      </c>
      <c r="W157" s="2">
        <v>0</v>
      </c>
      <c r="X157" s="2">
        <v>0</v>
      </c>
      <c r="Y157" s="2">
        <v>0</v>
      </c>
      <c r="Z157" s="2">
        <v>0</v>
      </c>
      <c r="AA157" s="2">
        <v>0</v>
      </c>
    </row>
    <row r="158" spans="1:27" x14ac:dyDescent="0.25">
      <c r="A158" s="2">
        <v>7</v>
      </c>
      <c r="B158" s="2">
        <v>4</v>
      </c>
      <c r="C158" s="2">
        <v>44470.362999999998</v>
      </c>
      <c r="D158" s="2">
        <v>44626.457000000002</v>
      </c>
      <c r="E158" s="2">
        <v>156.094000000005</v>
      </c>
      <c r="F158" s="3">
        <v>19.306213761812099</v>
      </c>
      <c r="G158" s="14" t="s">
        <v>418</v>
      </c>
      <c r="H158" s="2">
        <v>2</v>
      </c>
      <c r="I158" s="2">
        <v>0</v>
      </c>
      <c r="J158" s="2">
        <v>2</v>
      </c>
      <c r="K158" s="2">
        <v>0</v>
      </c>
      <c r="L158" s="2">
        <v>0</v>
      </c>
      <c r="M158" s="2">
        <v>0</v>
      </c>
      <c r="N158" s="2">
        <v>1</v>
      </c>
      <c r="O158" s="2">
        <v>1</v>
      </c>
      <c r="P158" s="2">
        <v>0</v>
      </c>
      <c r="Q158" s="2">
        <v>0</v>
      </c>
      <c r="R158" s="2">
        <v>0</v>
      </c>
      <c r="S158" s="2">
        <v>0</v>
      </c>
      <c r="T158" s="2">
        <v>0</v>
      </c>
      <c r="U158" s="2">
        <v>0</v>
      </c>
      <c r="V158" s="2">
        <v>0</v>
      </c>
      <c r="W158" s="2">
        <v>0</v>
      </c>
      <c r="X158" s="2">
        <v>0</v>
      </c>
      <c r="Y158" s="2">
        <v>0</v>
      </c>
      <c r="Z158" s="2">
        <v>0</v>
      </c>
      <c r="AA158" s="2">
        <v>0</v>
      </c>
    </row>
    <row r="159" spans="1:27" x14ac:dyDescent="0.25">
      <c r="A159" s="2">
        <v>8</v>
      </c>
      <c r="B159" s="2">
        <v>16</v>
      </c>
      <c r="C159" s="2">
        <v>83076.857999999993</v>
      </c>
      <c r="D159" s="2">
        <v>83151.456000000006</v>
      </c>
      <c r="E159" s="2">
        <v>74.598000000012703</v>
      </c>
      <c r="F159" s="3">
        <v>19.288263740858302</v>
      </c>
      <c r="G159" s="14" t="s">
        <v>440</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2">
        <v>0</v>
      </c>
    </row>
    <row r="160" spans="1:27" x14ac:dyDescent="0.25">
      <c r="A160" s="2">
        <v>1</v>
      </c>
      <c r="B160" s="2">
        <v>0</v>
      </c>
      <c r="C160" s="2">
        <v>31777.207999999999</v>
      </c>
      <c r="D160" s="2">
        <v>31827.159</v>
      </c>
      <c r="E160" s="2">
        <v>49.951000000000903</v>
      </c>
      <c r="F160" s="3">
        <v>19.225174914659199</v>
      </c>
      <c r="G160" s="14" t="s">
        <v>312</v>
      </c>
      <c r="H160" s="2">
        <v>1</v>
      </c>
      <c r="I160" s="2">
        <v>2</v>
      </c>
      <c r="J160" s="2">
        <v>1</v>
      </c>
      <c r="K160" s="2">
        <v>2</v>
      </c>
      <c r="L160" s="2">
        <v>0</v>
      </c>
      <c r="M160" s="2">
        <v>0</v>
      </c>
      <c r="N160" s="2">
        <v>0</v>
      </c>
      <c r="O160" s="2">
        <v>0</v>
      </c>
      <c r="P160" s="2">
        <v>0</v>
      </c>
      <c r="Q160" s="2">
        <v>1</v>
      </c>
      <c r="R160" s="2">
        <v>0</v>
      </c>
      <c r="S160" s="2">
        <v>0</v>
      </c>
      <c r="T160" s="2">
        <v>0</v>
      </c>
      <c r="U160" s="2">
        <v>1</v>
      </c>
      <c r="V160" s="2">
        <v>1</v>
      </c>
      <c r="W160" s="2">
        <v>0</v>
      </c>
      <c r="X160" s="2">
        <v>0</v>
      </c>
      <c r="Y160" s="2">
        <v>0</v>
      </c>
      <c r="Z160" s="2">
        <v>0</v>
      </c>
      <c r="AA160" s="2">
        <v>0</v>
      </c>
    </row>
    <row r="161" spans="1:27" x14ac:dyDescent="0.25">
      <c r="A161" s="2">
        <v>22</v>
      </c>
      <c r="B161" s="2">
        <v>0</v>
      </c>
      <c r="C161" s="2">
        <v>30103.475999999999</v>
      </c>
      <c r="D161" s="2">
        <v>30391.280999999999</v>
      </c>
      <c r="E161" s="2">
        <v>287.80500000000001</v>
      </c>
      <c r="F161" s="3">
        <v>19.2209638241014</v>
      </c>
      <c r="G161" s="14" t="s">
        <v>556</v>
      </c>
      <c r="H161" s="2">
        <v>3</v>
      </c>
      <c r="I161" s="2">
        <v>2</v>
      </c>
      <c r="J161" s="2">
        <v>3</v>
      </c>
      <c r="K161" s="2">
        <v>2</v>
      </c>
      <c r="L161" s="2">
        <v>0</v>
      </c>
      <c r="M161" s="2">
        <v>0</v>
      </c>
      <c r="N161" s="2">
        <v>1</v>
      </c>
      <c r="O161" s="2">
        <v>1</v>
      </c>
      <c r="P161" s="2">
        <v>0</v>
      </c>
      <c r="Q161" s="2">
        <v>1</v>
      </c>
      <c r="R161" s="2">
        <v>1</v>
      </c>
      <c r="S161" s="2">
        <v>0</v>
      </c>
      <c r="T161" s="2">
        <v>0</v>
      </c>
      <c r="U161" s="2">
        <v>1</v>
      </c>
      <c r="V161" s="2">
        <v>0</v>
      </c>
      <c r="W161" s="2">
        <v>0</v>
      </c>
      <c r="X161" s="2">
        <v>0</v>
      </c>
      <c r="Y161" s="2">
        <v>0</v>
      </c>
      <c r="Z161" s="2">
        <v>0</v>
      </c>
      <c r="AA161" s="2">
        <v>0</v>
      </c>
    </row>
    <row r="162" spans="1:27" x14ac:dyDescent="0.25">
      <c r="A162" s="2">
        <v>11</v>
      </c>
      <c r="B162" s="2">
        <v>14</v>
      </c>
      <c r="C162" s="2">
        <v>110643.66</v>
      </c>
      <c r="D162" s="2">
        <v>110665.914</v>
      </c>
      <c r="E162" s="2">
        <v>22.254000000000801</v>
      </c>
      <c r="F162" s="3">
        <v>19.202578951417099</v>
      </c>
      <c r="G162" s="14" t="s">
        <v>483</v>
      </c>
      <c r="H162" s="2">
        <v>4</v>
      </c>
      <c r="I162" s="2">
        <v>0</v>
      </c>
      <c r="J162" s="2">
        <v>4</v>
      </c>
      <c r="K162" s="2">
        <v>0</v>
      </c>
      <c r="L162" s="2">
        <v>0</v>
      </c>
      <c r="M162" s="2">
        <v>0</v>
      </c>
      <c r="N162" s="2">
        <v>1</v>
      </c>
      <c r="O162" s="2">
        <v>1</v>
      </c>
      <c r="P162" s="2">
        <v>1</v>
      </c>
      <c r="Q162" s="2">
        <v>1</v>
      </c>
      <c r="R162" s="2">
        <v>0</v>
      </c>
      <c r="S162" s="2">
        <v>0</v>
      </c>
      <c r="T162" s="2">
        <v>0</v>
      </c>
      <c r="U162" s="2">
        <v>0</v>
      </c>
      <c r="V162" s="2">
        <v>0</v>
      </c>
      <c r="W162" s="2">
        <v>0</v>
      </c>
      <c r="X162" s="2">
        <v>0</v>
      </c>
      <c r="Y162" s="2">
        <v>0</v>
      </c>
      <c r="Z162" s="2">
        <v>0</v>
      </c>
      <c r="AA162" s="2">
        <v>0</v>
      </c>
    </row>
    <row r="163" spans="1:27" x14ac:dyDescent="0.25">
      <c r="A163" s="2">
        <v>9</v>
      </c>
      <c r="B163" s="2">
        <v>0</v>
      </c>
      <c r="C163" s="2">
        <v>11821.654</v>
      </c>
      <c r="D163" s="2">
        <v>11934.328</v>
      </c>
      <c r="E163" s="2">
        <v>112.673999999999</v>
      </c>
      <c r="F163" s="3">
        <v>19.191404582104301</v>
      </c>
      <c r="H163" s="2">
        <v>2</v>
      </c>
      <c r="I163" s="2">
        <v>0</v>
      </c>
      <c r="J163" s="2">
        <v>2</v>
      </c>
      <c r="K163" s="2">
        <v>0</v>
      </c>
      <c r="L163" s="2">
        <v>0</v>
      </c>
      <c r="M163" s="2">
        <v>0</v>
      </c>
      <c r="N163" s="2">
        <v>0</v>
      </c>
      <c r="O163" s="2">
        <v>0</v>
      </c>
      <c r="P163" s="2">
        <v>1</v>
      </c>
      <c r="Q163" s="2">
        <v>1</v>
      </c>
      <c r="R163" s="2">
        <v>0</v>
      </c>
      <c r="S163" s="2">
        <v>0</v>
      </c>
      <c r="T163" s="2">
        <v>0</v>
      </c>
      <c r="U163" s="2">
        <v>0</v>
      </c>
      <c r="V163" s="2">
        <v>0</v>
      </c>
      <c r="W163" s="2">
        <v>0</v>
      </c>
      <c r="X163" s="2">
        <v>0</v>
      </c>
      <c r="Y163" s="2">
        <v>0</v>
      </c>
      <c r="Z163" s="2">
        <v>0</v>
      </c>
      <c r="AA163" s="2">
        <v>0</v>
      </c>
    </row>
    <row r="164" spans="1:27" x14ac:dyDescent="0.25">
      <c r="A164" s="2">
        <v>2</v>
      </c>
      <c r="B164" s="2">
        <v>10</v>
      </c>
      <c r="C164" s="2">
        <v>144442.15</v>
      </c>
      <c r="D164" s="2">
        <v>144498.70699999999</v>
      </c>
      <c r="E164" s="2">
        <v>56.557000000000698</v>
      </c>
      <c r="F164" s="3">
        <v>19.153807212775799</v>
      </c>
      <c r="G164" s="14" t="s">
        <v>345</v>
      </c>
      <c r="H164" s="2">
        <v>4</v>
      </c>
      <c r="I164" s="2">
        <v>0</v>
      </c>
      <c r="J164" s="2">
        <v>4</v>
      </c>
      <c r="K164" s="2">
        <v>0</v>
      </c>
      <c r="L164" s="2">
        <v>0</v>
      </c>
      <c r="M164" s="2">
        <v>0</v>
      </c>
      <c r="N164" s="2">
        <v>1</v>
      </c>
      <c r="O164" s="2">
        <v>1</v>
      </c>
      <c r="P164" s="2">
        <v>1</v>
      </c>
      <c r="Q164" s="2">
        <v>1</v>
      </c>
      <c r="R164" s="2">
        <v>0</v>
      </c>
      <c r="S164" s="2">
        <v>0</v>
      </c>
      <c r="T164" s="2">
        <v>0</v>
      </c>
      <c r="U164" s="2">
        <v>0</v>
      </c>
      <c r="V164" s="2">
        <v>0</v>
      </c>
      <c r="W164" s="2">
        <v>0</v>
      </c>
      <c r="X164" s="2">
        <v>0</v>
      </c>
      <c r="Y164" s="2">
        <v>0</v>
      </c>
      <c r="Z164" s="2">
        <v>0</v>
      </c>
      <c r="AA164" s="2">
        <v>0</v>
      </c>
    </row>
    <row r="165" spans="1:27" x14ac:dyDescent="0.25">
      <c r="A165" s="2">
        <v>22</v>
      </c>
      <c r="B165" s="2">
        <v>2</v>
      </c>
      <c r="C165" s="2">
        <v>34176.472000000002</v>
      </c>
      <c r="D165" s="2">
        <v>34427.836000000003</v>
      </c>
      <c r="E165" s="2">
        <v>251.364000000001</v>
      </c>
      <c r="F165" s="3">
        <v>19.141753048029301</v>
      </c>
      <c r="G165" s="14" t="s">
        <v>558</v>
      </c>
      <c r="H165" s="2">
        <v>1</v>
      </c>
      <c r="I165" s="2">
        <v>0</v>
      </c>
      <c r="J165" s="2">
        <v>1</v>
      </c>
      <c r="K165" s="2">
        <v>0</v>
      </c>
      <c r="L165" s="2">
        <v>0</v>
      </c>
      <c r="M165" s="2">
        <v>0</v>
      </c>
      <c r="N165" s="2">
        <v>0</v>
      </c>
      <c r="O165" s="2">
        <v>0</v>
      </c>
      <c r="P165" s="2">
        <v>0</v>
      </c>
      <c r="Q165" s="2">
        <v>1</v>
      </c>
      <c r="R165" s="2">
        <v>0</v>
      </c>
      <c r="S165" s="2">
        <v>0</v>
      </c>
      <c r="T165" s="2">
        <v>0</v>
      </c>
      <c r="U165" s="2">
        <v>0</v>
      </c>
      <c r="V165" s="2">
        <v>0</v>
      </c>
      <c r="W165" s="2">
        <v>0</v>
      </c>
      <c r="X165" s="2">
        <v>0</v>
      </c>
      <c r="Y165" s="2">
        <v>0</v>
      </c>
      <c r="Z165" s="2">
        <v>0</v>
      </c>
      <c r="AA165" s="2">
        <v>0</v>
      </c>
    </row>
    <row r="166" spans="1:27" x14ac:dyDescent="0.25">
      <c r="A166" s="2">
        <v>14</v>
      </c>
      <c r="B166" s="2">
        <v>13</v>
      </c>
      <c r="C166" s="2">
        <v>104452.405</v>
      </c>
      <c r="D166" s="2">
        <v>104515.62</v>
      </c>
      <c r="E166" s="2">
        <v>63.2149999999965</v>
      </c>
      <c r="F166" s="3">
        <v>19.113542889838801</v>
      </c>
      <c r="G166" s="14" t="s">
        <v>522</v>
      </c>
      <c r="H166" s="2">
        <v>4</v>
      </c>
      <c r="I166" s="2">
        <v>0</v>
      </c>
      <c r="J166" s="2">
        <v>4</v>
      </c>
      <c r="K166" s="2">
        <v>0</v>
      </c>
      <c r="L166" s="2">
        <v>0</v>
      </c>
      <c r="M166" s="2">
        <v>0</v>
      </c>
      <c r="N166" s="2">
        <v>1</v>
      </c>
      <c r="O166" s="2">
        <v>1</v>
      </c>
      <c r="P166" s="2">
        <v>1</v>
      </c>
      <c r="Q166" s="2">
        <v>1</v>
      </c>
      <c r="R166" s="2">
        <v>0</v>
      </c>
      <c r="S166" s="2">
        <v>0</v>
      </c>
      <c r="T166" s="2">
        <v>0</v>
      </c>
      <c r="U166" s="2">
        <v>0</v>
      </c>
      <c r="V166" s="2">
        <v>0</v>
      </c>
      <c r="W166" s="2">
        <v>0</v>
      </c>
      <c r="X166" s="2">
        <v>0</v>
      </c>
      <c r="Y166" s="2">
        <v>0</v>
      </c>
      <c r="Z166" s="2">
        <v>0</v>
      </c>
      <c r="AA166" s="2">
        <v>0</v>
      </c>
    </row>
    <row r="167" spans="1:27" x14ac:dyDescent="0.25">
      <c r="A167" s="2">
        <v>17</v>
      </c>
      <c r="B167" s="2">
        <v>3</v>
      </c>
      <c r="C167" s="2">
        <v>61156.110999999997</v>
      </c>
      <c r="D167" s="2">
        <v>61245.601000000002</v>
      </c>
      <c r="E167" s="2">
        <v>89.490000000005196</v>
      </c>
      <c r="F167" s="3">
        <v>19.093824922305199</v>
      </c>
      <c r="G167" s="14" t="s">
        <v>538</v>
      </c>
      <c r="H167" s="2">
        <v>0</v>
      </c>
      <c r="I167" s="2">
        <v>4</v>
      </c>
      <c r="J167" s="2">
        <v>0</v>
      </c>
      <c r="K167" s="2">
        <v>0</v>
      </c>
      <c r="L167" s="2">
        <v>4</v>
      </c>
      <c r="M167" s="2">
        <v>0</v>
      </c>
      <c r="N167" s="2">
        <v>0</v>
      </c>
      <c r="O167" s="2">
        <v>0</v>
      </c>
      <c r="P167" s="2">
        <v>0</v>
      </c>
      <c r="Q167" s="2">
        <v>0</v>
      </c>
      <c r="R167" s="2">
        <v>0</v>
      </c>
      <c r="S167" s="2">
        <v>0</v>
      </c>
      <c r="T167" s="2">
        <v>0</v>
      </c>
      <c r="U167" s="2">
        <v>0</v>
      </c>
      <c r="V167" s="2">
        <v>0</v>
      </c>
      <c r="W167" s="2">
        <v>1</v>
      </c>
      <c r="X167" s="2">
        <v>1</v>
      </c>
      <c r="Y167" s="2">
        <v>1</v>
      </c>
      <c r="Z167" s="2">
        <v>0</v>
      </c>
      <c r="AA167" s="2">
        <v>1</v>
      </c>
    </row>
    <row r="168" spans="1:27" x14ac:dyDescent="0.25">
      <c r="A168" s="2">
        <v>13</v>
      </c>
      <c r="B168" s="2">
        <v>4</v>
      </c>
      <c r="C168" s="2">
        <v>55508.485000000001</v>
      </c>
      <c r="D168" s="2">
        <v>55637.071000000004</v>
      </c>
      <c r="E168" s="2">
        <v>128.586000000003</v>
      </c>
      <c r="F168" s="3">
        <v>19.079540982712199</v>
      </c>
      <c r="H168" s="2">
        <v>2</v>
      </c>
      <c r="I168" s="2">
        <v>0</v>
      </c>
      <c r="J168" s="2">
        <v>2</v>
      </c>
      <c r="K168" s="2">
        <v>0</v>
      </c>
      <c r="L168" s="2">
        <v>0</v>
      </c>
      <c r="M168" s="2">
        <v>0</v>
      </c>
      <c r="N168" s="2">
        <v>0</v>
      </c>
      <c r="O168" s="2">
        <v>0</v>
      </c>
      <c r="P168" s="2">
        <v>1</v>
      </c>
      <c r="Q168" s="2">
        <v>1</v>
      </c>
      <c r="R168" s="2">
        <v>0</v>
      </c>
      <c r="S168" s="2">
        <v>0</v>
      </c>
      <c r="T168" s="2">
        <v>0</v>
      </c>
      <c r="U168" s="2">
        <v>0</v>
      </c>
      <c r="V168" s="2">
        <v>0</v>
      </c>
      <c r="W168" s="2">
        <v>0</v>
      </c>
      <c r="X168" s="2">
        <v>0</v>
      </c>
      <c r="Y168" s="2">
        <v>0</v>
      </c>
      <c r="Z168" s="2">
        <v>0</v>
      </c>
      <c r="AA168" s="2">
        <v>0</v>
      </c>
    </row>
    <row r="169" spans="1:27" x14ac:dyDescent="0.25">
      <c r="A169" s="2">
        <v>1</v>
      </c>
      <c r="B169" s="2">
        <v>12</v>
      </c>
      <c r="C169" s="2">
        <v>145619.41099999999</v>
      </c>
      <c r="D169" s="2">
        <v>145691.29999999999</v>
      </c>
      <c r="E169" s="2">
        <v>71.888999999995605</v>
      </c>
      <c r="F169" s="3">
        <v>19.045970291595399</v>
      </c>
      <c r="H169" s="2">
        <v>2</v>
      </c>
      <c r="I169" s="2">
        <v>0</v>
      </c>
      <c r="J169" s="2">
        <v>2</v>
      </c>
      <c r="K169" s="2">
        <v>0</v>
      </c>
      <c r="L169" s="2">
        <v>0</v>
      </c>
      <c r="M169" s="2">
        <v>0</v>
      </c>
      <c r="N169" s="2">
        <v>0</v>
      </c>
      <c r="O169" s="2">
        <v>1</v>
      </c>
      <c r="P169" s="2">
        <v>1</v>
      </c>
      <c r="Q169" s="2">
        <v>0</v>
      </c>
      <c r="R169" s="2">
        <v>0</v>
      </c>
      <c r="S169" s="2">
        <v>0</v>
      </c>
      <c r="T169" s="2">
        <v>0</v>
      </c>
      <c r="U169" s="2">
        <v>0</v>
      </c>
      <c r="V169" s="2">
        <v>0</v>
      </c>
      <c r="W169" s="2">
        <v>0</v>
      </c>
      <c r="X169" s="2">
        <v>0</v>
      </c>
      <c r="Y169" s="2">
        <v>0</v>
      </c>
      <c r="Z169" s="2">
        <v>0</v>
      </c>
      <c r="AA169" s="2">
        <v>0</v>
      </c>
    </row>
    <row r="170" spans="1:27" x14ac:dyDescent="0.25">
      <c r="A170" s="2">
        <v>1</v>
      </c>
      <c r="B170" s="2">
        <v>1</v>
      </c>
      <c r="C170" s="2">
        <v>41117.171999999999</v>
      </c>
      <c r="D170" s="2">
        <v>41156.491000000002</v>
      </c>
      <c r="E170" s="2">
        <v>39.319000000003101</v>
      </c>
      <c r="F170" s="3">
        <v>19.041716306247601</v>
      </c>
      <c r="G170" s="14" t="s">
        <v>313</v>
      </c>
      <c r="H170" s="2">
        <v>2</v>
      </c>
      <c r="I170" s="2">
        <v>0</v>
      </c>
      <c r="J170" s="2">
        <v>2</v>
      </c>
      <c r="K170" s="2">
        <v>0</v>
      </c>
      <c r="L170" s="2">
        <v>0</v>
      </c>
      <c r="M170" s="2">
        <v>0</v>
      </c>
      <c r="N170" s="2">
        <v>0</v>
      </c>
      <c r="O170" s="2">
        <v>0</v>
      </c>
      <c r="P170" s="2">
        <v>1</v>
      </c>
      <c r="Q170" s="2">
        <v>1</v>
      </c>
      <c r="R170" s="2">
        <v>0</v>
      </c>
      <c r="S170" s="2">
        <v>0</v>
      </c>
      <c r="T170" s="2">
        <v>0</v>
      </c>
      <c r="U170" s="2">
        <v>0</v>
      </c>
      <c r="V170" s="2">
        <v>0</v>
      </c>
      <c r="W170" s="2">
        <v>0</v>
      </c>
      <c r="X170" s="2">
        <v>0</v>
      </c>
      <c r="Y170" s="2">
        <v>0</v>
      </c>
      <c r="Z170" s="2">
        <v>0</v>
      </c>
      <c r="AA170" s="2">
        <v>0</v>
      </c>
    </row>
    <row r="171" spans="1:27" x14ac:dyDescent="0.25">
      <c r="A171" s="2">
        <v>13</v>
      </c>
      <c r="B171" s="2">
        <v>10</v>
      </c>
      <c r="C171" s="2">
        <v>87303.578999999998</v>
      </c>
      <c r="D171" s="2">
        <v>87579.481</v>
      </c>
      <c r="E171" s="2">
        <v>275.90200000000198</v>
      </c>
      <c r="F171" s="3">
        <v>19.041124054451899</v>
      </c>
      <c r="G171" s="14" t="s">
        <v>510</v>
      </c>
      <c r="H171" s="2">
        <v>2</v>
      </c>
      <c r="I171" s="2">
        <v>0</v>
      </c>
      <c r="J171" s="2">
        <v>2</v>
      </c>
      <c r="K171" s="2">
        <v>0</v>
      </c>
      <c r="L171" s="2">
        <v>0</v>
      </c>
      <c r="M171" s="2">
        <v>0</v>
      </c>
      <c r="N171" s="2">
        <v>1</v>
      </c>
      <c r="O171" s="2">
        <v>0</v>
      </c>
      <c r="P171" s="2">
        <v>0</v>
      </c>
      <c r="Q171" s="2">
        <v>1</v>
      </c>
      <c r="R171" s="2">
        <v>0</v>
      </c>
      <c r="S171" s="2">
        <v>0</v>
      </c>
      <c r="T171" s="2">
        <v>0</v>
      </c>
      <c r="U171" s="2">
        <v>0</v>
      </c>
      <c r="V171" s="2">
        <v>0</v>
      </c>
      <c r="W171" s="2">
        <v>0</v>
      </c>
      <c r="X171" s="2">
        <v>0</v>
      </c>
      <c r="Y171" s="2">
        <v>0</v>
      </c>
      <c r="Z171" s="2">
        <v>0</v>
      </c>
      <c r="AA171" s="2">
        <v>0</v>
      </c>
    </row>
    <row r="172" spans="1:27" x14ac:dyDescent="0.25">
      <c r="A172" s="2">
        <v>2</v>
      </c>
      <c r="B172" s="2">
        <v>1</v>
      </c>
      <c r="C172" s="2">
        <v>55748.216999999997</v>
      </c>
      <c r="D172" s="2">
        <v>55856.855000000003</v>
      </c>
      <c r="E172" s="2">
        <v>108.638000000006</v>
      </c>
      <c r="F172" s="3">
        <v>19.025768099191101</v>
      </c>
      <c r="G172" s="14" t="s">
        <v>336</v>
      </c>
      <c r="H172" s="2">
        <v>3</v>
      </c>
      <c r="I172" s="2">
        <v>2</v>
      </c>
      <c r="J172" s="2">
        <v>3</v>
      </c>
      <c r="K172" s="2">
        <v>2</v>
      </c>
      <c r="L172" s="2">
        <v>0</v>
      </c>
      <c r="M172" s="2">
        <v>0</v>
      </c>
      <c r="N172" s="2">
        <v>1</v>
      </c>
      <c r="O172" s="2">
        <v>0</v>
      </c>
      <c r="P172" s="2">
        <v>1</v>
      </c>
      <c r="Q172" s="2">
        <v>1</v>
      </c>
      <c r="R172" s="2">
        <v>0</v>
      </c>
      <c r="S172" s="2">
        <v>0</v>
      </c>
      <c r="T172" s="2">
        <v>0</v>
      </c>
      <c r="U172" s="2">
        <v>1</v>
      </c>
      <c r="V172" s="2">
        <v>1</v>
      </c>
      <c r="W172" s="2">
        <v>0</v>
      </c>
      <c r="X172" s="2">
        <v>0</v>
      </c>
      <c r="Y172" s="2">
        <v>0</v>
      </c>
      <c r="Z172" s="2">
        <v>0</v>
      </c>
      <c r="AA172" s="2">
        <v>0</v>
      </c>
    </row>
    <row r="173" spans="1:27" x14ac:dyDescent="0.25">
      <c r="A173" s="2">
        <v>2</v>
      </c>
      <c r="B173" s="2">
        <v>14</v>
      </c>
      <c r="C173" s="2">
        <v>183593.954</v>
      </c>
      <c r="D173" s="2">
        <v>183813.41200000001</v>
      </c>
      <c r="E173" s="2">
        <v>219.45800000001299</v>
      </c>
      <c r="F173" s="3">
        <v>18.9698975828538</v>
      </c>
      <c r="G173" s="14" t="s">
        <v>349</v>
      </c>
      <c r="H173" s="2">
        <v>0</v>
      </c>
      <c r="I173" s="2">
        <v>2</v>
      </c>
      <c r="J173" s="2">
        <v>0</v>
      </c>
      <c r="K173" s="2">
        <v>2</v>
      </c>
      <c r="L173" s="2">
        <v>0</v>
      </c>
      <c r="M173" s="2">
        <v>0</v>
      </c>
      <c r="N173" s="2">
        <v>0</v>
      </c>
      <c r="O173" s="2">
        <v>0</v>
      </c>
      <c r="P173" s="2">
        <v>0</v>
      </c>
      <c r="Q173" s="2">
        <v>0</v>
      </c>
      <c r="R173" s="2">
        <v>0</v>
      </c>
      <c r="S173" s="2">
        <v>1</v>
      </c>
      <c r="T173" s="2">
        <v>1</v>
      </c>
      <c r="U173" s="2">
        <v>0</v>
      </c>
      <c r="V173" s="2">
        <v>0</v>
      </c>
      <c r="W173" s="2">
        <v>0</v>
      </c>
      <c r="X173" s="2">
        <v>0</v>
      </c>
      <c r="Y173" s="2">
        <v>0</v>
      </c>
      <c r="Z173" s="2">
        <v>0</v>
      </c>
      <c r="AA173" s="2">
        <v>0</v>
      </c>
    </row>
    <row r="174" spans="1:27" x14ac:dyDescent="0.25">
      <c r="A174" s="2">
        <v>11</v>
      </c>
      <c r="B174" s="2">
        <v>5</v>
      </c>
      <c r="C174" s="2">
        <v>47161.646999999997</v>
      </c>
      <c r="D174" s="2">
        <v>47191.237999999998</v>
      </c>
      <c r="E174" s="2">
        <v>29.5910000000003</v>
      </c>
      <c r="F174" s="3">
        <v>18.931740105990901</v>
      </c>
      <c r="G174" s="14" t="s">
        <v>474</v>
      </c>
      <c r="H174" s="2">
        <v>1</v>
      </c>
      <c r="I174" s="2">
        <v>1</v>
      </c>
      <c r="J174" s="2">
        <v>1</v>
      </c>
      <c r="K174" s="2">
        <v>0</v>
      </c>
      <c r="L174" s="2">
        <v>1</v>
      </c>
      <c r="M174" s="2">
        <v>0</v>
      </c>
      <c r="N174" s="2">
        <v>0</v>
      </c>
      <c r="O174" s="2">
        <v>0</v>
      </c>
      <c r="P174" s="2">
        <v>0</v>
      </c>
      <c r="Q174" s="2">
        <v>1</v>
      </c>
      <c r="R174" s="2">
        <v>0</v>
      </c>
      <c r="S174" s="2">
        <v>0</v>
      </c>
      <c r="T174" s="2">
        <v>0</v>
      </c>
      <c r="U174" s="2">
        <v>0</v>
      </c>
      <c r="V174" s="2">
        <v>0</v>
      </c>
      <c r="W174" s="2">
        <v>1</v>
      </c>
      <c r="X174" s="2">
        <v>0</v>
      </c>
      <c r="Y174" s="2">
        <v>0</v>
      </c>
      <c r="Z174" s="2">
        <v>0</v>
      </c>
      <c r="AA174" s="2">
        <v>0</v>
      </c>
    </row>
    <row r="175" spans="1:27" x14ac:dyDescent="0.25">
      <c r="A175" s="2">
        <v>3</v>
      </c>
      <c r="B175" s="2">
        <v>14</v>
      </c>
      <c r="C175" s="2">
        <v>153089.31200000001</v>
      </c>
      <c r="D175" s="2">
        <v>153154.86600000001</v>
      </c>
      <c r="E175" s="2">
        <v>65.554000000003697</v>
      </c>
      <c r="F175" s="3">
        <v>18.927110657257799</v>
      </c>
      <c r="G175" s="14" t="s">
        <v>365</v>
      </c>
      <c r="H175" s="2">
        <v>0</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2">
        <v>0</v>
      </c>
      <c r="AA175" s="2">
        <v>0</v>
      </c>
    </row>
    <row r="176" spans="1:27" x14ac:dyDescent="0.25">
      <c r="A176" s="2">
        <v>8</v>
      </c>
      <c r="B176" s="2">
        <v>9</v>
      </c>
      <c r="C176" s="2">
        <v>62196.722999999998</v>
      </c>
      <c r="D176" s="2">
        <v>62290.055</v>
      </c>
      <c r="E176" s="2">
        <v>93.332000000002196</v>
      </c>
      <c r="F176" s="3">
        <v>18.8688991518978</v>
      </c>
      <c r="G176" s="14" t="s">
        <v>434</v>
      </c>
      <c r="H176" s="2">
        <v>1</v>
      </c>
      <c r="I176" s="2">
        <v>0</v>
      </c>
      <c r="J176" s="2">
        <v>1</v>
      </c>
      <c r="K176" s="2">
        <v>0</v>
      </c>
      <c r="L176" s="2">
        <v>0</v>
      </c>
      <c r="M176" s="2">
        <v>0</v>
      </c>
      <c r="N176" s="2">
        <v>0</v>
      </c>
      <c r="O176" s="2">
        <v>0</v>
      </c>
      <c r="P176" s="2">
        <v>0</v>
      </c>
      <c r="Q176" s="2">
        <v>1</v>
      </c>
      <c r="R176" s="2">
        <v>0</v>
      </c>
      <c r="S176" s="2">
        <v>0</v>
      </c>
      <c r="T176" s="2">
        <v>0</v>
      </c>
      <c r="U176" s="2">
        <v>0</v>
      </c>
      <c r="V176" s="2">
        <v>0</v>
      </c>
      <c r="W176" s="2">
        <v>0</v>
      </c>
      <c r="X176" s="2">
        <v>0</v>
      </c>
      <c r="Y176" s="2">
        <v>0</v>
      </c>
      <c r="Z176" s="2">
        <v>0</v>
      </c>
      <c r="AA176" s="2">
        <v>0</v>
      </c>
    </row>
    <row r="177" spans="1:27" x14ac:dyDescent="0.25">
      <c r="A177" s="2">
        <v>4</v>
      </c>
      <c r="B177" s="2">
        <v>15</v>
      </c>
      <c r="C177" s="2">
        <v>110383.77499999999</v>
      </c>
      <c r="D177" s="2">
        <v>110421.845</v>
      </c>
      <c r="E177" s="2">
        <v>38.070000000006999</v>
      </c>
      <c r="F177" s="3">
        <v>18.833944194812101</v>
      </c>
      <c r="G177" s="14" t="s">
        <v>381</v>
      </c>
      <c r="H177" s="2">
        <v>4</v>
      </c>
      <c r="I177" s="2">
        <v>0</v>
      </c>
      <c r="J177" s="2">
        <v>4</v>
      </c>
      <c r="K177" s="2">
        <v>0</v>
      </c>
      <c r="L177" s="2">
        <v>0</v>
      </c>
      <c r="M177" s="2">
        <v>0</v>
      </c>
      <c r="N177" s="2">
        <v>1</v>
      </c>
      <c r="O177" s="2">
        <v>1</v>
      </c>
      <c r="P177" s="2">
        <v>1</v>
      </c>
      <c r="Q177" s="2">
        <v>1</v>
      </c>
      <c r="R177" s="2">
        <v>0</v>
      </c>
      <c r="S177" s="2">
        <v>0</v>
      </c>
      <c r="T177" s="2">
        <v>0</v>
      </c>
      <c r="U177" s="2">
        <v>0</v>
      </c>
      <c r="V177" s="2">
        <v>0</v>
      </c>
      <c r="W177" s="2">
        <v>0</v>
      </c>
      <c r="X177" s="2">
        <v>0</v>
      </c>
      <c r="Y177" s="2">
        <v>0</v>
      </c>
      <c r="Z177" s="2">
        <v>0</v>
      </c>
      <c r="AA177" s="2">
        <v>0</v>
      </c>
    </row>
    <row r="178" spans="1:27" x14ac:dyDescent="0.25">
      <c r="A178" s="2">
        <v>11</v>
      </c>
      <c r="B178" s="2">
        <v>13</v>
      </c>
      <c r="C178" s="2">
        <v>109475.73699999999</v>
      </c>
      <c r="D178" s="2">
        <v>109698.09600000001</v>
      </c>
      <c r="E178" s="2">
        <v>222.35900000001101</v>
      </c>
      <c r="F178" s="3">
        <v>18.796067264897999</v>
      </c>
      <c r="G178" s="14" t="s">
        <v>482</v>
      </c>
      <c r="H178" s="2">
        <v>2</v>
      </c>
      <c r="I178" s="2">
        <v>0</v>
      </c>
      <c r="J178" s="2">
        <v>2</v>
      </c>
      <c r="K178" s="2">
        <v>0</v>
      </c>
      <c r="L178" s="2">
        <v>0</v>
      </c>
      <c r="M178" s="2">
        <v>0</v>
      </c>
      <c r="N178" s="2">
        <v>0</v>
      </c>
      <c r="O178" s="2">
        <v>1</v>
      </c>
      <c r="P178" s="2">
        <v>0</v>
      </c>
      <c r="Q178" s="2">
        <v>1</v>
      </c>
      <c r="R178" s="2">
        <v>0</v>
      </c>
      <c r="S178" s="2">
        <v>0</v>
      </c>
      <c r="T178" s="2">
        <v>0</v>
      </c>
      <c r="U178" s="2">
        <v>0</v>
      </c>
      <c r="V178" s="2">
        <v>0</v>
      </c>
      <c r="W178" s="2">
        <v>0</v>
      </c>
      <c r="X178" s="2">
        <v>0</v>
      </c>
      <c r="Y178" s="2">
        <v>0</v>
      </c>
      <c r="Z178" s="2">
        <v>0</v>
      </c>
      <c r="AA178" s="2">
        <v>0</v>
      </c>
    </row>
    <row r="179" spans="1:27" x14ac:dyDescent="0.25">
      <c r="A179" s="2">
        <v>14</v>
      </c>
      <c r="B179" s="2">
        <v>5</v>
      </c>
      <c r="C179" s="2">
        <v>48235.567000000003</v>
      </c>
      <c r="D179" s="2">
        <v>48276.233999999997</v>
      </c>
      <c r="E179" s="2">
        <v>40.666999999993998</v>
      </c>
      <c r="F179" s="3">
        <v>18.7946026632473</v>
      </c>
      <c r="G179" s="14" t="s">
        <v>515</v>
      </c>
      <c r="H179" s="2">
        <v>1</v>
      </c>
      <c r="I179" s="2">
        <v>0</v>
      </c>
      <c r="J179" s="2">
        <v>1</v>
      </c>
      <c r="K179" s="2">
        <v>0</v>
      </c>
      <c r="L179" s="2">
        <v>0</v>
      </c>
      <c r="M179" s="2">
        <v>0</v>
      </c>
      <c r="N179" s="2">
        <v>0</v>
      </c>
      <c r="O179" s="2">
        <v>0</v>
      </c>
      <c r="P179" s="2">
        <v>0</v>
      </c>
      <c r="Q179" s="2">
        <v>1</v>
      </c>
      <c r="R179" s="2">
        <v>0</v>
      </c>
      <c r="S179" s="2">
        <v>0</v>
      </c>
      <c r="T179" s="2">
        <v>0</v>
      </c>
      <c r="U179" s="2">
        <v>0</v>
      </c>
      <c r="V179" s="2">
        <v>0</v>
      </c>
      <c r="W179" s="2">
        <v>0</v>
      </c>
      <c r="X179" s="2">
        <v>0</v>
      </c>
      <c r="Y179" s="2">
        <v>0</v>
      </c>
      <c r="Z179" s="2">
        <v>0</v>
      </c>
      <c r="AA179" s="2">
        <v>0</v>
      </c>
    </row>
    <row r="180" spans="1:27" x14ac:dyDescent="0.25">
      <c r="A180" s="2">
        <v>10</v>
      </c>
      <c r="B180" s="2">
        <v>9</v>
      </c>
      <c r="C180" s="2">
        <v>96206.331999999995</v>
      </c>
      <c r="D180" s="2">
        <v>96308.953999999998</v>
      </c>
      <c r="E180" s="2">
        <v>102.622000000003</v>
      </c>
      <c r="F180" s="3">
        <v>18.7502425216807</v>
      </c>
      <c r="G180" s="14" t="s">
        <v>464</v>
      </c>
      <c r="H180" s="2">
        <v>1</v>
      </c>
      <c r="I180" s="2">
        <v>0</v>
      </c>
      <c r="J180" s="2">
        <v>1</v>
      </c>
      <c r="K180" s="2">
        <v>0</v>
      </c>
      <c r="L180" s="2">
        <v>0</v>
      </c>
      <c r="M180" s="2">
        <v>0</v>
      </c>
      <c r="N180" s="2">
        <v>0</v>
      </c>
      <c r="O180" s="2">
        <v>0</v>
      </c>
      <c r="P180" s="2">
        <v>1</v>
      </c>
      <c r="Q180" s="2">
        <v>0</v>
      </c>
      <c r="R180" s="2">
        <v>0</v>
      </c>
      <c r="S180" s="2">
        <v>0</v>
      </c>
      <c r="T180" s="2">
        <v>0</v>
      </c>
      <c r="U180" s="2">
        <v>0</v>
      </c>
      <c r="V180" s="2">
        <v>0</v>
      </c>
      <c r="W180" s="2">
        <v>0</v>
      </c>
      <c r="X180" s="2">
        <v>0</v>
      </c>
      <c r="Y180" s="2">
        <v>0</v>
      </c>
      <c r="Z180" s="2">
        <v>0</v>
      </c>
      <c r="AA180" s="2">
        <v>0</v>
      </c>
    </row>
    <row r="181" spans="1:27" x14ac:dyDescent="0.25">
      <c r="A181" s="2">
        <v>18</v>
      </c>
      <c r="B181" s="2">
        <v>1</v>
      </c>
      <c r="C181" s="2">
        <v>24808.198</v>
      </c>
      <c r="D181" s="2">
        <v>24831.017</v>
      </c>
      <c r="E181" s="2">
        <v>22.818999999999502</v>
      </c>
      <c r="F181" s="3">
        <v>18.7234406057736</v>
      </c>
      <c r="G181" s="14" t="s">
        <v>540</v>
      </c>
      <c r="H181" s="2">
        <v>0</v>
      </c>
      <c r="I181" s="2">
        <v>0</v>
      </c>
      <c r="J181" s="2">
        <v>0</v>
      </c>
      <c r="K181" s="2">
        <v>0</v>
      </c>
      <c r="L181" s="2">
        <v>0</v>
      </c>
      <c r="M181" s="2">
        <v>0</v>
      </c>
      <c r="N181" s="2">
        <v>0</v>
      </c>
      <c r="O181" s="2">
        <v>0</v>
      </c>
      <c r="P181" s="2">
        <v>0</v>
      </c>
      <c r="Q181" s="2">
        <v>0</v>
      </c>
      <c r="R181" s="2">
        <v>0</v>
      </c>
      <c r="S181" s="2">
        <v>0</v>
      </c>
      <c r="T181" s="2">
        <v>0</v>
      </c>
      <c r="U181" s="2">
        <v>0</v>
      </c>
      <c r="V181" s="2">
        <v>0</v>
      </c>
      <c r="W181" s="2">
        <v>0</v>
      </c>
      <c r="X181" s="2">
        <v>0</v>
      </c>
      <c r="Y181" s="2">
        <v>0</v>
      </c>
      <c r="Z181" s="2">
        <v>0</v>
      </c>
      <c r="AA181" s="2">
        <v>0</v>
      </c>
    </row>
    <row r="182" spans="1:27" x14ac:dyDescent="0.25">
      <c r="A182" s="2">
        <v>19</v>
      </c>
      <c r="B182" s="2">
        <v>1</v>
      </c>
      <c r="C182" s="2">
        <v>22256.06</v>
      </c>
      <c r="D182" s="2">
        <v>22279.267</v>
      </c>
      <c r="E182" s="2">
        <v>23.206999999998501</v>
      </c>
      <c r="F182" s="3">
        <v>18.7024396426621</v>
      </c>
      <c r="G182" s="14" t="s">
        <v>547</v>
      </c>
      <c r="H182" s="2">
        <v>1</v>
      </c>
      <c r="I182" s="2">
        <v>0</v>
      </c>
      <c r="J182" s="2">
        <v>1</v>
      </c>
      <c r="K182" s="2">
        <v>0</v>
      </c>
      <c r="L182" s="2">
        <v>0</v>
      </c>
      <c r="M182" s="2">
        <v>0</v>
      </c>
      <c r="N182" s="2">
        <v>0</v>
      </c>
      <c r="O182" s="2">
        <v>1</v>
      </c>
      <c r="P182" s="2">
        <v>0</v>
      </c>
      <c r="Q182" s="2">
        <v>0</v>
      </c>
      <c r="R182" s="2">
        <v>0</v>
      </c>
      <c r="S182" s="2">
        <v>0</v>
      </c>
      <c r="T182" s="2">
        <v>0</v>
      </c>
      <c r="U182" s="2">
        <v>0</v>
      </c>
      <c r="V182" s="2">
        <v>0</v>
      </c>
      <c r="W182" s="2">
        <v>0</v>
      </c>
      <c r="X182" s="2">
        <v>0</v>
      </c>
      <c r="Y182" s="2">
        <v>0</v>
      </c>
      <c r="Z182" s="2">
        <v>0</v>
      </c>
      <c r="AA182" s="2">
        <v>0</v>
      </c>
    </row>
    <row r="183" spans="1:27" x14ac:dyDescent="0.25">
      <c r="A183" s="2">
        <v>12</v>
      </c>
      <c r="B183" s="2">
        <v>13</v>
      </c>
      <c r="C183" s="2">
        <v>86853.577000000005</v>
      </c>
      <c r="D183" s="2">
        <v>86893.82</v>
      </c>
      <c r="E183" s="2">
        <v>40.243000000002198</v>
      </c>
      <c r="F183" s="3">
        <v>18.698949868877701</v>
      </c>
      <c r="G183" s="14" t="s">
        <v>245</v>
      </c>
      <c r="H183" s="2">
        <v>3</v>
      </c>
      <c r="I183" s="2">
        <v>0</v>
      </c>
      <c r="J183" s="2">
        <v>3</v>
      </c>
      <c r="K183" s="2">
        <v>0</v>
      </c>
      <c r="L183" s="2">
        <v>0</v>
      </c>
      <c r="M183" s="2">
        <v>0</v>
      </c>
      <c r="N183" s="2">
        <v>1</v>
      </c>
      <c r="O183" s="2">
        <v>1</v>
      </c>
      <c r="P183" s="2">
        <v>1</v>
      </c>
      <c r="Q183" s="2">
        <v>0</v>
      </c>
      <c r="R183" s="2">
        <v>0</v>
      </c>
      <c r="S183" s="2">
        <v>0</v>
      </c>
      <c r="T183" s="2">
        <v>0</v>
      </c>
      <c r="U183" s="2">
        <v>0</v>
      </c>
      <c r="V183" s="2">
        <v>0</v>
      </c>
      <c r="W183" s="2">
        <v>0</v>
      </c>
      <c r="X183" s="2">
        <v>0</v>
      </c>
      <c r="Y183" s="2">
        <v>0</v>
      </c>
      <c r="Z183" s="2">
        <v>0</v>
      </c>
      <c r="AA183" s="2">
        <v>0</v>
      </c>
    </row>
    <row r="184" spans="1:27" x14ac:dyDescent="0.25">
      <c r="A184" s="2">
        <v>17</v>
      </c>
      <c r="B184" s="2">
        <v>0</v>
      </c>
      <c r="C184" s="2">
        <v>3526</v>
      </c>
      <c r="D184" s="2">
        <v>3707.7530000000002</v>
      </c>
      <c r="E184" s="2">
        <v>181.75299999999999</v>
      </c>
      <c r="F184" s="3">
        <v>18.674539518044099</v>
      </c>
      <c r="G184" s="14" t="s">
        <v>536</v>
      </c>
      <c r="H184" s="2">
        <v>3</v>
      </c>
      <c r="I184" s="2">
        <v>0</v>
      </c>
      <c r="J184" s="2">
        <v>3</v>
      </c>
      <c r="K184" s="2">
        <v>0</v>
      </c>
      <c r="L184" s="2">
        <v>0</v>
      </c>
      <c r="M184" s="2">
        <v>0</v>
      </c>
      <c r="N184" s="2">
        <v>1</v>
      </c>
      <c r="O184" s="2">
        <v>0</v>
      </c>
      <c r="P184" s="2">
        <v>1</v>
      </c>
      <c r="Q184" s="2">
        <v>1</v>
      </c>
      <c r="R184" s="2">
        <v>0</v>
      </c>
      <c r="S184" s="2">
        <v>0</v>
      </c>
      <c r="T184" s="2">
        <v>0</v>
      </c>
      <c r="U184" s="2">
        <v>0</v>
      </c>
      <c r="V184" s="2">
        <v>0</v>
      </c>
      <c r="W184" s="2">
        <v>0</v>
      </c>
      <c r="X184" s="2">
        <v>0</v>
      </c>
      <c r="Y184" s="2">
        <v>0</v>
      </c>
      <c r="Z184" s="2">
        <v>0</v>
      </c>
      <c r="AA184" s="2">
        <v>0</v>
      </c>
    </row>
    <row r="185" spans="1:27" x14ac:dyDescent="0.25">
      <c r="A185" s="2">
        <v>19</v>
      </c>
      <c r="B185" s="2">
        <v>4</v>
      </c>
      <c r="C185" s="2">
        <v>46219.144999999997</v>
      </c>
      <c r="D185" s="2">
        <v>46265.029000000002</v>
      </c>
      <c r="E185" s="2">
        <v>45.8840000000055</v>
      </c>
      <c r="F185" s="3">
        <v>18.6213830370945</v>
      </c>
      <c r="G185" s="14" t="s">
        <v>550</v>
      </c>
      <c r="H185" s="2">
        <v>0</v>
      </c>
      <c r="I185" s="2">
        <v>0</v>
      </c>
      <c r="J185" s="2">
        <v>0</v>
      </c>
      <c r="K185" s="2">
        <v>0</v>
      </c>
      <c r="L185" s="2">
        <v>0</v>
      </c>
      <c r="M185" s="2">
        <v>0</v>
      </c>
      <c r="N185" s="2">
        <v>0</v>
      </c>
      <c r="O185" s="2">
        <v>0</v>
      </c>
      <c r="P185" s="2">
        <v>0</v>
      </c>
      <c r="Q185" s="2">
        <v>0</v>
      </c>
      <c r="R185" s="2">
        <v>0</v>
      </c>
      <c r="S185" s="2">
        <v>0</v>
      </c>
      <c r="T185" s="2">
        <v>0</v>
      </c>
      <c r="U185" s="2">
        <v>0</v>
      </c>
      <c r="V185" s="2">
        <v>0</v>
      </c>
      <c r="W185" s="2">
        <v>0</v>
      </c>
      <c r="X185" s="2">
        <v>0</v>
      </c>
      <c r="Y185" s="2">
        <v>0</v>
      </c>
      <c r="Z185" s="2">
        <v>0</v>
      </c>
      <c r="AA185" s="2">
        <v>0</v>
      </c>
    </row>
    <row r="186" spans="1:27" x14ac:dyDescent="0.25">
      <c r="A186" s="2">
        <v>3</v>
      </c>
      <c r="B186" s="2">
        <v>9</v>
      </c>
      <c r="C186" s="2">
        <v>102081.518</v>
      </c>
      <c r="D186" s="2">
        <v>102100.781</v>
      </c>
      <c r="E186" s="2">
        <v>19.263000000006301</v>
      </c>
      <c r="F186" s="3">
        <v>18.614931966962502</v>
      </c>
      <c r="G186" s="14" t="s">
        <v>361</v>
      </c>
      <c r="H186" s="2">
        <v>1</v>
      </c>
      <c r="I186" s="2">
        <v>0</v>
      </c>
      <c r="J186" s="2">
        <v>1</v>
      </c>
      <c r="K186" s="2">
        <v>0</v>
      </c>
      <c r="L186" s="2">
        <v>0</v>
      </c>
      <c r="M186" s="2">
        <v>0</v>
      </c>
      <c r="N186" s="2">
        <v>0</v>
      </c>
      <c r="O186" s="2">
        <v>0</v>
      </c>
      <c r="P186" s="2">
        <v>0</v>
      </c>
      <c r="Q186" s="2">
        <v>1</v>
      </c>
      <c r="R186" s="2">
        <v>0</v>
      </c>
      <c r="S186" s="2">
        <v>0</v>
      </c>
      <c r="T186" s="2">
        <v>0</v>
      </c>
      <c r="U186" s="2">
        <v>0</v>
      </c>
      <c r="V186" s="2">
        <v>0</v>
      </c>
      <c r="W186" s="2">
        <v>0</v>
      </c>
      <c r="X186" s="2">
        <v>0</v>
      </c>
      <c r="Y186" s="2">
        <v>0</v>
      </c>
      <c r="Z186" s="2">
        <v>0</v>
      </c>
      <c r="AA186" s="2">
        <v>0</v>
      </c>
    </row>
    <row r="187" spans="1:27" x14ac:dyDescent="0.25">
      <c r="A187" s="2">
        <v>16</v>
      </c>
      <c r="B187" s="2">
        <v>9</v>
      </c>
      <c r="C187" s="2">
        <v>81474.524000000005</v>
      </c>
      <c r="D187" s="2">
        <v>81542.858999999997</v>
      </c>
      <c r="E187" s="2">
        <v>68.334999999991894</v>
      </c>
      <c r="F187" s="3">
        <v>18.6131361083246</v>
      </c>
      <c r="G187" s="14" t="s">
        <v>535</v>
      </c>
      <c r="H187" s="2">
        <v>0</v>
      </c>
      <c r="I187" s="2">
        <v>0</v>
      </c>
      <c r="J187" s="2">
        <v>0</v>
      </c>
      <c r="K187" s="2">
        <v>0</v>
      </c>
      <c r="L187" s="2">
        <v>0</v>
      </c>
      <c r="M187" s="2">
        <v>0</v>
      </c>
      <c r="N187" s="2">
        <v>0</v>
      </c>
      <c r="O187" s="2">
        <v>0</v>
      </c>
      <c r="P187" s="2">
        <v>0</v>
      </c>
      <c r="Q187" s="2">
        <v>0</v>
      </c>
      <c r="R187" s="2">
        <v>0</v>
      </c>
      <c r="S187" s="2">
        <v>0</v>
      </c>
      <c r="T187" s="2">
        <v>0</v>
      </c>
      <c r="U187" s="2">
        <v>0</v>
      </c>
      <c r="V187" s="2">
        <v>0</v>
      </c>
      <c r="W187" s="2">
        <v>0</v>
      </c>
      <c r="X187" s="2">
        <v>0</v>
      </c>
      <c r="Y187" s="2">
        <v>0</v>
      </c>
      <c r="Z187" s="2">
        <v>0</v>
      </c>
      <c r="AA187" s="2">
        <v>0</v>
      </c>
    </row>
    <row r="188" spans="1:27" x14ac:dyDescent="0.25">
      <c r="A188" s="2">
        <v>10</v>
      </c>
      <c r="B188" s="2">
        <v>12</v>
      </c>
      <c r="C188" s="2">
        <v>103662.789</v>
      </c>
      <c r="D188" s="2">
        <v>103736.171</v>
      </c>
      <c r="E188" s="2">
        <v>73.381999999997802</v>
      </c>
      <c r="F188" s="3">
        <v>18.5930169699561</v>
      </c>
      <c r="G188" s="14" t="s">
        <v>467</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v>0</v>
      </c>
      <c r="AA188" s="2">
        <v>0</v>
      </c>
    </row>
    <row r="189" spans="1:27" x14ac:dyDescent="0.25">
      <c r="A189" s="2">
        <v>11</v>
      </c>
      <c r="B189" s="2">
        <v>9</v>
      </c>
      <c r="C189" s="2">
        <v>62437.646999999997</v>
      </c>
      <c r="D189" s="2">
        <v>62519.565000000002</v>
      </c>
      <c r="E189" s="2">
        <v>81.918000000005094</v>
      </c>
      <c r="F189" s="3">
        <v>18.5885327091964</v>
      </c>
      <c r="G189" s="14" t="s">
        <v>478</v>
      </c>
      <c r="H189" s="2">
        <v>2</v>
      </c>
      <c r="I189" s="2">
        <v>0</v>
      </c>
      <c r="J189" s="2">
        <v>2</v>
      </c>
      <c r="K189" s="2">
        <v>0</v>
      </c>
      <c r="L189" s="2">
        <v>0</v>
      </c>
      <c r="M189" s="2">
        <v>0</v>
      </c>
      <c r="N189" s="2">
        <v>1</v>
      </c>
      <c r="O189" s="2">
        <v>1</v>
      </c>
      <c r="P189" s="2">
        <v>0</v>
      </c>
      <c r="Q189" s="2">
        <v>0</v>
      </c>
      <c r="R189" s="2">
        <v>0</v>
      </c>
      <c r="S189" s="2">
        <v>0</v>
      </c>
      <c r="T189" s="2">
        <v>0</v>
      </c>
      <c r="U189" s="2">
        <v>0</v>
      </c>
      <c r="V189" s="2">
        <v>0</v>
      </c>
      <c r="W189" s="2">
        <v>0</v>
      </c>
      <c r="X189" s="2">
        <v>0</v>
      </c>
      <c r="Y189" s="2">
        <v>0</v>
      </c>
      <c r="Z189" s="2">
        <v>0</v>
      </c>
      <c r="AA189" s="2">
        <v>0</v>
      </c>
    </row>
    <row r="190" spans="1:27" x14ac:dyDescent="0.25">
      <c r="A190" s="2">
        <v>4</v>
      </c>
      <c r="B190" s="2">
        <v>5</v>
      </c>
      <c r="C190" s="2">
        <v>48546.152999999998</v>
      </c>
      <c r="D190" s="2">
        <v>48687.351000000002</v>
      </c>
      <c r="E190" s="2">
        <v>141.19800000000399</v>
      </c>
      <c r="F190" s="3">
        <v>18.569091786262799</v>
      </c>
      <c r="G190" s="14" t="s">
        <v>372</v>
      </c>
      <c r="H190" s="2">
        <v>3</v>
      </c>
      <c r="I190" s="2">
        <v>0</v>
      </c>
      <c r="J190" s="2">
        <v>3</v>
      </c>
      <c r="K190" s="2">
        <v>0</v>
      </c>
      <c r="L190" s="2">
        <v>0</v>
      </c>
      <c r="M190" s="2">
        <v>0</v>
      </c>
      <c r="N190" s="2">
        <v>1</v>
      </c>
      <c r="O190" s="2">
        <v>0</v>
      </c>
      <c r="P190" s="2">
        <v>1</v>
      </c>
      <c r="Q190" s="2">
        <v>1</v>
      </c>
      <c r="R190" s="2">
        <v>0</v>
      </c>
      <c r="S190" s="2">
        <v>0</v>
      </c>
      <c r="T190" s="2">
        <v>0</v>
      </c>
      <c r="U190" s="2">
        <v>0</v>
      </c>
      <c r="V190" s="2">
        <v>0</v>
      </c>
      <c r="W190" s="2">
        <v>0</v>
      </c>
      <c r="X190" s="2">
        <v>0</v>
      </c>
      <c r="Y190" s="2">
        <v>0</v>
      </c>
      <c r="Z190" s="2">
        <v>0</v>
      </c>
      <c r="AA190" s="2">
        <v>0</v>
      </c>
    </row>
    <row r="191" spans="1:27" x14ac:dyDescent="0.25">
      <c r="A191" s="2">
        <v>2</v>
      </c>
      <c r="B191" s="2">
        <v>3</v>
      </c>
      <c r="C191" s="2">
        <v>87371.967000000004</v>
      </c>
      <c r="D191" s="2">
        <v>87393.19</v>
      </c>
      <c r="E191" s="2">
        <v>21.222999999998098</v>
      </c>
      <c r="F191" s="3">
        <v>18.552586479289602</v>
      </c>
      <c r="G191" s="14" t="s">
        <v>338</v>
      </c>
      <c r="H191" s="2">
        <v>2</v>
      </c>
      <c r="I191" s="2">
        <v>0</v>
      </c>
      <c r="J191" s="2">
        <v>2</v>
      </c>
      <c r="K191" s="2">
        <v>0</v>
      </c>
      <c r="L191" s="2">
        <v>0</v>
      </c>
      <c r="M191" s="2">
        <v>0</v>
      </c>
      <c r="N191" s="2">
        <v>1</v>
      </c>
      <c r="O191" s="2">
        <v>0</v>
      </c>
      <c r="P191" s="2">
        <v>1</v>
      </c>
      <c r="Q191" s="2">
        <v>0</v>
      </c>
      <c r="R191" s="2">
        <v>0</v>
      </c>
      <c r="S191" s="2">
        <v>0</v>
      </c>
      <c r="T191" s="2">
        <v>0</v>
      </c>
      <c r="U191" s="2">
        <v>0</v>
      </c>
      <c r="V191" s="2">
        <v>0</v>
      </c>
      <c r="W191" s="2">
        <v>0</v>
      </c>
      <c r="X191" s="2">
        <v>0</v>
      </c>
      <c r="Y191" s="2">
        <v>0</v>
      </c>
      <c r="Z191" s="2">
        <v>0</v>
      </c>
      <c r="AA191" s="2">
        <v>0</v>
      </c>
    </row>
    <row r="192" spans="1:27" x14ac:dyDescent="0.25">
      <c r="A192" s="2">
        <v>14</v>
      </c>
      <c r="B192" s="2">
        <v>3</v>
      </c>
      <c r="C192" s="2">
        <v>36030.457000000002</v>
      </c>
      <c r="D192" s="2">
        <v>36127.120999999999</v>
      </c>
      <c r="E192" s="2">
        <v>96.663999999997003</v>
      </c>
      <c r="F192" s="3">
        <v>18.500343830706601</v>
      </c>
      <c r="G192" s="14" t="s">
        <v>513</v>
      </c>
      <c r="H192" s="2">
        <v>1</v>
      </c>
      <c r="I192" s="2">
        <v>0</v>
      </c>
      <c r="J192" s="2">
        <v>1</v>
      </c>
      <c r="K192" s="2">
        <v>0</v>
      </c>
      <c r="L192" s="2">
        <v>0</v>
      </c>
      <c r="M192" s="2">
        <v>0</v>
      </c>
      <c r="N192" s="2">
        <v>0</v>
      </c>
      <c r="O192" s="2">
        <v>0</v>
      </c>
      <c r="P192" s="2">
        <v>0</v>
      </c>
      <c r="Q192" s="2">
        <v>1</v>
      </c>
      <c r="R192" s="2">
        <v>0</v>
      </c>
      <c r="S192" s="2">
        <v>0</v>
      </c>
      <c r="T192" s="2">
        <v>0</v>
      </c>
      <c r="U192" s="2">
        <v>0</v>
      </c>
      <c r="V192" s="2">
        <v>0</v>
      </c>
      <c r="W192" s="2">
        <v>0</v>
      </c>
      <c r="X192" s="2">
        <v>0</v>
      </c>
      <c r="Y192" s="2">
        <v>0</v>
      </c>
      <c r="Z192" s="2">
        <v>0</v>
      </c>
      <c r="AA192" s="2">
        <v>0</v>
      </c>
    </row>
    <row r="193" spans="1:27" x14ac:dyDescent="0.25">
      <c r="A193" s="2">
        <v>20</v>
      </c>
      <c r="B193" s="2">
        <v>0</v>
      </c>
      <c r="C193" s="2">
        <v>20484.043000000001</v>
      </c>
      <c r="D193" s="2">
        <v>20570.117999999999</v>
      </c>
      <c r="E193" s="2">
        <v>86.074999999997104</v>
      </c>
      <c r="F193" s="3">
        <v>18.485416992253299</v>
      </c>
      <c r="G193" s="14" t="s">
        <v>551</v>
      </c>
      <c r="H193" s="2">
        <v>3</v>
      </c>
      <c r="I193" s="2">
        <v>0</v>
      </c>
      <c r="J193" s="2">
        <v>3</v>
      </c>
      <c r="K193" s="2">
        <v>0</v>
      </c>
      <c r="L193" s="2">
        <v>0</v>
      </c>
      <c r="M193" s="2">
        <v>0</v>
      </c>
      <c r="N193" s="2">
        <v>1</v>
      </c>
      <c r="O193" s="2">
        <v>0</v>
      </c>
      <c r="P193" s="2">
        <v>1</v>
      </c>
      <c r="Q193" s="2">
        <v>1</v>
      </c>
      <c r="R193" s="2">
        <v>0</v>
      </c>
      <c r="S193" s="2">
        <v>0</v>
      </c>
      <c r="T193" s="2">
        <v>0</v>
      </c>
      <c r="U193" s="2">
        <v>0</v>
      </c>
      <c r="V193" s="2">
        <v>0</v>
      </c>
      <c r="W193" s="2">
        <v>0</v>
      </c>
      <c r="X193" s="2">
        <v>0</v>
      </c>
      <c r="Y193" s="2">
        <v>0</v>
      </c>
      <c r="Z193" s="2">
        <v>0</v>
      </c>
      <c r="AA193" s="2">
        <v>0</v>
      </c>
    </row>
    <row r="194" spans="1:27" x14ac:dyDescent="0.25">
      <c r="A194" s="2">
        <v>12</v>
      </c>
      <c r="B194" s="2">
        <v>15</v>
      </c>
      <c r="C194" s="2">
        <v>98417.077000000005</v>
      </c>
      <c r="D194" s="2">
        <v>98514.62</v>
      </c>
      <c r="E194" s="2">
        <v>97.542999999990599</v>
      </c>
      <c r="F194" s="3">
        <v>18.483175072137598</v>
      </c>
      <c r="G194" s="14" t="s">
        <v>500</v>
      </c>
      <c r="H194" s="2">
        <v>1</v>
      </c>
      <c r="I194" s="2">
        <v>0</v>
      </c>
      <c r="J194" s="2">
        <v>1</v>
      </c>
      <c r="K194" s="2">
        <v>0</v>
      </c>
      <c r="L194" s="2">
        <v>0</v>
      </c>
      <c r="M194" s="2">
        <v>0</v>
      </c>
      <c r="N194" s="2">
        <v>1</v>
      </c>
      <c r="O194" s="2">
        <v>0</v>
      </c>
      <c r="P194" s="2">
        <v>0</v>
      </c>
      <c r="Q194" s="2">
        <v>0</v>
      </c>
      <c r="R194" s="2">
        <v>0</v>
      </c>
      <c r="S194" s="2">
        <v>0</v>
      </c>
      <c r="T194" s="2">
        <v>0</v>
      </c>
      <c r="U194" s="2">
        <v>0</v>
      </c>
      <c r="V194" s="2">
        <v>0</v>
      </c>
      <c r="W194" s="2">
        <v>0</v>
      </c>
      <c r="X194" s="2">
        <v>0</v>
      </c>
      <c r="Y194" s="2">
        <v>0</v>
      </c>
      <c r="Z194" s="2">
        <v>0</v>
      </c>
      <c r="AA194" s="2">
        <v>0</v>
      </c>
    </row>
    <row r="195" spans="1:27" x14ac:dyDescent="0.25">
      <c r="A195" s="2">
        <v>14</v>
      </c>
      <c r="B195" s="2">
        <v>0</v>
      </c>
      <c r="C195" s="2">
        <v>26750.937000000002</v>
      </c>
      <c r="D195" s="2">
        <v>26759.683000000001</v>
      </c>
      <c r="E195" s="2">
        <v>8.7459999999991904</v>
      </c>
      <c r="F195" s="3">
        <v>18.457205925572499</v>
      </c>
      <c r="H195" s="2">
        <v>1</v>
      </c>
      <c r="I195" s="2">
        <v>0</v>
      </c>
      <c r="J195" s="2">
        <v>1</v>
      </c>
      <c r="K195" s="2">
        <v>0</v>
      </c>
      <c r="L195" s="2">
        <v>0</v>
      </c>
      <c r="M195" s="2">
        <v>0</v>
      </c>
      <c r="N195" s="2">
        <v>0</v>
      </c>
      <c r="O195" s="2">
        <v>0</v>
      </c>
      <c r="P195" s="2">
        <v>0</v>
      </c>
      <c r="Q195" s="2">
        <v>1</v>
      </c>
      <c r="R195" s="2">
        <v>0</v>
      </c>
      <c r="S195" s="2">
        <v>0</v>
      </c>
      <c r="T195" s="2">
        <v>0</v>
      </c>
      <c r="U195" s="2">
        <v>0</v>
      </c>
      <c r="V195" s="2">
        <v>0</v>
      </c>
      <c r="W195" s="2">
        <v>0</v>
      </c>
      <c r="X195" s="2">
        <v>0</v>
      </c>
      <c r="Y195" s="2">
        <v>0</v>
      </c>
      <c r="Z195" s="2">
        <v>0</v>
      </c>
      <c r="AA195" s="2">
        <v>0</v>
      </c>
    </row>
    <row r="196" spans="1:27" x14ac:dyDescent="0.25">
      <c r="A196" s="2">
        <v>19</v>
      </c>
      <c r="B196" s="2">
        <v>2</v>
      </c>
      <c r="C196" s="2">
        <v>34855.283000000003</v>
      </c>
      <c r="D196" s="2">
        <v>34915.451000000001</v>
      </c>
      <c r="E196" s="2">
        <v>60.167999999997797</v>
      </c>
      <c r="F196" s="3">
        <v>18.454712124635702</v>
      </c>
      <c r="G196" s="14" t="s">
        <v>548</v>
      </c>
      <c r="H196" s="2">
        <v>4</v>
      </c>
      <c r="I196" s="2">
        <v>0</v>
      </c>
      <c r="J196" s="2">
        <v>4</v>
      </c>
      <c r="K196" s="2">
        <v>0</v>
      </c>
      <c r="L196" s="2">
        <v>0</v>
      </c>
      <c r="M196" s="2">
        <v>0</v>
      </c>
      <c r="N196" s="2">
        <v>1</v>
      </c>
      <c r="O196" s="2">
        <v>1</v>
      </c>
      <c r="P196" s="2">
        <v>1</v>
      </c>
      <c r="Q196" s="2">
        <v>1</v>
      </c>
      <c r="R196" s="2">
        <v>0</v>
      </c>
      <c r="S196" s="2">
        <v>0</v>
      </c>
      <c r="T196" s="2">
        <v>0</v>
      </c>
      <c r="U196" s="2">
        <v>0</v>
      </c>
      <c r="V196" s="2">
        <v>0</v>
      </c>
      <c r="W196" s="2">
        <v>0</v>
      </c>
      <c r="X196" s="2">
        <v>0</v>
      </c>
      <c r="Y196" s="2">
        <v>0</v>
      </c>
      <c r="Z196" s="2">
        <v>0</v>
      </c>
      <c r="AA196" s="2">
        <v>0</v>
      </c>
    </row>
    <row r="197" spans="1:27" x14ac:dyDescent="0.25">
      <c r="A197" s="2">
        <v>9</v>
      </c>
      <c r="B197" s="2">
        <v>11</v>
      </c>
      <c r="C197" s="2">
        <v>125904.68799999999</v>
      </c>
      <c r="D197" s="2">
        <v>125983.675</v>
      </c>
      <c r="E197" s="2">
        <v>78.987000000008294</v>
      </c>
      <c r="F197" s="3">
        <v>18.451770578020898</v>
      </c>
      <c r="G197" s="14" t="s">
        <v>455</v>
      </c>
      <c r="H197" s="2">
        <v>1</v>
      </c>
      <c r="I197" s="2">
        <v>0</v>
      </c>
      <c r="J197" s="2">
        <v>1</v>
      </c>
      <c r="K197" s="2">
        <v>0</v>
      </c>
      <c r="L197" s="2">
        <v>0</v>
      </c>
      <c r="M197" s="2">
        <v>0</v>
      </c>
      <c r="N197" s="2">
        <v>1</v>
      </c>
      <c r="O197" s="2">
        <v>0</v>
      </c>
      <c r="P197" s="2">
        <v>0</v>
      </c>
      <c r="Q197" s="2">
        <v>0</v>
      </c>
      <c r="R197" s="2">
        <v>0</v>
      </c>
      <c r="S197" s="2">
        <v>0</v>
      </c>
      <c r="T197" s="2">
        <v>0</v>
      </c>
      <c r="U197" s="2">
        <v>0</v>
      </c>
      <c r="V197" s="2">
        <v>0</v>
      </c>
      <c r="W197" s="2">
        <v>0</v>
      </c>
      <c r="X197" s="2">
        <v>0</v>
      </c>
      <c r="Y197" s="2">
        <v>0</v>
      </c>
      <c r="Z197" s="2">
        <v>0</v>
      </c>
      <c r="AA197" s="2">
        <v>0</v>
      </c>
    </row>
    <row r="198" spans="1:27" x14ac:dyDescent="0.25">
      <c r="A198" s="2">
        <v>3</v>
      </c>
      <c r="B198" s="2">
        <v>11</v>
      </c>
      <c r="C198" s="2">
        <v>112816.746</v>
      </c>
      <c r="D198" s="2">
        <v>112901.568</v>
      </c>
      <c r="E198" s="2">
        <v>84.822000000000102</v>
      </c>
      <c r="F198" s="3">
        <v>18.3967815753042</v>
      </c>
      <c r="G198" s="14" t="s">
        <v>363</v>
      </c>
      <c r="H198" s="2">
        <v>1</v>
      </c>
      <c r="I198" s="2">
        <v>0</v>
      </c>
      <c r="J198" s="2">
        <v>1</v>
      </c>
      <c r="K198" s="2">
        <v>0</v>
      </c>
      <c r="L198" s="2">
        <v>0</v>
      </c>
      <c r="M198" s="2">
        <v>0</v>
      </c>
      <c r="N198" s="2">
        <v>0</v>
      </c>
      <c r="O198" s="2">
        <v>0</v>
      </c>
      <c r="P198" s="2">
        <v>0</v>
      </c>
      <c r="Q198" s="2">
        <v>1</v>
      </c>
      <c r="R198" s="2">
        <v>0</v>
      </c>
      <c r="S198" s="2">
        <v>0</v>
      </c>
      <c r="T198" s="2">
        <v>0</v>
      </c>
      <c r="U198" s="2">
        <v>0</v>
      </c>
      <c r="V198" s="2">
        <v>0</v>
      </c>
      <c r="W198" s="2">
        <v>0</v>
      </c>
      <c r="X198" s="2">
        <v>0</v>
      </c>
      <c r="Y198" s="2">
        <v>0</v>
      </c>
      <c r="Z198" s="2">
        <v>0</v>
      </c>
      <c r="AA198" s="2">
        <v>0</v>
      </c>
    </row>
    <row r="199" spans="1:27" x14ac:dyDescent="0.25">
      <c r="A199" s="2">
        <v>8</v>
      </c>
      <c r="B199" s="2">
        <v>18</v>
      </c>
      <c r="C199" s="2">
        <v>90113.513000000006</v>
      </c>
      <c r="D199" s="2">
        <v>90119.839000000007</v>
      </c>
      <c r="E199" s="2">
        <v>6.3260000000009304</v>
      </c>
      <c r="F199" s="3">
        <v>18.373126582277202</v>
      </c>
      <c r="H199" s="2">
        <v>0</v>
      </c>
      <c r="I199" s="2">
        <v>0</v>
      </c>
      <c r="J199" s="2">
        <v>0</v>
      </c>
      <c r="K199" s="2">
        <v>0</v>
      </c>
      <c r="L199" s="2">
        <v>0</v>
      </c>
      <c r="M199" s="2">
        <v>0</v>
      </c>
      <c r="N199" s="2">
        <v>0</v>
      </c>
      <c r="O199" s="2">
        <v>0</v>
      </c>
      <c r="P199" s="2">
        <v>0</v>
      </c>
      <c r="Q199" s="2">
        <v>0</v>
      </c>
      <c r="R199" s="2">
        <v>0</v>
      </c>
      <c r="S199" s="2">
        <v>0</v>
      </c>
      <c r="T199" s="2">
        <v>0</v>
      </c>
      <c r="U199" s="2">
        <v>0</v>
      </c>
      <c r="V199" s="2">
        <v>0</v>
      </c>
      <c r="W199" s="2">
        <v>0</v>
      </c>
      <c r="X199" s="2">
        <v>0</v>
      </c>
      <c r="Y199" s="2">
        <v>0</v>
      </c>
      <c r="Z199" s="2">
        <v>0</v>
      </c>
      <c r="AA199" s="2">
        <v>0</v>
      </c>
    </row>
    <row r="200" spans="1:27" x14ac:dyDescent="0.25">
      <c r="A200" s="2">
        <v>8</v>
      </c>
      <c r="B200" s="2">
        <v>11</v>
      </c>
      <c r="C200" s="2">
        <v>64679.591999999997</v>
      </c>
      <c r="D200" s="2">
        <v>64736.7</v>
      </c>
      <c r="E200" s="2">
        <v>57.108000000000203</v>
      </c>
      <c r="F200" s="3">
        <v>18.313239820010299</v>
      </c>
      <c r="G200" s="14" t="s">
        <v>436</v>
      </c>
      <c r="H200" s="2">
        <v>0</v>
      </c>
      <c r="I200" s="2">
        <v>0</v>
      </c>
      <c r="J200" s="2">
        <v>0</v>
      </c>
      <c r="K200" s="2">
        <v>0</v>
      </c>
      <c r="L200" s="2">
        <v>0</v>
      </c>
      <c r="M200" s="2">
        <v>0</v>
      </c>
      <c r="N200" s="2">
        <v>0</v>
      </c>
      <c r="O200" s="2">
        <v>0</v>
      </c>
      <c r="P200" s="2">
        <v>0</v>
      </c>
      <c r="Q200" s="2">
        <v>0</v>
      </c>
      <c r="R200" s="2">
        <v>0</v>
      </c>
      <c r="S200" s="2">
        <v>0</v>
      </c>
      <c r="T200" s="2">
        <v>0</v>
      </c>
      <c r="U200" s="2">
        <v>0</v>
      </c>
      <c r="V200" s="2">
        <v>0</v>
      </c>
      <c r="W200" s="2">
        <v>0</v>
      </c>
      <c r="X200" s="2">
        <v>0</v>
      </c>
      <c r="Y200" s="2">
        <v>0</v>
      </c>
      <c r="Z200" s="2">
        <v>0</v>
      </c>
      <c r="AA200" s="2">
        <v>0</v>
      </c>
    </row>
    <row r="201" spans="1:27" x14ac:dyDescent="0.25">
      <c r="A201" s="2">
        <v>6</v>
      </c>
      <c r="B201" s="2">
        <v>3</v>
      </c>
      <c r="C201" s="2">
        <v>71153.722999999998</v>
      </c>
      <c r="D201" s="2">
        <v>71192.812999999995</v>
      </c>
      <c r="E201" s="2">
        <v>39.0899999999965</v>
      </c>
      <c r="F201" s="3">
        <v>18.311103168510598</v>
      </c>
      <c r="G201" s="14" t="s">
        <v>402</v>
      </c>
      <c r="H201" s="2">
        <v>1</v>
      </c>
      <c r="I201" s="2">
        <v>1</v>
      </c>
      <c r="J201" s="2">
        <v>1</v>
      </c>
      <c r="K201" s="2">
        <v>0</v>
      </c>
      <c r="L201" s="2">
        <v>1</v>
      </c>
      <c r="M201" s="2">
        <v>0</v>
      </c>
      <c r="N201" s="2">
        <v>0</v>
      </c>
      <c r="O201" s="2">
        <v>0</v>
      </c>
      <c r="P201" s="2">
        <v>0</v>
      </c>
      <c r="Q201" s="2">
        <v>1</v>
      </c>
      <c r="R201" s="2">
        <v>0</v>
      </c>
      <c r="S201" s="2">
        <v>0</v>
      </c>
      <c r="T201" s="2">
        <v>0</v>
      </c>
      <c r="U201" s="2">
        <v>0</v>
      </c>
      <c r="V201" s="2">
        <v>0</v>
      </c>
      <c r="W201" s="2">
        <v>0</v>
      </c>
      <c r="X201" s="2">
        <v>0</v>
      </c>
      <c r="Y201" s="2">
        <v>0</v>
      </c>
      <c r="Z201" s="2">
        <v>0</v>
      </c>
      <c r="AA201" s="2">
        <v>1</v>
      </c>
    </row>
    <row r="202" spans="1:27" x14ac:dyDescent="0.25">
      <c r="A202" s="2">
        <v>11</v>
      </c>
      <c r="B202" s="2">
        <v>0</v>
      </c>
      <c r="C202" s="2">
        <v>10066.878000000001</v>
      </c>
      <c r="D202" s="2">
        <v>10128.871999999999</v>
      </c>
      <c r="E202" s="2">
        <v>61.993999999998799</v>
      </c>
      <c r="F202" s="3">
        <v>18.282630952970599</v>
      </c>
      <c r="G202" s="14" t="s">
        <v>470</v>
      </c>
      <c r="H202" s="2">
        <v>4</v>
      </c>
      <c r="I202" s="2">
        <v>0</v>
      </c>
      <c r="J202" s="2">
        <v>4</v>
      </c>
      <c r="K202" s="2">
        <v>0</v>
      </c>
      <c r="L202" s="2">
        <v>0</v>
      </c>
      <c r="M202" s="2">
        <v>0</v>
      </c>
      <c r="N202" s="2">
        <v>1</v>
      </c>
      <c r="O202" s="2">
        <v>1</v>
      </c>
      <c r="P202" s="2">
        <v>1</v>
      </c>
      <c r="Q202" s="2">
        <v>1</v>
      </c>
      <c r="R202" s="2">
        <v>0</v>
      </c>
      <c r="S202" s="2">
        <v>0</v>
      </c>
      <c r="T202" s="2">
        <v>0</v>
      </c>
      <c r="U202" s="2">
        <v>0</v>
      </c>
      <c r="V202" s="2">
        <v>0</v>
      </c>
      <c r="W202" s="2">
        <v>0</v>
      </c>
      <c r="X202" s="2">
        <v>0</v>
      </c>
      <c r="Y202" s="2">
        <v>0</v>
      </c>
      <c r="Z202" s="2">
        <v>0</v>
      </c>
      <c r="AA202" s="2">
        <v>0</v>
      </c>
    </row>
    <row r="203" spans="1:27" x14ac:dyDescent="0.25">
      <c r="A203" s="2">
        <v>1</v>
      </c>
      <c r="B203" s="2">
        <v>7</v>
      </c>
      <c r="C203" s="2">
        <v>93617.350999999995</v>
      </c>
      <c r="D203" s="2">
        <v>93680.736000000004</v>
      </c>
      <c r="E203" s="2">
        <v>63.385000000009299</v>
      </c>
      <c r="F203" s="3">
        <v>18.2425451375906</v>
      </c>
      <c r="G203" s="14" t="s">
        <v>319</v>
      </c>
      <c r="H203" s="2">
        <v>2</v>
      </c>
      <c r="I203" s="2">
        <v>1</v>
      </c>
      <c r="J203" s="2">
        <v>2</v>
      </c>
      <c r="K203" s="2">
        <v>0</v>
      </c>
      <c r="L203" s="2">
        <v>1</v>
      </c>
      <c r="M203" s="2">
        <v>0</v>
      </c>
      <c r="N203" s="2">
        <v>0</v>
      </c>
      <c r="O203" s="2">
        <v>1</v>
      </c>
      <c r="P203" s="2">
        <v>0</v>
      </c>
      <c r="Q203" s="2">
        <v>1</v>
      </c>
      <c r="R203" s="2">
        <v>0</v>
      </c>
      <c r="S203" s="2">
        <v>0</v>
      </c>
      <c r="T203" s="2">
        <v>0</v>
      </c>
      <c r="U203" s="2">
        <v>0</v>
      </c>
      <c r="V203" s="2">
        <v>0</v>
      </c>
      <c r="W203" s="2">
        <v>0</v>
      </c>
      <c r="X203" s="2">
        <v>0</v>
      </c>
      <c r="Y203" s="2">
        <v>0</v>
      </c>
      <c r="Z203" s="2">
        <v>1</v>
      </c>
      <c r="AA203" s="2">
        <v>0</v>
      </c>
    </row>
    <row r="204" spans="1:27" x14ac:dyDescent="0.25">
      <c r="A204" s="2">
        <v>6</v>
      </c>
      <c r="B204" s="2">
        <v>12</v>
      </c>
      <c r="C204" s="2">
        <v>117955.21400000001</v>
      </c>
      <c r="D204" s="2">
        <v>118030.238</v>
      </c>
      <c r="E204" s="2">
        <v>75.023999999990295</v>
      </c>
      <c r="F204" s="3">
        <v>18.231242697799502</v>
      </c>
      <c r="G204" s="14" t="s">
        <v>411</v>
      </c>
      <c r="H204" s="2">
        <v>0</v>
      </c>
      <c r="I204" s="2">
        <v>0</v>
      </c>
      <c r="J204" s="2">
        <v>0</v>
      </c>
      <c r="K204" s="2">
        <v>0</v>
      </c>
      <c r="L204" s="2">
        <v>0</v>
      </c>
      <c r="M204" s="2">
        <v>0</v>
      </c>
      <c r="N204" s="2">
        <v>0</v>
      </c>
      <c r="O204" s="2">
        <v>0</v>
      </c>
      <c r="P204" s="2">
        <v>0</v>
      </c>
      <c r="Q204" s="2">
        <v>0</v>
      </c>
      <c r="R204" s="2">
        <v>0</v>
      </c>
      <c r="S204" s="2">
        <v>0</v>
      </c>
      <c r="T204" s="2">
        <v>0</v>
      </c>
      <c r="U204" s="2">
        <v>0</v>
      </c>
      <c r="V204" s="2">
        <v>0</v>
      </c>
      <c r="W204" s="2">
        <v>0</v>
      </c>
      <c r="X204" s="2">
        <v>0</v>
      </c>
      <c r="Y204" s="2">
        <v>0</v>
      </c>
      <c r="Z204" s="2">
        <v>0</v>
      </c>
      <c r="AA204" s="2">
        <v>0</v>
      </c>
    </row>
    <row r="205" spans="1:27" x14ac:dyDescent="0.25">
      <c r="A205" s="2">
        <v>10</v>
      </c>
      <c r="B205" s="2">
        <v>0</v>
      </c>
      <c r="C205" s="2">
        <v>1893.2149999999999</v>
      </c>
      <c r="D205" s="2">
        <v>1916.9690000000001</v>
      </c>
      <c r="E205" s="2">
        <v>23.754000000000101</v>
      </c>
      <c r="F205" s="3">
        <v>18.220465962608898</v>
      </c>
      <c r="H205" s="2">
        <v>0</v>
      </c>
      <c r="I205" s="2">
        <v>0</v>
      </c>
      <c r="J205" s="2">
        <v>0</v>
      </c>
      <c r="K205" s="2">
        <v>0</v>
      </c>
      <c r="L205" s="2">
        <v>0</v>
      </c>
      <c r="M205" s="2">
        <v>0</v>
      </c>
      <c r="N205" s="2">
        <v>0</v>
      </c>
      <c r="O205" s="2">
        <v>0</v>
      </c>
      <c r="P205" s="2">
        <v>0</v>
      </c>
      <c r="Q205" s="2">
        <v>0</v>
      </c>
      <c r="R205" s="2">
        <v>0</v>
      </c>
      <c r="S205" s="2">
        <v>0</v>
      </c>
      <c r="T205" s="2">
        <v>0</v>
      </c>
      <c r="U205" s="2">
        <v>0</v>
      </c>
      <c r="V205" s="2">
        <v>0</v>
      </c>
      <c r="W205" s="2">
        <v>0</v>
      </c>
      <c r="X205" s="2">
        <v>0</v>
      </c>
      <c r="Y205" s="2">
        <v>0</v>
      </c>
      <c r="Z205" s="2">
        <v>0</v>
      </c>
      <c r="AA205" s="2">
        <v>0</v>
      </c>
    </row>
    <row r="206" spans="1:27" x14ac:dyDescent="0.25">
      <c r="A206" s="2">
        <v>11</v>
      </c>
      <c r="B206" s="2">
        <v>11</v>
      </c>
      <c r="C206" s="2">
        <v>77022.891000000003</v>
      </c>
      <c r="D206" s="2">
        <v>77086.857999999993</v>
      </c>
      <c r="E206" s="2">
        <v>63.966999999989604</v>
      </c>
      <c r="F206" s="3">
        <v>18.203768551175202</v>
      </c>
      <c r="G206" s="14" t="s">
        <v>480</v>
      </c>
      <c r="H206" s="2">
        <v>0</v>
      </c>
      <c r="I206" s="2">
        <v>0</v>
      </c>
      <c r="J206" s="2">
        <v>0</v>
      </c>
      <c r="K206" s="2">
        <v>0</v>
      </c>
      <c r="L206" s="2">
        <v>0</v>
      </c>
      <c r="M206" s="2">
        <v>0</v>
      </c>
      <c r="N206" s="2">
        <v>0</v>
      </c>
      <c r="O206" s="2">
        <v>0</v>
      </c>
      <c r="P206" s="2">
        <v>0</v>
      </c>
      <c r="Q206" s="2">
        <v>0</v>
      </c>
      <c r="R206" s="2">
        <v>0</v>
      </c>
      <c r="S206" s="2">
        <v>0</v>
      </c>
      <c r="T206" s="2">
        <v>0</v>
      </c>
      <c r="U206" s="2">
        <v>0</v>
      </c>
      <c r="V206" s="2">
        <v>0</v>
      </c>
      <c r="W206" s="2">
        <v>0</v>
      </c>
      <c r="X206" s="2">
        <v>0</v>
      </c>
      <c r="Y206" s="2">
        <v>0</v>
      </c>
      <c r="Z206" s="2">
        <v>0</v>
      </c>
      <c r="AA206" s="2">
        <v>0</v>
      </c>
    </row>
    <row r="207" spans="1:27" x14ac:dyDescent="0.25">
      <c r="A207" s="2">
        <v>3</v>
      </c>
      <c r="B207" s="2">
        <v>10</v>
      </c>
      <c r="C207" s="2">
        <v>108440.613</v>
      </c>
      <c r="D207" s="2">
        <v>108778.216</v>
      </c>
      <c r="E207" s="2">
        <v>337.60300000000302</v>
      </c>
      <c r="F207" s="3">
        <v>18.148962778083799</v>
      </c>
      <c r="G207" s="14" t="s">
        <v>362</v>
      </c>
      <c r="H207" s="2">
        <v>0</v>
      </c>
      <c r="I207" s="2">
        <v>2</v>
      </c>
      <c r="J207" s="2">
        <v>0</v>
      </c>
      <c r="K207" s="2">
        <v>1</v>
      </c>
      <c r="L207" s="2">
        <v>1</v>
      </c>
      <c r="M207" s="2">
        <v>0</v>
      </c>
      <c r="N207" s="2">
        <v>0</v>
      </c>
      <c r="O207" s="2">
        <v>0</v>
      </c>
      <c r="P207" s="2">
        <v>0</v>
      </c>
      <c r="Q207" s="2">
        <v>0</v>
      </c>
      <c r="R207" s="2">
        <v>0</v>
      </c>
      <c r="S207" s="2">
        <v>0</v>
      </c>
      <c r="T207" s="2">
        <v>0</v>
      </c>
      <c r="U207" s="2">
        <v>0</v>
      </c>
      <c r="V207" s="2">
        <v>1</v>
      </c>
      <c r="W207" s="2">
        <v>0</v>
      </c>
      <c r="X207" s="2">
        <v>0</v>
      </c>
      <c r="Y207" s="2">
        <v>1</v>
      </c>
      <c r="Z207" s="2">
        <v>0</v>
      </c>
      <c r="AA207" s="2">
        <v>0</v>
      </c>
    </row>
    <row r="208" spans="1:27" x14ac:dyDescent="0.25">
      <c r="A208" s="2">
        <v>2</v>
      </c>
      <c r="B208" s="2">
        <v>0</v>
      </c>
      <c r="C208" s="2">
        <v>46205.796999999999</v>
      </c>
      <c r="D208" s="2">
        <v>46260.815999999999</v>
      </c>
      <c r="E208" s="2">
        <v>55.019000000000197</v>
      </c>
      <c r="F208" s="3">
        <v>18.147774307479999</v>
      </c>
      <c r="G208" s="14" t="s">
        <v>335</v>
      </c>
      <c r="H208" s="2">
        <v>0</v>
      </c>
      <c r="I208" s="2">
        <v>0</v>
      </c>
      <c r="J208" s="2">
        <v>0</v>
      </c>
      <c r="K208" s="2">
        <v>0</v>
      </c>
      <c r="L208" s="2">
        <v>0</v>
      </c>
      <c r="M208" s="2">
        <v>0</v>
      </c>
      <c r="N208" s="2">
        <v>0</v>
      </c>
      <c r="O208" s="2">
        <v>0</v>
      </c>
      <c r="P208" s="2">
        <v>0</v>
      </c>
      <c r="Q208" s="2">
        <v>0</v>
      </c>
      <c r="R208" s="2">
        <v>0</v>
      </c>
      <c r="S208" s="2">
        <v>0</v>
      </c>
      <c r="T208" s="2">
        <v>0</v>
      </c>
      <c r="U208" s="2">
        <v>0</v>
      </c>
      <c r="V208" s="2">
        <v>0</v>
      </c>
      <c r="W208" s="2">
        <v>0</v>
      </c>
      <c r="X208" s="2">
        <v>0</v>
      </c>
      <c r="Y208" s="2">
        <v>0</v>
      </c>
      <c r="Z208" s="2">
        <v>0</v>
      </c>
      <c r="AA208" s="2">
        <v>0</v>
      </c>
    </row>
    <row r="209" spans="1:27" x14ac:dyDescent="0.25">
      <c r="A209" s="2">
        <v>12</v>
      </c>
      <c r="B209" s="2">
        <v>1</v>
      </c>
      <c r="C209" s="2">
        <v>21864.784</v>
      </c>
      <c r="D209" s="2">
        <v>21920.837</v>
      </c>
      <c r="E209" s="2">
        <v>56.052999999999898</v>
      </c>
      <c r="F209" s="3">
        <v>18.122273203038301</v>
      </c>
      <c r="G209" s="14" t="s">
        <v>487</v>
      </c>
      <c r="H209" s="2">
        <v>1</v>
      </c>
      <c r="I209" s="2">
        <v>0</v>
      </c>
      <c r="J209" s="2">
        <v>1</v>
      </c>
      <c r="K209" s="2">
        <v>0</v>
      </c>
      <c r="L209" s="2">
        <v>0</v>
      </c>
      <c r="M209" s="2">
        <v>0</v>
      </c>
      <c r="N209" s="2">
        <v>0</v>
      </c>
      <c r="O209" s="2">
        <v>1</v>
      </c>
      <c r="P209" s="2">
        <v>0</v>
      </c>
      <c r="Q209" s="2">
        <v>0</v>
      </c>
      <c r="R209" s="2">
        <v>0</v>
      </c>
      <c r="S209" s="2">
        <v>0</v>
      </c>
      <c r="T209" s="2">
        <v>0</v>
      </c>
      <c r="U209" s="2">
        <v>0</v>
      </c>
      <c r="V209" s="2">
        <v>0</v>
      </c>
      <c r="W209" s="2">
        <v>0</v>
      </c>
      <c r="X209" s="2">
        <v>0</v>
      </c>
      <c r="Y209" s="2">
        <v>0</v>
      </c>
      <c r="Z209" s="2">
        <v>0</v>
      </c>
      <c r="AA209" s="2">
        <v>0</v>
      </c>
    </row>
    <row r="210" spans="1:27" x14ac:dyDescent="0.25">
      <c r="A210" s="2">
        <v>3</v>
      </c>
      <c r="B210" s="2">
        <v>2</v>
      </c>
      <c r="C210" s="2">
        <v>47983.123</v>
      </c>
      <c r="D210" s="2">
        <v>48056.409</v>
      </c>
      <c r="E210" s="2">
        <v>73.286000000000101</v>
      </c>
      <c r="F210" s="3">
        <v>18.1076018705838</v>
      </c>
      <c r="G210" s="14" t="s">
        <v>356</v>
      </c>
      <c r="H210" s="2">
        <v>3</v>
      </c>
      <c r="I210" s="2">
        <v>0</v>
      </c>
      <c r="J210" s="2">
        <v>3</v>
      </c>
      <c r="K210" s="2">
        <v>0</v>
      </c>
      <c r="L210" s="2">
        <v>0</v>
      </c>
      <c r="M210" s="2">
        <v>0</v>
      </c>
      <c r="N210" s="2">
        <v>1</v>
      </c>
      <c r="O210" s="2">
        <v>1</v>
      </c>
      <c r="P210" s="2">
        <v>0</v>
      </c>
      <c r="Q210" s="2">
        <v>1</v>
      </c>
      <c r="R210" s="2">
        <v>0</v>
      </c>
      <c r="S210" s="2">
        <v>0</v>
      </c>
      <c r="T210" s="2">
        <v>0</v>
      </c>
      <c r="U210" s="2">
        <v>0</v>
      </c>
      <c r="V210" s="2">
        <v>0</v>
      </c>
      <c r="W210" s="2">
        <v>0</v>
      </c>
      <c r="X210" s="2">
        <v>0</v>
      </c>
      <c r="Y210" s="2">
        <v>0</v>
      </c>
      <c r="Z210" s="2">
        <v>0</v>
      </c>
      <c r="AA210" s="2">
        <v>0</v>
      </c>
    </row>
    <row r="211" spans="1:27" x14ac:dyDescent="0.25">
      <c r="A211" s="2">
        <v>1</v>
      </c>
      <c r="B211" s="2">
        <v>19</v>
      </c>
      <c r="C211" s="2">
        <v>201768.84</v>
      </c>
      <c r="D211" s="2">
        <v>201822.95499999999</v>
      </c>
      <c r="E211" s="2">
        <v>54.114999999990701</v>
      </c>
      <c r="F211" s="3">
        <v>18.1064721076702</v>
      </c>
      <c r="G211" s="14" t="s">
        <v>330</v>
      </c>
      <c r="H211" s="2">
        <v>1</v>
      </c>
      <c r="I211" s="2">
        <v>0</v>
      </c>
      <c r="J211" s="2">
        <v>1</v>
      </c>
      <c r="K211" s="2">
        <v>0</v>
      </c>
      <c r="L211" s="2">
        <v>0</v>
      </c>
      <c r="M211" s="2">
        <v>0</v>
      </c>
      <c r="N211" s="2">
        <v>0</v>
      </c>
      <c r="O211" s="2">
        <v>0</v>
      </c>
      <c r="P211" s="2">
        <v>1</v>
      </c>
      <c r="Q211" s="2">
        <v>0</v>
      </c>
      <c r="R211" s="2">
        <v>0</v>
      </c>
      <c r="S211" s="2">
        <v>0</v>
      </c>
      <c r="T211" s="2">
        <v>0</v>
      </c>
      <c r="U211" s="2">
        <v>0</v>
      </c>
      <c r="V211" s="2">
        <v>0</v>
      </c>
      <c r="W211" s="2">
        <v>0</v>
      </c>
      <c r="X211" s="2">
        <v>0</v>
      </c>
      <c r="Y211" s="2">
        <v>0</v>
      </c>
      <c r="Z211" s="2">
        <v>0</v>
      </c>
      <c r="AA211" s="2">
        <v>0</v>
      </c>
    </row>
    <row r="212" spans="1:27" x14ac:dyDescent="0.25">
      <c r="A212" s="2">
        <v>1</v>
      </c>
      <c r="B212" s="2">
        <v>6</v>
      </c>
      <c r="C212" s="2">
        <v>92751.142999999996</v>
      </c>
      <c r="D212" s="2">
        <v>92857.709000000003</v>
      </c>
      <c r="E212" s="2">
        <v>106.566000000006</v>
      </c>
      <c r="F212" s="3">
        <v>18.051945240509699</v>
      </c>
      <c r="G212" s="14" t="s">
        <v>318</v>
      </c>
      <c r="H212" s="2">
        <v>4</v>
      </c>
      <c r="I212" s="2">
        <v>1</v>
      </c>
      <c r="J212" s="2">
        <v>4</v>
      </c>
      <c r="K212" s="2">
        <v>0</v>
      </c>
      <c r="L212" s="2">
        <v>1</v>
      </c>
      <c r="M212" s="2">
        <v>0</v>
      </c>
      <c r="N212" s="2">
        <v>1</v>
      </c>
      <c r="O212" s="2">
        <v>1</v>
      </c>
      <c r="P212" s="2">
        <v>1</v>
      </c>
      <c r="Q212" s="2">
        <v>1</v>
      </c>
      <c r="R212" s="2">
        <v>0</v>
      </c>
      <c r="S212" s="2">
        <v>0</v>
      </c>
      <c r="T212" s="2">
        <v>0</v>
      </c>
      <c r="U212" s="2">
        <v>0</v>
      </c>
      <c r="V212" s="2">
        <v>0</v>
      </c>
      <c r="W212" s="2">
        <v>0</v>
      </c>
      <c r="X212" s="2">
        <v>0</v>
      </c>
      <c r="Y212" s="2">
        <v>0</v>
      </c>
      <c r="Z212" s="2">
        <v>1</v>
      </c>
      <c r="AA212" s="2">
        <v>0</v>
      </c>
    </row>
    <row r="213" spans="1:27" x14ac:dyDescent="0.25">
      <c r="A213" s="2">
        <v>4</v>
      </c>
      <c r="B213" s="2">
        <v>19</v>
      </c>
      <c r="C213" s="2">
        <v>141322.19899999999</v>
      </c>
      <c r="D213" s="2">
        <v>141344.08199999999</v>
      </c>
      <c r="E213" s="2">
        <v>21.883000000001601</v>
      </c>
      <c r="F213" s="3">
        <v>18.026661837225799</v>
      </c>
      <c r="G213" s="14" t="s">
        <v>385</v>
      </c>
      <c r="H213" s="2">
        <v>0</v>
      </c>
      <c r="I213" s="2">
        <v>0</v>
      </c>
      <c r="J213" s="2">
        <v>0</v>
      </c>
      <c r="K213" s="2">
        <v>0</v>
      </c>
      <c r="L213" s="2">
        <v>0</v>
      </c>
      <c r="M213" s="2">
        <v>0</v>
      </c>
      <c r="N213" s="2">
        <v>0</v>
      </c>
      <c r="O213" s="2">
        <v>0</v>
      </c>
      <c r="P213" s="2">
        <v>0</v>
      </c>
      <c r="Q213" s="2">
        <v>0</v>
      </c>
      <c r="R213" s="2">
        <v>0</v>
      </c>
      <c r="S213" s="2">
        <v>0</v>
      </c>
      <c r="T213" s="2">
        <v>0</v>
      </c>
      <c r="U213" s="2">
        <v>0</v>
      </c>
      <c r="V213" s="2">
        <v>0</v>
      </c>
      <c r="W213" s="2">
        <v>0</v>
      </c>
      <c r="X213" s="2">
        <v>0</v>
      </c>
      <c r="Y213" s="2">
        <v>0</v>
      </c>
      <c r="Z213" s="2">
        <v>0</v>
      </c>
      <c r="AA213" s="2">
        <v>0</v>
      </c>
    </row>
    <row r="214" spans="1:27" x14ac:dyDescent="0.25">
      <c r="A214" s="2">
        <v>14</v>
      </c>
      <c r="B214" s="2">
        <v>9</v>
      </c>
      <c r="C214" s="2">
        <v>71415.952000000005</v>
      </c>
      <c r="D214" s="2">
        <v>71484.517999999996</v>
      </c>
      <c r="E214" s="2">
        <v>68.565999999991604</v>
      </c>
      <c r="F214" s="3">
        <v>17.989767679247301</v>
      </c>
      <c r="G214" s="14" t="s">
        <v>519</v>
      </c>
      <c r="H214" s="2">
        <v>0</v>
      </c>
      <c r="I214" s="2">
        <v>0</v>
      </c>
      <c r="J214" s="2">
        <v>0</v>
      </c>
      <c r="K214" s="2">
        <v>0</v>
      </c>
      <c r="L214" s="2">
        <v>0</v>
      </c>
      <c r="M214" s="2">
        <v>0</v>
      </c>
      <c r="N214" s="2">
        <v>0</v>
      </c>
      <c r="O214" s="2">
        <v>0</v>
      </c>
      <c r="P214" s="2">
        <v>0</v>
      </c>
      <c r="Q214" s="2">
        <v>0</v>
      </c>
      <c r="R214" s="2">
        <v>0</v>
      </c>
      <c r="S214" s="2">
        <v>0</v>
      </c>
      <c r="T214" s="2">
        <v>0</v>
      </c>
      <c r="U214" s="2">
        <v>0</v>
      </c>
      <c r="V214" s="2">
        <v>0</v>
      </c>
      <c r="W214" s="2">
        <v>0</v>
      </c>
      <c r="X214" s="2">
        <v>0</v>
      </c>
      <c r="Y214" s="2">
        <v>0</v>
      </c>
      <c r="Z214" s="2">
        <v>0</v>
      </c>
      <c r="AA214" s="2">
        <v>0</v>
      </c>
    </row>
    <row r="215" spans="1:27" x14ac:dyDescent="0.25">
      <c r="A215" s="2">
        <v>7</v>
      </c>
      <c r="B215" s="2">
        <v>12</v>
      </c>
      <c r="C215" s="2">
        <v>128586.482</v>
      </c>
      <c r="D215" s="2">
        <v>128698.257</v>
      </c>
      <c r="E215" s="2">
        <v>111.77499999999399</v>
      </c>
      <c r="F215" s="3">
        <v>17.986848396639601</v>
      </c>
      <c r="G215" s="14" t="s">
        <v>423</v>
      </c>
      <c r="H215" s="2">
        <v>2</v>
      </c>
      <c r="I215" s="2">
        <v>0</v>
      </c>
      <c r="J215" s="2">
        <v>2</v>
      </c>
      <c r="K215" s="2">
        <v>0</v>
      </c>
      <c r="L215" s="2">
        <v>0</v>
      </c>
      <c r="M215" s="2">
        <v>0</v>
      </c>
      <c r="N215" s="2">
        <v>1</v>
      </c>
      <c r="O215" s="2">
        <v>0</v>
      </c>
      <c r="P215" s="2">
        <v>0</v>
      </c>
      <c r="Q215" s="2">
        <v>1</v>
      </c>
      <c r="R215" s="2">
        <v>0</v>
      </c>
      <c r="S215" s="2">
        <v>0</v>
      </c>
      <c r="T215" s="2">
        <v>0</v>
      </c>
      <c r="U215" s="2">
        <v>0</v>
      </c>
      <c r="V215" s="2">
        <v>0</v>
      </c>
      <c r="W215" s="2">
        <v>0</v>
      </c>
      <c r="X215" s="2">
        <v>0</v>
      </c>
      <c r="Y215" s="2">
        <v>0</v>
      </c>
      <c r="Z215" s="2">
        <v>0</v>
      </c>
      <c r="AA215" s="2">
        <v>0</v>
      </c>
    </row>
    <row r="216" spans="1:27" x14ac:dyDescent="0.25">
      <c r="A216" s="2">
        <v>8</v>
      </c>
      <c r="B216" s="2">
        <v>8</v>
      </c>
      <c r="C216" s="2">
        <v>54862.936000000002</v>
      </c>
      <c r="D216" s="2">
        <v>54902.663999999997</v>
      </c>
      <c r="E216" s="2">
        <v>39.727999999995497</v>
      </c>
      <c r="F216" s="3">
        <v>17.968039584832901</v>
      </c>
      <c r="G216" s="14" t="s">
        <v>433</v>
      </c>
      <c r="H216" s="2">
        <v>1</v>
      </c>
      <c r="I216" s="2">
        <v>0</v>
      </c>
      <c r="J216" s="2">
        <v>1</v>
      </c>
      <c r="K216" s="2">
        <v>0</v>
      </c>
      <c r="L216" s="2">
        <v>0</v>
      </c>
      <c r="M216" s="2">
        <v>0</v>
      </c>
      <c r="N216" s="2">
        <v>1</v>
      </c>
      <c r="O216" s="2">
        <v>0</v>
      </c>
      <c r="P216" s="2">
        <v>0</v>
      </c>
      <c r="Q216" s="2">
        <v>0</v>
      </c>
      <c r="R216" s="2">
        <v>0</v>
      </c>
      <c r="S216" s="2">
        <v>0</v>
      </c>
      <c r="T216" s="2">
        <v>0</v>
      </c>
      <c r="U216" s="2">
        <v>0</v>
      </c>
      <c r="V216" s="2">
        <v>0</v>
      </c>
      <c r="W216" s="2">
        <v>0</v>
      </c>
      <c r="X216" s="2">
        <v>0</v>
      </c>
      <c r="Y216" s="2">
        <v>0</v>
      </c>
      <c r="Z216" s="2">
        <v>0</v>
      </c>
      <c r="AA216" s="2">
        <v>0</v>
      </c>
    </row>
    <row r="217" spans="1:27" x14ac:dyDescent="0.25">
      <c r="A217" s="2">
        <v>10</v>
      </c>
      <c r="B217" s="2">
        <v>10</v>
      </c>
      <c r="C217" s="2">
        <v>100951.039</v>
      </c>
      <c r="D217" s="2">
        <v>101000.535</v>
      </c>
      <c r="E217" s="2">
        <v>49.495999999999199</v>
      </c>
      <c r="F217" s="3">
        <v>17.9314000883777</v>
      </c>
      <c r="G217" s="14" t="s">
        <v>465</v>
      </c>
      <c r="H217" s="2">
        <v>2</v>
      </c>
      <c r="I217" s="2">
        <v>0</v>
      </c>
      <c r="J217" s="2">
        <v>2</v>
      </c>
      <c r="K217" s="2">
        <v>0</v>
      </c>
      <c r="L217" s="2">
        <v>0</v>
      </c>
      <c r="M217" s="2">
        <v>0</v>
      </c>
      <c r="N217" s="2">
        <v>0</v>
      </c>
      <c r="O217" s="2">
        <v>1</v>
      </c>
      <c r="P217" s="2">
        <v>0</v>
      </c>
      <c r="Q217" s="2">
        <v>1</v>
      </c>
      <c r="R217" s="2">
        <v>0</v>
      </c>
      <c r="S217" s="2">
        <v>0</v>
      </c>
      <c r="T217" s="2">
        <v>0</v>
      </c>
      <c r="U217" s="2">
        <v>0</v>
      </c>
      <c r="V217" s="2">
        <v>0</v>
      </c>
      <c r="W217" s="2">
        <v>0</v>
      </c>
      <c r="X217" s="2">
        <v>0</v>
      </c>
      <c r="Y217" s="2">
        <v>0</v>
      </c>
      <c r="Z217" s="2">
        <v>0</v>
      </c>
      <c r="AA217" s="2">
        <v>0</v>
      </c>
    </row>
    <row r="218" spans="1:27" x14ac:dyDescent="0.25">
      <c r="A218" s="2">
        <v>10</v>
      </c>
      <c r="B218" s="2">
        <v>4</v>
      </c>
      <c r="C218" s="2">
        <v>52567.864999999998</v>
      </c>
      <c r="D218" s="2">
        <v>52625.839</v>
      </c>
      <c r="E218" s="2">
        <v>57.974000000002</v>
      </c>
      <c r="F218" s="3">
        <v>17.9107023199361</v>
      </c>
      <c r="G218" s="14" t="s">
        <v>460</v>
      </c>
      <c r="H218" s="2">
        <v>2</v>
      </c>
      <c r="I218" s="2">
        <v>0</v>
      </c>
      <c r="J218" s="2">
        <v>2</v>
      </c>
      <c r="K218" s="2">
        <v>0</v>
      </c>
      <c r="L218" s="2">
        <v>0</v>
      </c>
      <c r="M218" s="2">
        <v>0</v>
      </c>
      <c r="N218" s="2">
        <v>0</v>
      </c>
      <c r="O218" s="2">
        <v>1</v>
      </c>
      <c r="P218" s="2">
        <v>1</v>
      </c>
      <c r="Q218" s="2">
        <v>0</v>
      </c>
      <c r="R218" s="2">
        <v>0</v>
      </c>
      <c r="S218" s="2">
        <v>0</v>
      </c>
      <c r="T218" s="2">
        <v>0</v>
      </c>
      <c r="U218" s="2">
        <v>0</v>
      </c>
      <c r="V218" s="2">
        <v>0</v>
      </c>
      <c r="W218" s="2">
        <v>0</v>
      </c>
      <c r="X218" s="2">
        <v>0</v>
      </c>
      <c r="Y218" s="2">
        <v>0</v>
      </c>
      <c r="Z218" s="2">
        <v>0</v>
      </c>
      <c r="AA218" s="2">
        <v>0</v>
      </c>
    </row>
    <row r="219" spans="1:27" x14ac:dyDescent="0.25">
      <c r="A219" s="2">
        <v>7</v>
      </c>
      <c r="B219" s="2">
        <v>3</v>
      </c>
      <c r="C219" s="2">
        <v>40841.978000000003</v>
      </c>
      <c r="D219" s="2">
        <v>40889.985000000001</v>
      </c>
      <c r="E219" s="2">
        <v>48.006999999997802</v>
      </c>
      <c r="F219" s="3">
        <v>17.861721694444501</v>
      </c>
      <c r="G219" s="14" t="s">
        <v>417</v>
      </c>
      <c r="H219" s="2">
        <v>1</v>
      </c>
      <c r="I219" s="2">
        <v>0</v>
      </c>
      <c r="J219" s="2">
        <v>1</v>
      </c>
      <c r="K219" s="2">
        <v>0</v>
      </c>
      <c r="L219" s="2">
        <v>0</v>
      </c>
      <c r="M219" s="2">
        <v>0</v>
      </c>
      <c r="N219" s="2">
        <v>0</v>
      </c>
      <c r="O219" s="2">
        <v>0</v>
      </c>
      <c r="P219" s="2">
        <v>0</v>
      </c>
      <c r="Q219" s="2">
        <v>1</v>
      </c>
      <c r="R219" s="2">
        <v>0</v>
      </c>
      <c r="S219" s="2">
        <v>0</v>
      </c>
      <c r="T219" s="2">
        <v>0</v>
      </c>
      <c r="U219" s="2">
        <v>0</v>
      </c>
      <c r="V219" s="2">
        <v>0</v>
      </c>
      <c r="W219" s="2">
        <v>0</v>
      </c>
      <c r="X219" s="2">
        <v>0</v>
      </c>
      <c r="Y219" s="2">
        <v>0</v>
      </c>
      <c r="Z219" s="2">
        <v>0</v>
      </c>
      <c r="AA219" s="2">
        <v>0</v>
      </c>
    </row>
    <row r="220" spans="1:27" x14ac:dyDescent="0.25">
      <c r="A220" s="2">
        <v>18</v>
      </c>
      <c r="B220" s="2">
        <v>4</v>
      </c>
      <c r="C220" s="2">
        <v>46709.036</v>
      </c>
      <c r="D220" s="2">
        <v>46773.56</v>
      </c>
      <c r="E220" s="2">
        <v>64.523999999997599</v>
      </c>
      <c r="F220" s="3">
        <v>17.847263227290501</v>
      </c>
      <c r="G220" s="14" t="s">
        <v>543</v>
      </c>
      <c r="H220" s="2">
        <v>2</v>
      </c>
      <c r="I220" s="2">
        <v>0</v>
      </c>
      <c r="J220" s="2">
        <v>2</v>
      </c>
      <c r="K220" s="2">
        <v>0</v>
      </c>
      <c r="L220" s="2">
        <v>0</v>
      </c>
      <c r="M220" s="2">
        <v>0</v>
      </c>
      <c r="N220" s="2">
        <v>0</v>
      </c>
      <c r="O220" s="2">
        <v>1</v>
      </c>
      <c r="P220" s="2">
        <v>1</v>
      </c>
      <c r="Q220" s="2">
        <v>0</v>
      </c>
      <c r="R220" s="2">
        <v>0</v>
      </c>
      <c r="S220" s="2">
        <v>0</v>
      </c>
      <c r="T220" s="2">
        <v>0</v>
      </c>
      <c r="U220" s="2">
        <v>0</v>
      </c>
      <c r="V220" s="2">
        <v>0</v>
      </c>
      <c r="W220" s="2">
        <v>0</v>
      </c>
      <c r="X220" s="2">
        <v>0</v>
      </c>
      <c r="Y220" s="2">
        <v>0</v>
      </c>
      <c r="Z220" s="2">
        <v>0</v>
      </c>
      <c r="AA220" s="2">
        <v>0</v>
      </c>
    </row>
    <row r="221" spans="1:27" x14ac:dyDescent="0.25">
      <c r="A221" s="2">
        <v>16</v>
      </c>
      <c r="B221" s="2">
        <v>5</v>
      </c>
      <c r="C221" s="2">
        <v>58566.671000000002</v>
      </c>
      <c r="D221" s="2">
        <v>58589.112000000001</v>
      </c>
      <c r="E221" s="2">
        <v>22.440999999998901</v>
      </c>
      <c r="F221" s="3">
        <v>17.829944336989801</v>
      </c>
      <c r="G221" s="14" t="s">
        <v>531</v>
      </c>
      <c r="H221" s="2">
        <v>0</v>
      </c>
      <c r="I221" s="2">
        <v>0</v>
      </c>
      <c r="J221" s="2">
        <v>0</v>
      </c>
      <c r="K221" s="2">
        <v>0</v>
      </c>
      <c r="L221" s="2">
        <v>0</v>
      </c>
      <c r="M221" s="2">
        <v>0</v>
      </c>
      <c r="N221" s="2">
        <v>0</v>
      </c>
      <c r="O221" s="2">
        <v>0</v>
      </c>
      <c r="P221" s="2">
        <v>0</v>
      </c>
      <c r="Q221" s="2">
        <v>0</v>
      </c>
      <c r="R221" s="2">
        <v>0</v>
      </c>
      <c r="S221" s="2">
        <v>0</v>
      </c>
      <c r="T221" s="2">
        <v>0</v>
      </c>
      <c r="U221" s="2">
        <v>0</v>
      </c>
      <c r="V221" s="2">
        <v>0</v>
      </c>
      <c r="W221" s="2">
        <v>0</v>
      </c>
      <c r="X221" s="2">
        <v>0</v>
      </c>
      <c r="Y221" s="2">
        <v>0</v>
      </c>
      <c r="Z221" s="2">
        <v>0</v>
      </c>
      <c r="AA221" s="2">
        <v>0</v>
      </c>
    </row>
    <row r="222" spans="1:27" x14ac:dyDescent="0.25">
      <c r="A222" s="2">
        <v>13</v>
      </c>
      <c r="B222" s="2">
        <v>11</v>
      </c>
      <c r="C222" s="2">
        <v>89326.593999999997</v>
      </c>
      <c r="D222" s="2">
        <v>89326.593999999997</v>
      </c>
      <c r="E222" s="2">
        <v>0</v>
      </c>
      <c r="F222" s="3">
        <v>17.790634157673701</v>
      </c>
      <c r="H222" s="2">
        <v>0</v>
      </c>
      <c r="I222" s="2">
        <v>0</v>
      </c>
      <c r="J222" s="2">
        <v>0</v>
      </c>
      <c r="K222" s="2">
        <v>0</v>
      </c>
      <c r="L222" s="2">
        <v>0</v>
      </c>
      <c r="M222" s="2">
        <v>0</v>
      </c>
      <c r="N222" s="2">
        <v>0</v>
      </c>
      <c r="O222" s="2">
        <v>0</v>
      </c>
      <c r="P222" s="2">
        <v>0</v>
      </c>
      <c r="Q222" s="2">
        <v>0</v>
      </c>
      <c r="R222" s="2">
        <v>0</v>
      </c>
      <c r="S222" s="2">
        <v>0</v>
      </c>
      <c r="T222" s="2">
        <v>0</v>
      </c>
      <c r="U222" s="2">
        <v>0</v>
      </c>
      <c r="V222" s="2">
        <v>0</v>
      </c>
      <c r="W222" s="2">
        <v>0</v>
      </c>
      <c r="X222" s="2">
        <v>0</v>
      </c>
      <c r="Y222" s="2">
        <v>0</v>
      </c>
      <c r="Z222" s="2">
        <v>0</v>
      </c>
      <c r="AA222" s="2">
        <v>0</v>
      </c>
    </row>
    <row r="223" spans="1:27" x14ac:dyDescent="0.25">
      <c r="A223" s="2">
        <v>4</v>
      </c>
      <c r="B223" s="2">
        <v>24</v>
      </c>
      <c r="C223" s="2">
        <v>168131.073</v>
      </c>
      <c r="D223" s="2">
        <v>168154.18100000001</v>
      </c>
      <c r="E223" s="2">
        <v>23.1080000000075</v>
      </c>
      <c r="F223" s="3">
        <v>17.789966574336301</v>
      </c>
      <c r="G223" s="14" t="s">
        <v>388</v>
      </c>
      <c r="H223" s="2">
        <v>3</v>
      </c>
      <c r="I223" s="2">
        <v>0</v>
      </c>
      <c r="J223" s="2">
        <v>3</v>
      </c>
      <c r="K223" s="2">
        <v>0</v>
      </c>
      <c r="L223" s="2">
        <v>0</v>
      </c>
      <c r="M223" s="2">
        <v>0</v>
      </c>
      <c r="N223" s="2">
        <v>0</v>
      </c>
      <c r="O223" s="2">
        <v>1</v>
      </c>
      <c r="P223" s="2">
        <v>1</v>
      </c>
      <c r="Q223" s="2">
        <v>1</v>
      </c>
      <c r="R223" s="2">
        <v>0</v>
      </c>
      <c r="S223" s="2">
        <v>0</v>
      </c>
      <c r="T223" s="2">
        <v>0</v>
      </c>
      <c r="U223" s="2">
        <v>0</v>
      </c>
      <c r="V223" s="2">
        <v>0</v>
      </c>
      <c r="W223" s="2">
        <v>0</v>
      </c>
      <c r="X223" s="2">
        <v>0</v>
      </c>
      <c r="Y223" s="2">
        <v>0</v>
      </c>
      <c r="Z223" s="2">
        <v>0</v>
      </c>
      <c r="AA223" s="2">
        <v>0</v>
      </c>
    </row>
    <row r="224" spans="1:27" x14ac:dyDescent="0.25">
      <c r="A224" s="2">
        <v>3</v>
      </c>
      <c r="B224" s="2">
        <v>1</v>
      </c>
      <c r="C224" s="2">
        <v>46139.245999999999</v>
      </c>
      <c r="D224" s="2">
        <v>46713.224000000002</v>
      </c>
      <c r="E224" s="2">
        <v>573.97800000000302</v>
      </c>
      <c r="F224" s="3">
        <v>17.776814588387801</v>
      </c>
      <c r="G224" s="14" t="s">
        <v>355</v>
      </c>
      <c r="H224" s="2">
        <v>3</v>
      </c>
      <c r="I224" s="2">
        <v>0</v>
      </c>
      <c r="J224" s="2">
        <v>3</v>
      </c>
      <c r="K224" s="2">
        <v>0</v>
      </c>
      <c r="L224" s="2">
        <v>0</v>
      </c>
      <c r="M224" s="2">
        <v>0</v>
      </c>
      <c r="N224" s="2">
        <v>1</v>
      </c>
      <c r="O224" s="2">
        <v>0</v>
      </c>
      <c r="P224" s="2">
        <v>1</v>
      </c>
      <c r="Q224" s="2">
        <v>1</v>
      </c>
      <c r="R224" s="2">
        <v>0</v>
      </c>
      <c r="S224" s="2">
        <v>0</v>
      </c>
      <c r="T224" s="2">
        <v>0</v>
      </c>
      <c r="U224" s="2">
        <v>0</v>
      </c>
      <c r="V224" s="2">
        <v>0</v>
      </c>
      <c r="W224" s="2">
        <v>0</v>
      </c>
      <c r="X224" s="2">
        <v>0</v>
      </c>
      <c r="Y224" s="2">
        <v>0</v>
      </c>
      <c r="Z224" s="2">
        <v>0</v>
      </c>
      <c r="AA224" s="2">
        <v>0</v>
      </c>
    </row>
    <row r="225" spans="1:27" x14ac:dyDescent="0.25">
      <c r="A225" s="2">
        <v>15</v>
      </c>
      <c r="B225" s="2">
        <v>4</v>
      </c>
      <c r="C225" s="2">
        <v>95515.857000000004</v>
      </c>
      <c r="D225" s="2">
        <v>95574.179000000004</v>
      </c>
      <c r="E225" s="2">
        <v>58.322000000000102</v>
      </c>
      <c r="F225" s="3">
        <v>17.762103422587199</v>
      </c>
      <c r="G225" s="14" t="s">
        <v>526</v>
      </c>
      <c r="H225" s="2">
        <v>0</v>
      </c>
      <c r="I225" s="2">
        <v>0</v>
      </c>
      <c r="J225" s="2">
        <v>0</v>
      </c>
      <c r="K225" s="2">
        <v>0</v>
      </c>
      <c r="L225" s="2">
        <v>0</v>
      </c>
      <c r="M225" s="2">
        <v>0</v>
      </c>
      <c r="N225" s="2">
        <v>0</v>
      </c>
      <c r="O225" s="2">
        <v>0</v>
      </c>
      <c r="P225" s="2">
        <v>0</v>
      </c>
      <c r="Q225" s="2">
        <v>0</v>
      </c>
      <c r="R225" s="2">
        <v>0</v>
      </c>
      <c r="S225" s="2">
        <v>0</v>
      </c>
      <c r="T225" s="2">
        <v>0</v>
      </c>
      <c r="U225" s="2">
        <v>0</v>
      </c>
      <c r="V225" s="2">
        <v>0</v>
      </c>
      <c r="W225" s="2">
        <v>0</v>
      </c>
      <c r="X225" s="2">
        <v>0</v>
      </c>
      <c r="Y225" s="2">
        <v>0</v>
      </c>
      <c r="Z225" s="2">
        <v>0</v>
      </c>
      <c r="AA225" s="2">
        <v>0</v>
      </c>
    </row>
    <row r="226" spans="1:27" x14ac:dyDescent="0.25">
      <c r="A226" s="2">
        <v>9</v>
      </c>
      <c r="B226" s="2">
        <v>1</v>
      </c>
      <c r="C226" s="2">
        <v>23842.34</v>
      </c>
      <c r="D226" s="2">
        <v>23902.128000000001</v>
      </c>
      <c r="E226" s="2">
        <v>59.788000000000501</v>
      </c>
      <c r="F226" s="3">
        <v>17.740197909307401</v>
      </c>
      <c r="G226" s="14" t="s">
        <v>445</v>
      </c>
      <c r="H226" s="2">
        <v>1</v>
      </c>
      <c r="I226" s="2">
        <v>0</v>
      </c>
      <c r="J226" s="2">
        <v>1</v>
      </c>
      <c r="K226" s="2">
        <v>0</v>
      </c>
      <c r="L226" s="2">
        <v>0</v>
      </c>
      <c r="M226" s="2">
        <v>0</v>
      </c>
      <c r="N226" s="2">
        <v>0</v>
      </c>
      <c r="O226" s="2">
        <v>1</v>
      </c>
      <c r="P226" s="2">
        <v>0</v>
      </c>
      <c r="Q226" s="2">
        <v>0</v>
      </c>
      <c r="R226" s="2">
        <v>0</v>
      </c>
      <c r="S226" s="2">
        <v>0</v>
      </c>
      <c r="T226" s="2">
        <v>0</v>
      </c>
      <c r="U226" s="2">
        <v>0</v>
      </c>
      <c r="V226" s="2">
        <v>0</v>
      </c>
      <c r="W226" s="2">
        <v>0</v>
      </c>
      <c r="X226" s="2">
        <v>0</v>
      </c>
      <c r="Y226" s="2">
        <v>0</v>
      </c>
      <c r="Z226" s="2">
        <v>0</v>
      </c>
      <c r="AA226" s="2">
        <v>0</v>
      </c>
    </row>
    <row r="227" spans="1:27" x14ac:dyDescent="0.25">
      <c r="A227" s="2">
        <v>7</v>
      </c>
      <c r="B227" s="2">
        <v>8</v>
      </c>
      <c r="C227" s="2">
        <v>85379.053</v>
      </c>
      <c r="D227" s="2">
        <v>85379.053</v>
      </c>
      <c r="E227" s="2">
        <v>0</v>
      </c>
      <c r="F227" s="3">
        <v>17.704778361503902</v>
      </c>
      <c r="H227" s="2">
        <v>0</v>
      </c>
      <c r="I227" s="2">
        <v>0</v>
      </c>
      <c r="J227" s="2">
        <v>0</v>
      </c>
      <c r="K227" s="2">
        <v>0</v>
      </c>
      <c r="L227" s="2">
        <v>0</v>
      </c>
      <c r="M227" s="2">
        <v>0</v>
      </c>
      <c r="N227" s="2">
        <v>0</v>
      </c>
      <c r="O227" s="2">
        <v>0</v>
      </c>
      <c r="P227" s="2">
        <v>0</v>
      </c>
      <c r="Q227" s="2">
        <v>0</v>
      </c>
      <c r="R227" s="2">
        <v>0</v>
      </c>
      <c r="S227" s="2">
        <v>0</v>
      </c>
      <c r="T227" s="2">
        <v>0</v>
      </c>
      <c r="U227" s="2">
        <v>0</v>
      </c>
      <c r="V227" s="2">
        <v>0</v>
      </c>
      <c r="W227" s="2">
        <v>0</v>
      </c>
      <c r="X227" s="2">
        <v>0</v>
      </c>
      <c r="Y227" s="2">
        <v>0</v>
      </c>
      <c r="Z227" s="2">
        <v>0</v>
      </c>
      <c r="AA227" s="2">
        <v>0</v>
      </c>
    </row>
    <row r="228" spans="1:27" x14ac:dyDescent="0.25">
      <c r="A228" s="2">
        <v>6</v>
      </c>
      <c r="B228" s="2">
        <v>9</v>
      </c>
      <c r="C228" s="2">
        <v>93807.664000000004</v>
      </c>
      <c r="D228" s="2">
        <v>93817.361999999994</v>
      </c>
      <c r="E228" s="2">
        <v>9.6979999999894098</v>
      </c>
      <c r="F228" s="3">
        <v>17.663287099351301</v>
      </c>
      <c r="G228" s="14" t="s">
        <v>408</v>
      </c>
      <c r="H228" s="2">
        <v>1</v>
      </c>
      <c r="I228" s="2">
        <v>0</v>
      </c>
      <c r="J228" s="2">
        <v>1</v>
      </c>
      <c r="K228" s="2">
        <v>0</v>
      </c>
      <c r="L228" s="2">
        <v>0</v>
      </c>
      <c r="M228" s="2">
        <v>0</v>
      </c>
      <c r="N228" s="2">
        <v>0</v>
      </c>
      <c r="O228" s="2">
        <v>0</v>
      </c>
      <c r="P228" s="2">
        <v>0</v>
      </c>
      <c r="Q228" s="2">
        <v>1</v>
      </c>
      <c r="R228" s="2">
        <v>0</v>
      </c>
      <c r="S228" s="2">
        <v>0</v>
      </c>
      <c r="T228" s="2">
        <v>0</v>
      </c>
      <c r="U228" s="2">
        <v>0</v>
      </c>
      <c r="V228" s="2">
        <v>0</v>
      </c>
      <c r="W228" s="2">
        <v>0</v>
      </c>
      <c r="X228" s="2">
        <v>0</v>
      </c>
      <c r="Y228" s="2">
        <v>0</v>
      </c>
      <c r="Z228" s="2">
        <v>0</v>
      </c>
      <c r="AA228" s="2">
        <v>0</v>
      </c>
    </row>
    <row r="229" spans="1:27" x14ac:dyDescent="0.25">
      <c r="A229" s="2">
        <v>5</v>
      </c>
      <c r="B229" s="2">
        <v>8</v>
      </c>
      <c r="C229" s="2">
        <v>101746.708</v>
      </c>
      <c r="D229" s="2">
        <v>101811.34600000001</v>
      </c>
      <c r="E229" s="2">
        <v>64.638000000006301</v>
      </c>
      <c r="F229" s="3">
        <v>17.6363996779763</v>
      </c>
      <c r="G229" s="14" t="s">
        <v>396</v>
      </c>
      <c r="H229" s="2">
        <v>1</v>
      </c>
      <c r="I229" s="2">
        <v>0</v>
      </c>
      <c r="J229" s="2">
        <v>1</v>
      </c>
      <c r="K229" s="2">
        <v>0</v>
      </c>
      <c r="L229" s="2">
        <v>0</v>
      </c>
      <c r="M229" s="2">
        <v>0</v>
      </c>
      <c r="N229" s="2">
        <v>0</v>
      </c>
      <c r="O229" s="2">
        <v>1</v>
      </c>
      <c r="P229" s="2">
        <v>0</v>
      </c>
      <c r="Q229" s="2">
        <v>0</v>
      </c>
      <c r="R229" s="2">
        <v>0</v>
      </c>
      <c r="S229" s="2">
        <v>0</v>
      </c>
      <c r="T229" s="2">
        <v>0</v>
      </c>
      <c r="U229" s="2">
        <v>0</v>
      </c>
      <c r="V229" s="2">
        <v>0</v>
      </c>
      <c r="W229" s="2">
        <v>0</v>
      </c>
      <c r="X229" s="2">
        <v>0</v>
      </c>
      <c r="Y229" s="2">
        <v>0</v>
      </c>
      <c r="Z229" s="2">
        <v>0</v>
      </c>
      <c r="AA229" s="2">
        <v>0</v>
      </c>
    </row>
    <row r="230" spans="1:27" x14ac:dyDescent="0.25">
      <c r="A230" s="2">
        <v>11</v>
      </c>
      <c r="B230" s="2">
        <v>4</v>
      </c>
      <c r="C230" s="2">
        <v>38574.857000000004</v>
      </c>
      <c r="D230" s="2">
        <v>38574.857000000004</v>
      </c>
      <c r="E230" s="2">
        <v>0</v>
      </c>
      <c r="F230" s="3">
        <v>17.633859443085498</v>
      </c>
      <c r="H230" s="2">
        <v>3</v>
      </c>
      <c r="I230" s="2">
        <v>0</v>
      </c>
      <c r="J230" s="2">
        <v>3</v>
      </c>
      <c r="K230" s="2">
        <v>0</v>
      </c>
      <c r="L230" s="2">
        <v>0</v>
      </c>
      <c r="M230" s="2">
        <v>0</v>
      </c>
      <c r="N230" s="2">
        <v>1</v>
      </c>
      <c r="O230" s="2">
        <v>0</v>
      </c>
      <c r="P230" s="2">
        <v>1</v>
      </c>
      <c r="Q230" s="2">
        <v>1</v>
      </c>
      <c r="R230" s="2">
        <v>0</v>
      </c>
      <c r="S230" s="2">
        <v>0</v>
      </c>
      <c r="T230" s="2">
        <v>0</v>
      </c>
      <c r="U230" s="2">
        <v>0</v>
      </c>
      <c r="V230" s="2">
        <v>0</v>
      </c>
      <c r="W230" s="2">
        <v>0</v>
      </c>
      <c r="X230" s="2">
        <v>0</v>
      </c>
      <c r="Y230" s="2">
        <v>0</v>
      </c>
      <c r="Z230" s="2">
        <v>0</v>
      </c>
      <c r="AA230" s="2">
        <v>0</v>
      </c>
    </row>
    <row r="231" spans="1:27" x14ac:dyDescent="0.25">
      <c r="A231" s="2">
        <v>8</v>
      </c>
      <c r="B231" s="2">
        <v>19</v>
      </c>
      <c r="C231" s="2">
        <v>95395.752999999997</v>
      </c>
      <c r="D231" s="2">
        <v>95434.587</v>
      </c>
      <c r="E231" s="2">
        <v>38.834000000002597</v>
      </c>
      <c r="F231" s="3">
        <v>17.6287410307167</v>
      </c>
      <c r="G231" s="14" t="s">
        <v>442</v>
      </c>
      <c r="H231" s="2">
        <v>3</v>
      </c>
      <c r="I231" s="2">
        <v>0</v>
      </c>
      <c r="J231" s="2">
        <v>3</v>
      </c>
      <c r="K231" s="2">
        <v>0</v>
      </c>
      <c r="L231" s="2">
        <v>0</v>
      </c>
      <c r="M231" s="2">
        <v>0</v>
      </c>
      <c r="N231" s="2">
        <v>1</v>
      </c>
      <c r="O231" s="2">
        <v>0</v>
      </c>
      <c r="P231" s="2">
        <v>1</v>
      </c>
      <c r="Q231" s="2">
        <v>1</v>
      </c>
      <c r="R231" s="2">
        <v>0</v>
      </c>
      <c r="S231" s="2">
        <v>0</v>
      </c>
      <c r="T231" s="2">
        <v>0</v>
      </c>
      <c r="U231" s="2">
        <v>0</v>
      </c>
      <c r="V231" s="2">
        <v>0</v>
      </c>
      <c r="W231" s="2">
        <v>0</v>
      </c>
      <c r="X231" s="2">
        <v>0</v>
      </c>
      <c r="Y231" s="2">
        <v>0</v>
      </c>
      <c r="Z231" s="2">
        <v>0</v>
      </c>
      <c r="AA231" s="2">
        <v>0</v>
      </c>
    </row>
    <row r="232" spans="1:27" x14ac:dyDescent="0.25">
      <c r="A232" s="2">
        <v>3</v>
      </c>
      <c r="B232" s="2">
        <v>16</v>
      </c>
      <c r="C232" s="2">
        <v>163884.32500000001</v>
      </c>
      <c r="D232" s="2">
        <v>163904.23199999999</v>
      </c>
      <c r="E232" s="2">
        <v>19.906999999977401</v>
      </c>
      <c r="F232" s="3">
        <v>17.614091997890501</v>
      </c>
      <c r="G232" s="14" t="s">
        <v>366</v>
      </c>
      <c r="H232" s="2">
        <v>4</v>
      </c>
      <c r="I232" s="2">
        <v>0</v>
      </c>
      <c r="J232" s="2">
        <v>4</v>
      </c>
      <c r="K232" s="2">
        <v>0</v>
      </c>
      <c r="L232" s="2">
        <v>0</v>
      </c>
      <c r="M232" s="2">
        <v>0</v>
      </c>
      <c r="N232" s="2">
        <v>1</v>
      </c>
      <c r="O232" s="2">
        <v>1</v>
      </c>
      <c r="P232" s="2">
        <v>1</v>
      </c>
      <c r="Q232" s="2">
        <v>1</v>
      </c>
      <c r="R232" s="2">
        <v>0</v>
      </c>
      <c r="S232" s="2">
        <v>0</v>
      </c>
      <c r="T232" s="2">
        <v>0</v>
      </c>
      <c r="U232" s="2">
        <v>0</v>
      </c>
      <c r="V232" s="2">
        <v>0</v>
      </c>
      <c r="W232" s="2">
        <v>0</v>
      </c>
      <c r="X232" s="2">
        <v>0</v>
      </c>
      <c r="Y232" s="2">
        <v>0</v>
      </c>
      <c r="Z232" s="2">
        <v>0</v>
      </c>
      <c r="AA232" s="2">
        <v>0</v>
      </c>
    </row>
    <row r="233" spans="1:27" x14ac:dyDescent="0.25">
      <c r="A233" s="2">
        <v>21</v>
      </c>
      <c r="B233" s="2">
        <v>0</v>
      </c>
      <c r="C233" s="2">
        <v>18492.187999999998</v>
      </c>
      <c r="D233" s="2">
        <v>18492.187999999998</v>
      </c>
      <c r="E233" s="2">
        <v>0</v>
      </c>
      <c r="F233" s="3">
        <v>17.611678595230899</v>
      </c>
      <c r="H233" s="2">
        <v>0</v>
      </c>
      <c r="I233" s="2">
        <v>0</v>
      </c>
      <c r="J233" s="2">
        <v>0</v>
      </c>
      <c r="K233" s="2">
        <v>0</v>
      </c>
      <c r="L233" s="2">
        <v>0</v>
      </c>
      <c r="M233" s="2">
        <v>0</v>
      </c>
      <c r="N233" s="2">
        <v>0</v>
      </c>
      <c r="O233" s="2">
        <v>0</v>
      </c>
      <c r="P233" s="2">
        <v>0</v>
      </c>
      <c r="Q233" s="2">
        <v>0</v>
      </c>
      <c r="R233" s="2">
        <v>0</v>
      </c>
      <c r="S233" s="2">
        <v>0</v>
      </c>
      <c r="T233" s="2">
        <v>0</v>
      </c>
      <c r="U233" s="2">
        <v>0</v>
      </c>
      <c r="V233" s="2">
        <v>0</v>
      </c>
      <c r="W233" s="2">
        <v>0</v>
      </c>
      <c r="X233" s="2">
        <v>0</v>
      </c>
      <c r="Y233" s="2">
        <v>0</v>
      </c>
      <c r="Z233" s="2">
        <v>0</v>
      </c>
      <c r="AA233" s="2">
        <v>0</v>
      </c>
    </row>
    <row r="234" spans="1:27" x14ac:dyDescent="0.25">
      <c r="A234" s="2">
        <v>14</v>
      </c>
      <c r="B234" s="2">
        <v>11</v>
      </c>
      <c r="C234" s="2">
        <v>98736.625</v>
      </c>
      <c r="D234" s="2">
        <v>98757.035000000003</v>
      </c>
      <c r="E234" s="2">
        <v>20.4100000000035</v>
      </c>
      <c r="F234" s="3">
        <v>17.592987746257201</v>
      </c>
      <c r="H234" s="2">
        <v>0</v>
      </c>
      <c r="I234" s="2">
        <v>0</v>
      </c>
      <c r="J234" s="2">
        <v>0</v>
      </c>
      <c r="K234" s="2">
        <v>0</v>
      </c>
      <c r="L234" s="2">
        <v>0</v>
      </c>
      <c r="M234" s="2">
        <v>0</v>
      </c>
      <c r="N234" s="2">
        <v>0</v>
      </c>
      <c r="O234" s="2">
        <v>0</v>
      </c>
      <c r="P234" s="2">
        <v>0</v>
      </c>
      <c r="Q234" s="2">
        <v>0</v>
      </c>
      <c r="R234" s="2">
        <v>0</v>
      </c>
      <c r="S234" s="2">
        <v>0</v>
      </c>
      <c r="T234" s="2">
        <v>0</v>
      </c>
      <c r="U234" s="2">
        <v>0</v>
      </c>
      <c r="V234" s="2">
        <v>0</v>
      </c>
      <c r="W234" s="2">
        <v>0</v>
      </c>
      <c r="X234" s="2">
        <v>0</v>
      </c>
      <c r="Y234" s="2">
        <v>0</v>
      </c>
      <c r="Z234" s="2">
        <v>0</v>
      </c>
      <c r="AA234" s="2">
        <v>0</v>
      </c>
    </row>
    <row r="235" spans="1:27" x14ac:dyDescent="0.25">
      <c r="A235" s="2">
        <v>4</v>
      </c>
      <c r="B235" s="2">
        <v>21</v>
      </c>
      <c r="C235" s="2">
        <v>146861.674</v>
      </c>
      <c r="D235" s="2">
        <v>146883.80499999999</v>
      </c>
      <c r="E235" s="2">
        <v>22.1309999999939</v>
      </c>
      <c r="F235" s="3">
        <v>17.591516585487799</v>
      </c>
      <c r="G235" s="14" t="s">
        <v>386</v>
      </c>
      <c r="H235" s="2">
        <v>2</v>
      </c>
      <c r="I235" s="2">
        <v>0</v>
      </c>
      <c r="J235" s="2">
        <v>2</v>
      </c>
      <c r="K235" s="2">
        <v>0</v>
      </c>
      <c r="L235" s="2">
        <v>0</v>
      </c>
      <c r="M235" s="2">
        <v>0</v>
      </c>
      <c r="N235" s="2">
        <v>0</v>
      </c>
      <c r="O235" s="2">
        <v>1</v>
      </c>
      <c r="P235" s="2">
        <v>0</v>
      </c>
      <c r="Q235" s="2">
        <v>1</v>
      </c>
      <c r="R235" s="2">
        <v>0</v>
      </c>
      <c r="S235" s="2">
        <v>0</v>
      </c>
      <c r="T235" s="2">
        <v>0</v>
      </c>
      <c r="U235" s="2">
        <v>0</v>
      </c>
      <c r="V235" s="2">
        <v>0</v>
      </c>
      <c r="W235" s="2">
        <v>0</v>
      </c>
      <c r="X235" s="2">
        <v>0</v>
      </c>
      <c r="Y235" s="2">
        <v>0</v>
      </c>
      <c r="Z235" s="2">
        <v>0</v>
      </c>
      <c r="AA235" s="2">
        <v>0</v>
      </c>
    </row>
    <row r="236" spans="1:27" x14ac:dyDescent="0.25">
      <c r="A236" s="2">
        <v>11</v>
      </c>
      <c r="B236" s="2">
        <v>2</v>
      </c>
      <c r="C236" s="2">
        <v>27742.121999999999</v>
      </c>
      <c r="D236" s="2">
        <v>27763.031999999999</v>
      </c>
      <c r="E236" s="2">
        <v>20.909999999999901</v>
      </c>
      <c r="F236" s="3">
        <v>17.556925097003798</v>
      </c>
      <c r="G236" s="14" t="s">
        <v>472</v>
      </c>
      <c r="H236" s="2">
        <v>2</v>
      </c>
      <c r="I236" s="2">
        <v>0</v>
      </c>
      <c r="J236" s="2">
        <v>2</v>
      </c>
      <c r="K236" s="2">
        <v>0</v>
      </c>
      <c r="L236" s="2">
        <v>0</v>
      </c>
      <c r="M236" s="2">
        <v>0</v>
      </c>
      <c r="N236" s="2">
        <v>0</v>
      </c>
      <c r="O236" s="2">
        <v>0</v>
      </c>
      <c r="P236" s="2">
        <v>1</v>
      </c>
      <c r="Q236" s="2">
        <v>1</v>
      </c>
      <c r="R236" s="2">
        <v>0</v>
      </c>
      <c r="S236" s="2">
        <v>0</v>
      </c>
      <c r="T236" s="2">
        <v>0</v>
      </c>
      <c r="U236" s="2">
        <v>0</v>
      </c>
      <c r="V236" s="2">
        <v>0</v>
      </c>
      <c r="W236" s="2">
        <v>0</v>
      </c>
      <c r="X236" s="2">
        <v>0</v>
      </c>
      <c r="Y236" s="2">
        <v>0</v>
      </c>
      <c r="Z236" s="2">
        <v>0</v>
      </c>
      <c r="AA236" s="2">
        <v>0</v>
      </c>
    </row>
    <row r="237" spans="1:27" x14ac:dyDescent="0.25">
      <c r="A237" s="2">
        <v>3</v>
      </c>
      <c r="B237" s="2">
        <v>15</v>
      </c>
      <c r="C237" s="2">
        <v>163368.399</v>
      </c>
      <c r="D237" s="2">
        <v>163378.054</v>
      </c>
      <c r="E237" s="2">
        <v>9.6549999999988394</v>
      </c>
      <c r="F237" s="3">
        <v>17.542512429515799</v>
      </c>
      <c r="H237" s="2">
        <v>0</v>
      </c>
      <c r="I237" s="2">
        <v>0</v>
      </c>
      <c r="J237" s="2">
        <v>0</v>
      </c>
      <c r="K237" s="2">
        <v>0</v>
      </c>
      <c r="L237" s="2">
        <v>0</v>
      </c>
      <c r="M237" s="2">
        <v>0</v>
      </c>
      <c r="N237" s="2">
        <v>0</v>
      </c>
      <c r="O237" s="2">
        <v>0</v>
      </c>
      <c r="P237" s="2">
        <v>0</v>
      </c>
      <c r="Q237" s="2">
        <v>0</v>
      </c>
      <c r="R237" s="2">
        <v>0</v>
      </c>
      <c r="S237" s="2">
        <v>0</v>
      </c>
      <c r="T237" s="2">
        <v>0</v>
      </c>
      <c r="U237" s="2">
        <v>0</v>
      </c>
      <c r="V237" s="2">
        <v>0</v>
      </c>
      <c r="W237" s="2">
        <v>0</v>
      </c>
      <c r="X237" s="2">
        <v>0</v>
      </c>
      <c r="Y237" s="2">
        <v>0</v>
      </c>
      <c r="Z237" s="2">
        <v>0</v>
      </c>
      <c r="AA237" s="2">
        <v>0</v>
      </c>
    </row>
    <row r="238" spans="1:27" x14ac:dyDescent="0.25">
      <c r="A238" s="2">
        <v>4</v>
      </c>
      <c r="B238" s="2">
        <v>8</v>
      </c>
      <c r="C238" s="2">
        <v>72223.752999999997</v>
      </c>
      <c r="D238" s="2">
        <v>72231.934999999998</v>
      </c>
      <c r="E238" s="2">
        <v>8.1820000000007003</v>
      </c>
      <c r="F238" s="3">
        <v>17.539781177669699</v>
      </c>
      <c r="G238" s="14" t="s">
        <v>375</v>
      </c>
      <c r="H238" s="2">
        <v>2</v>
      </c>
      <c r="I238" s="2">
        <v>0</v>
      </c>
      <c r="J238" s="2">
        <v>2</v>
      </c>
      <c r="K238" s="2">
        <v>0</v>
      </c>
      <c r="L238" s="2">
        <v>0</v>
      </c>
      <c r="M238" s="2">
        <v>0</v>
      </c>
      <c r="N238" s="2">
        <v>1</v>
      </c>
      <c r="O238" s="2">
        <v>1</v>
      </c>
      <c r="P238" s="2">
        <v>0</v>
      </c>
      <c r="Q238" s="2">
        <v>0</v>
      </c>
      <c r="R238" s="2">
        <v>0</v>
      </c>
      <c r="S238" s="2">
        <v>0</v>
      </c>
      <c r="T238" s="2">
        <v>0</v>
      </c>
      <c r="U238" s="2">
        <v>0</v>
      </c>
      <c r="V238" s="2">
        <v>0</v>
      </c>
      <c r="W238" s="2">
        <v>0</v>
      </c>
      <c r="X238" s="2">
        <v>0</v>
      </c>
      <c r="Y238" s="2">
        <v>0</v>
      </c>
      <c r="Z238" s="2">
        <v>0</v>
      </c>
      <c r="AA238" s="2">
        <v>0</v>
      </c>
    </row>
    <row r="239" spans="1:27" x14ac:dyDescent="0.25">
      <c r="A239" s="2">
        <v>7</v>
      </c>
      <c r="B239" s="2">
        <v>9</v>
      </c>
      <c r="C239" s="2">
        <v>86036.774000000005</v>
      </c>
      <c r="D239" s="2">
        <v>86036.774000000005</v>
      </c>
      <c r="E239" s="2">
        <v>0</v>
      </c>
      <c r="F239" s="3">
        <v>17.529474332519001</v>
      </c>
      <c r="H239" s="2">
        <v>0</v>
      </c>
      <c r="I239" s="2">
        <v>0</v>
      </c>
      <c r="J239" s="2">
        <v>0</v>
      </c>
      <c r="K239" s="2">
        <v>0</v>
      </c>
      <c r="L239" s="2">
        <v>0</v>
      </c>
      <c r="M239" s="2">
        <v>0</v>
      </c>
      <c r="N239" s="2">
        <v>0</v>
      </c>
      <c r="O239" s="2">
        <v>0</v>
      </c>
      <c r="P239" s="2">
        <v>0</v>
      </c>
      <c r="Q239" s="2">
        <v>0</v>
      </c>
      <c r="R239" s="2">
        <v>0</v>
      </c>
      <c r="S239" s="2">
        <v>0</v>
      </c>
      <c r="T239" s="2">
        <v>0</v>
      </c>
      <c r="U239" s="2">
        <v>0</v>
      </c>
      <c r="V239" s="2">
        <v>0</v>
      </c>
      <c r="W239" s="2">
        <v>0</v>
      </c>
      <c r="X239" s="2">
        <v>0</v>
      </c>
      <c r="Y239" s="2">
        <v>0</v>
      </c>
      <c r="Z239" s="2">
        <v>0</v>
      </c>
      <c r="AA239" s="2">
        <v>0</v>
      </c>
    </row>
    <row r="240" spans="1:27" x14ac:dyDescent="0.25">
      <c r="A240" s="2">
        <v>3</v>
      </c>
      <c r="B240" s="2">
        <v>0</v>
      </c>
      <c r="C240" s="2">
        <v>27175.545999999998</v>
      </c>
      <c r="D240" s="2">
        <v>27208.221000000001</v>
      </c>
      <c r="E240" s="2">
        <v>32.675000000002903</v>
      </c>
      <c r="F240" s="3">
        <v>17.527281162358001</v>
      </c>
      <c r="G240" s="14" t="s">
        <v>354</v>
      </c>
      <c r="H240" s="2">
        <v>1</v>
      </c>
      <c r="I240" s="2">
        <v>4</v>
      </c>
      <c r="J240" s="2">
        <v>1</v>
      </c>
      <c r="K240" s="2">
        <v>0</v>
      </c>
      <c r="L240" s="2">
        <v>4</v>
      </c>
      <c r="M240" s="2">
        <v>0</v>
      </c>
      <c r="N240" s="2">
        <v>0</v>
      </c>
      <c r="O240" s="2">
        <v>0</v>
      </c>
      <c r="P240" s="2">
        <v>0</v>
      </c>
      <c r="Q240" s="2">
        <v>1</v>
      </c>
      <c r="R240" s="2">
        <v>0</v>
      </c>
      <c r="S240" s="2">
        <v>0</v>
      </c>
      <c r="T240" s="2">
        <v>0</v>
      </c>
      <c r="U240" s="2">
        <v>0</v>
      </c>
      <c r="V240" s="2">
        <v>0</v>
      </c>
      <c r="W240" s="2">
        <v>1</v>
      </c>
      <c r="X240" s="2">
        <v>1</v>
      </c>
      <c r="Y240" s="2">
        <v>1</v>
      </c>
      <c r="Z240" s="2">
        <v>1</v>
      </c>
      <c r="AA240" s="2">
        <v>0</v>
      </c>
    </row>
    <row r="241" spans="1:27" x14ac:dyDescent="0.25">
      <c r="A241" s="2">
        <v>11</v>
      </c>
      <c r="B241" s="2">
        <v>10</v>
      </c>
      <c r="C241" s="2">
        <v>63658.913999999997</v>
      </c>
      <c r="D241" s="2">
        <v>63716.716</v>
      </c>
      <c r="E241" s="2">
        <v>57.802000000003297</v>
      </c>
      <c r="F241" s="3">
        <v>17.5216619738822</v>
      </c>
      <c r="G241" s="14" t="s">
        <v>479</v>
      </c>
      <c r="H241" s="2">
        <v>0</v>
      </c>
      <c r="I241" s="2">
        <v>3</v>
      </c>
      <c r="J241" s="2">
        <v>0</v>
      </c>
      <c r="K241" s="2">
        <v>0</v>
      </c>
      <c r="L241" s="2">
        <v>3</v>
      </c>
      <c r="M241" s="2">
        <v>0</v>
      </c>
      <c r="N241" s="2">
        <v>0</v>
      </c>
      <c r="O241" s="2">
        <v>0</v>
      </c>
      <c r="P241" s="2">
        <v>0</v>
      </c>
      <c r="Q241" s="2">
        <v>0</v>
      </c>
      <c r="R241" s="2">
        <v>0</v>
      </c>
      <c r="S241" s="2">
        <v>0</v>
      </c>
      <c r="T241" s="2">
        <v>0</v>
      </c>
      <c r="U241" s="2">
        <v>0</v>
      </c>
      <c r="V241" s="2">
        <v>0</v>
      </c>
      <c r="W241" s="2">
        <v>0</v>
      </c>
      <c r="X241" s="2">
        <v>1</v>
      </c>
      <c r="Y241" s="2">
        <v>1</v>
      </c>
      <c r="Z241" s="2">
        <v>1</v>
      </c>
      <c r="AA241" s="2">
        <v>0</v>
      </c>
    </row>
    <row r="242" spans="1:27" x14ac:dyDescent="0.25">
      <c r="A242" s="2">
        <v>4</v>
      </c>
      <c r="B242" s="2">
        <v>4</v>
      </c>
      <c r="C242" s="2">
        <v>34413.898000000001</v>
      </c>
      <c r="D242" s="2">
        <v>34413.898000000001</v>
      </c>
      <c r="E242" s="2">
        <v>0</v>
      </c>
      <c r="F242" s="3">
        <v>17.519965038603999</v>
      </c>
      <c r="H242" s="2">
        <v>2</v>
      </c>
      <c r="I242" s="2">
        <v>4</v>
      </c>
      <c r="J242" s="2">
        <v>2</v>
      </c>
      <c r="K242" s="2">
        <v>4</v>
      </c>
      <c r="L242" s="2">
        <v>0</v>
      </c>
      <c r="M242" s="2">
        <v>0</v>
      </c>
      <c r="N242" s="2">
        <v>1</v>
      </c>
      <c r="O242" s="2">
        <v>0</v>
      </c>
      <c r="P242" s="2">
        <v>0</v>
      </c>
      <c r="Q242" s="2">
        <v>1</v>
      </c>
      <c r="R242" s="2">
        <v>1</v>
      </c>
      <c r="S242" s="2">
        <v>0</v>
      </c>
      <c r="T242" s="2">
        <v>1</v>
      </c>
      <c r="U242" s="2">
        <v>1</v>
      </c>
      <c r="V242" s="2">
        <v>1</v>
      </c>
      <c r="W242" s="2">
        <v>0</v>
      </c>
      <c r="X242" s="2">
        <v>0</v>
      </c>
      <c r="Y242" s="2">
        <v>0</v>
      </c>
      <c r="Z242" s="2">
        <v>0</v>
      </c>
      <c r="AA242" s="2">
        <v>0</v>
      </c>
    </row>
    <row r="243" spans="1:27" x14ac:dyDescent="0.25">
      <c r="A243" s="2">
        <v>9</v>
      </c>
      <c r="B243" s="2">
        <v>5</v>
      </c>
      <c r="C243" s="2">
        <v>91748.385999999999</v>
      </c>
      <c r="D243" s="2">
        <v>91792.528000000006</v>
      </c>
      <c r="E243" s="2">
        <v>44.142000000007101</v>
      </c>
      <c r="F243" s="3">
        <v>17.498468955553399</v>
      </c>
      <c r="G243" s="14" t="s">
        <v>449</v>
      </c>
      <c r="H243" s="2">
        <v>1</v>
      </c>
      <c r="I243" s="2">
        <v>0</v>
      </c>
      <c r="J243" s="2">
        <v>1</v>
      </c>
      <c r="K243" s="2">
        <v>0</v>
      </c>
      <c r="L243" s="2">
        <v>0</v>
      </c>
      <c r="M243" s="2">
        <v>0</v>
      </c>
      <c r="N243" s="2">
        <v>0</v>
      </c>
      <c r="O243" s="2">
        <v>0</v>
      </c>
      <c r="P243" s="2">
        <v>0</v>
      </c>
      <c r="Q243" s="2">
        <v>1</v>
      </c>
      <c r="R243" s="2">
        <v>0</v>
      </c>
      <c r="S243" s="2">
        <v>0</v>
      </c>
      <c r="T243" s="2">
        <v>0</v>
      </c>
      <c r="U243" s="2">
        <v>0</v>
      </c>
      <c r="V243" s="2">
        <v>0</v>
      </c>
      <c r="W243" s="2">
        <v>0</v>
      </c>
      <c r="X243" s="2">
        <v>0</v>
      </c>
      <c r="Y243" s="2">
        <v>0</v>
      </c>
      <c r="Z243" s="2">
        <v>0</v>
      </c>
      <c r="AA243" s="2">
        <v>0</v>
      </c>
    </row>
    <row r="244" spans="1:27" x14ac:dyDescent="0.25">
      <c r="A244" s="2">
        <v>1</v>
      </c>
      <c r="B244" s="2">
        <v>4</v>
      </c>
      <c r="C244" s="2">
        <v>69577.065000000002</v>
      </c>
      <c r="D244" s="2">
        <v>69632.907000000007</v>
      </c>
      <c r="E244" s="2">
        <v>55.842000000004198</v>
      </c>
      <c r="F244" s="3">
        <v>17.497757956918601</v>
      </c>
      <c r="G244" s="14" t="s">
        <v>316</v>
      </c>
      <c r="H244" s="2">
        <v>2</v>
      </c>
      <c r="I244" s="2">
        <v>0</v>
      </c>
      <c r="J244" s="2">
        <v>2</v>
      </c>
      <c r="K244" s="2">
        <v>0</v>
      </c>
      <c r="L244" s="2">
        <v>0</v>
      </c>
      <c r="M244" s="2">
        <v>0</v>
      </c>
      <c r="N244" s="2">
        <v>0</v>
      </c>
      <c r="O244" s="2">
        <v>1</v>
      </c>
      <c r="P244" s="2">
        <v>0</v>
      </c>
      <c r="Q244" s="2">
        <v>1</v>
      </c>
      <c r="R244" s="2">
        <v>0</v>
      </c>
      <c r="S244" s="2">
        <v>0</v>
      </c>
      <c r="T244" s="2">
        <v>0</v>
      </c>
      <c r="U244" s="2">
        <v>0</v>
      </c>
      <c r="V244" s="2">
        <v>0</v>
      </c>
      <c r="W244" s="2">
        <v>0</v>
      </c>
      <c r="X244" s="2">
        <v>0</v>
      </c>
      <c r="Y244" s="2">
        <v>0</v>
      </c>
      <c r="Z244" s="2">
        <v>0</v>
      </c>
      <c r="AA244" s="2">
        <v>0</v>
      </c>
    </row>
    <row r="245" spans="1:27" x14ac:dyDescent="0.25">
      <c r="A245" s="2">
        <v>3</v>
      </c>
      <c r="B245" s="2">
        <v>17</v>
      </c>
      <c r="C245" s="2">
        <v>193241.01</v>
      </c>
      <c r="D245" s="2">
        <v>193270.47700000001</v>
      </c>
      <c r="E245" s="2">
        <v>29.467000000004202</v>
      </c>
      <c r="F245" s="3">
        <v>17.486833342575199</v>
      </c>
      <c r="G245" s="14" t="s">
        <v>367</v>
      </c>
      <c r="H245" s="2">
        <v>0</v>
      </c>
      <c r="I245" s="2">
        <v>0</v>
      </c>
      <c r="J245" s="2">
        <v>0</v>
      </c>
      <c r="K245" s="2">
        <v>0</v>
      </c>
      <c r="L245" s="2">
        <v>0</v>
      </c>
      <c r="M245" s="2">
        <v>0</v>
      </c>
      <c r="N245" s="2">
        <v>0</v>
      </c>
      <c r="O245" s="2">
        <v>0</v>
      </c>
      <c r="P245" s="2">
        <v>0</v>
      </c>
      <c r="Q245" s="2">
        <v>0</v>
      </c>
      <c r="R245" s="2">
        <v>0</v>
      </c>
      <c r="S245" s="2">
        <v>0</v>
      </c>
      <c r="T245" s="2">
        <v>0</v>
      </c>
      <c r="U245" s="2">
        <v>0</v>
      </c>
      <c r="V245" s="2">
        <v>0</v>
      </c>
      <c r="W245" s="2">
        <v>0</v>
      </c>
      <c r="X245" s="2">
        <v>0</v>
      </c>
      <c r="Y245" s="2">
        <v>0</v>
      </c>
      <c r="Z245" s="2">
        <v>0</v>
      </c>
      <c r="AA245" s="2">
        <v>0</v>
      </c>
    </row>
    <row r="246" spans="1:27" x14ac:dyDescent="0.25">
      <c r="A246" s="2">
        <v>6</v>
      </c>
      <c r="B246" s="2">
        <v>15</v>
      </c>
      <c r="C246" s="2">
        <v>158726.71100000001</v>
      </c>
      <c r="D246" s="2">
        <v>158747.997</v>
      </c>
      <c r="E246" s="2">
        <v>21.2859999999928</v>
      </c>
      <c r="F246" s="3">
        <v>17.4729197836566</v>
      </c>
      <c r="G246" s="14" t="s">
        <v>413</v>
      </c>
      <c r="H246" s="2">
        <v>3</v>
      </c>
      <c r="I246" s="2">
        <v>0</v>
      </c>
      <c r="J246" s="2">
        <v>3</v>
      </c>
      <c r="K246" s="2">
        <v>0</v>
      </c>
      <c r="L246" s="2">
        <v>0</v>
      </c>
      <c r="M246" s="2">
        <v>0</v>
      </c>
      <c r="N246" s="2">
        <v>1</v>
      </c>
      <c r="O246" s="2">
        <v>0</v>
      </c>
      <c r="P246" s="2">
        <v>1</v>
      </c>
      <c r="Q246" s="2">
        <v>1</v>
      </c>
      <c r="R246" s="2">
        <v>0</v>
      </c>
      <c r="S246" s="2">
        <v>0</v>
      </c>
      <c r="T246" s="2">
        <v>0</v>
      </c>
      <c r="U246" s="2">
        <v>0</v>
      </c>
      <c r="V246" s="2">
        <v>0</v>
      </c>
      <c r="W246" s="2">
        <v>0</v>
      </c>
      <c r="X246" s="2">
        <v>0</v>
      </c>
      <c r="Y246" s="2">
        <v>0</v>
      </c>
      <c r="Z246" s="2">
        <v>0</v>
      </c>
      <c r="AA246" s="2">
        <v>0</v>
      </c>
    </row>
    <row r="247" spans="1:27" x14ac:dyDescent="0.25">
      <c r="A247" s="2">
        <v>4</v>
      </c>
      <c r="B247" s="2">
        <v>20</v>
      </c>
      <c r="C247" s="2">
        <v>145313.359</v>
      </c>
      <c r="D247" s="2">
        <v>145375.405</v>
      </c>
      <c r="E247" s="2">
        <v>62.046000000002103</v>
      </c>
      <c r="F247" s="3">
        <v>17.461416176884001</v>
      </c>
      <c r="H247" s="2">
        <v>1</v>
      </c>
      <c r="I247" s="2">
        <v>0</v>
      </c>
      <c r="J247" s="2">
        <v>1</v>
      </c>
      <c r="K247" s="2">
        <v>0</v>
      </c>
      <c r="L247" s="2">
        <v>0</v>
      </c>
      <c r="M247" s="2">
        <v>0</v>
      </c>
      <c r="N247" s="2">
        <v>0</v>
      </c>
      <c r="O247" s="2">
        <v>1</v>
      </c>
      <c r="P247" s="2">
        <v>0</v>
      </c>
      <c r="Q247" s="2">
        <v>0</v>
      </c>
      <c r="R247" s="2">
        <v>0</v>
      </c>
      <c r="S247" s="2">
        <v>0</v>
      </c>
      <c r="T247" s="2">
        <v>0</v>
      </c>
      <c r="U247" s="2">
        <v>0</v>
      </c>
      <c r="V247" s="2">
        <v>0</v>
      </c>
      <c r="W247" s="2">
        <v>0</v>
      </c>
      <c r="X247" s="2">
        <v>0</v>
      </c>
      <c r="Y247" s="2">
        <v>0</v>
      </c>
      <c r="Z247" s="2">
        <v>0</v>
      </c>
      <c r="AA247" s="2">
        <v>0</v>
      </c>
    </row>
    <row r="248" spans="1:27" x14ac:dyDescent="0.25">
      <c r="A248" s="2">
        <v>8</v>
      </c>
      <c r="B248" s="2">
        <v>12</v>
      </c>
      <c r="C248" s="2">
        <v>65283.690999999999</v>
      </c>
      <c r="D248" s="2">
        <v>65300.099000000002</v>
      </c>
      <c r="E248" s="2">
        <v>16.408000000003099</v>
      </c>
      <c r="F248" s="3">
        <v>17.424171015910801</v>
      </c>
      <c r="G248" s="14" t="s">
        <v>437</v>
      </c>
      <c r="H248" s="2">
        <v>1</v>
      </c>
      <c r="I248" s="2">
        <v>0</v>
      </c>
      <c r="J248" s="2">
        <v>1</v>
      </c>
      <c r="K248" s="2">
        <v>0</v>
      </c>
      <c r="L248" s="2">
        <v>0</v>
      </c>
      <c r="M248" s="2">
        <v>0</v>
      </c>
      <c r="N248" s="2">
        <v>0</v>
      </c>
      <c r="O248" s="2">
        <v>0</v>
      </c>
      <c r="P248" s="2">
        <v>0</v>
      </c>
      <c r="Q248" s="2">
        <v>1</v>
      </c>
      <c r="R248" s="2">
        <v>0</v>
      </c>
      <c r="S248" s="2">
        <v>0</v>
      </c>
      <c r="T248" s="2">
        <v>0</v>
      </c>
      <c r="U248" s="2">
        <v>0</v>
      </c>
      <c r="V248" s="2">
        <v>0</v>
      </c>
      <c r="W248" s="2">
        <v>0</v>
      </c>
      <c r="X248" s="2">
        <v>0</v>
      </c>
      <c r="Y248" s="2">
        <v>0</v>
      </c>
      <c r="Z248" s="2">
        <v>0</v>
      </c>
      <c r="AA248" s="2">
        <v>0</v>
      </c>
    </row>
    <row r="249" spans="1:27" x14ac:dyDescent="0.25">
      <c r="A249" s="2">
        <v>11</v>
      </c>
      <c r="B249" s="2">
        <v>12</v>
      </c>
      <c r="C249" s="2">
        <v>94598.728000000003</v>
      </c>
      <c r="D249" s="2">
        <v>94623.974000000002</v>
      </c>
      <c r="E249" s="2">
        <v>25.245999999999199</v>
      </c>
      <c r="F249" s="3">
        <v>17.406833911001701</v>
      </c>
      <c r="G249" s="14" t="s">
        <v>481</v>
      </c>
      <c r="H249" s="2">
        <v>2</v>
      </c>
      <c r="I249" s="2">
        <v>0</v>
      </c>
      <c r="J249" s="2">
        <v>2</v>
      </c>
      <c r="K249" s="2">
        <v>0</v>
      </c>
      <c r="L249" s="2">
        <v>0</v>
      </c>
      <c r="M249" s="2">
        <v>0</v>
      </c>
      <c r="N249" s="2">
        <v>0</v>
      </c>
      <c r="O249" s="2">
        <v>1</v>
      </c>
      <c r="P249" s="2">
        <v>1</v>
      </c>
      <c r="Q249" s="2">
        <v>0</v>
      </c>
      <c r="R249" s="2">
        <v>0</v>
      </c>
      <c r="S249" s="2">
        <v>0</v>
      </c>
      <c r="T249" s="2">
        <v>0</v>
      </c>
      <c r="U249" s="2">
        <v>0</v>
      </c>
      <c r="V249" s="2">
        <v>0</v>
      </c>
      <c r="W249" s="2">
        <v>0</v>
      </c>
      <c r="X249" s="2">
        <v>0</v>
      </c>
      <c r="Y249" s="2">
        <v>0</v>
      </c>
      <c r="Z249" s="2">
        <v>0</v>
      </c>
      <c r="AA249" s="2">
        <v>0</v>
      </c>
    </row>
    <row r="250" spans="1:27" x14ac:dyDescent="0.25">
      <c r="A250" s="2">
        <v>10</v>
      </c>
      <c r="B250" s="2">
        <v>14</v>
      </c>
      <c r="C250" s="2">
        <v>115507.37</v>
      </c>
      <c r="D250" s="2">
        <v>115528.769</v>
      </c>
      <c r="E250" s="2">
        <v>21.3990000000049</v>
      </c>
      <c r="F250" s="3">
        <v>17.3570392120969</v>
      </c>
      <c r="G250" s="14" t="s">
        <v>469</v>
      </c>
      <c r="H250" s="2">
        <v>0</v>
      </c>
      <c r="I250" s="2">
        <v>0</v>
      </c>
      <c r="J250" s="2">
        <v>0</v>
      </c>
      <c r="K250" s="2">
        <v>0</v>
      </c>
      <c r="L250" s="2">
        <v>0</v>
      </c>
      <c r="M250" s="2">
        <v>0</v>
      </c>
      <c r="N250" s="2">
        <v>0</v>
      </c>
      <c r="O250" s="2">
        <v>0</v>
      </c>
      <c r="P250" s="2">
        <v>0</v>
      </c>
      <c r="Q250" s="2">
        <v>0</v>
      </c>
      <c r="R250" s="2">
        <v>0</v>
      </c>
      <c r="S250" s="2">
        <v>0</v>
      </c>
      <c r="T250" s="2">
        <v>0</v>
      </c>
      <c r="U250" s="2">
        <v>0</v>
      </c>
      <c r="V250" s="2">
        <v>0</v>
      </c>
      <c r="W250" s="2">
        <v>0</v>
      </c>
      <c r="X250" s="2">
        <v>0</v>
      </c>
      <c r="Y250" s="2">
        <v>0</v>
      </c>
      <c r="Z250" s="2">
        <v>0</v>
      </c>
      <c r="AA250" s="2">
        <v>0</v>
      </c>
    </row>
    <row r="251" spans="1:27" x14ac:dyDescent="0.25">
      <c r="A251" s="2">
        <v>6</v>
      </c>
      <c r="B251" s="2">
        <v>5</v>
      </c>
      <c r="C251" s="2">
        <v>75144.576000000001</v>
      </c>
      <c r="D251" s="2">
        <v>75270.168000000005</v>
      </c>
      <c r="E251" s="2">
        <v>125.59200000000401</v>
      </c>
      <c r="F251" s="3">
        <v>17.2578365684247</v>
      </c>
      <c r="G251" s="14" t="s">
        <v>404</v>
      </c>
      <c r="H251" s="2">
        <v>3</v>
      </c>
      <c r="I251" s="2">
        <v>0</v>
      </c>
      <c r="J251" s="2">
        <v>3</v>
      </c>
      <c r="K251" s="2">
        <v>0</v>
      </c>
      <c r="L251" s="2">
        <v>0</v>
      </c>
      <c r="M251" s="2">
        <v>0</v>
      </c>
      <c r="N251" s="2">
        <v>1</v>
      </c>
      <c r="O251" s="2">
        <v>1</v>
      </c>
      <c r="P251" s="2">
        <v>0</v>
      </c>
      <c r="Q251" s="2">
        <v>1</v>
      </c>
      <c r="R251" s="2">
        <v>0</v>
      </c>
      <c r="S251" s="2">
        <v>0</v>
      </c>
      <c r="T251" s="2">
        <v>0</v>
      </c>
      <c r="U251" s="2">
        <v>0</v>
      </c>
      <c r="V251" s="2">
        <v>0</v>
      </c>
      <c r="W251" s="2">
        <v>0</v>
      </c>
      <c r="X251" s="2">
        <v>0</v>
      </c>
      <c r="Y251" s="2">
        <v>0</v>
      </c>
      <c r="Z251" s="2">
        <v>0</v>
      </c>
      <c r="AA251" s="2">
        <v>0</v>
      </c>
    </row>
    <row r="252" spans="1:27" x14ac:dyDescent="0.25">
      <c r="A252" s="2">
        <v>9</v>
      </c>
      <c r="B252" s="2">
        <v>8</v>
      </c>
      <c r="C252" s="2">
        <v>115083.807</v>
      </c>
      <c r="D252" s="2">
        <v>115611.114</v>
      </c>
      <c r="E252" s="2">
        <v>527.30700000000104</v>
      </c>
      <c r="F252" s="3">
        <v>17.240947349976199</v>
      </c>
      <c r="G252" s="14" t="s">
        <v>452</v>
      </c>
      <c r="H252" s="2">
        <v>2</v>
      </c>
      <c r="I252" s="2">
        <v>0</v>
      </c>
      <c r="J252" s="2">
        <v>2</v>
      </c>
      <c r="K252" s="2">
        <v>0</v>
      </c>
      <c r="L252" s="2">
        <v>0</v>
      </c>
      <c r="M252" s="2">
        <v>0</v>
      </c>
      <c r="N252" s="2">
        <v>1</v>
      </c>
      <c r="O252" s="2">
        <v>1</v>
      </c>
      <c r="P252" s="2">
        <v>0</v>
      </c>
      <c r="Q252" s="2">
        <v>0</v>
      </c>
      <c r="R252" s="2">
        <v>0</v>
      </c>
      <c r="S252" s="2">
        <v>0</v>
      </c>
      <c r="T252" s="2">
        <v>0</v>
      </c>
      <c r="U252" s="2">
        <v>0</v>
      </c>
      <c r="V252" s="2">
        <v>0</v>
      </c>
      <c r="W252" s="2">
        <v>0</v>
      </c>
      <c r="X252" s="2">
        <v>0</v>
      </c>
      <c r="Y252" s="2">
        <v>0</v>
      </c>
      <c r="Z252" s="2">
        <v>0</v>
      </c>
      <c r="AA252" s="2">
        <v>0</v>
      </c>
    </row>
    <row r="253" spans="1:27" x14ac:dyDescent="0.25">
      <c r="A253" s="2">
        <v>9</v>
      </c>
      <c r="B253" s="2">
        <v>4</v>
      </c>
      <c r="C253" s="2">
        <v>86297.326000000001</v>
      </c>
      <c r="D253" s="2">
        <v>86324.536999999997</v>
      </c>
      <c r="E253" s="2">
        <v>27.2109999999957</v>
      </c>
      <c r="F253" s="3">
        <v>17.230376095688701</v>
      </c>
      <c r="G253" s="14" t="s">
        <v>448</v>
      </c>
      <c r="H253" s="2">
        <v>0</v>
      </c>
      <c r="I253" s="2">
        <v>0</v>
      </c>
      <c r="J253" s="2">
        <v>0</v>
      </c>
      <c r="K253" s="2">
        <v>0</v>
      </c>
      <c r="L253" s="2">
        <v>0</v>
      </c>
      <c r="M253" s="2">
        <v>0</v>
      </c>
      <c r="N253" s="2">
        <v>0</v>
      </c>
      <c r="O253" s="2">
        <v>0</v>
      </c>
      <c r="P253" s="2">
        <v>0</v>
      </c>
      <c r="Q253" s="2">
        <v>0</v>
      </c>
      <c r="R253" s="2">
        <v>0</v>
      </c>
      <c r="S253" s="2">
        <v>0</v>
      </c>
      <c r="T253" s="2">
        <v>0</v>
      </c>
      <c r="U253" s="2">
        <v>0</v>
      </c>
      <c r="V253" s="2">
        <v>0</v>
      </c>
      <c r="W253" s="2">
        <v>0</v>
      </c>
      <c r="X253" s="2">
        <v>0</v>
      </c>
      <c r="Y253" s="2">
        <v>0</v>
      </c>
      <c r="Z253" s="2">
        <v>0</v>
      </c>
      <c r="AA253" s="2">
        <v>0</v>
      </c>
    </row>
    <row r="254" spans="1:27" x14ac:dyDescent="0.25">
      <c r="A254" s="2">
        <v>13</v>
      </c>
      <c r="B254" s="2">
        <v>9</v>
      </c>
      <c r="C254" s="2">
        <v>78291.494999999995</v>
      </c>
      <c r="D254" s="2">
        <v>78313.55</v>
      </c>
      <c r="E254" s="2">
        <v>22.055000000007599</v>
      </c>
      <c r="F254" s="3">
        <v>17.218027009185398</v>
      </c>
      <c r="G254" s="14" t="s">
        <v>509</v>
      </c>
      <c r="H254" s="2">
        <v>3</v>
      </c>
      <c r="I254" s="2">
        <v>0</v>
      </c>
      <c r="J254" s="2">
        <v>3</v>
      </c>
      <c r="K254" s="2">
        <v>0</v>
      </c>
      <c r="L254" s="2">
        <v>0</v>
      </c>
      <c r="M254" s="2">
        <v>0</v>
      </c>
      <c r="N254" s="2">
        <v>1</v>
      </c>
      <c r="O254" s="2">
        <v>0</v>
      </c>
      <c r="P254" s="2">
        <v>1</v>
      </c>
      <c r="Q254" s="2">
        <v>1</v>
      </c>
      <c r="R254" s="2">
        <v>0</v>
      </c>
      <c r="S254" s="2">
        <v>0</v>
      </c>
      <c r="T254" s="2">
        <v>0</v>
      </c>
      <c r="U254" s="2">
        <v>0</v>
      </c>
      <c r="V254" s="2">
        <v>0</v>
      </c>
      <c r="W254" s="2">
        <v>0</v>
      </c>
      <c r="X254" s="2">
        <v>0</v>
      </c>
      <c r="Y254" s="2">
        <v>0</v>
      </c>
      <c r="Z254" s="2">
        <v>0</v>
      </c>
      <c r="AA254" s="2">
        <v>0</v>
      </c>
    </row>
    <row r="255" spans="1:27" x14ac:dyDescent="0.25">
      <c r="A255" s="2">
        <v>2</v>
      </c>
      <c r="B255" s="2">
        <v>4</v>
      </c>
      <c r="C255" s="2">
        <v>90061.119999999995</v>
      </c>
      <c r="D255" s="2">
        <v>90065.4</v>
      </c>
      <c r="E255" s="2">
        <v>4.2799999999988403</v>
      </c>
      <c r="F255" s="3">
        <v>17.205103812039201</v>
      </c>
      <c r="G255" s="14" t="s">
        <v>339</v>
      </c>
      <c r="H255" s="2">
        <v>0</v>
      </c>
      <c r="I255" s="2">
        <v>0</v>
      </c>
      <c r="J255" s="2">
        <v>0</v>
      </c>
      <c r="K255" s="2">
        <v>0</v>
      </c>
      <c r="L255" s="2">
        <v>0</v>
      </c>
      <c r="M255" s="2">
        <v>0</v>
      </c>
      <c r="N255" s="2">
        <v>0</v>
      </c>
      <c r="O255" s="2">
        <v>0</v>
      </c>
      <c r="P255" s="2">
        <v>0</v>
      </c>
      <c r="Q255" s="2">
        <v>0</v>
      </c>
      <c r="R255" s="2">
        <v>0</v>
      </c>
      <c r="S255" s="2">
        <v>0</v>
      </c>
      <c r="T255" s="2">
        <v>0</v>
      </c>
      <c r="U255" s="2">
        <v>0</v>
      </c>
      <c r="V255" s="2">
        <v>0</v>
      </c>
      <c r="W255" s="2">
        <v>0</v>
      </c>
      <c r="X255" s="2">
        <v>0</v>
      </c>
      <c r="Y255" s="2">
        <v>0</v>
      </c>
      <c r="Z255" s="2">
        <v>0</v>
      </c>
      <c r="AA255" s="2">
        <v>0</v>
      </c>
    </row>
    <row r="256" spans="1:27" x14ac:dyDescent="0.25">
      <c r="A256" s="2">
        <v>10</v>
      </c>
      <c r="B256" s="2">
        <v>1</v>
      </c>
      <c r="C256" s="2">
        <v>9795.8330000000005</v>
      </c>
      <c r="D256" s="2">
        <v>9804.9889999999996</v>
      </c>
      <c r="E256" s="2">
        <v>9.1559999999990396</v>
      </c>
      <c r="F256" s="3">
        <v>17.175452712346701</v>
      </c>
      <c r="G256" s="14" t="s">
        <v>457</v>
      </c>
      <c r="H256" s="2">
        <v>0</v>
      </c>
      <c r="I256" s="2">
        <v>0</v>
      </c>
      <c r="J256" s="2">
        <v>0</v>
      </c>
      <c r="K256" s="2">
        <v>0</v>
      </c>
      <c r="L256" s="2">
        <v>0</v>
      </c>
      <c r="M256" s="2">
        <v>0</v>
      </c>
      <c r="N256" s="2">
        <v>0</v>
      </c>
      <c r="O256" s="2">
        <v>0</v>
      </c>
      <c r="P256" s="2">
        <v>0</v>
      </c>
      <c r="Q256" s="2">
        <v>0</v>
      </c>
      <c r="R256" s="2">
        <v>0</v>
      </c>
      <c r="S256" s="2">
        <v>0</v>
      </c>
      <c r="T256" s="2">
        <v>0</v>
      </c>
      <c r="U256" s="2">
        <v>0</v>
      </c>
      <c r="V256" s="2">
        <v>0</v>
      </c>
      <c r="W256" s="2">
        <v>0</v>
      </c>
      <c r="X256" s="2">
        <v>0</v>
      </c>
      <c r="Y256" s="2">
        <v>0</v>
      </c>
      <c r="Z256" s="2">
        <v>0</v>
      </c>
      <c r="AA256" s="2">
        <v>0</v>
      </c>
    </row>
    <row r="257" spans="1:27" x14ac:dyDescent="0.25">
      <c r="A257" s="2">
        <v>12</v>
      </c>
      <c r="B257" s="2">
        <v>0</v>
      </c>
      <c r="C257" s="2">
        <v>11520.421</v>
      </c>
      <c r="D257" s="2">
        <v>11548.629000000001</v>
      </c>
      <c r="E257" s="2">
        <v>28.208000000000499</v>
      </c>
      <c r="F257" s="3">
        <v>17.1483476444742</v>
      </c>
      <c r="G257" s="14" t="s">
        <v>486</v>
      </c>
      <c r="H257" s="2">
        <v>0</v>
      </c>
      <c r="I257" s="2">
        <v>0</v>
      </c>
      <c r="J257" s="2">
        <v>0</v>
      </c>
      <c r="K257" s="2">
        <v>0</v>
      </c>
      <c r="L257" s="2">
        <v>0</v>
      </c>
      <c r="M257" s="2">
        <v>0</v>
      </c>
      <c r="N257" s="2">
        <v>0</v>
      </c>
      <c r="O257" s="2">
        <v>0</v>
      </c>
      <c r="P257" s="2">
        <v>0</v>
      </c>
      <c r="Q257" s="2">
        <v>0</v>
      </c>
      <c r="R257" s="2">
        <v>0</v>
      </c>
      <c r="S257" s="2">
        <v>0</v>
      </c>
      <c r="T257" s="2">
        <v>0</v>
      </c>
      <c r="U257" s="2">
        <v>0</v>
      </c>
      <c r="V257" s="2">
        <v>0</v>
      </c>
      <c r="W257" s="2">
        <v>0</v>
      </c>
      <c r="X257" s="2">
        <v>0</v>
      </c>
      <c r="Y257" s="2">
        <v>0</v>
      </c>
      <c r="Z257" s="2">
        <v>0</v>
      </c>
      <c r="AA257" s="2">
        <v>0</v>
      </c>
    </row>
    <row r="258" spans="1:27" x14ac:dyDescent="0.25">
      <c r="A258" s="2">
        <v>8</v>
      </c>
      <c r="B258" s="2">
        <v>21</v>
      </c>
      <c r="C258" s="2">
        <v>112053.368</v>
      </c>
      <c r="D258" s="2">
        <v>112053.55</v>
      </c>
      <c r="E258" s="2">
        <v>0.18200000000069799</v>
      </c>
      <c r="F258" s="3">
        <v>17.097600706365501</v>
      </c>
      <c r="H258" s="2">
        <v>3</v>
      </c>
      <c r="I258" s="2">
        <v>0</v>
      </c>
      <c r="J258" s="2">
        <v>3</v>
      </c>
      <c r="K258" s="2">
        <v>0</v>
      </c>
      <c r="L258" s="2">
        <v>0</v>
      </c>
      <c r="M258" s="2">
        <v>0</v>
      </c>
      <c r="N258" s="2">
        <v>1</v>
      </c>
      <c r="O258" s="2">
        <v>0</v>
      </c>
      <c r="P258" s="2">
        <v>1</v>
      </c>
      <c r="Q258" s="2">
        <v>1</v>
      </c>
      <c r="R258" s="2">
        <v>0</v>
      </c>
      <c r="S258" s="2">
        <v>0</v>
      </c>
      <c r="T258" s="2">
        <v>0</v>
      </c>
      <c r="U258" s="2">
        <v>0</v>
      </c>
      <c r="V258" s="2">
        <v>0</v>
      </c>
      <c r="W258" s="2">
        <v>0</v>
      </c>
      <c r="X258" s="2">
        <v>0</v>
      </c>
      <c r="Y258" s="2">
        <v>0</v>
      </c>
      <c r="Z258" s="2">
        <v>0</v>
      </c>
      <c r="AA258" s="2">
        <v>0</v>
      </c>
    </row>
    <row r="259" spans="1:27" x14ac:dyDescent="0.25">
      <c r="A259" s="2">
        <v>1</v>
      </c>
      <c r="B259" s="2">
        <v>11</v>
      </c>
      <c r="C259" s="2">
        <v>117977.56299999999</v>
      </c>
      <c r="D259" s="2">
        <v>117999.364</v>
      </c>
      <c r="E259" s="2">
        <v>21.801000000006798</v>
      </c>
      <c r="F259" s="3">
        <v>17.091407517340699</v>
      </c>
      <c r="G259" s="14" t="s">
        <v>323</v>
      </c>
      <c r="H259" s="2">
        <v>1</v>
      </c>
      <c r="I259" s="2">
        <v>0</v>
      </c>
      <c r="J259" s="2">
        <v>1</v>
      </c>
      <c r="K259" s="2">
        <v>0</v>
      </c>
      <c r="L259" s="2">
        <v>0</v>
      </c>
      <c r="M259" s="2">
        <v>0</v>
      </c>
      <c r="N259" s="2">
        <v>1</v>
      </c>
      <c r="O259" s="2">
        <v>0</v>
      </c>
      <c r="P259" s="2">
        <v>0</v>
      </c>
      <c r="Q259" s="2">
        <v>0</v>
      </c>
      <c r="R259" s="2">
        <v>0</v>
      </c>
      <c r="S259" s="2">
        <v>0</v>
      </c>
      <c r="T259" s="2">
        <v>0</v>
      </c>
      <c r="U259" s="2">
        <v>0</v>
      </c>
      <c r="V259" s="2">
        <v>0</v>
      </c>
      <c r="W259" s="2">
        <v>0</v>
      </c>
      <c r="X259" s="2">
        <v>0</v>
      </c>
      <c r="Y259" s="2">
        <v>0</v>
      </c>
      <c r="Z259" s="2">
        <v>0</v>
      </c>
      <c r="AA259" s="2">
        <v>0</v>
      </c>
    </row>
    <row r="260" spans="1:27" x14ac:dyDescent="0.25">
      <c r="A260" s="2">
        <v>6</v>
      </c>
      <c r="B260" s="2">
        <v>14</v>
      </c>
      <c r="C260" s="2">
        <v>145517.58499999999</v>
      </c>
      <c r="D260" s="2">
        <v>145549.09099999999</v>
      </c>
      <c r="E260" s="2">
        <v>31.5059999999939</v>
      </c>
      <c r="F260" s="3">
        <v>17.090198583536299</v>
      </c>
      <c r="H260" s="2">
        <v>0</v>
      </c>
      <c r="I260" s="2">
        <v>0</v>
      </c>
      <c r="J260" s="2">
        <v>0</v>
      </c>
      <c r="K260" s="2">
        <v>0</v>
      </c>
      <c r="L260" s="2">
        <v>0</v>
      </c>
      <c r="M260" s="2">
        <v>0</v>
      </c>
      <c r="N260" s="2">
        <v>0</v>
      </c>
      <c r="O260" s="2">
        <v>0</v>
      </c>
      <c r="P260" s="2">
        <v>0</v>
      </c>
      <c r="Q260" s="2">
        <v>0</v>
      </c>
      <c r="R260" s="2">
        <v>0</v>
      </c>
      <c r="S260" s="2">
        <v>0</v>
      </c>
      <c r="T260" s="2">
        <v>0</v>
      </c>
      <c r="U260" s="2">
        <v>0</v>
      </c>
      <c r="V260" s="2">
        <v>0</v>
      </c>
      <c r="W260" s="2">
        <v>0</v>
      </c>
      <c r="X260" s="2">
        <v>0</v>
      </c>
      <c r="Y260" s="2">
        <v>0</v>
      </c>
      <c r="Z260" s="2">
        <v>0</v>
      </c>
      <c r="AA260" s="2">
        <v>0</v>
      </c>
    </row>
    <row r="261" spans="1:27" x14ac:dyDescent="0.25">
      <c r="A261" s="2">
        <v>2</v>
      </c>
      <c r="B261" s="2">
        <v>5</v>
      </c>
      <c r="C261" s="2">
        <v>96797.148000000001</v>
      </c>
      <c r="D261" s="2">
        <v>96841.793000000005</v>
      </c>
      <c r="E261" s="2">
        <v>44.645000000004103</v>
      </c>
      <c r="F261" s="3">
        <v>17.089112894379799</v>
      </c>
      <c r="G261" s="14" t="s">
        <v>340</v>
      </c>
      <c r="H261" s="2">
        <v>0</v>
      </c>
      <c r="I261" s="2">
        <v>0</v>
      </c>
      <c r="J261" s="2">
        <v>0</v>
      </c>
      <c r="K261" s="2">
        <v>0</v>
      </c>
      <c r="L261" s="2">
        <v>0</v>
      </c>
      <c r="M261" s="2">
        <v>0</v>
      </c>
      <c r="N261" s="2">
        <v>0</v>
      </c>
      <c r="O261" s="2">
        <v>0</v>
      </c>
      <c r="P261" s="2">
        <v>0</v>
      </c>
      <c r="Q261" s="2">
        <v>0</v>
      </c>
      <c r="R261" s="2">
        <v>0</v>
      </c>
      <c r="S261" s="2">
        <v>0</v>
      </c>
      <c r="T261" s="2">
        <v>0</v>
      </c>
      <c r="U261" s="2">
        <v>0</v>
      </c>
      <c r="V261" s="2">
        <v>0</v>
      </c>
      <c r="W261" s="2">
        <v>0</v>
      </c>
      <c r="X261" s="2">
        <v>0</v>
      </c>
      <c r="Y261" s="2">
        <v>0</v>
      </c>
      <c r="Z261" s="2">
        <v>0</v>
      </c>
      <c r="AA261" s="2">
        <v>0</v>
      </c>
    </row>
    <row r="262" spans="1:27" x14ac:dyDescent="0.25">
      <c r="A262" s="2">
        <v>14</v>
      </c>
      <c r="B262" s="2">
        <v>2</v>
      </c>
      <c r="C262" s="2">
        <v>30729.293000000001</v>
      </c>
      <c r="D262" s="2">
        <v>30753.108</v>
      </c>
      <c r="E262" s="2">
        <v>23.814999999998701</v>
      </c>
      <c r="F262" s="3">
        <v>17.053462625511401</v>
      </c>
      <c r="G262" s="14" t="s">
        <v>512</v>
      </c>
      <c r="H262" s="2">
        <v>0</v>
      </c>
      <c r="I262" s="2">
        <v>0</v>
      </c>
      <c r="J262" s="2">
        <v>0</v>
      </c>
      <c r="K262" s="2">
        <v>0</v>
      </c>
      <c r="L262" s="2">
        <v>0</v>
      </c>
      <c r="M262" s="2">
        <v>0</v>
      </c>
      <c r="N262" s="2">
        <v>0</v>
      </c>
      <c r="O262" s="2">
        <v>0</v>
      </c>
      <c r="P262" s="2">
        <v>0</v>
      </c>
      <c r="Q262" s="2">
        <v>0</v>
      </c>
      <c r="R262" s="2">
        <v>0</v>
      </c>
      <c r="S262" s="2">
        <v>0</v>
      </c>
      <c r="T262" s="2">
        <v>0</v>
      </c>
      <c r="U262" s="2">
        <v>0</v>
      </c>
      <c r="V262" s="2">
        <v>0</v>
      </c>
      <c r="W262" s="2">
        <v>0</v>
      </c>
      <c r="X262" s="2">
        <v>0</v>
      </c>
      <c r="Y262" s="2">
        <v>0</v>
      </c>
      <c r="Z262" s="2">
        <v>0</v>
      </c>
      <c r="AA262" s="2">
        <v>0</v>
      </c>
    </row>
    <row r="263" spans="1:27" x14ac:dyDescent="0.25">
      <c r="A263" s="2">
        <v>11</v>
      </c>
      <c r="B263" s="2">
        <v>1</v>
      </c>
      <c r="C263" s="2">
        <v>16669.706999999999</v>
      </c>
      <c r="D263" s="2">
        <v>16709.349999999999</v>
      </c>
      <c r="E263" s="2">
        <v>39.643000000000001</v>
      </c>
      <c r="F263" s="3">
        <v>17.041501516617199</v>
      </c>
      <c r="G263" s="14" t="s">
        <v>471</v>
      </c>
      <c r="H263" s="2">
        <v>2</v>
      </c>
      <c r="I263" s="2">
        <v>0</v>
      </c>
      <c r="J263" s="2">
        <v>2</v>
      </c>
      <c r="K263" s="2">
        <v>0</v>
      </c>
      <c r="L263" s="2">
        <v>0</v>
      </c>
      <c r="M263" s="2">
        <v>0</v>
      </c>
      <c r="N263" s="2">
        <v>1</v>
      </c>
      <c r="O263" s="2">
        <v>0</v>
      </c>
      <c r="P263" s="2">
        <v>1</v>
      </c>
      <c r="Q263" s="2">
        <v>0</v>
      </c>
      <c r="R263" s="2">
        <v>0</v>
      </c>
      <c r="S263" s="2">
        <v>0</v>
      </c>
      <c r="T263" s="2">
        <v>0</v>
      </c>
      <c r="U263" s="2">
        <v>0</v>
      </c>
      <c r="V263" s="2">
        <v>0</v>
      </c>
      <c r="W263" s="2">
        <v>0</v>
      </c>
      <c r="X263" s="2">
        <v>0</v>
      </c>
      <c r="Y263" s="2">
        <v>0</v>
      </c>
      <c r="Z263" s="2">
        <v>0</v>
      </c>
      <c r="AA263" s="2">
        <v>0</v>
      </c>
    </row>
    <row r="264" spans="1:27" x14ac:dyDescent="0.25">
      <c r="A264" s="2">
        <v>12</v>
      </c>
      <c r="B264" s="2">
        <v>16</v>
      </c>
      <c r="C264" s="2">
        <v>113376.33100000001</v>
      </c>
      <c r="D264" s="2">
        <v>113834.864</v>
      </c>
      <c r="E264" s="2">
        <v>458.53299999999598</v>
      </c>
      <c r="F264" s="3">
        <v>17.038651496140499</v>
      </c>
      <c r="G264" s="14" t="s">
        <v>501</v>
      </c>
      <c r="H264" s="2">
        <v>3</v>
      </c>
      <c r="I264" s="2">
        <v>1</v>
      </c>
      <c r="J264" s="2">
        <v>3</v>
      </c>
      <c r="K264" s="2">
        <v>0</v>
      </c>
      <c r="L264" s="2">
        <v>1</v>
      </c>
      <c r="M264" s="2">
        <v>0</v>
      </c>
      <c r="N264" s="2">
        <v>1</v>
      </c>
      <c r="O264" s="2">
        <v>1</v>
      </c>
      <c r="P264" s="2">
        <v>0</v>
      </c>
      <c r="Q264" s="2">
        <v>1</v>
      </c>
      <c r="R264" s="2">
        <v>0</v>
      </c>
      <c r="S264" s="2">
        <v>0</v>
      </c>
      <c r="T264" s="2">
        <v>0</v>
      </c>
      <c r="U264" s="2">
        <v>0</v>
      </c>
      <c r="V264" s="2">
        <v>0</v>
      </c>
      <c r="W264" s="2">
        <v>0</v>
      </c>
      <c r="X264" s="2">
        <v>0</v>
      </c>
      <c r="Y264" s="2">
        <v>0</v>
      </c>
      <c r="Z264" s="2">
        <v>0</v>
      </c>
      <c r="AA264" s="2">
        <v>1</v>
      </c>
    </row>
    <row r="265" spans="1:27" x14ac:dyDescent="0.25">
      <c r="A265" s="2">
        <v>11</v>
      </c>
      <c r="B265" s="2">
        <v>16</v>
      </c>
      <c r="C265" s="2">
        <v>126134.698</v>
      </c>
      <c r="D265" s="2">
        <v>126145.931</v>
      </c>
      <c r="E265" s="2">
        <v>11.2329999999929</v>
      </c>
      <c r="F265" s="3">
        <v>17.034904914470602</v>
      </c>
      <c r="G265" s="14" t="s">
        <v>485</v>
      </c>
      <c r="H265" s="2">
        <v>2</v>
      </c>
      <c r="I265" s="2">
        <v>2</v>
      </c>
      <c r="J265" s="2">
        <v>2</v>
      </c>
      <c r="K265" s="2">
        <v>2</v>
      </c>
      <c r="L265" s="2">
        <v>0</v>
      </c>
      <c r="M265" s="2">
        <v>0</v>
      </c>
      <c r="N265" s="2">
        <v>1</v>
      </c>
      <c r="O265" s="2">
        <v>0</v>
      </c>
      <c r="P265" s="2">
        <v>1</v>
      </c>
      <c r="Q265" s="2">
        <v>0</v>
      </c>
      <c r="R265" s="2">
        <v>1</v>
      </c>
      <c r="S265" s="2">
        <v>0</v>
      </c>
      <c r="T265" s="2">
        <v>0</v>
      </c>
      <c r="U265" s="2">
        <v>0</v>
      </c>
      <c r="V265" s="2">
        <v>1</v>
      </c>
      <c r="W265" s="2">
        <v>0</v>
      </c>
      <c r="X265" s="2">
        <v>0</v>
      </c>
      <c r="Y265" s="2">
        <v>0</v>
      </c>
      <c r="Z265" s="2">
        <v>0</v>
      </c>
      <c r="AA265" s="2">
        <v>0</v>
      </c>
    </row>
    <row r="266" spans="1:27" x14ac:dyDescent="0.25">
      <c r="A266" s="2">
        <v>16</v>
      </c>
      <c r="B266" s="2">
        <v>6</v>
      </c>
      <c r="C266" s="2">
        <v>59786.557000000001</v>
      </c>
      <c r="D266" s="2">
        <v>59817.334000000003</v>
      </c>
      <c r="E266" s="2">
        <v>30.777000000001902</v>
      </c>
      <c r="F266" s="3">
        <v>17.030438865555698</v>
      </c>
      <c r="G266" s="14" t="s">
        <v>532</v>
      </c>
      <c r="H266" s="2">
        <v>0</v>
      </c>
      <c r="I266" s="2">
        <v>0</v>
      </c>
      <c r="J266" s="2">
        <v>0</v>
      </c>
      <c r="K266" s="2">
        <v>0</v>
      </c>
      <c r="L266" s="2">
        <v>0</v>
      </c>
      <c r="M266" s="2">
        <v>0</v>
      </c>
      <c r="N266" s="2">
        <v>0</v>
      </c>
      <c r="O266" s="2">
        <v>0</v>
      </c>
      <c r="P266" s="2">
        <v>0</v>
      </c>
      <c r="Q266" s="2">
        <v>0</v>
      </c>
      <c r="R266" s="2">
        <v>0</v>
      </c>
      <c r="S266" s="2">
        <v>0</v>
      </c>
      <c r="T266" s="2">
        <v>0</v>
      </c>
      <c r="U266" s="2">
        <v>0</v>
      </c>
      <c r="V266" s="2">
        <v>0</v>
      </c>
      <c r="W266" s="2">
        <v>0</v>
      </c>
      <c r="X266" s="2">
        <v>0</v>
      </c>
      <c r="Y266" s="2">
        <v>0</v>
      </c>
      <c r="Z266" s="2">
        <v>0</v>
      </c>
      <c r="AA266" s="2">
        <v>0</v>
      </c>
    </row>
    <row r="267" spans="1:27" x14ac:dyDescent="0.25">
      <c r="A267" s="2">
        <v>18</v>
      </c>
      <c r="B267" s="2">
        <v>3</v>
      </c>
      <c r="C267" s="2">
        <v>44065.343000000001</v>
      </c>
      <c r="D267" s="2">
        <v>44078.959000000003</v>
      </c>
      <c r="E267" s="2">
        <v>13.616000000001801</v>
      </c>
      <c r="F267" s="3">
        <v>17.0215616787453</v>
      </c>
      <c r="G267" s="14" t="s">
        <v>542</v>
      </c>
      <c r="H267" s="2">
        <v>1</v>
      </c>
      <c r="I267" s="2">
        <v>0</v>
      </c>
      <c r="J267" s="2">
        <v>1</v>
      </c>
      <c r="K267" s="2">
        <v>0</v>
      </c>
      <c r="L267" s="2">
        <v>0</v>
      </c>
      <c r="M267" s="2">
        <v>0</v>
      </c>
      <c r="N267" s="2">
        <v>0</v>
      </c>
      <c r="O267" s="2">
        <v>0</v>
      </c>
      <c r="P267" s="2">
        <v>0</v>
      </c>
      <c r="Q267" s="2">
        <v>1</v>
      </c>
      <c r="R267" s="2">
        <v>0</v>
      </c>
      <c r="S267" s="2">
        <v>0</v>
      </c>
      <c r="T267" s="2">
        <v>0</v>
      </c>
      <c r="U267" s="2">
        <v>0</v>
      </c>
      <c r="V267" s="2">
        <v>0</v>
      </c>
      <c r="W267" s="2">
        <v>0</v>
      </c>
      <c r="X267" s="2">
        <v>0</v>
      </c>
      <c r="Y267" s="2">
        <v>0</v>
      </c>
      <c r="Z267" s="2">
        <v>0</v>
      </c>
      <c r="AA267" s="2">
        <v>0</v>
      </c>
    </row>
    <row r="268" spans="1:27" x14ac:dyDescent="0.25">
      <c r="A268" s="2">
        <v>17</v>
      </c>
      <c r="B268" s="2">
        <v>1</v>
      </c>
      <c r="C268" s="2">
        <v>35760.83</v>
      </c>
      <c r="D268" s="2">
        <v>35766.019999999997</v>
      </c>
      <c r="E268" s="2">
        <v>5.1899999999950497</v>
      </c>
      <c r="F268" s="3">
        <v>16.978653857363199</v>
      </c>
      <c r="H268" s="2">
        <v>0</v>
      </c>
      <c r="I268" s="2">
        <v>0</v>
      </c>
      <c r="J268" s="2">
        <v>0</v>
      </c>
      <c r="K268" s="2">
        <v>0</v>
      </c>
      <c r="L268" s="2">
        <v>0</v>
      </c>
      <c r="M268" s="2">
        <v>0</v>
      </c>
      <c r="N268" s="2">
        <v>0</v>
      </c>
      <c r="O268" s="2">
        <v>0</v>
      </c>
      <c r="P268" s="2">
        <v>0</v>
      </c>
      <c r="Q268" s="2">
        <v>0</v>
      </c>
      <c r="R268" s="2">
        <v>0</v>
      </c>
      <c r="S268" s="2">
        <v>0</v>
      </c>
      <c r="T268" s="2">
        <v>0</v>
      </c>
      <c r="U268" s="2">
        <v>0</v>
      </c>
      <c r="V268" s="2">
        <v>0</v>
      </c>
      <c r="W268" s="2">
        <v>0</v>
      </c>
      <c r="X268" s="2">
        <v>0</v>
      </c>
      <c r="Y268" s="2">
        <v>0</v>
      </c>
      <c r="Z268" s="2">
        <v>0</v>
      </c>
      <c r="AA268" s="2">
        <v>0</v>
      </c>
    </row>
    <row r="269" spans="1:27" x14ac:dyDescent="0.25">
      <c r="A269" s="2">
        <v>12</v>
      </c>
      <c r="B269" s="2">
        <v>8</v>
      </c>
      <c r="C269" s="2">
        <v>74428.097999999998</v>
      </c>
      <c r="D269" s="2">
        <v>74441.467999999993</v>
      </c>
      <c r="E269" s="2">
        <v>13.369999999995301</v>
      </c>
      <c r="F269" s="3">
        <v>16.976092294336301</v>
      </c>
      <c r="G269" s="14" t="s">
        <v>494</v>
      </c>
      <c r="H269" s="2">
        <v>1</v>
      </c>
      <c r="I269" s="2">
        <v>5</v>
      </c>
      <c r="J269" s="2">
        <v>1</v>
      </c>
      <c r="K269" s="2">
        <v>1</v>
      </c>
      <c r="L269" s="2">
        <v>4</v>
      </c>
      <c r="M269" s="2">
        <v>0</v>
      </c>
      <c r="N269" s="2">
        <v>0</v>
      </c>
      <c r="O269" s="2">
        <v>0</v>
      </c>
      <c r="P269" s="2">
        <v>0</v>
      </c>
      <c r="Q269" s="2">
        <v>1</v>
      </c>
      <c r="R269" s="2">
        <v>1</v>
      </c>
      <c r="S269" s="2">
        <v>0</v>
      </c>
      <c r="T269" s="2">
        <v>0</v>
      </c>
      <c r="U269" s="2">
        <v>0</v>
      </c>
      <c r="V269" s="2">
        <v>0</v>
      </c>
      <c r="W269" s="2">
        <v>1</v>
      </c>
      <c r="X269" s="2">
        <v>0</v>
      </c>
      <c r="Y269" s="2">
        <v>1</v>
      </c>
      <c r="Z269" s="2">
        <v>1</v>
      </c>
      <c r="AA269" s="2">
        <v>1</v>
      </c>
    </row>
    <row r="270" spans="1:27" x14ac:dyDescent="0.25">
      <c r="A270" s="2">
        <v>14</v>
      </c>
      <c r="B270" s="2">
        <v>1</v>
      </c>
      <c r="C270" s="2">
        <v>27331.822</v>
      </c>
      <c r="D270" s="2">
        <v>27344.963</v>
      </c>
      <c r="E270" s="2">
        <v>13.1409999999996</v>
      </c>
      <c r="F270" s="3">
        <v>16.940881064369599</v>
      </c>
      <c r="G270" s="14" t="s">
        <v>511</v>
      </c>
      <c r="H270" s="2">
        <v>1</v>
      </c>
      <c r="I270" s="2">
        <v>0</v>
      </c>
      <c r="J270" s="2">
        <v>1</v>
      </c>
      <c r="K270" s="2">
        <v>0</v>
      </c>
      <c r="L270" s="2">
        <v>0</v>
      </c>
      <c r="M270" s="2">
        <v>0</v>
      </c>
      <c r="N270" s="2">
        <v>0</v>
      </c>
      <c r="O270" s="2">
        <v>1</v>
      </c>
      <c r="P270" s="2">
        <v>0</v>
      </c>
      <c r="Q270" s="2">
        <v>0</v>
      </c>
      <c r="R270" s="2">
        <v>0</v>
      </c>
      <c r="S270" s="2">
        <v>0</v>
      </c>
      <c r="T270" s="2">
        <v>0</v>
      </c>
      <c r="U270" s="2">
        <v>0</v>
      </c>
      <c r="V270" s="2">
        <v>0</v>
      </c>
      <c r="W270" s="2">
        <v>0</v>
      </c>
      <c r="X270" s="2">
        <v>0</v>
      </c>
      <c r="Y270" s="2">
        <v>0</v>
      </c>
      <c r="Z270" s="2">
        <v>0</v>
      </c>
      <c r="AA270" s="2">
        <v>0</v>
      </c>
    </row>
    <row r="271" spans="1:27" x14ac:dyDescent="0.25">
      <c r="A271" s="2">
        <v>11</v>
      </c>
      <c r="B271" s="2">
        <v>6</v>
      </c>
      <c r="C271" s="2">
        <v>47753.37</v>
      </c>
      <c r="D271" s="2">
        <v>47760.767999999996</v>
      </c>
      <c r="E271" s="2">
        <v>7.39799999999377</v>
      </c>
      <c r="F271" s="3">
        <v>16.890307040998099</v>
      </c>
      <c r="G271" s="14" t="s">
        <v>475</v>
      </c>
      <c r="H271" s="2">
        <v>1</v>
      </c>
      <c r="I271" s="2">
        <v>0</v>
      </c>
      <c r="J271" s="2">
        <v>1</v>
      </c>
      <c r="K271" s="2">
        <v>0</v>
      </c>
      <c r="L271" s="2">
        <v>0</v>
      </c>
      <c r="M271" s="2">
        <v>0</v>
      </c>
      <c r="N271" s="2">
        <v>1</v>
      </c>
      <c r="O271" s="2">
        <v>0</v>
      </c>
      <c r="P271" s="2">
        <v>0</v>
      </c>
      <c r="Q271" s="2">
        <v>0</v>
      </c>
      <c r="R271" s="2">
        <v>0</v>
      </c>
      <c r="S271" s="2">
        <v>0</v>
      </c>
      <c r="T271" s="2">
        <v>0</v>
      </c>
      <c r="U271" s="2">
        <v>0</v>
      </c>
      <c r="V271" s="2">
        <v>0</v>
      </c>
      <c r="W271" s="2">
        <v>0</v>
      </c>
      <c r="X271" s="2">
        <v>0</v>
      </c>
      <c r="Y271" s="2">
        <v>0</v>
      </c>
      <c r="Z271" s="2">
        <v>0</v>
      </c>
      <c r="AA271" s="2">
        <v>0</v>
      </c>
    </row>
    <row r="272" spans="1:27" x14ac:dyDescent="0.25">
      <c r="A272" s="2">
        <v>12</v>
      </c>
      <c r="B272" s="2">
        <v>2</v>
      </c>
      <c r="C272" s="2">
        <v>23075.173999999999</v>
      </c>
      <c r="D272" s="2">
        <v>23088.288</v>
      </c>
      <c r="E272" s="2">
        <v>13.114000000001401</v>
      </c>
      <c r="F272" s="3">
        <v>16.842963888977501</v>
      </c>
      <c r="G272" s="14" t="s">
        <v>488</v>
      </c>
      <c r="H272" s="2">
        <v>0</v>
      </c>
      <c r="I272" s="2">
        <v>0</v>
      </c>
      <c r="J272" s="2">
        <v>0</v>
      </c>
      <c r="K272" s="2">
        <v>0</v>
      </c>
      <c r="L272" s="2">
        <v>0</v>
      </c>
      <c r="M272" s="2">
        <v>0</v>
      </c>
      <c r="N272" s="2">
        <v>0</v>
      </c>
      <c r="O272" s="2">
        <v>0</v>
      </c>
      <c r="P272" s="2">
        <v>0</v>
      </c>
      <c r="Q272" s="2">
        <v>0</v>
      </c>
      <c r="R272" s="2">
        <v>0</v>
      </c>
      <c r="S272" s="2">
        <v>0</v>
      </c>
      <c r="T272" s="2">
        <v>0</v>
      </c>
      <c r="U272" s="2">
        <v>0</v>
      </c>
      <c r="V272" s="2">
        <v>0</v>
      </c>
      <c r="W272" s="2">
        <v>0</v>
      </c>
      <c r="X272" s="2">
        <v>0</v>
      </c>
      <c r="Y272" s="2">
        <v>0</v>
      </c>
      <c r="Z272" s="2">
        <v>0</v>
      </c>
      <c r="AA272" s="2">
        <v>0</v>
      </c>
    </row>
    <row r="273" spans="1:27" x14ac:dyDescent="0.25">
      <c r="A273" s="2">
        <v>9</v>
      </c>
      <c r="B273" s="2">
        <v>2</v>
      </c>
      <c r="C273" s="2">
        <v>24539.632000000001</v>
      </c>
      <c r="D273" s="2">
        <v>24543.05</v>
      </c>
      <c r="E273" s="2">
        <v>3.4179999999978499</v>
      </c>
      <c r="F273" s="3">
        <v>16.8122327066264</v>
      </c>
      <c r="G273" s="14" t="s">
        <v>446</v>
      </c>
      <c r="H273" s="2">
        <v>1</v>
      </c>
      <c r="I273" s="2">
        <v>0</v>
      </c>
      <c r="J273" s="2">
        <v>1</v>
      </c>
      <c r="K273" s="2">
        <v>0</v>
      </c>
      <c r="L273" s="2">
        <v>0</v>
      </c>
      <c r="M273" s="2">
        <v>0</v>
      </c>
      <c r="N273" s="2">
        <v>1</v>
      </c>
      <c r="O273" s="2">
        <v>0</v>
      </c>
      <c r="P273" s="2">
        <v>0</v>
      </c>
      <c r="Q273" s="2">
        <v>0</v>
      </c>
      <c r="R273" s="2">
        <v>0</v>
      </c>
      <c r="S273" s="2">
        <v>0</v>
      </c>
      <c r="T273" s="2">
        <v>0</v>
      </c>
      <c r="U273" s="2">
        <v>0</v>
      </c>
      <c r="V273" s="2">
        <v>0</v>
      </c>
      <c r="W273" s="2">
        <v>0</v>
      </c>
      <c r="X273" s="2">
        <v>0</v>
      </c>
      <c r="Y273" s="2">
        <v>0</v>
      </c>
      <c r="Z273" s="2">
        <v>0</v>
      </c>
      <c r="AA273" s="2">
        <v>0</v>
      </c>
    </row>
    <row r="274" spans="1:27" x14ac:dyDescent="0.25">
      <c r="A274" s="2">
        <v>2</v>
      </c>
      <c r="B274" s="2">
        <v>9</v>
      </c>
      <c r="C274" s="2">
        <v>120578.20600000001</v>
      </c>
      <c r="D274" s="2">
        <v>120591.65700000001</v>
      </c>
      <c r="E274" s="2">
        <v>13.451000000000899</v>
      </c>
      <c r="F274" s="3">
        <v>16.8046645653647</v>
      </c>
      <c r="G274" s="14" t="s">
        <v>344</v>
      </c>
      <c r="H274" s="2">
        <v>2</v>
      </c>
      <c r="I274" s="2">
        <v>0</v>
      </c>
      <c r="J274" s="2">
        <v>2</v>
      </c>
      <c r="K274" s="2">
        <v>0</v>
      </c>
      <c r="L274" s="2">
        <v>0</v>
      </c>
      <c r="M274" s="2">
        <v>0</v>
      </c>
      <c r="N274" s="2">
        <v>0</v>
      </c>
      <c r="O274" s="2">
        <v>0</v>
      </c>
      <c r="P274" s="2">
        <v>1</v>
      </c>
      <c r="Q274" s="2">
        <v>1</v>
      </c>
      <c r="R274" s="2">
        <v>0</v>
      </c>
      <c r="S274" s="2">
        <v>0</v>
      </c>
      <c r="T274" s="2">
        <v>0</v>
      </c>
      <c r="U274" s="2">
        <v>0</v>
      </c>
      <c r="V274" s="2">
        <v>0</v>
      </c>
      <c r="W274" s="2">
        <v>0</v>
      </c>
      <c r="X274" s="2">
        <v>0</v>
      </c>
      <c r="Y274" s="2">
        <v>0</v>
      </c>
      <c r="Z274" s="2">
        <v>0</v>
      </c>
      <c r="AA274" s="2">
        <v>0</v>
      </c>
    </row>
    <row r="275" spans="1:27" x14ac:dyDescent="0.25">
      <c r="A275" s="2">
        <v>18</v>
      </c>
      <c r="B275" s="2">
        <v>8</v>
      </c>
      <c r="C275" s="2">
        <v>70530.288</v>
      </c>
      <c r="D275" s="2">
        <v>70536.019</v>
      </c>
      <c r="E275" s="2">
        <v>5.7309999999997698</v>
      </c>
      <c r="F275" s="3">
        <v>16.7991754618809</v>
      </c>
      <c r="G275" s="14" t="s">
        <v>545</v>
      </c>
      <c r="H275" s="2">
        <v>0</v>
      </c>
      <c r="I275" s="2">
        <v>0</v>
      </c>
      <c r="J275" s="2">
        <v>0</v>
      </c>
      <c r="K275" s="2">
        <v>0</v>
      </c>
      <c r="L275" s="2">
        <v>0</v>
      </c>
      <c r="M275" s="2">
        <v>0</v>
      </c>
      <c r="N275" s="2">
        <v>0</v>
      </c>
      <c r="O275" s="2">
        <v>0</v>
      </c>
      <c r="P275" s="2">
        <v>0</v>
      </c>
      <c r="Q275" s="2">
        <v>0</v>
      </c>
      <c r="R275" s="2">
        <v>0</v>
      </c>
      <c r="S275" s="2">
        <v>0</v>
      </c>
      <c r="T275" s="2">
        <v>0</v>
      </c>
      <c r="U275" s="2">
        <v>0</v>
      </c>
      <c r="V275" s="2">
        <v>0</v>
      </c>
      <c r="W275" s="2">
        <v>0</v>
      </c>
      <c r="X275" s="2">
        <v>0</v>
      </c>
      <c r="Y275" s="2">
        <v>0</v>
      </c>
      <c r="Z275" s="2">
        <v>0</v>
      </c>
      <c r="AA275" s="2">
        <v>0</v>
      </c>
    </row>
    <row r="276" spans="1:27" x14ac:dyDescent="0.25">
      <c r="A276" s="2">
        <v>10</v>
      </c>
      <c r="B276" s="2">
        <v>6</v>
      </c>
      <c r="C276" s="2">
        <v>69846.725999999995</v>
      </c>
      <c r="D276" s="2">
        <v>69854.23</v>
      </c>
      <c r="E276" s="2">
        <v>7.5040000000008096</v>
      </c>
      <c r="F276" s="3">
        <v>16.787854279433098</v>
      </c>
      <c r="H276" s="2">
        <v>1</v>
      </c>
      <c r="I276" s="2">
        <v>4</v>
      </c>
      <c r="J276" s="2">
        <v>1</v>
      </c>
      <c r="K276" s="2">
        <v>4</v>
      </c>
      <c r="L276" s="2">
        <v>0</v>
      </c>
      <c r="M276" s="2">
        <v>0</v>
      </c>
      <c r="N276" s="2">
        <v>0</v>
      </c>
      <c r="O276" s="2">
        <v>0</v>
      </c>
      <c r="P276" s="2">
        <v>0</v>
      </c>
      <c r="Q276" s="2">
        <v>1</v>
      </c>
      <c r="R276" s="2">
        <v>1</v>
      </c>
      <c r="S276" s="2">
        <v>1</v>
      </c>
      <c r="T276" s="2">
        <v>1</v>
      </c>
      <c r="U276" s="2">
        <v>0</v>
      </c>
      <c r="V276" s="2">
        <v>1</v>
      </c>
      <c r="W276" s="2">
        <v>0</v>
      </c>
      <c r="X276" s="2">
        <v>0</v>
      </c>
      <c r="Y276" s="2">
        <v>0</v>
      </c>
      <c r="Z276" s="2">
        <v>0</v>
      </c>
      <c r="AA276" s="2">
        <v>0</v>
      </c>
    </row>
    <row r="277" spans="1:27" x14ac:dyDescent="0.25">
      <c r="A277" s="2">
        <v>17</v>
      </c>
      <c r="B277" s="2">
        <v>2</v>
      </c>
      <c r="C277" s="2">
        <v>50043.582000000002</v>
      </c>
      <c r="D277" s="2">
        <v>50072.663</v>
      </c>
      <c r="E277" s="2">
        <v>29.080999999998301</v>
      </c>
      <c r="F277" s="3">
        <v>16.732973733836499</v>
      </c>
      <c r="G277" s="14" t="s">
        <v>537</v>
      </c>
      <c r="H277" s="2">
        <v>0</v>
      </c>
      <c r="I277" s="2">
        <v>0</v>
      </c>
      <c r="J277" s="2">
        <v>0</v>
      </c>
      <c r="K277" s="2">
        <v>0</v>
      </c>
      <c r="L277" s="2">
        <v>0</v>
      </c>
      <c r="M277" s="2">
        <v>0</v>
      </c>
      <c r="N277" s="2">
        <v>0</v>
      </c>
      <c r="O277" s="2">
        <v>0</v>
      </c>
      <c r="P277" s="2">
        <v>0</v>
      </c>
      <c r="Q277" s="2">
        <v>0</v>
      </c>
      <c r="R277" s="2">
        <v>0</v>
      </c>
      <c r="S277" s="2">
        <v>0</v>
      </c>
      <c r="T277" s="2">
        <v>0</v>
      </c>
      <c r="U277" s="2">
        <v>0</v>
      </c>
      <c r="V277" s="2">
        <v>0</v>
      </c>
      <c r="W277" s="2">
        <v>0</v>
      </c>
      <c r="X277" s="2">
        <v>0</v>
      </c>
      <c r="Y277" s="2">
        <v>0</v>
      </c>
      <c r="Z277" s="2">
        <v>0</v>
      </c>
      <c r="AA277" s="2">
        <v>0</v>
      </c>
    </row>
    <row r="278" spans="1:27" x14ac:dyDescent="0.25">
      <c r="A278" s="2">
        <v>4</v>
      </c>
      <c r="B278" s="2">
        <v>13</v>
      </c>
      <c r="C278" s="2">
        <v>107027.53</v>
      </c>
      <c r="D278" s="2">
        <v>107046.012</v>
      </c>
      <c r="E278" s="2">
        <v>18.482000000003602</v>
      </c>
      <c r="F278" s="3">
        <v>16.732583801088101</v>
      </c>
      <c r="G278" s="14" t="s">
        <v>379</v>
      </c>
      <c r="H278" s="2">
        <v>2</v>
      </c>
      <c r="I278" s="2">
        <v>0</v>
      </c>
      <c r="J278" s="2">
        <v>2</v>
      </c>
      <c r="K278" s="2">
        <v>0</v>
      </c>
      <c r="L278" s="2">
        <v>0</v>
      </c>
      <c r="M278" s="2">
        <v>0</v>
      </c>
      <c r="N278" s="2">
        <v>1</v>
      </c>
      <c r="O278" s="2">
        <v>0</v>
      </c>
      <c r="P278" s="2">
        <v>1</v>
      </c>
      <c r="Q278" s="2">
        <v>0</v>
      </c>
      <c r="R278" s="2">
        <v>0</v>
      </c>
      <c r="S278" s="2">
        <v>0</v>
      </c>
      <c r="T278" s="2">
        <v>0</v>
      </c>
      <c r="U278" s="2">
        <v>0</v>
      </c>
      <c r="V278" s="2">
        <v>0</v>
      </c>
      <c r="W278" s="2">
        <v>0</v>
      </c>
      <c r="X278" s="2">
        <v>0</v>
      </c>
      <c r="Y278" s="2">
        <v>0</v>
      </c>
      <c r="Z278" s="2">
        <v>0</v>
      </c>
      <c r="AA278" s="2">
        <v>0</v>
      </c>
    </row>
    <row r="279" spans="1:27" x14ac:dyDescent="0.25">
      <c r="A279" s="2">
        <v>5</v>
      </c>
      <c r="B279" s="2">
        <v>3</v>
      </c>
      <c r="C279" s="2">
        <v>67850.86</v>
      </c>
      <c r="D279" s="2">
        <v>67852.077999999994</v>
      </c>
      <c r="E279" s="2">
        <v>1.2179999999934801</v>
      </c>
      <c r="F279" s="3">
        <v>16.707703828104499</v>
      </c>
      <c r="H279" s="2">
        <v>0</v>
      </c>
      <c r="I279" s="2">
        <v>0</v>
      </c>
      <c r="J279" s="2">
        <v>0</v>
      </c>
      <c r="K279" s="2">
        <v>0</v>
      </c>
      <c r="L279" s="2">
        <v>0</v>
      </c>
      <c r="M279" s="2">
        <v>0</v>
      </c>
      <c r="N279" s="2">
        <v>0</v>
      </c>
      <c r="O279" s="2">
        <v>0</v>
      </c>
      <c r="P279" s="2">
        <v>0</v>
      </c>
      <c r="Q279" s="2">
        <v>0</v>
      </c>
      <c r="R279" s="2">
        <v>0</v>
      </c>
      <c r="S279" s="2">
        <v>0</v>
      </c>
      <c r="T279" s="2">
        <v>0</v>
      </c>
      <c r="U279" s="2">
        <v>0</v>
      </c>
      <c r="V279" s="2">
        <v>0</v>
      </c>
      <c r="W279" s="2">
        <v>0</v>
      </c>
      <c r="X279" s="2">
        <v>0</v>
      </c>
      <c r="Y279" s="2">
        <v>0</v>
      </c>
      <c r="Z279" s="2">
        <v>0</v>
      </c>
      <c r="AA279" s="2">
        <v>0</v>
      </c>
    </row>
    <row r="280" spans="1:27" x14ac:dyDescent="0.25">
      <c r="A280" s="2">
        <v>7</v>
      </c>
      <c r="B280" s="2">
        <v>1</v>
      </c>
      <c r="C280" s="2">
        <v>20392.787</v>
      </c>
      <c r="D280" s="2">
        <v>20912.552</v>
      </c>
      <c r="E280" s="2">
        <v>519.76499999999896</v>
      </c>
      <c r="F280" s="3">
        <v>16.7006581554168</v>
      </c>
      <c r="G280" s="14" t="s">
        <v>415</v>
      </c>
      <c r="H280" s="2">
        <v>3</v>
      </c>
      <c r="I280" s="2">
        <v>0</v>
      </c>
      <c r="J280" s="2">
        <v>3</v>
      </c>
      <c r="K280" s="2">
        <v>0</v>
      </c>
      <c r="L280" s="2">
        <v>0</v>
      </c>
      <c r="M280" s="2">
        <v>0</v>
      </c>
      <c r="N280" s="2">
        <v>0</v>
      </c>
      <c r="O280" s="2">
        <v>1</v>
      </c>
      <c r="P280" s="2">
        <v>1</v>
      </c>
      <c r="Q280" s="2">
        <v>1</v>
      </c>
      <c r="R280" s="2">
        <v>0</v>
      </c>
      <c r="S280" s="2">
        <v>0</v>
      </c>
      <c r="T280" s="2">
        <v>0</v>
      </c>
      <c r="U280" s="2">
        <v>0</v>
      </c>
      <c r="V280" s="2">
        <v>0</v>
      </c>
      <c r="W280" s="2">
        <v>0</v>
      </c>
      <c r="X280" s="2">
        <v>0</v>
      </c>
      <c r="Y280" s="2">
        <v>0</v>
      </c>
      <c r="Z280" s="2">
        <v>0</v>
      </c>
      <c r="AA280" s="2">
        <v>0</v>
      </c>
    </row>
    <row r="281" spans="1:27" x14ac:dyDescent="0.25">
      <c r="A281" s="2">
        <v>15</v>
      </c>
      <c r="B281" s="2">
        <v>3</v>
      </c>
      <c r="C281" s="2">
        <v>82573.832999999999</v>
      </c>
      <c r="D281" s="2">
        <v>82573.832999999999</v>
      </c>
      <c r="E281" s="2">
        <v>0</v>
      </c>
      <c r="F281" s="3">
        <v>16.700218764504701</v>
      </c>
      <c r="H281" s="2">
        <v>2</v>
      </c>
      <c r="I281" s="2">
        <v>0</v>
      </c>
      <c r="J281" s="2">
        <v>2</v>
      </c>
      <c r="K281" s="2">
        <v>0</v>
      </c>
      <c r="L281" s="2">
        <v>0</v>
      </c>
      <c r="M281" s="2">
        <v>0</v>
      </c>
      <c r="N281" s="2">
        <v>1</v>
      </c>
      <c r="O281" s="2">
        <v>0</v>
      </c>
      <c r="P281" s="2">
        <v>1</v>
      </c>
      <c r="Q281" s="2">
        <v>0</v>
      </c>
      <c r="R281" s="2">
        <v>0</v>
      </c>
      <c r="S281" s="2">
        <v>0</v>
      </c>
      <c r="T281" s="2">
        <v>0</v>
      </c>
      <c r="U281" s="2">
        <v>0</v>
      </c>
      <c r="V281" s="2">
        <v>0</v>
      </c>
      <c r="W281" s="2">
        <v>0</v>
      </c>
      <c r="X281" s="2">
        <v>0</v>
      </c>
      <c r="Y281" s="2">
        <v>0</v>
      </c>
      <c r="Z281" s="2">
        <v>0</v>
      </c>
      <c r="AA281" s="2">
        <v>0</v>
      </c>
    </row>
    <row r="282" spans="1:27" x14ac:dyDescent="0.25">
      <c r="A282" s="2">
        <v>18</v>
      </c>
      <c r="B282" s="2">
        <v>7</v>
      </c>
      <c r="C282" s="2">
        <v>69665.983999999997</v>
      </c>
      <c r="D282" s="2">
        <v>69666.076000000001</v>
      </c>
      <c r="E282" s="2">
        <v>9.2000000004190993E-2</v>
      </c>
      <c r="F282" s="3">
        <v>16.684903395771698</v>
      </c>
      <c r="H282" s="2">
        <v>1</v>
      </c>
      <c r="I282" s="2">
        <v>0</v>
      </c>
      <c r="J282" s="2">
        <v>1</v>
      </c>
      <c r="K282" s="2">
        <v>0</v>
      </c>
      <c r="L282" s="2">
        <v>0</v>
      </c>
      <c r="M282" s="2">
        <v>0</v>
      </c>
      <c r="N282" s="2">
        <v>0</v>
      </c>
      <c r="O282" s="2">
        <v>0</v>
      </c>
      <c r="P282" s="2">
        <v>0</v>
      </c>
      <c r="Q282" s="2">
        <v>1</v>
      </c>
      <c r="R282" s="2">
        <v>0</v>
      </c>
      <c r="S282" s="2">
        <v>0</v>
      </c>
      <c r="T282" s="2">
        <v>0</v>
      </c>
      <c r="U282" s="2">
        <v>0</v>
      </c>
      <c r="V282" s="2">
        <v>0</v>
      </c>
      <c r="W282" s="2">
        <v>0</v>
      </c>
      <c r="X282" s="2">
        <v>0</v>
      </c>
      <c r="Y282" s="2">
        <v>0</v>
      </c>
      <c r="Z282" s="2">
        <v>0</v>
      </c>
      <c r="AA282" s="2">
        <v>0</v>
      </c>
    </row>
    <row r="283" spans="1:27" x14ac:dyDescent="0.25">
      <c r="A283" s="2">
        <v>4</v>
      </c>
      <c r="B283" s="2">
        <v>18</v>
      </c>
      <c r="C283" s="2">
        <v>130691.79399999999</v>
      </c>
      <c r="D283" s="2">
        <v>130693.592</v>
      </c>
      <c r="E283" s="2">
        <v>1.79800000000978</v>
      </c>
      <c r="F283" s="3">
        <v>16.628536338305398</v>
      </c>
      <c r="G283" s="14" t="s">
        <v>384</v>
      </c>
      <c r="H283" s="2">
        <v>3</v>
      </c>
      <c r="I283" s="2">
        <v>0</v>
      </c>
      <c r="J283" s="2">
        <v>3</v>
      </c>
      <c r="K283" s="2">
        <v>0</v>
      </c>
      <c r="L283" s="2">
        <v>0</v>
      </c>
      <c r="M283" s="2">
        <v>0</v>
      </c>
      <c r="N283" s="2">
        <v>0</v>
      </c>
      <c r="O283" s="2">
        <v>1</v>
      </c>
      <c r="P283" s="2">
        <v>1</v>
      </c>
      <c r="Q283" s="2">
        <v>1</v>
      </c>
      <c r="R283" s="2">
        <v>0</v>
      </c>
      <c r="S283" s="2">
        <v>0</v>
      </c>
      <c r="T283" s="2">
        <v>0</v>
      </c>
      <c r="U283" s="2">
        <v>0</v>
      </c>
      <c r="V283" s="2">
        <v>0</v>
      </c>
      <c r="W283" s="2">
        <v>0</v>
      </c>
      <c r="X283" s="2">
        <v>0</v>
      </c>
      <c r="Y283" s="2">
        <v>0</v>
      </c>
      <c r="Z283" s="2">
        <v>0</v>
      </c>
      <c r="AA283" s="2">
        <v>0</v>
      </c>
    </row>
    <row r="284" spans="1:27" x14ac:dyDescent="0.25">
      <c r="A284" s="2">
        <v>5</v>
      </c>
      <c r="B284" s="2">
        <v>9</v>
      </c>
      <c r="C284" s="2">
        <v>102357.49400000001</v>
      </c>
      <c r="D284" s="2">
        <v>102358.16</v>
      </c>
      <c r="E284" s="2">
        <v>0.66599999999743897</v>
      </c>
      <c r="F284" s="3">
        <v>16.626316998008999</v>
      </c>
      <c r="G284" s="14" t="s">
        <v>397</v>
      </c>
      <c r="H284" s="2">
        <v>2</v>
      </c>
      <c r="I284" s="2">
        <v>0</v>
      </c>
      <c r="J284" s="2">
        <v>2</v>
      </c>
      <c r="K284" s="2">
        <v>0</v>
      </c>
      <c r="L284" s="2">
        <v>0</v>
      </c>
      <c r="M284" s="2">
        <v>0</v>
      </c>
      <c r="N284" s="2">
        <v>0</v>
      </c>
      <c r="O284" s="2">
        <v>1</v>
      </c>
      <c r="P284" s="2">
        <v>0</v>
      </c>
      <c r="Q284" s="2">
        <v>1</v>
      </c>
      <c r="R284" s="2">
        <v>0</v>
      </c>
      <c r="S284" s="2">
        <v>0</v>
      </c>
      <c r="T284" s="2">
        <v>0</v>
      </c>
      <c r="U284" s="2">
        <v>0</v>
      </c>
      <c r="V284" s="2">
        <v>0</v>
      </c>
      <c r="W284" s="2">
        <v>0</v>
      </c>
      <c r="X284" s="2">
        <v>0</v>
      </c>
      <c r="Y284" s="2">
        <v>0</v>
      </c>
      <c r="Z284" s="2">
        <v>0</v>
      </c>
      <c r="AA284" s="2">
        <v>0</v>
      </c>
    </row>
    <row r="285" spans="1:27" x14ac:dyDescent="0.25">
      <c r="A285" s="2">
        <v>12</v>
      </c>
      <c r="B285" s="2">
        <v>7</v>
      </c>
      <c r="C285" s="2">
        <v>70516.842999999993</v>
      </c>
      <c r="D285" s="2">
        <v>70550.933000000005</v>
      </c>
      <c r="E285" s="2">
        <v>34.090000000011102</v>
      </c>
      <c r="F285" s="3">
        <v>16.6151534874829</v>
      </c>
      <c r="G285" s="14" t="s">
        <v>493</v>
      </c>
      <c r="H285" s="2">
        <v>2</v>
      </c>
      <c r="I285" s="2">
        <v>1</v>
      </c>
      <c r="J285" s="2">
        <v>2</v>
      </c>
      <c r="K285" s="2">
        <v>1</v>
      </c>
      <c r="L285" s="2">
        <v>0</v>
      </c>
      <c r="M285" s="2">
        <v>0</v>
      </c>
      <c r="N285" s="2">
        <v>1</v>
      </c>
      <c r="O285" s="2">
        <v>1</v>
      </c>
      <c r="P285" s="2">
        <v>0</v>
      </c>
      <c r="Q285" s="2">
        <v>0</v>
      </c>
      <c r="R285" s="2">
        <v>0</v>
      </c>
      <c r="S285" s="2">
        <v>0</v>
      </c>
      <c r="T285" s="2">
        <v>0</v>
      </c>
      <c r="U285" s="2">
        <v>0</v>
      </c>
      <c r="V285" s="2">
        <v>1</v>
      </c>
      <c r="W285" s="2">
        <v>0</v>
      </c>
      <c r="X285" s="2">
        <v>0</v>
      </c>
      <c r="Y285" s="2">
        <v>0</v>
      </c>
      <c r="Z285" s="2">
        <v>0</v>
      </c>
      <c r="AA285" s="2">
        <v>0</v>
      </c>
    </row>
    <row r="286" spans="1:27" x14ac:dyDescent="0.25">
      <c r="A286" s="2">
        <v>3</v>
      </c>
      <c r="B286" s="2">
        <v>4</v>
      </c>
      <c r="C286" s="2">
        <v>52027.33</v>
      </c>
      <c r="D286" s="2">
        <v>52030.357000000004</v>
      </c>
      <c r="E286" s="2">
        <v>3.02700000000186</v>
      </c>
      <c r="F286" s="3">
        <v>16.614911409227499</v>
      </c>
      <c r="G286" s="14" t="s">
        <v>358</v>
      </c>
      <c r="H286" s="2">
        <v>2</v>
      </c>
      <c r="I286" s="2">
        <v>0</v>
      </c>
      <c r="J286" s="2">
        <v>2</v>
      </c>
      <c r="K286" s="2">
        <v>0</v>
      </c>
      <c r="L286" s="2">
        <v>0</v>
      </c>
      <c r="M286" s="2">
        <v>0</v>
      </c>
      <c r="N286" s="2">
        <v>1</v>
      </c>
      <c r="O286" s="2">
        <v>0</v>
      </c>
      <c r="P286" s="2">
        <v>1</v>
      </c>
      <c r="Q286" s="2">
        <v>0</v>
      </c>
      <c r="R286" s="2">
        <v>0</v>
      </c>
      <c r="S286" s="2">
        <v>0</v>
      </c>
      <c r="T286" s="2">
        <v>0</v>
      </c>
      <c r="U286" s="2">
        <v>0</v>
      </c>
      <c r="V286" s="2">
        <v>0</v>
      </c>
      <c r="W286" s="2">
        <v>0</v>
      </c>
      <c r="X286" s="2">
        <v>0</v>
      </c>
      <c r="Y286" s="2">
        <v>0</v>
      </c>
      <c r="Z286" s="2">
        <v>0</v>
      </c>
      <c r="AA286" s="2">
        <v>0</v>
      </c>
    </row>
    <row r="287" spans="1:27" x14ac:dyDescent="0.25">
      <c r="A287" s="2">
        <v>4</v>
      </c>
      <c r="B287" s="2">
        <v>23</v>
      </c>
      <c r="C287" s="2">
        <v>162953.565</v>
      </c>
      <c r="D287" s="2">
        <v>162961.927</v>
      </c>
      <c r="E287" s="2">
        <v>8.36199999999371</v>
      </c>
      <c r="F287" s="3">
        <v>16.592976777586902</v>
      </c>
      <c r="G287" s="14" t="s">
        <v>387</v>
      </c>
      <c r="H287" s="2">
        <v>2</v>
      </c>
      <c r="I287" s="2">
        <v>0</v>
      </c>
      <c r="J287" s="2">
        <v>2</v>
      </c>
      <c r="K287" s="2">
        <v>0</v>
      </c>
      <c r="L287" s="2">
        <v>0</v>
      </c>
      <c r="M287" s="2">
        <v>0</v>
      </c>
      <c r="N287" s="2">
        <v>0</v>
      </c>
      <c r="O287" s="2">
        <v>1</v>
      </c>
      <c r="P287" s="2">
        <v>0</v>
      </c>
      <c r="Q287" s="2">
        <v>1</v>
      </c>
      <c r="R287" s="2">
        <v>0</v>
      </c>
      <c r="S287" s="2">
        <v>0</v>
      </c>
      <c r="T287" s="2">
        <v>0</v>
      </c>
      <c r="U287" s="2">
        <v>0</v>
      </c>
      <c r="V287" s="2">
        <v>0</v>
      </c>
      <c r="W287" s="2">
        <v>0</v>
      </c>
      <c r="X287" s="2">
        <v>0</v>
      </c>
      <c r="Y287" s="2">
        <v>0</v>
      </c>
      <c r="Z287" s="2">
        <v>0</v>
      </c>
      <c r="AA287" s="2">
        <v>0</v>
      </c>
    </row>
    <row r="288" spans="1:27" x14ac:dyDescent="0.25">
      <c r="A288" s="2">
        <v>12</v>
      </c>
      <c r="B288" s="2">
        <v>5</v>
      </c>
      <c r="C288" s="2">
        <v>30825.633000000002</v>
      </c>
      <c r="D288" s="2">
        <v>30835.260999999999</v>
      </c>
      <c r="E288" s="2">
        <v>9.6279999999969696</v>
      </c>
      <c r="F288" s="3">
        <v>16.555490301107799</v>
      </c>
      <c r="G288" s="14" t="s">
        <v>491</v>
      </c>
      <c r="H288" s="2">
        <v>0</v>
      </c>
      <c r="I288" s="2">
        <v>0</v>
      </c>
      <c r="J288" s="2">
        <v>0</v>
      </c>
      <c r="K288" s="2">
        <v>0</v>
      </c>
      <c r="L288" s="2">
        <v>0</v>
      </c>
      <c r="M288" s="2">
        <v>0</v>
      </c>
      <c r="N288" s="2">
        <v>0</v>
      </c>
      <c r="O288" s="2">
        <v>0</v>
      </c>
      <c r="P288" s="2">
        <v>0</v>
      </c>
      <c r="Q288" s="2">
        <v>0</v>
      </c>
      <c r="R288" s="2">
        <v>0</v>
      </c>
      <c r="S288" s="2">
        <v>0</v>
      </c>
      <c r="T288" s="2">
        <v>0</v>
      </c>
      <c r="U288" s="2">
        <v>0</v>
      </c>
      <c r="V288" s="2">
        <v>0</v>
      </c>
      <c r="W288" s="2">
        <v>0</v>
      </c>
      <c r="X288" s="2">
        <v>0</v>
      </c>
      <c r="Y288" s="2">
        <v>0</v>
      </c>
      <c r="Z288" s="2">
        <v>0</v>
      </c>
      <c r="AA288" s="2">
        <v>0</v>
      </c>
    </row>
    <row r="289" spans="1:27" x14ac:dyDescent="0.25">
      <c r="A289" s="2">
        <v>1</v>
      </c>
      <c r="B289" s="2">
        <v>8</v>
      </c>
      <c r="C289" s="2">
        <v>98216.803</v>
      </c>
      <c r="D289" s="2">
        <v>98220.32</v>
      </c>
      <c r="E289" s="2">
        <v>3.5170000000071</v>
      </c>
      <c r="F289" s="3">
        <v>16.510047297945299</v>
      </c>
      <c r="G289" s="14" t="s">
        <v>320</v>
      </c>
      <c r="H289" s="2">
        <v>1</v>
      </c>
      <c r="I289" s="2">
        <v>0</v>
      </c>
      <c r="J289" s="2">
        <v>1</v>
      </c>
      <c r="K289" s="2">
        <v>0</v>
      </c>
      <c r="L289" s="2">
        <v>0</v>
      </c>
      <c r="M289" s="2">
        <v>0</v>
      </c>
      <c r="N289" s="2">
        <v>0</v>
      </c>
      <c r="O289" s="2">
        <v>0</v>
      </c>
      <c r="P289" s="2">
        <v>1</v>
      </c>
      <c r="Q289" s="2">
        <v>0</v>
      </c>
      <c r="R289" s="2">
        <v>0</v>
      </c>
      <c r="S289" s="2">
        <v>0</v>
      </c>
      <c r="T289" s="2">
        <v>0</v>
      </c>
      <c r="U289" s="2">
        <v>0</v>
      </c>
      <c r="V289" s="2">
        <v>0</v>
      </c>
      <c r="W289" s="2">
        <v>0</v>
      </c>
      <c r="X289" s="2">
        <v>0</v>
      </c>
      <c r="Y289" s="2">
        <v>0</v>
      </c>
      <c r="Z289" s="2">
        <v>0</v>
      </c>
      <c r="AA289" s="2">
        <v>0</v>
      </c>
    </row>
    <row r="290" spans="1:27" x14ac:dyDescent="0.25">
      <c r="A290" s="2">
        <v>15</v>
      </c>
      <c r="B290" s="2">
        <v>1</v>
      </c>
      <c r="C290" s="2">
        <v>49485.286999999997</v>
      </c>
      <c r="D290" s="2">
        <v>49489.095999999998</v>
      </c>
      <c r="E290" s="2">
        <v>3.8090000000011099</v>
      </c>
      <c r="F290" s="3">
        <v>16.498236861426399</v>
      </c>
      <c r="G290" s="14" t="s">
        <v>524</v>
      </c>
      <c r="H290" s="2">
        <v>0</v>
      </c>
      <c r="I290" s="2">
        <v>0</v>
      </c>
      <c r="J290" s="2">
        <v>0</v>
      </c>
      <c r="K290" s="2">
        <v>0</v>
      </c>
      <c r="L290" s="2">
        <v>0</v>
      </c>
      <c r="M290" s="2">
        <v>0</v>
      </c>
      <c r="N290" s="2">
        <v>0</v>
      </c>
      <c r="O290" s="2">
        <v>0</v>
      </c>
      <c r="P290" s="2">
        <v>0</v>
      </c>
      <c r="Q290" s="2">
        <v>0</v>
      </c>
      <c r="R290" s="2">
        <v>0</v>
      </c>
      <c r="S290" s="2">
        <v>0</v>
      </c>
      <c r="T290" s="2">
        <v>0</v>
      </c>
      <c r="U290" s="2">
        <v>0</v>
      </c>
      <c r="V290" s="2">
        <v>0</v>
      </c>
      <c r="W290" s="2">
        <v>0</v>
      </c>
      <c r="X290" s="2">
        <v>0</v>
      </c>
      <c r="Y290" s="2">
        <v>0</v>
      </c>
      <c r="Z290" s="2">
        <v>0</v>
      </c>
      <c r="AA290" s="2">
        <v>0</v>
      </c>
    </row>
    <row r="291" spans="1:27" x14ac:dyDescent="0.25">
      <c r="A291" s="2">
        <v>6</v>
      </c>
      <c r="B291" s="2">
        <v>1</v>
      </c>
      <c r="C291" s="2">
        <v>33108.035000000003</v>
      </c>
      <c r="D291" s="2">
        <v>33142.792000000001</v>
      </c>
      <c r="E291" s="2">
        <v>34.756999999997802</v>
      </c>
      <c r="F291" s="3">
        <v>16.481398818172401</v>
      </c>
      <c r="G291" s="14" t="s">
        <v>400</v>
      </c>
      <c r="H291" s="2">
        <v>4</v>
      </c>
      <c r="I291" s="2">
        <v>2</v>
      </c>
      <c r="J291" s="2">
        <v>4</v>
      </c>
      <c r="K291" s="2">
        <v>2</v>
      </c>
      <c r="L291" s="2">
        <v>0</v>
      </c>
      <c r="M291" s="2">
        <v>0</v>
      </c>
      <c r="N291" s="2">
        <v>1</v>
      </c>
      <c r="O291" s="2">
        <v>1</v>
      </c>
      <c r="P291" s="2">
        <v>1</v>
      </c>
      <c r="Q291" s="2">
        <v>1</v>
      </c>
      <c r="R291" s="2">
        <v>1</v>
      </c>
      <c r="S291" s="2">
        <v>1</v>
      </c>
      <c r="T291" s="2">
        <v>0</v>
      </c>
      <c r="U291" s="2">
        <v>0</v>
      </c>
      <c r="V291" s="2">
        <v>0</v>
      </c>
      <c r="W291" s="2">
        <v>0</v>
      </c>
      <c r="X291" s="2">
        <v>0</v>
      </c>
      <c r="Y291" s="2">
        <v>0</v>
      </c>
      <c r="Z291" s="2">
        <v>0</v>
      </c>
      <c r="AA291" s="2">
        <v>0</v>
      </c>
    </row>
    <row r="292" spans="1:27" x14ac:dyDescent="0.25">
      <c r="A292" s="2">
        <v>4</v>
      </c>
      <c r="B292" s="2">
        <v>22</v>
      </c>
      <c r="C292" s="2">
        <v>148122.45600000001</v>
      </c>
      <c r="D292" s="2">
        <v>148122.45600000001</v>
      </c>
      <c r="E292" s="2">
        <v>0</v>
      </c>
      <c r="F292" s="3">
        <v>16.4675377555903</v>
      </c>
      <c r="H292" s="2">
        <v>2</v>
      </c>
      <c r="I292" s="2">
        <v>0</v>
      </c>
      <c r="J292" s="2">
        <v>2</v>
      </c>
      <c r="K292" s="2">
        <v>0</v>
      </c>
      <c r="L292" s="2">
        <v>0</v>
      </c>
      <c r="M292" s="2">
        <v>0</v>
      </c>
      <c r="N292" s="2">
        <v>0</v>
      </c>
      <c r="O292" s="2">
        <v>1</v>
      </c>
      <c r="P292" s="2">
        <v>0</v>
      </c>
      <c r="Q292" s="2">
        <v>1</v>
      </c>
      <c r="R292" s="2">
        <v>0</v>
      </c>
      <c r="S292" s="2">
        <v>0</v>
      </c>
      <c r="T292" s="2">
        <v>0</v>
      </c>
      <c r="U292" s="2">
        <v>0</v>
      </c>
      <c r="V292" s="2">
        <v>0</v>
      </c>
      <c r="W292" s="2">
        <v>0</v>
      </c>
      <c r="X292" s="2">
        <v>0</v>
      </c>
      <c r="Y292" s="2">
        <v>0</v>
      </c>
      <c r="Z292" s="2">
        <v>0</v>
      </c>
      <c r="AA292" s="2">
        <v>0</v>
      </c>
    </row>
    <row r="293" spans="1:27" x14ac:dyDescent="0.25">
      <c r="A293" s="2">
        <v>1</v>
      </c>
      <c r="B293" s="2">
        <v>13</v>
      </c>
      <c r="C293" s="2">
        <v>154423.48499999999</v>
      </c>
      <c r="D293" s="2">
        <v>154424.44</v>
      </c>
      <c r="E293" s="2">
        <v>0.95500000001629803</v>
      </c>
      <c r="F293" s="3">
        <v>16.455147163504201</v>
      </c>
      <c r="G293" s="14" t="s">
        <v>324</v>
      </c>
      <c r="H293" s="2">
        <v>0</v>
      </c>
      <c r="I293" s="2">
        <v>0</v>
      </c>
      <c r="J293" s="2">
        <v>0</v>
      </c>
      <c r="K293" s="2">
        <v>0</v>
      </c>
      <c r="L293" s="2">
        <v>0</v>
      </c>
      <c r="M293" s="2">
        <v>0</v>
      </c>
      <c r="N293" s="2">
        <v>0</v>
      </c>
      <c r="O293" s="2">
        <v>0</v>
      </c>
      <c r="P293" s="2">
        <v>0</v>
      </c>
      <c r="Q293" s="2">
        <v>0</v>
      </c>
      <c r="R293" s="2">
        <v>0</v>
      </c>
      <c r="S293" s="2">
        <v>0</v>
      </c>
      <c r="T293" s="2">
        <v>0</v>
      </c>
      <c r="U293" s="2">
        <v>0</v>
      </c>
      <c r="V293" s="2">
        <v>0</v>
      </c>
      <c r="W293" s="2">
        <v>0</v>
      </c>
      <c r="X293" s="2">
        <v>0</v>
      </c>
      <c r="Y293" s="2">
        <v>0</v>
      </c>
      <c r="Z293" s="2">
        <v>0</v>
      </c>
      <c r="AA293" s="2">
        <v>0</v>
      </c>
    </row>
    <row r="294" spans="1:27" x14ac:dyDescent="0.25">
      <c r="A294" s="2">
        <v>4</v>
      </c>
      <c r="B294" s="2">
        <v>1</v>
      </c>
      <c r="C294" s="2">
        <v>10288.932000000001</v>
      </c>
      <c r="D294" s="2">
        <v>10292.034</v>
      </c>
      <c r="E294" s="2">
        <v>3.10199999999895</v>
      </c>
      <c r="F294" s="3">
        <v>16.436898238851601</v>
      </c>
      <c r="G294" s="14" t="s">
        <v>369</v>
      </c>
      <c r="H294" s="2">
        <v>0</v>
      </c>
      <c r="I294" s="2">
        <v>1</v>
      </c>
      <c r="J294" s="2">
        <v>0</v>
      </c>
      <c r="K294" s="2">
        <v>0</v>
      </c>
      <c r="L294" s="2">
        <v>1</v>
      </c>
      <c r="M294" s="2">
        <v>0</v>
      </c>
      <c r="N294" s="2">
        <v>0</v>
      </c>
      <c r="O294" s="2">
        <v>0</v>
      </c>
      <c r="P294" s="2">
        <v>0</v>
      </c>
      <c r="Q294" s="2">
        <v>0</v>
      </c>
      <c r="R294" s="2">
        <v>0</v>
      </c>
      <c r="S294" s="2">
        <v>0</v>
      </c>
      <c r="T294" s="2">
        <v>0</v>
      </c>
      <c r="U294" s="2">
        <v>0</v>
      </c>
      <c r="V294" s="2">
        <v>0</v>
      </c>
      <c r="W294" s="2">
        <v>0</v>
      </c>
      <c r="X294" s="2">
        <v>1</v>
      </c>
      <c r="Y294" s="2">
        <v>0</v>
      </c>
      <c r="Z294" s="2">
        <v>0</v>
      </c>
      <c r="AA294" s="2">
        <v>0</v>
      </c>
    </row>
    <row r="295" spans="1:27" x14ac:dyDescent="0.25">
      <c r="A295" s="2">
        <v>1</v>
      </c>
      <c r="B295" s="2">
        <v>16</v>
      </c>
      <c r="C295" s="2">
        <v>167300.63800000001</v>
      </c>
      <c r="D295" s="2">
        <v>167301.095</v>
      </c>
      <c r="E295" s="2">
        <v>0.456999999994878</v>
      </c>
      <c r="F295" s="3">
        <v>16.416442972110801</v>
      </c>
      <c r="G295" s="14" t="s">
        <v>327</v>
      </c>
      <c r="H295" s="2">
        <v>0</v>
      </c>
      <c r="I295" s="2">
        <v>0</v>
      </c>
      <c r="J295" s="2">
        <v>0</v>
      </c>
      <c r="K295" s="2">
        <v>0</v>
      </c>
      <c r="L295" s="2">
        <v>0</v>
      </c>
      <c r="M295" s="2">
        <v>0</v>
      </c>
      <c r="N295" s="2">
        <v>0</v>
      </c>
      <c r="O295" s="2">
        <v>0</v>
      </c>
      <c r="P295" s="2">
        <v>0</v>
      </c>
      <c r="Q295" s="2">
        <v>0</v>
      </c>
      <c r="R295" s="2">
        <v>0</v>
      </c>
      <c r="S295" s="2">
        <v>0</v>
      </c>
      <c r="T295" s="2">
        <v>0</v>
      </c>
      <c r="U295" s="2">
        <v>0</v>
      </c>
      <c r="V295" s="2">
        <v>0</v>
      </c>
      <c r="W295" s="2">
        <v>0</v>
      </c>
      <c r="X295" s="2">
        <v>0</v>
      </c>
      <c r="Y295" s="2">
        <v>0</v>
      </c>
      <c r="Z295" s="2">
        <v>0</v>
      </c>
      <c r="AA295" s="2">
        <v>0</v>
      </c>
    </row>
    <row r="296" spans="1:27" x14ac:dyDescent="0.25">
      <c r="A296" s="2">
        <v>4</v>
      </c>
      <c r="B296" s="2">
        <v>11</v>
      </c>
      <c r="C296" s="2">
        <v>92953.951000000001</v>
      </c>
      <c r="D296" s="2">
        <v>92954.447</v>
      </c>
      <c r="E296" s="2">
        <v>0.49599999999918498</v>
      </c>
      <c r="F296" s="3">
        <v>16.415092501022102</v>
      </c>
      <c r="H296" s="2">
        <v>4</v>
      </c>
      <c r="I296" s="2">
        <v>0</v>
      </c>
      <c r="J296" s="2">
        <v>4</v>
      </c>
      <c r="K296" s="2">
        <v>0</v>
      </c>
      <c r="L296" s="2">
        <v>0</v>
      </c>
      <c r="M296" s="2">
        <v>0</v>
      </c>
      <c r="N296" s="2">
        <v>1</v>
      </c>
      <c r="O296" s="2">
        <v>1</v>
      </c>
      <c r="P296" s="2">
        <v>1</v>
      </c>
      <c r="Q296" s="2">
        <v>1</v>
      </c>
      <c r="R296" s="2">
        <v>0</v>
      </c>
      <c r="S296" s="2">
        <v>0</v>
      </c>
      <c r="T296" s="2">
        <v>0</v>
      </c>
      <c r="U296" s="2">
        <v>0</v>
      </c>
      <c r="V296" s="2">
        <v>0</v>
      </c>
      <c r="W296" s="2">
        <v>0</v>
      </c>
      <c r="X296" s="2">
        <v>0</v>
      </c>
      <c r="Y296" s="2">
        <v>0</v>
      </c>
      <c r="Z296" s="2">
        <v>0</v>
      </c>
      <c r="AA296" s="2">
        <v>0</v>
      </c>
    </row>
  </sheetData>
  <sortState ref="A2:AA287">
    <sortCondition descending="1" ref="F2:F287"/>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2"/>
  <sheetViews>
    <sheetView zoomScale="85" zoomScaleNormal="85" workbookViewId="0">
      <selection activeCell="R2" sqref="R2"/>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5</v>
      </c>
      <c r="B2" s="2">
        <v>11</v>
      </c>
      <c r="C2" s="2">
        <v>86511.51</v>
      </c>
      <c r="D2" s="2">
        <v>88048.767000000007</v>
      </c>
      <c r="E2" s="2">
        <v>1537.2570000000101</v>
      </c>
      <c r="F2" s="3">
        <v>45.293395306865001</v>
      </c>
      <c r="G2" s="14" t="s">
        <v>660</v>
      </c>
      <c r="H2" s="2">
        <v>4</v>
      </c>
      <c r="I2" s="2">
        <v>1</v>
      </c>
      <c r="J2" s="2">
        <v>4</v>
      </c>
      <c r="K2" s="2">
        <v>0</v>
      </c>
      <c r="L2" s="2">
        <v>1</v>
      </c>
      <c r="M2" s="2">
        <v>1</v>
      </c>
      <c r="N2" s="2">
        <v>0</v>
      </c>
      <c r="O2" s="2">
        <v>1</v>
      </c>
      <c r="P2" s="2">
        <v>1</v>
      </c>
      <c r="Q2" s="2">
        <v>1</v>
      </c>
      <c r="R2" s="2">
        <v>0</v>
      </c>
      <c r="S2" s="2">
        <v>0</v>
      </c>
      <c r="T2" s="2">
        <v>0</v>
      </c>
      <c r="U2" s="2">
        <v>0</v>
      </c>
      <c r="V2" s="2">
        <v>0</v>
      </c>
      <c r="W2" s="2">
        <v>0</v>
      </c>
      <c r="X2" s="2">
        <v>0</v>
      </c>
      <c r="Y2" s="2">
        <v>0</v>
      </c>
      <c r="Z2" s="2">
        <v>0</v>
      </c>
      <c r="AA2" s="2">
        <v>1</v>
      </c>
    </row>
    <row r="3" spans="1:27" x14ac:dyDescent="0.25">
      <c r="A3" s="2">
        <v>3</v>
      </c>
      <c r="B3" s="2">
        <v>6</v>
      </c>
      <c r="C3" s="2">
        <v>50388.607000000004</v>
      </c>
      <c r="D3" s="2">
        <v>52060.233999999997</v>
      </c>
      <c r="E3" s="2">
        <v>1671.6269999999899</v>
      </c>
      <c r="F3" s="3">
        <v>40.586025673072399</v>
      </c>
      <c r="G3" s="14" t="s">
        <v>616</v>
      </c>
      <c r="H3" s="2">
        <v>4</v>
      </c>
      <c r="I3" s="2">
        <v>0</v>
      </c>
      <c r="J3" s="2">
        <v>4</v>
      </c>
      <c r="K3" s="2">
        <v>0</v>
      </c>
      <c r="L3" s="2">
        <v>0</v>
      </c>
      <c r="M3" s="2">
        <v>1</v>
      </c>
      <c r="N3" s="2">
        <v>0</v>
      </c>
      <c r="O3" s="2">
        <v>1</v>
      </c>
      <c r="P3" s="2">
        <v>1</v>
      </c>
      <c r="Q3" s="2">
        <v>1</v>
      </c>
      <c r="R3" s="2">
        <v>0</v>
      </c>
      <c r="S3" s="2">
        <v>0</v>
      </c>
      <c r="T3" s="2">
        <v>0</v>
      </c>
      <c r="U3" s="2">
        <v>0</v>
      </c>
      <c r="V3" s="2">
        <v>0</v>
      </c>
      <c r="W3" s="2">
        <v>0</v>
      </c>
      <c r="X3" s="2">
        <v>0</v>
      </c>
      <c r="Y3" s="2">
        <v>0</v>
      </c>
      <c r="Z3" s="2">
        <v>0</v>
      </c>
      <c r="AA3" s="2">
        <v>0</v>
      </c>
    </row>
    <row r="4" spans="1:27" x14ac:dyDescent="0.25">
      <c r="A4" s="2">
        <v>21</v>
      </c>
      <c r="B4" s="2">
        <v>0</v>
      </c>
      <c r="C4" s="2">
        <v>30654.108</v>
      </c>
      <c r="D4" s="2">
        <v>30829.789000000001</v>
      </c>
      <c r="E4" s="2">
        <v>175.68100000000001</v>
      </c>
      <c r="F4" s="3">
        <v>38.708348475115599</v>
      </c>
      <c r="G4" s="14" t="s">
        <v>819</v>
      </c>
      <c r="H4" s="2">
        <v>3</v>
      </c>
      <c r="I4" s="2">
        <v>0</v>
      </c>
      <c r="J4" s="2">
        <v>3</v>
      </c>
      <c r="K4" s="2">
        <v>0</v>
      </c>
      <c r="L4" s="2">
        <v>0</v>
      </c>
      <c r="M4" s="2">
        <v>1</v>
      </c>
      <c r="N4" s="2">
        <v>0</v>
      </c>
      <c r="O4" s="2">
        <v>1</v>
      </c>
      <c r="P4" s="2">
        <v>0</v>
      </c>
      <c r="Q4" s="2">
        <v>1</v>
      </c>
      <c r="R4" s="2">
        <v>0</v>
      </c>
      <c r="S4" s="2">
        <v>0</v>
      </c>
      <c r="T4" s="2">
        <v>0</v>
      </c>
      <c r="U4" s="2">
        <v>0</v>
      </c>
      <c r="V4" s="2">
        <v>0</v>
      </c>
      <c r="W4" s="2">
        <v>0</v>
      </c>
      <c r="X4" s="2">
        <v>0</v>
      </c>
      <c r="Y4" s="2">
        <v>0</v>
      </c>
      <c r="Z4" s="2">
        <v>0</v>
      </c>
      <c r="AA4" s="2">
        <v>0</v>
      </c>
    </row>
    <row r="5" spans="1:27" x14ac:dyDescent="0.25">
      <c r="A5" s="2">
        <v>1</v>
      </c>
      <c r="B5" s="2">
        <v>25</v>
      </c>
      <c r="C5" s="2">
        <v>223276.71299999999</v>
      </c>
      <c r="D5" s="2">
        <v>223398.06099999999</v>
      </c>
      <c r="E5" s="2">
        <v>121.347999999998</v>
      </c>
      <c r="F5" s="3">
        <v>37.943196034846601</v>
      </c>
      <c r="G5" s="14" t="s">
        <v>579</v>
      </c>
      <c r="H5" s="2">
        <v>4</v>
      </c>
      <c r="I5" s="2">
        <v>0</v>
      </c>
      <c r="J5" s="2">
        <v>4</v>
      </c>
      <c r="K5" s="2">
        <v>0</v>
      </c>
      <c r="L5" s="2">
        <v>0</v>
      </c>
      <c r="M5" s="2">
        <v>1</v>
      </c>
      <c r="N5" s="2">
        <v>0</v>
      </c>
      <c r="O5" s="2">
        <v>1</v>
      </c>
      <c r="P5" s="2">
        <v>1</v>
      </c>
      <c r="Q5" s="2">
        <v>1</v>
      </c>
      <c r="R5" s="2">
        <v>0</v>
      </c>
      <c r="S5" s="2">
        <v>0</v>
      </c>
      <c r="T5" s="2">
        <v>0</v>
      </c>
      <c r="U5" s="2">
        <v>0</v>
      </c>
      <c r="V5" s="2">
        <v>0</v>
      </c>
      <c r="W5" s="2">
        <v>0</v>
      </c>
      <c r="X5" s="2">
        <v>0</v>
      </c>
      <c r="Y5" s="2">
        <v>0</v>
      </c>
      <c r="Z5" s="2">
        <v>0</v>
      </c>
      <c r="AA5" s="2">
        <v>0</v>
      </c>
    </row>
    <row r="6" spans="1:27" x14ac:dyDescent="0.25">
      <c r="A6" s="2">
        <v>22</v>
      </c>
      <c r="B6" s="2">
        <v>1</v>
      </c>
      <c r="C6" s="2">
        <v>35999.938000000002</v>
      </c>
      <c r="D6" s="2">
        <v>36393.410000000003</v>
      </c>
      <c r="E6" s="2">
        <v>393.47200000000203</v>
      </c>
      <c r="F6" s="3">
        <v>36.388452869774497</v>
      </c>
      <c r="G6" s="14" t="s">
        <v>822</v>
      </c>
      <c r="H6" s="2">
        <v>4</v>
      </c>
      <c r="I6" s="2">
        <v>0</v>
      </c>
      <c r="J6" s="2">
        <v>4</v>
      </c>
      <c r="K6" s="2">
        <v>0</v>
      </c>
      <c r="L6" s="2">
        <v>0</v>
      </c>
      <c r="M6" s="2">
        <v>1</v>
      </c>
      <c r="N6" s="2">
        <v>0</v>
      </c>
      <c r="O6" s="2">
        <v>1</v>
      </c>
      <c r="P6" s="2">
        <v>1</v>
      </c>
      <c r="Q6" s="2">
        <v>1</v>
      </c>
      <c r="R6" s="2">
        <v>0</v>
      </c>
      <c r="S6" s="2">
        <v>0</v>
      </c>
      <c r="T6" s="2">
        <v>0</v>
      </c>
      <c r="U6" s="2">
        <v>0</v>
      </c>
      <c r="V6" s="2">
        <v>0</v>
      </c>
      <c r="W6" s="2">
        <v>0</v>
      </c>
      <c r="X6" s="2">
        <v>0</v>
      </c>
      <c r="Y6" s="2">
        <v>0</v>
      </c>
      <c r="Z6" s="2">
        <v>0</v>
      </c>
      <c r="AA6" s="2">
        <v>0</v>
      </c>
    </row>
    <row r="7" spans="1:27" x14ac:dyDescent="0.25">
      <c r="A7" s="2">
        <v>10</v>
      </c>
      <c r="B7" s="2">
        <v>9</v>
      </c>
      <c r="C7" s="2">
        <v>104577.053</v>
      </c>
      <c r="D7" s="2">
        <v>105001.79700000001</v>
      </c>
      <c r="E7" s="2">
        <v>424.744000000006</v>
      </c>
      <c r="F7" s="3">
        <v>34.334615041848501</v>
      </c>
      <c r="G7" s="14" t="s">
        <v>734</v>
      </c>
      <c r="H7" s="2">
        <v>4</v>
      </c>
      <c r="I7" s="2">
        <v>0</v>
      </c>
      <c r="J7" s="2">
        <v>4</v>
      </c>
      <c r="K7" s="2">
        <v>0</v>
      </c>
      <c r="L7" s="2">
        <v>0</v>
      </c>
      <c r="M7" s="2">
        <v>1</v>
      </c>
      <c r="N7" s="2">
        <v>0</v>
      </c>
      <c r="O7" s="2">
        <v>1</v>
      </c>
      <c r="P7" s="2">
        <v>1</v>
      </c>
      <c r="Q7" s="2">
        <v>1</v>
      </c>
      <c r="R7" s="2">
        <v>0</v>
      </c>
      <c r="S7" s="2">
        <v>0</v>
      </c>
      <c r="T7" s="2">
        <v>0</v>
      </c>
      <c r="U7" s="2">
        <v>0</v>
      </c>
      <c r="V7" s="2">
        <v>0</v>
      </c>
      <c r="W7" s="2">
        <v>0</v>
      </c>
      <c r="X7" s="2">
        <v>0</v>
      </c>
      <c r="Y7" s="2">
        <v>0</v>
      </c>
      <c r="Z7" s="2">
        <v>0</v>
      </c>
      <c r="AA7" s="2">
        <v>0</v>
      </c>
    </row>
    <row r="8" spans="1:27" x14ac:dyDescent="0.25">
      <c r="A8" s="2">
        <v>4</v>
      </c>
      <c r="B8" s="2">
        <v>10</v>
      </c>
      <c r="C8" s="2">
        <v>53454.248</v>
      </c>
      <c r="D8" s="2">
        <v>53620.639000000003</v>
      </c>
      <c r="E8" s="2">
        <v>166.391000000003</v>
      </c>
      <c r="F8" s="3">
        <v>34.069185642091597</v>
      </c>
      <c r="G8" s="14" t="s">
        <v>638</v>
      </c>
      <c r="H8" s="2">
        <v>4</v>
      </c>
      <c r="I8" s="2">
        <v>0</v>
      </c>
      <c r="J8" s="2">
        <v>4</v>
      </c>
      <c r="K8" s="2">
        <v>0</v>
      </c>
      <c r="L8" s="2">
        <v>0</v>
      </c>
      <c r="M8" s="2">
        <v>1</v>
      </c>
      <c r="N8" s="2">
        <v>0</v>
      </c>
      <c r="O8" s="2">
        <v>1</v>
      </c>
      <c r="P8" s="2">
        <v>1</v>
      </c>
      <c r="Q8" s="2">
        <v>1</v>
      </c>
      <c r="R8" s="2">
        <v>0</v>
      </c>
      <c r="S8" s="2">
        <v>0</v>
      </c>
      <c r="T8" s="2">
        <v>0</v>
      </c>
      <c r="U8" s="2">
        <v>0</v>
      </c>
      <c r="V8" s="2">
        <v>0</v>
      </c>
      <c r="W8" s="2">
        <v>0</v>
      </c>
      <c r="X8" s="2">
        <v>0</v>
      </c>
      <c r="Y8" s="2">
        <v>0</v>
      </c>
      <c r="Z8" s="2">
        <v>0</v>
      </c>
      <c r="AA8" s="2">
        <v>0</v>
      </c>
    </row>
    <row r="9" spans="1:27" x14ac:dyDescent="0.25">
      <c r="A9" s="2">
        <v>4</v>
      </c>
      <c r="B9" s="2">
        <v>0</v>
      </c>
      <c r="C9" s="2">
        <v>66.474999999999994</v>
      </c>
      <c r="D9" s="2">
        <v>302.93400000000003</v>
      </c>
      <c r="E9" s="2">
        <v>236.459</v>
      </c>
      <c r="F9" s="3">
        <v>33.580519481362998</v>
      </c>
      <c r="G9" s="14" t="s">
        <v>630</v>
      </c>
      <c r="H9" s="2">
        <v>4</v>
      </c>
      <c r="I9" s="2">
        <v>0</v>
      </c>
      <c r="J9" s="2">
        <v>4</v>
      </c>
      <c r="K9" s="2">
        <v>0</v>
      </c>
      <c r="L9" s="2">
        <v>0</v>
      </c>
      <c r="M9" s="2">
        <v>1</v>
      </c>
      <c r="N9" s="2">
        <v>0</v>
      </c>
      <c r="O9" s="2">
        <v>1</v>
      </c>
      <c r="P9" s="2">
        <v>1</v>
      </c>
      <c r="Q9" s="2">
        <v>1</v>
      </c>
      <c r="R9" s="2">
        <v>0</v>
      </c>
      <c r="S9" s="2">
        <v>0</v>
      </c>
      <c r="T9" s="2">
        <v>0</v>
      </c>
      <c r="U9" s="2">
        <v>0</v>
      </c>
      <c r="V9" s="2">
        <v>0</v>
      </c>
      <c r="W9" s="2">
        <v>0</v>
      </c>
      <c r="X9" s="2">
        <v>0</v>
      </c>
      <c r="Y9" s="2">
        <v>0</v>
      </c>
      <c r="Z9" s="2">
        <v>0</v>
      </c>
      <c r="AA9" s="2">
        <v>0</v>
      </c>
    </row>
    <row r="10" spans="1:27" x14ac:dyDescent="0.25">
      <c r="A10" s="2">
        <v>2</v>
      </c>
      <c r="B10" s="2">
        <v>23</v>
      </c>
      <c r="C10" s="2">
        <v>155702.76800000001</v>
      </c>
      <c r="D10" s="2">
        <v>156261.31</v>
      </c>
      <c r="E10" s="2">
        <v>558.54199999998696</v>
      </c>
      <c r="F10" s="3">
        <v>33.382874592858101</v>
      </c>
      <c r="G10" s="14" t="s">
        <v>597</v>
      </c>
      <c r="H10" s="2">
        <v>4</v>
      </c>
      <c r="I10" s="2">
        <v>3</v>
      </c>
      <c r="J10" s="2">
        <v>4</v>
      </c>
      <c r="K10" s="2">
        <v>3</v>
      </c>
      <c r="L10" s="2">
        <v>0</v>
      </c>
      <c r="M10" s="2">
        <v>1</v>
      </c>
      <c r="N10" s="2">
        <v>0</v>
      </c>
      <c r="O10" s="2">
        <v>1</v>
      </c>
      <c r="P10" s="2">
        <v>1</v>
      </c>
      <c r="Q10" s="2">
        <v>1</v>
      </c>
      <c r="R10" s="2">
        <v>1</v>
      </c>
      <c r="S10" s="2">
        <v>0</v>
      </c>
      <c r="T10" s="2">
        <v>0</v>
      </c>
      <c r="U10" s="2">
        <v>1</v>
      </c>
      <c r="V10" s="2">
        <v>1</v>
      </c>
      <c r="W10" s="2">
        <v>0</v>
      </c>
      <c r="X10" s="2">
        <v>0</v>
      </c>
      <c r="Y10" s="2">
        <v>0</v>
      </c>
      <c r="Z10" s="2">
        <v>0</v>
      </c>
      <c r="AA10" s="2">
        <v>0</v>
      </c>
    </row>
    <row r="11" spans="1:27" x14ac:dyDescent="0.25">
      <c r="A11" s="2">
        <v>13</v>
      </c>
      <c r="B11" s="2">
        <v>5</v>
      </c>
      <c r="C11" s="2">
        <v>57550.065999999999</v>
      </c>
      <c r="D11" s="2">
        <v>58296.205000000002</v>
      </c>
      <c r="E11" s="2">
        <v>746.13900000000297</v>
      </c>
      <c r="F11" s="3">
        <v>32.537524098668399</v>
      </c>
      <c r="G11" s="14" t="s">
        <v>766</v>
      </c>
      <c r="H11" s="2">
        <v>4</v>
      </c>
      <c r="I11" s="2">
        <v>1</v>
      </c>
      <c r="J11" s="2">
        <v>4</v>
      </c>
      <c r="K11" s="2">
        <v>0</v>
      </c>
      <c r="L11" s="2">
        <v>1</v>
      </c>
      <c r="M11" s="2">
        <v>1</v>
      </c>
      <c r="N11" s="2">
        <v>0</v>
      </c>
      <c r="O11" s="2">
        <v>1</v>
      </c>
      <c r="P11" s="2">
        <v>1</v>
      </c>
      <c r="Q11" s="2">
        <v>1</v>
      </c>
      <c r="R11" s="2">
        <v>0</v>
      </c>
      <c r="S11" s="2">
        <v>0</v>
      </c>
      <c r="T11" s="2">
        <v>0</v>
      </c>
      <c r="U11" s="2">
        <v>0</v>
      </c>
      <c r="V11" s="2">
        <v>0</v>
      </c>
      <c r="W11" s="2">
        <v>0</v>
      </c>
      <c r="X11" s="2">
        <v>1</v>
      </c>
      <c r="Y11" s="2">
        <v>0</v>
      </c>
      <c r="Z11" s="2">
        <v>0</v>
      </c>
      <c r="AA11" s="2">
        <v>0</v>
      </c>
    </row>
    <row r="12" spans="1:27" x14ac:dyDescent="0.25">
      <c r="A12" s="2">
        <v>3</v>
      </c>
      <c r="B12" s="2">
        <v>0</v>
      </c>
      <c r="C12" s="2">
        <v>19458.722000000002</v>
      </c>
      <c r="D12" s="2">
        <v>19710.332999999999</v>
      </c>
      <c r="E12" s="2">
        <v>251.61099999999701</v>
      </c>
      <c r="F12" s="3">
        <v>31.634282556024299</v>
      </c>
      <c r="G12" s="14" t="s">
        <v>611</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row>
    <row r="13" spans="1:27" x14ac:dyDescent="0.25">
      <c r="A13" s="2">
        <v>1</v>
      </c>
      <c r="B13" s="2">
        <v>5</v>
      </c>
      <c r="C13" s="2">
        <v>41624.519999999997</v>
      </c>
      <c r="D13" s="2">
        <v>41755.165999999997</v>
      </c>
      <c r="E13" s="2">
        <v>130.64600000000101</v>
      </c>
      <c r="F13" s="3">
        <v>30.818157567144102</v>
      </c>
      <c r="G13" s="14" t="s">
        <v>566</v>
      </c>
      <c r="H13" s="2">
        <v>2</v>
      </c>
      <c r="I13" s="2">
        <v>0</v>
      </c>
      <c r="J13" s="2">
        <v>2</v>
      </c>
      <c r="K13" s="2">
        <v>0</v>
      </c>
      <c r="L13" s="2">
        <v>0</v>
      </c>
      <c r="M13" s="2">
        <v>0</v>
      </c>
      <c r="N13" s="2">
        <v>0</v>
      </c>
      <c r="O13" s="2">
        <v>0</v>
      </c>
      <c r="P13" s="2">
        <v>1</v>
      </c>
      <c r="Q13" s="2">
        <v>1</v>
      </c>
      <c r="R13" s="2">
        <v>0</v>
      </c>
      <c r="S13" s="2">
        <v>0</v>
      </c>
      <c r="T13" s="2">
        <v>0</v>
      </c>
      <c r="U13" s="2">
        <v>0</v>
      </c>
      <c r="V13" s="2">
        <v>0</v>
      </c>
      <c r="W13" s="2">
        <v>0</v>
      </c>
      <c r="X13" s="2">
        <v>0</v>
      </c>
      <c r="Y13" s="2">
        <v>0</v>
      </c>
      <c r="Z13" s="2">
        <v>0</v>
      </c>
      <c r="AA13" s="2">
        <v>0</v>
      </c>
    </row>
    <row r="14" spans="1:27" x14ac:dyDescent="0.25">
      <c r="A14" s="2">
        <v>4</v>
      </c>
      <c r="B14" s="2">
        <v>25</v>
      </c>
      <c r="C14" s="2">
        <v>129846.109</v>
      </c>
      <c r="D14" s="2">
        <v>130096.06200000001</v>
      </c>
      <c r="E14" s="2">
        <v>249.95300000000901</v>
      </c>
      <c r="F14" s="3">
        <v>30.771562706258202</v>
      </c>
      <c r="G14" s="14" t="s">
        <v>649</v>
      </c>
      <c r="H14" s="2">
        <v>4</v>
      </c>
      <c r="I14" s="2">
        <v>0</v>
      </c>
      <c r="J14" s="2">
        <v>4</v>
      </c>
      <c r="K14" s="2">
        <v>0</v>
      </c>
      <c r="L14" s="2">
        <v>0</v>
      </c>
      <c r="M14" s="2">
        <v>1</v>
      </c>
      <c r="N14" s="2">
        <v>0</v>
      </c>
      <c r="O14" s="2">
        <v>1</v>
      </c>
      <c r="P14" s="2">
        <v>1</v>
      </c>
      <c r="Q14" s="2">
        <v>1</v>
      </c>
      <c r="R14" s="2">
        <v>0</v>
      </c>
      <c r="S14" s="2">
        <v>0</v>
      </c>
      <c r="T14" s="2">
        <v>0</v>
      </c>
      <c r="U14" s="2">
        <v>0</v>
      </c>
      <c r="V14" s="2">
        <v>0</v>
      </c>
      <c r="W14" s="2">
        <v>0</v>
      </c>
      <c r="X14" s="2">
        <v>0</v>
      </c>
      <c r="Y14" s="2">
        <v>0</v>
      </c>
      <c r="Z14" s="2">
        <v>0</v>
      </c>
      <c r="AA14" s="2">
        <v>0</v>
      </c>
    </row>
    <row r="15" spans="1:27" x14ac:dyDescent="0.25">
      <c r="A15" s="2">
        <v>11</v>
      </c>
      <c r="B15" s="2">
        <v>19</v>
      </c>
      <c r="C15" s="2">
        <v>118047.63400000001</v>
      </c>
      <c r="D15" s="2">
        <v>118296.735</v>
      </c>
      <c r="E15" s="2">
        <v>249.100999999995</v>
      </c>
      <c r="F15" s="3">
        <v>30.3271309983603</v>
      </c>
      <c r="G15" s="14" t="s">
        <v>750</v>
      </c>
      <c r="H15" s="2">
        <v>2</v>
      </c>
      <c r="I15" s="2">
        <v>0</v>
      </c>
      <c r="J15" s="2">
        <v>2</v>
      </c>
      <c r="K15" s="2">
        <v>0</v>
      </c>
      <c r="L15" s="2">
        <v>0</v>
      </c>
      <c r="M15" s="2">
        <v>0</v>
      </c>
      <c r="N15" s="2">
        <v>0</v>
      </c>
      <c r="O15" s="2">
        <v>0</v>
      </c>
      <c r="P15" s="2">
        <v>1</v>
      </c>
      <c r="Q15" s="2">
        <v>1</v>
      </c>
      <c r="R15" s="2">
        <v>0</v>
      </c>
      <c r="S15" s="2">
        <v>0</v>
      </c>
      <c r="T15" s="2">
        <v>0</v>
      </c>
      <c r="U15" s="2">
        <v>0</v>
      </c>
      <c r="V15" s="2">
        <v>0</v>
      </c>
      <c r="W15" s="2">
        <v>0</v>
      </c>
      <c r="X15" s="2">
        <v>0</v>
      </c>
      <c r="Y15" s="2">
        <v>0</v>
      </c>
      <c r="Z15" s="2">
        <v>0</v>
      </c>
      <c r="AA15" s="2">
        <v>0</v>
      </c>
    </row>
    <row r="16" spans="1:27" x14ac:dyDescent="0.25">
      <c r="A16" s="2">
        <v>16</v>
      </c>
      <c r="B16" s="2">
        <v>6</v>
      </c>
      <c r="C16" s="2">
        <v>34467.54</v>
      </c>
      <c r="D16" s="2">
        <v>34523.343000000001</v>
      </c>
      <c r="E16" s="2">
        <v>55.802999999999898</v>
      </c>
      <c r="F16" s="3">
        <v>30.072032568903001</v>
      </c>
      <c r="G16" s="14" t="s">
        <v>790</v>
      </c>
      <c r="H16" s="2">
        <v>3</v>
      </c>
      <c r="I16" s="2">
        <v>0</v>
      </c>
      <c r="J16" s="2">
        <v>3</v>
      </c>
      <c r="K16" s="2">
        <v>0</v>
      </c>
      <c r="L16" s="2">
        <v>0</v>
      </c>
      <c r="M16" s="2">
        <v>0</v>
      </c>
      <c r="N16" s="2">
        <v>0</v>
      </c>
      <c r="O16" s="2">
        <v>1</v>
      </c>
      <c r="P16" s="2">
        <v>1</v>
      </c>
      <c r="Q16" s="2">
        <v>1</v>
      </c>
      <c r="R16" s="2">
        <v>0</v>
      </c>
      <c r="S16" s="2">
        <v>0</v>
      </c>
      <c r="T16" s="2">
        <v>0</v>
      </c>
      <c r="U16" s="2">
        <v>0</v>
      </c>
      <c r="V16" s="2">
        <v>0</v>
      </c>
      <c r="W16" s="2">
        <v>0</v>
      </c>
      <c r="X16" s="2">
        <v>0</v>
      </c>
      <c r="Y16" s="2">
        <v>0</v>
      </c>
      <c r="Z16" s="2">
        <v>0</v>
      </c>
      <c r="AA16" s="2">
        <v>0</v>
      </c>
    </row>
    <row r="17" spans="1:27" x14ac:dyDescent="0.25">
      <c r="A17" s="2">
        <v>6</v>
      </c>
      <c r="B17" s="2">
        <v>8</v>
      </c>
      <c r="C17" s="2">
        <v>83762.195000000007</v>
      </c>
      <c r="D17" s="2">
        <v>83867.748000000007</v>
      </c>
      <c r="E17" s="2">
        <v>105.553</v>
      </c>
      <c r="F17" s="3">
        <v>29.4087019933764</v>
      </c>
      <c r="G17" s="14" t="s">
        <v>677</v>
      </c>
      <c r="H17" s="2">
        <v>3</v>
      </c>
      <c r="I17" s="2">
        <v>4</v>
      </c>
      <c r="J17" s="2">
        <v>3</v>
      </c>
      <c r="K17" s="2">
        <v>0</v>
      </c>
      <c r="L17" s="2">
        <v>4</v>
      </c>
      <c r="M17" s="2">
        <v>1</v>
      </c>
      <c r="N17" s="2">
        <v>0</v>
      </c>
      <c r="O17" s="2">
        <v>0</v>
      </c>
      <c r="P17" s="2">
        <v>1</v>
      </c>
      <c r="Q17" s="2">
        <v>1</v>
      </c>
      <c r="R17" s="2">
        <v>0</v>
      </c>
      <c r="S17" s="2">
        <v>0</v>
      </c>
      <c r="T17" s="2">
        <v>0</v>
      </c>
      <c r="U17" s="2">
        <v>0</v>
      </c>
      <c r="V17" s="2">
        <v>0</v>
      </c>
      <c r="W17" s="2">
        <v>1</v>
      </c>
      <c r="X17" s="2">
        <v>1</v>
      </c>
      <c r="Y17" s="2">
        <v>1</v>
      </c>
      <c r="Z17" s="2">
        <v>1</v>
      </c>
      <c r="AA17" s="2">
        <v>0</v>
      </c>
    </row>
    <row r="18" spans="1:27" x14ac:dyDescent="0.25">
      <c r="A18" s="2">
        <v>4</v>
      </c>
      <c r="B18" s="2">
        <v>19</v>
      </c>
      <c r="C18" s="2">
        <v>107754.728</v>
      </c>
      <c r="D18" s="2">
        <v>108411.553</v>
      </c>
      <c r="E18" s="2">
        <v>656.82499999999698</v>
      </c>
      <c r="F18" s="3">
        <v>29.361582724440201</v>
      </c>
      <c r="G18" s="14" t="s">
        <v>644</v>
      </c>
      <c r="H18" s="2">
        <v>4</v>
      </c>
      <c r="I18" s="2">
        <v>1</v>
      </c>
      <c r="J18" s="2">
        <v>4</v>
      </c>
      <c r="K18" s="2">
        <v>0</v>
      </c>
      <c r="L18" s="2">
        <v>1</v>
      </c>
      <c r="M18" s="2">
        <v>1</v>
      </c>
      <c r="N18" s="2">
        <v>0</v>
      </c>
      <c r="O18" s="2">
        <v>1</v>
      </c>
      <c r="P18" s="2">
        <v>1</v>
      </c>
      <c r="Q18" s="2">
        <v>1</v>
      </c>
      <c r="R18" s="2">
        <v>0</v>
      </c>
      <c r="S18" s="2">
        <v>0</v>
      </c>
      <c r="T18" s="2">
        <v>0</v>
      </c>
      <c r="U18" s="2">
        <v>0</v>
      </c>
      <c r="V18" s="2">
        <v>0</v>
      </c>
      <c r="W18" s="2">
        <v>0</v>
      </c>
      <c r="X18" s="2">
        <v>1</v>
      </c>
      <c r="Y18" s="2">
        <v>0</v>
      </c>
      <c r="Z18" s="2">
        <v>0</v>
      </c>
      <c r="AA18" s="2">
        <v>0</v>
      </c>
    </row>
    <row r="19" spans="1:27" x14ac:dyDescent="0.25">
      <c r="A19" s="2">
        <v>19</v>
      </c>
      <c r="B19" s="2">
        <v>4</v>
      </c>
      <c r="C19" s="2">
        <v>37898.669000000002</v>
      </c>
      <c r="D19" s="2">
        <v>39199.387000000002</v>
      </c>
      <c r="E19" s="2">
        <v>1300.7180000000001</v>
      </c>
      <c r="F19" s="3">
        <v>29.0014490832456</v>
      </c>
      <c r="G19" s="14" t="s">
        <v>808</v>
      </c>
      <c r="H19" s="2">
        <v>4</v>
      </c>
      <c r="I19" s="2">
        <v>5</v>
      </c>
      <c r="J19" s="2">
        <v>4</v>
      </c>
      <c r="K19" s="2">
        <v>0</v>
      </c>
      <c r="L19" s="2">
        <v>5</v>
      </c>
      <c r="M19" s="2">
        <v>1</v>
      </c>
      <c r="N19" s="2">
        <v>0</v>
      </c>
      <c r="O19" s="2">
        <v>1</v>
      </c>
      <c r="P19" s="2">
        <v>1</v>
      </c>
      <c r="Q19" s="2">
        <v>1</v>
      </c>
      <c r="R19" s="2">
        <v>0</v>
      </c>
      <c r="S19" s="2">
        <v>0</v>
      </c>
      <c r="T19" s="2">
        <v>0</v>
      </c>
      <c r="U19" s="2">
        <v>0</v>
      </c>
      <c r="V19" s="2">
        <v>0</v>
      </c>
      <c r="W19" s="2">
        <v>1</v>
      </c>
      <c r="X19" s="2">
        <v>1</v>
      </c>
      <c r="Y19" s="2">
        <v>1</v>
      </c>
      <c r="Z19" s="2">
        <v>1</v>
      </c>
      <c r="AA19" s="2">
        <v>1</v>
      </c>
    </row>
    <row r="20" spans="1:27" x14ac:dyDescent="0.25">
      <c r="A20" s="2">
        <v>3</v>
      </c>
      <c r="B20" s="2">
        <v>4</v>
      </c>
      <c r="C20" s="2">
        <v>45440.767</v>
      </c>
      <c r="D20" s="2">
        <v>47196.209000000003</v>
      </c>
      <c r="E20" s="2">
        <v>1755.442</v>
      </c>
      <c r="F20" s="3">
        <v>28.9385685982481</v>
      </c>
      <c r="G20" s="14" t="s">
        <v>615</v>
      </c>
      <c r="H20" s="2">
        <v>4</v>
      </c>
      <c r="I20" s="2">
        <v>2</v>
      </c>
      <c r="J20" s="2">
        <v>4</v>
      </c>
      <c r="K20" s="2">
        <v>2</v>
      </c>
      <c r="L20" s="2">
        <v>0</v>
      </c>
      <c r="M20" s="2">
        <v>1</v>
      </c>
      <c r="N20" s="2">
        <v>0</v>
      </c>
      <c r="O20" s="2">
        <v>1</v>
      </c>
      <c r="P20" s="2">
        <v>1</v>
      </c>
      <c r="Q20" s="2">
        <v>1</v>
      </c>
      <c r="R20" s="2">
        <v>0</v>
      </c>
      <c r="S20" s="2">
        <v>0</v>
      </c>
      <c r="T20" s="2">
        <v>1</v>
      </c>
      <c r="U20" s="2">
        <v>0</v>
      </c>
      <c r="V20" s="2">
        <v>1</v>
      </c>
      <c r="W20" s="2">
        <v>0</v>
      </c>
      <c r="X20" s="2">
        <v>0</v>
      </c>
      <c r="Y20" s="2">
        <v>0</v>
      </c>
      <c r="Z20" s="2">
        <v>0</v>
      </c>
      <c r="AA20" s="2">
        <v>0</v>
      </c>
    </row>
    <row r="21" spans="1:27" x14ac:dyDescent="0.25">
      <c r="A21" s="2">
        <v>13</v>
      </c>
      <c r="B21" s="2">
        <v>2</v>
      </c>
      <c r="C21" s="2">
        <v>48598.436999999998</v>
      </c>
      <c r="D21" s="2">
        <v>48740.171000000002</v>
      </c>
      <c r="E21" s="2">
        <v>141.73400000000399</v>
      </c>
      <c r="F21" s="3">
        <v>28.786250321787701</v>
      </c>
      <c r="G21" s="14" t="s">
        <v>504</v>
      </c>
      <c r="H21" s="2">
        <v>4</v>
      </c>
      <c r="I21" s="2">
        <v>0</v>
      </c>
      <c r="J21" s="2">
        <v>4</v>
      </c>
      <c r="K21" s="2">
        <v>0</v>
      </c>
      <c r="L21" s="2">
        <v>0</v>
      </c>
      <c r="M21" s="2">
        <v>1</v>
      </c>
      <c r="N21" s="2">
        <v>0</v>
      </c>
      <c r="O21" s="2">
        <v>1</v>
      </c>
      <c r="P21" s="2">
        <v>1</v>
      </c>
      <c r="Q21" s="2">
        <v>1</v>
      </c>
      <c r="R21" s="2">
        <v>0</v>
      </c>
      <c r="S21" s="2">
        <v>0</v>
      </c>
      <c r="T21" s="2">
        <v>0</v>
      </c>
      <c r="U21" s="2">
        <v>0</v>
      </c>
      <c r="V21" s="2">
        <v>0</v>
      </c>
      <c r="W21" s="2">
        <v>0</v>
      </c>
      <c r="X21" s="2">
        <v>0</v>
      </c>
      <c r="Y21" s="2">
        <v>0</v>
      </c>
      <c r="Z21" s="2">
        <v>0</v>
      </c>
      <c r="AA21" s="2">
        <v>0</v>
      </c>
    </row>
    <row r="22" spans="1:27" x14ac:dyDescent="0.25">
      <c r="A22" s="2">
        <v>11</v>
      </c>
      <c r="B22" s="2">
        <v>18</v>
      </c>
      <c r="C22" s="2">
        <v>110562.57799999999</v>
      </c>
      <c r="D22" s="2">
        <v>111019.08199999999</v>
      </c>
      <c r="E22" s="2">
        <v>456.50400000000099</v>
      </c>
      <c r="F22" s="3">
        <v>28.7424334270186</v>
      </c>
      <c r="G22" s="14" t="s">
        <v>749</v>
      </c>
      <c r="H22" s="2">
        <v>4</v>
      </c>
      <c r="I22" s="2">
        <v>0</v>
      </c>
      <c r="J22" s="2">
        <v>4</v>
      </c>
      <c r="K22" s="2">
        <v>0</v>
      </c>
      <c r="L22" s="2">
        <v>0</v>
      </c>
      <c r="M22" s="2">
        <v>1</v>
      </c>
      <c r="N22" s="2">
        <v>0</v>
      </c>
      <c r="O22" s="2">
        <v>1</v>
      </c>
      <c r="P22" s="2">
        <v>1</v>
      </c>
      <c r="Q22" s="2">
        <v>1</v>
      </c>
      <c r="R22" s="2">
        <v>0</v>
      </c>
      <c r="S22" s="2">
        <v>0</v>
      </c>
      <c r="T22" s="2">
        <v>0</v>
      </c>
      <c r="U22" s="2">
        <v>0</v>
      </c>
      <c r="V22" s="2">
        <v>0</v>
      </c>
      <c r="W22" s="2">
        <v>0</v>
      </c>
      <c r="X22" s="2">
        <v>0</v>
      </c>
      <c r="Y22" s="2">
        <v>0</v>
      </c>
      <c r="Z22" s="2">
        <v>0</v>
      </c>
      <c r="AA22" s="2">
        <v>0</v>
      </c>
    </row>
    <row r="23" spans="1:27" x14ac:dyDescent="0.25">
      <c r="A23" s="2">
        <v>11</v>
      </c>
      <c r="B23" s="2">
        <v>0</v>
      </c>
      <c r="C23" s="2">
        <v>9916.625</v>
      </c>
      <c r="D23" s="2">
        <v>10333.849</v>
      </c>
      <c r="E23" s="2">
        <v>417.22399999999999</v>
      </c>
      <c r="F23" s="3">
        <v>28.731140517743999</v>
      </c>
      <c r="G23" s="14" t="s">
        <v>736</v>
      </c>
      <c r="H23" s="2">
        <v>4</v>
      </c>
      <c r="I23" s="2">
        <v>2</v>
      </c>
      <c r="J23" s="2">
        <v>4</v>
      </c>
      <c r="K23" s="2">
        <v>2</v>
      </c>
      <c r="L23" s="2">
        <v>0</v>
      </c>
      <c r="M23" s="2">
        <v>1</v>
      </c>
      <c r="N23" s="2">
        <v>0</v>
      </c>
      <c r="O23" s="2">
        <v>1</v>
      </c>
      <c r="P23" s="2">
        <v>1</v>
      </c>
      <c r="Q23" s="2">
        <v>1</v>
      </c>
      <c r="R23" s="2">
        <v>0</v>
      </c>
      <c r="S23" s="2">
        <v>0</v>
      </c>
      <c r="T23" s="2">
        <v>0</v>
      </c>
      <c r="U23" s="2">
        <v>1</v>
      </c>
      <c r="V23" s="2">
        <v>1</v>
      </c>
      <c r="W23" s="2">
        <v>0</v>
      </c>
      <c r="X23" s="2">
        <v>0</v>
      </c>
      <c r="Y23" s="2">
        <v>0</v>
      </c>
      <c r="Z23" s="2">
        <v>0</v>
      </c>
      <c r="AA23" s="2">
        <v>0</v>
      </c>
    </row>
    <row r="24" spans="1:27" x14ac:dyDescent="0.25">
      <c r="A24" s="2">
        <v>4</v>
      </c>
      <c r="B24" s="2">
        <v>8</v>
      </c>
      <c r="C24" s="2">
        <v>48541.031999999999</v>
      </c>
      <c r="D24" s="2">
        <v>49061.603999999999</v>
      </c>
      <c r="E24" s="2">
        <v>520.572</v>
      </c>
      <c r="F24" s="3">
        <v>28.383755059557402</v>
      </c>
      <c r="G24" s="14" t="s">
        <v>636</v>
      </c>
      <c r="H24" s="2">
        <v>3</v>
      </c>
      <c r="I24" s="2">
        <v>0</v>
      </c>
      <c r="J24" s="2">
        <v>3</v>
      </c>
      <c r="K24" s="2">
        <v>0</v>
      </c>
      <c r="L24" s="2">
        <v>0</v>
      </c>
      <c r="M24" s="2">
        <v>1</v>
      </c>
      <c r="N24" s="2">
        <v>0</v>
      </c>
      <c r="O24" s="2">
        <v>0</v>
      </c>
      <c r="P24" s="2">
        <v>1</v>
      </c>
      <c r="Q24" s="2">
        <v>1</v>
      </c>
      <c r="R24" s="2">
        <v>0</v>
      </c>
      <c r="S24" s="2">
        <v>0</v>
      </c>
      <c r="T24" s="2">
        <v>0</v>
      </c>
      <c r="U24" s="2">
        <v>0</v>
      </c>
      <c r="V24" s="2">
        <v>0</v>
      </c>
      <c r="W24" s="2">
        <v>0</v>
      </c>
      <c r="X24" s="2">
        <v>0</v>
      </c>
      <c r="Y24" s="2">
        <v>0</v>
      </c>
      <c r="Z24" s="2">
        <v>0</v>
      </c>
      <c r="AA24" s="2">
        <v>0</v>
      </c>
    </row>
    <row r="25" spans="1:27" x14ac:dyDescent="0.25">
      <c r="A25" s="2">
        <v>2</v>
      </c>
      <c r="B25" s="2">
        <v>13</v>
      </c>
      <c r="C25" s="2">
        <v>111545.38400000001</v>
      </c>
      <c r="D25" s="2">
        <v>111834.386</v>
      </c>
      <c r="E25" s="2">
        <v>289.00199999999302</v>
      </c>
      <c r="F25" s="3">
        <v>28.272340434025899</v>
      </c>
      <c r="G25" s="14" t="s">
        <v>591</v>
      </c>
      <c r="H25" s="2">
        <v>1</v>
      </c>
      <c r="I25" s="2">
        <v>0</v>
      </c>
      <c r="J25" s="2">
        <v>1</v>
      </c>
      <c r="K25" s="2">
        <v>0</v>
      </c>
      <c r="L25" s="2">
        <v>0</v>
      </c>
      <c r="M25" s="2">
        <v>0</v>
      </c>
      <c r="N25" s="2">
        <v>0</v>
      </c>
      <c r="O25" s="2">
        <v>0</v>
      </c>
      <c r="P25" s="2">
        <v>1</v>
      </c>
      <c r="Q25" s="2">
        <v>0</v>
      </c>
      <c r="R25" s="2">
        <v>0</v>
      </c>
      <c r="S25" s="2">
        <v>0</v>
      </c>
      <c r="T25" s="2">
        <v>0</v>
      </c>
      <c r="U25" s="2">
        <v>0</v>
      </c>
      <c r="V25" s="2">
        <v>0</v>
      </c>
      <c r="W25" s="2">
        <v>0</v>
      </c>
      <c r="X25" s="2">
        <v>0</v>
      </c>
      <c r="Y25" s="2">
        <v>0</v>
      </c>
      <c r="Z25" s="2">
        <v>0</v>
      </c>
      <c r="AA25" s="2">
        <v>0</v>
      </c>
    </row>
    <row r="26" spans="1:27" x14ac:dyDescent="0.25">
      <c r="A26" s="2">
        <v>2</v>
      </c>
      <c r="B26" s="2">
        <v>14</v>
      </c>
      <c r="C26" s="2">
        <v>114386.461</v>
      </c>
      <c r="D26" s="2">
        <v>114425.58500000001</v>
      </c>
      <c r="E26" s="2">
        <v>39.124000000010703</v>
      </c>
      <c r="F26" s="3">
        <v>28.2154712772826</v>
      </c>
      <c r="G26" s="14" t="s">
        <v>343</v>
      </c>
      <c r="H26" s="2">
        <v>3</v>
      </c>
      <c r="I26" s="2">
        <v>0</v>
      </c>
      <c r="J26" s="2">
        <v>3</v>
      </c>
      <c r="K26" s="2">
        <v>0</v>
      </c>
      <c r="L26" s="2">
        <v>0</v>
      </c>
      <c r="M26" s="2">
        <v>1</v>
      </c>
      <c r="N26" s="2">
        <v>0</v>
      </c>
      <c r="O26" s="2">
        <v>0</v>
      </c>
      <c r="P26" s="2">
        <v>1</v>
      </c>
      <c r="Q26" s="2">
        <v>1</v>
      </c>
      <c r="R26" s="2">
        <v>0</v>
      </c>
      <c r="S26" s="2">
        <v>0</v>
      </c>
      <c r="T26" s="2">
        <v>0</v>
      </c>
      <c r="U26" s="2">
        <v>0</v>
      </c>
      <c r="V26" s="2">
        <v>0</v>
      </c>
      <c r="W26" s="2">
        <v>0</v>
      </c>
      <c r="X26" s="2">
        <v>0</v>
      </c>
      <c r="Y26" s="2">
        <v>0</v>
      </c>
      <c r="Z26" s="2">
        <v>0</v>
      </c>
      <c r="AA26" s="2">
        <v>0</v>
      </c>
    </row>
    <row r="27" spans="1:27" x14ac:dyDescent="0.25">
      <c r="A27" s="2">
        <v>19</v>
      </c>
      <c r="B27" s="2">
        <v>0</v>
      </c>
      <c r="C27" s="2">
        <v>10707.159</v>
      </c>
      <c r="D27" s="2">
        <v>11088.218999999999</v>
      </c>
      <c r="E27" s="2">
        <v>381.05999999999898</v>
      </c>
      <c r="F27" s="3">
        <v>28.060305726900399</v>
      </c>
      <c r="G27" s="14" t="s">
        <v>804</v>
      </c>
      <c r="H27" s="2">
        <v>4</v>
      </c>
      <c r="I27" s="2">
        <v>0</v>
      </c>
      <c r="J27" s="2">
        <v>4</v>
      </c>
      <c r="K27" s="2">
        <v>0</v>
      </c>
      <c r="L27" s="2">
        <v>0</v>
      </c>
      <c r="M27" s="2">
        <v>1</v>
      </c>
      <c r="N27" s="2">
        <v>0</v>
      </c>
      <c r="O27" s="2">
        <v>1</v>
      </c>
      <c r="P27" s="2">
        <v>1</v>
      </c>
      <c r="Q27" s="2">
        <v>1</v>
      </c>
      <c r="R27" s="2">
        <v>0</v>
      </c>
      <c r="S27" s="2">
        <v>0</v>
      </c>
      <c r="T27" s="2">
        <v>0</v>
      </c>
      <c r="U27" s="2">
        <v>0</v>
      </c>
      <c r="V27" s="2">
        <v>0</v>
      </c>
      <c r="W27" s="2">
        <v>0</v>
      </c>
      <c r="X27" s="2">
        <v>0</v>
      </c>
      <c r="Y27" s="2">
        <v>0</v>
      </c>
      <c r="Z27" s="2">
        <v>0</v>
      </c>
      <c r="AA27" s="2">
        <v>0</v>
      </c>
    </row>
    <row r="28" spans="1:27" x14ac:dyDescent="0.25">
      <c r="A28" s="2">
        <v>6</v>
      </c>
      <c r="B28" s="2">
        <v>3</v>
      </c>
      <c r="C28" s="2">
        <v>62707.756999999998</v>
      </c>
      <c r="D28" s="2">
        <v>62992.423000000003</v>
      </c>
      <c r="E28" s="2">
        <v>284.666000000005</v>
      </c>
      <c r="F28" s="3">
        <v>27.873478712888598</v>
      </c>
      <c r="G28" s="14" t="s">
        <v>674</v>
      </c>
      <c r="H28" s="2">
        <v>3</v>
      </c>
      <c r="I28" s="2">
        <v>0</v>
      </c>
      <c r="J28" s="2">
        <v>3</v>
      </c>
      <c r="K28" s="2">
        <v>0</v>
      </c>
      <c r="L28" s="2">
        <v>0</v>
      </c>
      <c r="M28" s="2">
        <v>0</v>
      </c>
      <c r="N28" s="2">
        <v>0</v>
      </c>
      <c r="O28" s="2">
        <v>1</v>
      </c>
      <c r="P28" s="2">
        <v>1</v>
      </c>
      <c r="Q28" s="2">
        <v>1</v>
      </c>
      <c r="R28" s="2">
        <v>0</v>
      </c>
      <c r="S28" s="2">
        <v>0</v>
      </c>
      <c r="T28" s="2">
        <v>0</v>
      </c>
      <c r="U28" s="2">
        <v>0</v>
      </c>
      <c r="V28" s="2">
        <v>0</v>
      </c>
      <c r="W28" s="2">
        <v>0</v>
      </c>
      <c r="X28" s="2">
        <v>0</v>
      </c>
      <c r="Y28" s="2">
        <v>0</v>
      </c>
      <c r="Z28" s="2">
        <v>0</v>
      </c>
      <c r="AA28" s="2">
        <v>0</v>
      </c>
    </row>
    <row r="29" spans="1:27" x14ac:dyDescent="0.25">
      <c r="A29" s="2">
        <v>11</v>
      </c>
      <c r="B29" s="2">
        <v>11</v>
      </c>
      <c r="C29" s="2">
        <v>62094.712</v>
      </c>
      <c r="D29" s="2">
        <v>62564.008999999998</v>
      </c>
      <c r="E29" s="2">
        <v>469.296999999999</v>
      </c>
      <c r="F29" s="3">
        <v>27.783929936100701</v>
      </c>
      <c r="G29" s="14" t="s">
        <v>743</v>
      </c>
      <c r="H29" s="2">
        <v>3</v>
      </c>
      <c r="I29" s="2">
        <v>0</v>
      </c>
      <c r="J29" s="2">
        <v>3</v>
      </c>
      <c r="K29" s="2">
        <v>0</v>
      </c>
      <c r="L29" s="2">
        <v>0</v>
      </c>
      <c r="M29" s="2">
        <v>1</v>
      </c>
      <c r="N29" s="2">
        <v>0</v>
      </c>
      <c r="O29" s="2">
        <v>1</v>
      </c>
      <c r="P29" s="2">
        <v>1</v>
      </c>
      <c r="Q29" s="2">
        <v>0</v>
      </c>
      <c r="R29" s="2">
        <v>0</v>
      </c>
      <c r="S29" s="2">
        <v>0</v>
      </c>
      <c r="T29" s="2">
        <v>0</v>
      </c>
      <c r="U29" s="2">
        <v>0</v>
      </c>
      <c r="V29" s="2">
        <v>0</v>
      </c>
      <c r="W29" s="2">
        <v>0</v>
      </c>
      <c r="X29" s="2">
        <v>0</v>
      </c>
      <c r="Y29" s="2">
        <v>0</v>
      </c>
      <c r="Z29" s="2">
        <v>0</v>
      </c>
      <c r="AA29" s="2">
        <v>0</v>
      </c>
    </row>
    <row r="30" spans="1:27" x14ac:dyDescent="0.25">
      <c r="A30" s="2">
        <v>16</v>
      </c>
      <c r="B30" s="2">
        <v>4</v>
      </c>
      <c r="C30" s="2">
        <v>22935.861000000001</v>
      </c>
      <c r="D30" s="2">
        <v>23217.83</v>
      </c>
      <c r="E30" s="2">
        <v>281.96900000000102</v>
      </c>
      <c r="F30" s="3">
        <v>27.602220133887698</v>
      </c>
      <c r="G30" s="14" t="s">
        <v>528</v>
      </c>
      <c r="H30" s="2">
        <v>4</v>
      </c>
      <c r="I30" s="2">
        <v>0</v>
      </c>
      <c r="J30" s="2">
        <v>4</v>
      </c>
      <c r="K30" s="2">
        <v>0</v>
      </c>
      <c r="L30" s="2">
        <v>0</v>
      </c>
      <c r="M30" s="2">
        <v>1</v>
      </c>
      <c r="N30" s="2">
        <v>0</v>
      </c>
      <c r="O30" s="2">
        <v>1</v>
      </c>
      <c r="P30" s="2">
        <v>1</v>
      </c>
      <c r="Q30" s="2">
        <v>1</v>
      </c>
      <c r="R30" s="2">
        <v>0</v>
      </c>
      <c r="S30" s="2">
        <v>0</v>
      </c>
      <c r="T30" s="2">
        <v>0</v>
      </c>
      <c r="U30" s="2">
        <v>0</v>
      </c>
      <c r="V30" s="2">
        <v>0</v>
      </c>
      <c r="W30" s="2">
        <v>0</v>
      </c>
      <c r="X30" s="2">
        <v>0</v>
      </c>
      <c r="Y30" s="2">
        <v>0</v>
      </c>
      <c r="Z30" s="2">
        <v>0</v>
      </c>
      <c r="AA30" s="2">
        <v>0</v>
      </c>
    </row>
    <row r="31" spans="1:27" x14ac:dyDescent="0.25">
      <c r="A31" s="2">
        <v>1</v>
      </c>
      <c r="B31" s="2">
        <v>16</v>
      </c>
      <c r="C31" s="2">
        <v>160948.58199999999</v>
      </c>
      <c r="D31" s="2">
        <v>161168.00399999999</v>
      </c>
      <c r="E31" s="2">
        <v>219.42199999999099</v>
      </c>
      <c r="F31" s="3">
        <v>27.499707473766701</v>
      </c>
      <c r="G31" s="14" t="s">
        <v>575</v>
      </c>
      <c r="H31" s="2">
        <v>4</v>
      </c>
      <c r="I31" s="2">
        <v>0</v>
      </c>
      <c r="J31" s="2">
        <v>4</v>
      </c>
      <c r="K31" s="2">
        <v>0</v>
      </c>
      <c r="L31" s="2">
        <v>0</v>
      </c>
      <c r="M31" s="2">
        <v>1</v>
      </c>
      <c r="N31" s="2">
        <v>0</v>
      </c>
      <c r="O31" s="2">
        <v>1</v>
      </c>
      <c r="P31" s="2">
        <v>1</v>
      </c>
      <c r="Q31" s="2">
        <v>1</v>
      </c>
      <c r="R31" s="2">
        <v>0</v>
      </c>
      <c r="S31" s="2">
        <v>0</v>
      </c>
      <c r="T31" s="2">
        <v>0</v>
      </c>
      <c r="U31" s="2">
        <v>0</v>
      </c>
      <c r="V31" s="2">
        <v>0</v>
      </c>
      <c r="W31" s="2">
        <v>0</v>
      </c>
      <c r="X31" s="2">
        <v>0</v>
      </c>
      <c r="Y31" s="2">
        <v>0</v>
      </c>
      <c r="Z31" s="2">
        <v>0</v>
      </c>
      <c r="AA31" s="2">
        <v>0</v>
      </c>
    </row>
    <row r="32" spans="1:27" x14ac:dyDescent="0.25">
      <c r="A32" s="2">
        <v>5</v>
      </c>
      <c r="B32" s="2">
        <v>22</v>
      </c>
      <c r="C32" s="2">
        <v>173349.11600000001</v>
      </c>
      <c r="D32" s="2">
        <v>173491.93799999999</v>
      </c>
      <c r="E32" s="2">
        <v>142.82199999998599</v>
      </c>
      <c r="F32" s="3">
        <v>27.3376680508904</v>
      </c>
      <c r="G32" s="14" t="s">
        <v>670</v>
      </c>
      <c r="H32" s="2">
        <v>0</v>
      </c>
      <c r="I32" s="2">
        <v>1</v>
      </c>
      <c r="J32" s="2">
        <v>0</v>
      </c>
      <c r="K32" s="2">
        <v>0</v>
      </c>
      <c r="L32" s="2">
        <v>1</v>
      </c>
      <c r="M32" s="2">
        <v>0</v>
      </c>
      <c r="N32" s="2">
        <v>0</v>
      </c>
      <c r="O32" s="2">
        <v>0</v>
      </c>
      <c r="P32" s="2">
        <v>0</v>
      </c>
      <c r="Q32" s="2">
        <v>0</v>
      </c>
      <c r="R32" s="2">
        <v>0</v>
      </c>
      <c r="S32" s="2">
        <v>0</v>
      </c>
      <c r="T32" s="2">
        <v>0</v>
      </c>
      <c r="U32" s="2">
        <v>0</v>
      </c>
      <c r="V32" s="2">
        <v>0</v>
      </c>
      <c r="W32" s="2">
        <v>0</v>
      </c>
      <c r="X32" s="2">
        <v>0</v>
      </c>
      <c r="Y32" s="2">
        <v>0</v>
      </c>
      <c r="Z32" s="2">
        <v>0</v>
      </c>
      <c r="AA32" s="2">
        <v>1</v>
      </c>
    </row>
    <row r="33" spans="1:27" x14ac:dyDescent="0.25">
      <c r="A33" s="2">
        <v>16</v>
      </c>
      <c r="B33" s="2">
        <v>7</v>
      </c>
      <c r="C33" s="2">
        <v>48323.110999999997</v>
      </c>
      <c r="D33" s="2">
        <v>48434.616999999998</v>
      </c>
      <c r="E33" s="2">
        <v>111.50600000000099</v>
      </c>
      <c r="F33" s="3">
        <v>27.123021607748701</v>
      </c>
      <c r="G33" s="14" t="s">
        <v>791</v>
      </c>
      <c r="H33" s="2">
        <v>4</v>
      </c>
      <c r="I33" s="2">
        <v>0</v>
      </c>
      <c r="J33" s="2">
        <v>4</v>
      </c>
      <c r="K33" s="2">
        <v>0</v>
      </c>
      <c r="L33" s="2">
        <v>0</v>
      </c>
      <c r="M33" s="2">
        <v>1</v>
      </c>
      <c r="N33" s="2">
        <v>0</v>
      </c>
      <c r="O33" s="2">
        <v>1</v>
      </c>
      <c r="P33" s="2">
        <v>1</v>
      </c>
      <c r="Q33" s="2">
        <v>1</v>
      </c>
      <c r="R33" s="2">
        <v>0</v>
      </c>
      <c r="S33" s="2">
        <v>0</v>
      </c>
      <c r="T33" s="2">
        <v>0</v>
      </c>
      <c r="U33" s="2">
        <v>0</v>
      </c>
      <c r="V33" s="2">
        <v>0</v>
      </c>
      <c r="W33" s="2">
        <v>0</v>
      </c>
      <c r="X33" s="2">
        <v>0</v>
      </c>
      <c r="Y33" s="2">
        <v>0</v>
      </c>
      <c r="Z33" s="2">
        <v>0</v>
      </c>
      <c r="AA33" s="2">
        <v>0</v>
      </c>
    </row>
    <row r="34" spans="1:27" x14ac:dyDescent="0.25">
      <c r="A34" s="2">
        <v>12</v>
      </c>
      <c r="B34" s="2">
        <v>8</v>
      </c>
      <c r="C34" s="2">
        <v>82050.054000000004</v>
      </c>
      <c r="D34" s="2">
        <v>82158.129000000001</v>
      </c>
      <c r="E34" s="2">
        <v>108.074999999997</v>
      </c>
      <c r="F34" s="3">
        <v>26.896986361254701</v>
      </c>
      <c r="G34" s="14" t="s">
        <v>497</v>
      </c>
      <c r="H34" s="2">
        <v>4</v>
      </c>
      <c r="I34" s="2">
        <v>0</v>
      </c>
      <c r="J34" s="2">
        <v>4</v>
      </c>
      <c r="K34" s="2">
        <v>0</v>
      </c>
      <c r="L34" s="2">
        <v>0</v>
      </c>
      <c r="M34" s="2">
        <v>1</v>
      </c>
      <c r="N34" s="2">
        <v>0</v>
      </c>
      <c r="O34" s="2">
        <v>1</v>
      </c>
      <c r="P34" s="2">
        <v>1</v>
      </c>
      <c r="Q34" s="2">
        <v>1</v>
      </c>
      <c r="R34" s="2">
        <v>0</v>
      </c>
      <c r="S34" s="2">
        <v>0</v>
      </c>
      <c r="T34" s="2">
        <v>0</v>
      </c>
      <c r="U34" s="2">
        <v>0</v>
      </c>
      <c r="V34" s="2">
        <v>0</v>
      </c>
      <c r="W34" s="2">
        <v>0</v>
      </c>
      <c r="X34" s="2">
        <v>0</v>
      </c>
      <c r="Y34" s="2">
        <v>0</v>
      </c>
      <c r="Z34" s="2">
        <v>0</v>
      </c>
      <c r="AA34" s="2">
        <v>0</v>
      </c>
    </row>
    <row r="35" spans="1:27" x14ac:dyDescent="0.25">
      <c r="A35" s="2">
        <v>5</v>
      </c>
      <c r="B35" s="2">
        <v>9</v>
      </c>
      <c r="C35" s="2">
        <v>72102.709000000003</v>
      </c>
      <c r="D35" s="2">
        <v>72400.19</v>
      </c>
      <c r="E35" s="2">
        <v>297.48099999999999</v>
      </c>
      <c r="F35" s="3">
        <v>26.694443068824899</v>
      </c>
      <c r="G35" s="14" t="s">
        <v>659</v>
      </c>
      <c r="H35" s="2">
        <v>4</v>
      </c>
      <c r="I35" s="2">
        <v>1</v>
      </c>
      <c r="J35" s="2">
        <v>4</v>
      </c>
      <c r="K35" s="2">
        <v>1</v>
      </c>
      <c r="L35" s="2">
        <v>0</v>
      </c>
      <c r="M35" s="2">
        <v>1</v>
      </c>
      <c r="N35" s="2">
        <v>0</v>
      </c>
      <c r="O35" s="2">
        <v>1</v>
      </c>
      <c r="P35" s="2">
        <v>1</v>
      </c>
      <c r="Q35" s="2">
        <v>1</v>
      </c>
      <c r="R35" s="2">
        <v>0</v>
      </c>
      <c r="S35" s="2">
        <v>0</v>
      </c>
      <c r="T35" s="2">
        <v>0</v>
      </c>
      <c r="U35" s="2">
        <v>0</v>
      </c>
      <c r="V35" s="2">
        <v>1</v>
      </c>
      <c r="W35" s="2">
        <v>0</v>
      </c>
      <c r="X35" s="2">
        <v>0</v>
      </c>
      <c r="Y35" s="2">
        <v>0</v>
      </c>
      <c r="Z35" s="2">
        <v>0</v>
      </c>
      <c r="AA35" s="2">
        <v>0</v>
      </c>
    </row>
    <row r="36" spans="1:27" x14ac:dyDescent="0.25">
      <c r="A36" s="2">
        <v>6</v>
      </c>
      <c r="B36" s="2">
        <v>10</v>
      </c>
      <c r="C36" s="2">
        <v>87394.869000000006</v>
      </c>
      <c r="D36" s="2">
        <v>87748.686000000002</v>
      </c>
      <c r="E36" s="2">
        <v>353.81699999999501</v>
      </c>
      <c r="F36" s="3">
        <v>26.491895789089099</v>
      </c>
      <c r="G36" s="14" t="s">
        <v>407</v>
      </c>
      <c r="H36" s="2">
        <v>4</v>
      </c>
      <c r="I36" s="2">
        <v>0</v>
      </c>
      <c r="J36" s="2">
        <v>4</v>
      </c>
      <c r="K36" s="2">
        <v>0</v>
      </c>
      <c r="L36" s="2">
        <v>0</v>
      </c>
      <c r="M36" s="2">
        <v>1</v>
      </c>
      <c r="N36" s="2">
        <v>0</v>
      </c>
      <c r="O36" s="2">
        <v>1</v>
      </c>
      <c r="P36" s="2">
        <v>1</v>
      </c>
      <c r="Q36" s="2">
        <v>1</v>
      </c>
      <c r="R36" s="2">
        <v>0</v>
      </c>
      <c r="S36" s="2">
        <v>0</v>
      </c>
      <c r="T36" s="2">
        <v>0</v>
      </c>
      <c r="U36" s="2">
        <v>0</v>
      </c>
      <c r="V36" s="2">
        <v>0</v>
      </c>
      <c r="W36" s="2">
        <v>0</v>
      </c>
      <c r="X36" s="2">
        <v>0</v>
      </c>
      <c r="Y36" s="2">
        <v>0</v>
      </c>
      <c r="Z36" s="2">
        <v>0</v>
      </c>
      <c r="AA36" s="2">
        <v>0</v>
      </c>
    </row>
    <row r="37" spans="1:27" x14ac:dyDescent="0.25">
      <c r="A37" s="2">
        <v>1</v>
      </c>
      <c r="B37" s="2">
        <v>11</v>
      </c>
      <c r="C37" s="2">
        <v>92579.5</v>
      </c>
      <c r="D37" s="2">
        <v>92944.994000000006</v>
      </c>
      <c r="E37" s="2">
        <v>365.494000000006</v>
      </c>
      <c r="F37" s="3">
        <v>26.27308014898</v>
      </c>
      <c r="G37" s="14" t="s">
        <v>571</v>
      </c>
      <c r="H37" s="2">
        <v>4</v>
      </c>
      <c r="I37" s="2">
        <v>2</v>
      </c>
      <c r="J37" s="2">
        <v>4</v>
      </c>
      <c r="K37" s="2">
        <v>0</v>
      </c>
      <c r="L37" s="2">
        <v>2</v>
      </c>
      <c r="M37" s="2">
        <v>1</v>
      </c>
      <c r="N37" s="2">
        <v>0</v>
      </c>
      <c r="O37" s="2">
        <v>1</v>
      </c>
      <c r="P37" s="2">
        <v>1</v>
      </c>
      <c r="Q37" s="2">
        <v>1</v>
      </c>
      <c r="R37" s="2">
        <v>0</v>
      </c>
      <c r="S37" s="2">
        <v>0</v>
      </c>
      <c r="T37" s="2">
        <v>0</v>
      </c>
      <c r="U37" s="2">
        <v>0</v>
      </c>
      <c r="V37" s="2">
        <v>0</v>
      </c>
      <c r="W37" s="2">
        <v>0</v>
      </c>
      <c r="X37" s="2">
        <v>0</v>
      </c>
      <c r="Y37" s="2">
        <v>1</v>
      </c>
      <c r="Z37" s="2">
        <v>1</v>
      </c>
      <c r="AA37" s="2">
        <v>0</v>
      </c>
    </row>
    <row r="38" spans="1:27" x14ac:dyDescent="0.25">
      <c r="A38" s="2">
        <v>11</v>
      </c>
      <c r="B38" s="2">
        <v>13</v>
      </c>
      <c r="C38" s="2">
        <v>73412.354000000007</v>
      </c>
      <c r="D38" s="2">
        <v>73521.342999999993</v>
      </c>
      <c r="E38" s="2">
        <v>108.988999999987</v>
      </c>
      <c r="F38" s="3">
        <v>26.2047865973834</v>
      </c>
      <c r="G38" s="14" t="s">
        <v>745</v>
      </c>
      <c r="H38" s="2">
        <v>1</v>
      </c>
      <c r="I38" s="2">
        <v>0</v>
      </c>
      <c r="J38" s="2">
        <v>1</v>
      </c>
      <c r="K38" s="2">
        <v>0</v>
      </c>
      <c r="L38" s="2">
        <v>0</v>
      </c>
      <c r="M38" s="2">
        <v>0</v>
      </c>
      <c r="N38" s="2">
        <v>0</v>
      </c>
      <c r="O38" s="2">
        <v>1</v>
      </c>
      <c r="P38" s="2">
        <v>0</v>
      </c>
      <c r="Q38" s="2">
        <v>0</v>
      </c>
      <c r="R38" s="2">
        <v>0</v>
      </c>
      <c r="S38" s="2">
        <v>0</v>
      </c>
      <c r="T38" s="2">
        <v>0</v>
      </c>
      <c r="U38" s="2">
        <v>0</v>
      </c>
      <c r="V38" s="2">
        <v>0</v>
      </c>
      <c r="W38" s="2">
        <v>0</v>
      </c>
      <c r="X38" s="2">
        <v>0</v>
      </c>
      <c r="Y38" s="2">
        <v>0</v>
      </c>
      <c r="Z38" s="2">
        <v>0</v>
      </c>
      <c r="AA38" s="2">
        <v>0</v>
      </c>
    </row>
    <row r="39" spans="1:27" x14ac:dyDescent="0.25">
      <c r="A39" s="2">
        <v>2</v>
      </c>
      <c r="B39" s="2">
        <v>30</v>
      </c>
      <c r="C39" s="2">
        <v>182097.99400000001</v>
      </c>
      <c r="D39" s="2">
        <v>182693.29199999999</v>
      </c>
      <c r="E39" s="2">
        <v>595.29799999998102</v>
      </c>
      <c r="F39" s="3">
        <v>25.909301039009701</v>
      </c>
      <c r="G39" s="14" t="s">
        <v>348</v>
      </c>
      <c r="H39" s="2">
        <v>4</v>
      </c>
      <c r="I39" s="2">
        <v>0</v>
      </c>
      <c r="J39" s="2">
        <v>4</v>
      </c>
      <c r="K39" s="2">
        <v>0</v>
      </c>
      <c r="L39" s="2">
        <v>0</v>
      </c>
      <c r="M39" s="2">
        <v>1</v>
      </c>
      <c r="N39" s="2">
        <v>0</v>
      </c>
      <c r="O39" s="2">
        <v>1</v>
      </c>
      <c r="P39" s="2">
        <v>1</v>
      </c>
      <c r="Q39" s="2">
        <v>1</v>
      </c>
      <c r="R39" s="2">
        <v>0</v>
      </c>
      <c r="S39" s="2">
        <v>0</v>
      </c>
      <c r="T39" s="2">
        <v>0</v>
      </c>
      <c r="U39" s="2">
        <v>0</v>
      </c>
      <c r="V39" s="2">
        <v>0</v>
      </c>
      <c r="W39" s="2">
        <v>0</v>
      </c>
      <c r="X39" s="2">
        <v>0</v>
      </c>
      <c r="Y39" s="2">
        <v>0</v>
      </c>
      <c r="Z39" s="2">
        <v>0</v>
      </c>
      <c r="AA39" s="2">
        <v>0</v>
      </c>
    </row>
    <row r="40" spans="1:27" x14ac:dyDescent="0.25">
      <c r="A40" s="2">
        <v>1</v>
      </c>
      <c r="B40" s="2">
        <v>4</v>
      </c>
      <c r="C40" s="2">
        <v>39730.171999999999</v>
      </c>
      <c r="D40" s="2">
        <v>39895.959000000003</v>
      </c>
      <c r="E40" s="2">
        <v>165.78700000000401</v>
      </c>
      <c r="F40" s="3">
        <v>25.8637710742493</v>
      </c>
      <c r="G40" s="14" t="s">
        <v>565</v>
      </c>
      <c r="H40" s="2">
        <v>1</v>
      </c>
      <c r="I40" s="2">
        <v>0</v>
      </c>
      <c r="J40" s="2">
        <v>1</v>
      </c>
      <c r="K40" s="2">
        <v>0</v>
      </c>
      <c r="L40" s="2">
        <v>0</v>
      </c>
      <c r="M40" s="2">
        <v>0</v>
      </c>
      <c r="N40" s="2">
        <v>0</v>
      </c>
      <c r="O40" s="2">
        <v>0</v>
      </c>
      <c r="P40" s="2">
        <v>1</v>
      </c>
      <c r="Q40" s="2">
        <v>0</v>
      </c>
      <c r="R40" s="2">
        <v>0</v>
      </c>
      <c r="S40" s="2">
        <v>0</v>
      </c>
      <c r="T40" s="2">
        <v>0</v>
      </c>
      <c r="U40" s="2">
        <v>0</v>
      </c>
      <c r="V40" s="2">
        <v>0</v>
      </c>
      <c r="W40" s="2">
        <v>0</v>
      </c>
      <c r="X40" s="2">
        <v>0</v>
      </c>
      <c r="Y40" s="2">
        <v>0</v>
      </c>
      <c r="Z40" s="2">
        <v>0</v>
      </c>
      <c r="AA40" s="2">
        <v>0</v>
      </c>
    </row>
    <row r="41" spans="1:27" x14ac:dyDescent="0.25">
      <c r="A41" s="2">
        <v>20</v>
      </c>
      <c r="B41" s="2">
        <v>1</v>
      </c>
      <c r="C41" s="2">
        <v>20468.974999999999</v>
      </c>
      <c r="D41" s="2">
        <v>21163.482</v>
      </c>
      <c r="E41" s="2">
        <v>694.50700000000097</v>
      </c>
      <c r="F41" s="3">
        <v>25.437308893931299</v>
      </c>
      <c r="G41" s="14" t="s">
        <v>813</v>
      </c>
      <c r="H41" s="2">
        <v>3</v>
      </c>
      <c r="I41" s="2">
        <v>0</v>
      </c>
      <c r="J41" s="2">
        <v>3</v>
      </c>
      <c r="K41" s="2">
        <v>0</v>
      </c>
      <c r="L41" s="2">
        <v>0</v>
      </c>
      <c r="M41" s="2">
        <v>1</v>
      </c>
      <c r="N41" s="2">
        <v>0</v>
      </c>
      <c r="O41" s="2">
        <v>0</v>
      </c>
      <c r="P41" s="2">
        <v>1</v>
      </c>
      <c r="Q41" s="2">
        <v>1</v>
      </c>
      <c r="R41" s="2">
        <v>0</v>
      </c>
      <c r="S41" s="2">
        <v>0</v>
      </c>
      <c r="T41" s="2">
        <v>0</v>
      </c>
      <c r="U41" s="2">
        <v>0</v>
      </c>
      <c r="V41" s="2">
        <v>0</v>
      </c>
      <c r="W41" s="2">
        <v>0</v>
      </c>
      <c r="X41" s="2">
        <v>0</v>
      </c>
      <c r="Y41" s="2">
        <v>0</v>
      </c>
      <c r="Z41" s="2">
        <v>0</v>
      </c>
      <c r="AA41" s="2">
        <v>0</v>
      </c>
    </row>
    <row r="42" spans="1:27" x14ac:dyDescent="0.25">
      <c r="A42" s="2">
        <v>5</v>
      </c>
      <c r="B42" s="2">
        <v>2</v>
      </c>
      <c r="C42" s="2">
        <v>43442.898000000001</v>
      </c>
      <c r="D42" s="2">
        <v>44091.942000000003</v>
      </c>
      <c r="E42" s="2">
        <v>649.04400000000203</v>
      </c>
      <c r="F42" s="3">
        <v>25.407341744135302</v>
      </c>
      <c r="G42" s="14" t="s">
        <v>652</v>
      </c>
      <c r="H42" s="2">
        <v>4</v>
      </c>
      <c r="I42" s="2">
        <v>7</v>
      </c>
      <c r="J42" s="2">
        <v>4</v>
      </c>
      <c r="K42" s="2">
        <v>3</v>
      </c>
      <c r="L42" s="2">
        <v>4</v>
      </c>
      <c r="M42" s="2">
        <v>1</v>
      </c>
      <c r="N42" s="2">
        <v>0</v>
      </c>
      <c r="O42" s="2">
        <v>1</v>
      </c>
      <c r="P42" s="2">
        <v>1</v>
      </c>
      <c r="Q42" s="2">
        <v>1</v>
      </c>
      <c r="R42" s="2">
        <v>0</v>
      </c>
      <c r="S42" s="2">
        <v>1</v>
      </c>
      <c r="T42" s="2">
        <v>0</v>
      </c>
      <c r="U42" s="2">
        <v>1</v>
      </c>
      <c r="V42" s="2">
        <v>1</v>
      </c>
      <c r="W42" s="2">
        <v>1</v>
      </c>
      <c r="X42" s="2">
        <v>1</v>
      </c>
      <c r="Y42" s="2">
        <v>1</v>
      </c>
      <c r="Z42" s="2">
        <v>0</v>
      </c>
      <c r="AA42" s="2">
        <v>1</v>
      </c>
    </row>
    <row r="43" spans="1:27" x14ac:dyDescent="0.25">
      <c r="A43" s="2">
        <v>12</v>
      </c>
      <c r="B43" s="2">
        <v>7</v>
      </c>
      <c r="C43" s="2">
        <v>79584.903000000006</v>
      </c>
      <c r="D43" s="2">
        <v>80327.342999999993</v>
      </c>
      <c r="E43" s="2">
        <v>742.439999999988</v>
      </c>
      <c r="F43" s="3">
        <v>24.978096328154901</v>
      </c>
      <c r="G43" s="14" t="s">
        <v>758</v>
      </c>
      <c r="H43" s="2">
        <v>4</v>
      </c>
      <c r="I43" s="2">
        <v>3</v>
      </c>
      <c r="J43" s="2">
        <v>4</v>
      </c>
      <c r="K43" s="2">
        <v>3</v>
      </c>
      <c r="L43" s="2">
        <v>0</v>
      </c>
      <c r="M43" s="2">
        <v>1</v>
      </c>
      <c r="N43" s="2">
        <v>0</v>
      </c>
      <c r="O43" s="2">
        <v>1</v>
      </c>
      <c r="P43" s="2">
        <v>1</v>
      </c>
      <c r="Q43" s="2">
        <v>1</v>
      </c>
      <c r="R43" s="2">
        <v>0</v>
      </c>
      <c r="S43" s="2">
        <v>0</v>
      </c>
      <c r="T43" s="2">
        <v>1</v>
      </c>
      <c r="U43" s="2">
        <v>1</v>
      </c>
      <c r="V43" s="2">
        <v>1</v>
      </c>
      <c r="W43" s="2">
        <v>0</v>
      </c>
      <c r="X43" s="2">
        <v>0</v>
      </c>
      <c r="Y43" s="2">
        <v>0</v>
      </c>
      <c r="Z43" s="2">
        <v>0</v>
      </c>
      <c r="AA43" s="2">
        <v>0</v>
      </c>
    </row>
    <row r="44" spans="1:27" x14ac:dyDescent="0.25">
      <c r="A44" s="2">
        <v>6</v>
      </c>
      <c r="B44" s="2">
        <v>7</v>
      </c>
      <c r="C44" s="2">
        <v>75071.383000000002</v>
      </c>
      <c r="D44" s="2">
        <v>75330.498999999996</v>
      </c>
      <c r="E44" s="2">
        <v>259.11599999999498</v>
      </c>
      <c r="F44" s="3">
        <v>24.569604794545601</v>
      </c>
      <c r="G44" s="14" t="s">
        <v>676</v>
      </c>
      <c r="H44" s="2">
        <v>4</v>
      </c>
      <c r="I44" s="2">
        <v>0</v>
      </c>
      <c r="J44" s="2">
        <v>4</v>
      </c>
      <c r="K44" s="2">
        <v>0</v>
      </c>
      <c r="L44" s="2">
        <v>0</v>
      </c>
      <c r="M44" s="2">
        <v>1</v>
      </c>
      <c r="N44" s="2">
        <v>0</v>
      </c>
      <c r="O44" s="2">
        <v>1</v>
      </c>
      <c r="P44" s="2">
        <v>1</v>
      </c>
      <c r="Q44" s="2">
        <v>1</v>
      </c>
      <c r="R44" s="2">
        <v>0</v>
      </c>
      <c r="S44" s="2">
        <v>0</v>
      </c>
      <c r="T44" s="2">
        <v>0</v>
      </c>
      <c r="U44" s="2">
        <v>0</v>
      </c>
      <c r="V44" s="2">
        <v>0</v>
      </c>
      <c r="W44" s="2">
        <v>0</v>
      </c>
      <c r="X44" s="2">
        <v>0</v>
      </c>
      <c r="Y44" s="2">
        <v>0</v>
      </c>
      <c r="Z44" s="2">
        <v>0</v>
      </c>
      <c r="AA44" s="2">
        <v>0</v>
      </c>
    </row>
    <row r="45" spans="1:27" x14ac:dyDescent="0.25">
      <c r="A45" s="2">
        <v>2</v>
      </c>
      <c r="B45" s="2">
        <v>39</v>
      </c>
      <c r="C45" s="2">
        <v>207140.88</v>
      </c>
      <c r="D45" s="2">
        <v>207304.6</v>
      </c>
      <c r="E45" s="2">
        <v>163.72000000000099</v>
      </c>
      <c r="F45" s="3">
        <v>24.408518994353699</v>
      </c>
      <c r="G45" s="14" t="s">
        <v>607</v>
      </c>
      <c r="H45" s="2">
        <v>4</v>
      </c>
      <c r="I45" s="2">
        <v>0</v>
      </c>
      <c r="J45" s="2">
        <v>4</v>
      </c>
      <c r="K45" s="2">
        <v>0</v>
      </c>
      <c r="L45" s="2">
        <v>0</v>
      </c>
      <c r="M45" s="2">
        <v>1</v>
      </c>
      <c r="N45" s="2">
        <v>0</v>
      </c>
      <c r="O45" s="2">
        <v>1</v>
      </c>
      <c r="P45" s="2">
        <v>1</v>
      </c>
      <c r="Q45" s="2">
        <v>1</v>
      </c>
      <c r="R45" s="2">
        <v>0</v>
      </c>
      <c r="S45" s="2">
        <v>0</v>
      </c>
      <c r="T45" s="2">
        <v>0</v>
      </c>
      <c r="U45" s="2">
        <v>0</v>
      </c>
      <c r="V45" s="2">
        <v>0</v>
      </c>
      <c r="W45" s="2">
        <v>0</v>
      </c>
      <c r="X45" s="2">
        <v>0</v>
      </c>
      <c r="Y45" s="2">
        <v>0</v>
      </c>
      <c r="Z45" s="2">
        <v>0</v>
      </c>
      <c r="AA45" s="2">
        <v>0</v>
      </c>
    </row>
    <row r="46" spans="1:27" x14ac:dyDescent="0.25">
      <c r="A46" s="2">
        <v>4</v>
      </c>
      <c r="B46" s="2">
        <v>22</v>
      </c>
      <c r="C46" s="2">
        <v>119082.732</v>
      </c>
      <c r="D46" s="2">
        <v>119462.799</v>
      </c>
      <c r="E46" s="2">
        <v>380.06699999999501</v>
      </c>
      <c r="F46" s="3">
        <v>24.2297240453101</v>
      </c>
      <c r="G46" s="14" t="s">
        <v>646</v>
      </c>
      <c r="H46" s="2">
        <v>2</v>
      </c>
      <c r="I46" s="2">
        <v>0</v>
      </c>
      <c r="J46" s="2">
        <v>2</v>
      </c>
      <c r="K46" s="2">
        <v>0</v>
      </c>
      <c r="L46" s="2">
        <v>0</v>
      </c>
      <c r="M46" s="2">
        <v>0</v>
      </c>
      <c r="N46" s="2">
        <v>0</v>
      </c>
      <c r="O46" s="2">
        <v>1</v>
      </c>
      <c r="P46" s="2">
        <v>0</v>
      </c>
      <c r="Q46" s="2">
        <v>1</v>
      </c>
      <c r="R46" s="2">
        <v>0</v>
      </c>
      <c r="S46" s="2">
        <v>0</v>
      </c>
      <c r="T46" s="2">
        <v>0</v>
      </c>
      <c r="U46" s="2">
        <v>0</v>
      </c>
      <c r="V46" s="2">
        <v>0</v>
      </c>
      <c r="W46" s="2">
        <v>0</v>
      </c>
      <c r="X46" s="2">
        <v>0</v>
      </c>
      <c r="Y46" s="2">
        <v>0</v>
      </c>
      <c r="Z46" s="2">
        <v>0</v>
      </c>
      <c r="AA46" s="2">
        <v>0</v>
      </c>
    </row>
    <row r="47" spans="1:27" x14ac:dyDescent="0.25">
      <c r="A47" s="2">
        <v>2</v>
      </c>
      <c r="B47" s="2">
        <v>19</v>
      </c>
      <c r="C47" s="2">
        <v>145007.856</v>
      </c>
      <c r="D47" s="2">
        <v>145104.18100000001</v>
      </c>
      <c r="E47" s="2">
        <v>96.325000000011599</v>
      </c>
      <c r="F47" s="3">
        <v>24.023273707127</v>
      </c>
      <c r="G47" s="14" t="s">
        <v>594</v>
      </c>
      <c r="H47" s="2">
        <v>1</v>
      </c>
      <c r="I47" s="2">
        <v>0</v>
      </c>
      <c r="J47" s="2">
        <v>1</v>
      </c>
      <c r="K47" s="2">
        <v>0</v>
      </c>
      <c r="L47" s="2">
        <v>0</v>
      </c>
      <c r="M47" s="2">
        <v>0</v>
      </c>
      <c r="N47" s="2">
        <v>0</v>
      </c>
      <c r="O47" s="2">
        <v>1</v>
      </c>
      <c r="P47" s="2">
        <v>0</v>
      </c>
      <c r="Q47" s="2">
        <v>0</v>
      </c>
      <c r="R47" s="2">
        <v>0</v>
      </c>
      <c r="S47" s="2">
        <v>0</v>
      </c>
      <c r="T47" s="2">
        <v>0</v>
      </c>
      <c r="U47" s="2">
        <v>0</v>
      </c>
      <c r="V47" s="2">
        <v>0</v>
      </c>
      <c r="W47" s="2">
        <v>0</v>
      </c>
      <c r="X47" s="2">
        <v>0</v>
      </c>
      <c r="Y47" s="2">
        <v>0</v>
      </c>
      <c r="Z47" s="2">
        <v>0</v>
      </c>
      <c r="AA47" s="2">
        <v>0</v>
      </c>
    </row>
    <row r="48" spans="1:27" x14ac:dyDescent="0.25">
      <c r="A48" s="2">
        <v>1</v>
      </c>
      <c r="B48" s="2">
        <v>6</v>
      </c>
      <c r="C48" s="2">
        <v>51604.023000000001</v>
      </c>
      <c r="D48" s="2">
        <v>51804.731</v>
      </c>
      <c r="E48" s="2">
        <v>200.707999999999</v>
      </c>
      <c r="F48" s="3">
        <v>23.907178885352899</v>
      </c>
      <c r="G48" s="14" t="s">
        <v>567</v>
      </c>
      <c r="H48" s="2">
        <v>3</v>
      </c>
      <c r="I48" s="2">
        <v>0</v>
      </c>
      <c r="J48" s="2">
        <v>3</v>
      </c>
      <c r="K48" s="2">
        <v>0</v>
      </c>
      <c r="L48" s="2">
        <v>0</v>
      </c>
      <c r="M48" s="2">
        <v>1</v>
      </c>
      <c r="N48" s="2">
        <v>0</v>
      </c>
      <c r="O48" s="2">
        <v>1</v>
      </c>
      <c r="P48" s="2">
        <v>1</v>
      </c>
      <c r="Q48" s="2">
        <v>0</v>
      </c>
      <c r="R48" s="2">
        <v>0</v>
      </c>
      <c r="S48" s="2">
        <v>0</v>
      </c>
      <c r="T48" s="2">
        <v>0</v>
      </c>
      <c r="U48" s="2">
        <v>0</v>
      </c>
      <c r="V48" s="2">
        <v>0</v>
      </c>
      <c r="W48" s="2">
        <v>0</v>
      </c>
      <c r="X48" s="2">
        <v>0</v>
      </c>
      <c r="Y48" s="2">
        <v>0</v>
      </c>
      <c r="Z48" s="2">
        <v>0</v>
      </c>
      <c r="AA48" s="2">
        <v>0</v>
      </c>
    </row>
    <row r="49" spans="1:27" x14ac:dyDescent="0.25">
      <c r="A49" s="2">
        <v>15</v>
      </c>
      <c r="B49" s="2">
        <v>5</v>
      </c>
      <c r="C49" s="2">
        <v>77444.226999999999</v>
      </c>
      <c r="D49" s="2">
        <v>77788.820999999996</v>
      </c>
      <c r="E49" s="2">
        <v>344.59399999999698</v>
      </c>
      <c r="F49" s="3">
        <v>23.736793847281302</v>
      </c>
      <c r="G49" s="14" t="s">
        <v>783</v>
      </c>
      <c r="H49" s="2">
        <v>4</v>
      </c>
      <c r="I49" s="2">
        <v>0</v>
      </c>
      <c r="J49" s="2">
        <v>4</v>
      </c>
      <c r="K49" s="2">
        <v>0</v>
      </c>
      <c r="L49" s="2">
        <v>0</v>
      </c>
      <c r="M49" s="2">
        <v>1</v>
      </c>
      <c r="N49" s="2">
        <v>0</v>
      </c>
      <c r="O49" s="2">
        <v>1</v>
      </c>
      <c r="P49" s="2">
        <v>1</v>
      </c>
      <c r="Q49" s="2">
        <v>1</v>
      </c>
      <c r="R49" s="2">
        <v>0</v>
      </c>
      <c r="S49" s="2">
        <v>0</v>
      </c>
      <c r="T49" s="2">
        <v>0</v>
      </c>
      <c r="U49" s="2">
        <v>0</v>
      </c>
      <c r="V49" s="2">
        <v>0</v>
      </c>
      <c r="W49" s="2">
        <v>0</v>
      </c>
      <c r="X49" s="2">
        <v>0</v>
      </c>
      <c r="Y49" s="2">
        <v>0</v>
      </c>
      <c r="Z49" s="2">
        <v>0</v>
      </c>
      <c r="AA49" s="2">
        <v>0</v>
      </c>
    </row>
    <row r="50" spans="1:27" x14ac:dyDescent="0.25">
      <c r="A50" s="2">
        <v>11</v>
      </c>
      <c r="B50" s="2">
        <v>15</v>
      </c>
      <c r="C50" s="2">
        <v>85677.120999999999</v>
      </c>
      <c r="D50" s="2">
        <v>85784.979000000007</v>
      </c>
      <c r="E50" s="2">
        <v>107.858000000007</v>
      </c>
      <c r="F50" s="3">
        <v>23.585342743386299</v>
      </c>
      <c r="G50" s="14" t="s">
        <v>747</v>
      </c>
      <c r="H50" s="2">
        <v>1</v>
      </c>
      <c r="I50" s="2">
        <v>2</v>
      </c>
      <c r="J50" s="2">
        <v>1</v>
      </c>
      <c r="K50" s="2">
        <v>2</v>
      </c>
      <c r="L50" s="2">
        <v>0</v>
      </c>
      <c r="M50" s="2">
        <v>0</v>
      </c>
      <c r="N50" s="2">
        <v>0</v>
      </c>
      <c r="O50" s="2">
        <v>1</v>
      </c>
      <c r="P50" s="2">
        <v>0</v>
      </c>
      <c r="Q50" s="2">
        <v>0</v>
      </c>
      <c r="R50" s="2">
        <v>0</v>
      </c>
      <c r="S50" s="2">
        <v>1</v>
      </c>
      <c r="T50" s="2">
        <v>1</v>
      </c>
      <c r="U50" s="2">
        <v>0</v>
      </c>
      <c r="V50" s="2">
        <v>0</v>
      </c>
      <c r="W50" s="2">
        <v>0</v>
      </c>
      <c r="X50" s="2">
        <v>0</v>
      </c>
      <c r="Y50" s="2">
        <v>0</v>
      </c>
      <c r="Z50" s="2">
        <v>0</v>
      </c>
      <c r="AA50" s="2">
        <v>0</v>
      </c>
    </row>
    <row r="51" spans="1:27" x14ac:dyDescent="0.25">
      <c r="A51" s="2">
        <v>8</v>
      </c>
      <c r="B51" s="2">
        <v>10</v>
      </c>
      <c r="C51" s="2">
        <v>76695.262000000002</v>
      </c>
      <c r="D51" s="2">
        <v>76702.547999999995</v>
      </c>
      <c r="E51" s="2">
        <v>7.2859999999927796</v>
      </c>
      <c r="F51" s="3">
        <v>23.517383295317899</v>
      </c>
      <c r="G51" s="14"/>
      <c r="H51" s="2">
        <v>4</v>
      </c>
      <c r="I51" s="2">
        <v>5</v>
      </c>
      <c r="J51" s="2">
        <v>4</v>
      </c>
      <c r="K51" s="2">
        <v>0</v>
      </c>
      <c r="L51" s="2">
        <v>5</v>
      </c>
      <c r="M51" s="2">
        <v>1</v>
      </c>
      <c r="N51" s="2">
        <v>0</v>
      </c>
      <c r="O51" s="2">
        <v>1</v>
      </c>
      <c r="P51" s="2">
        <v>1</v>
      </c>
      <c r="Q51" s="2">
        <v>1</v>
      </c>
      <c r="R51" s="2">
        <v>0</v>
      </c>
      <c r="S51" s="2">
        <v>0</v>
      </c>
      <c r="T51" s="2">
        <v>0</v>
      </c>
      <c r="U51" s="2">
        <v>0</v>
      </c>
      <c r="V51" s="2">
        <v>0</v>
      </c>
      <c r="W51" s="2">
        <v>1</v>
      </c>
      <c r="X51" s="2">
        <v>1</v>
      </c>
      <c r="Y51" s="2">
        <v>1</v>
      </c>
      <c r="Z51" s="2">
        <v>1</v>
      </c>
      <c r="AA51" s="2">
        <v>1</v>
      </c>
    </row>
    <row r="52" spans="1:27" x14ac:dyDescent="0.25">
      <c r="A52" s="2">
        <v>9</v>
      </c>
      <c r="B52" s="2">
        <v>2</v>
      </c>
      <c r="C52" s="2">
        <v>74437.256999999998</v>
      </c>
      <c r="D52" s="2">
        <v>74594.399000000005</v>
      </c>
      <c r="E52" s="2">
        <v>157.14200000000699</v>
      </c>
      <c r="F52" s="3">
        <v>23.4469949983168</v>
      </c>
      <c r="G52" s="14" t="s">
        <v>447</v>
      </c>
      <c r="H52" s="2">
        <v>4</v>
      </c>
      <c r="I52" s="2">
        <v>0</v>
      </c>
      <c r="J52" s="2">
        <v>4</v>
      </c>
      <c r="K52" s="2">
        <v>0</v>
      </c>
      <c r="L52" s="2">
        <v>0</v>
      </c>
      <c r="M52" s="2">
        <v>1</v>
      </c>
      <c r="N52" s="2">
        <v>0</v>
      </c>
      <c r="O52" s="2">
        <v>1</v>
      </c>
      <c r="P52" s="2">
        <v>1</v>
      </c>
      <c r="Q52" s="2">
        <v>1</v>
      </c>
      <c r="R52" s="2">
        <v>0</v>
      </c>
      <c r="S52" s="2">
        <v>0</v>
      </c>
      <c r="T52" s="2">
        <v>0</v>
      </c>
      <c r="U52" s="2">
        <v>0</v>
      </c>
      <c r="V52" s="2">
        <v>0</v>
      </c>
      <c r="W52" s="2">
        <v>0</v>
      </c>
      <c r="X52" s="2">
        <v>0</v>
      </c>
      <c r="Y52" s="2">
        <v>0</v>
      </c>
      <c r="Z52" s="2">
        <v>0</v>
      </c>
      <c r="AA52" s="2">
        <v>0</v>
      </c>
    </row>
    <row r="53" spans="1:27" x14ac:dyDescent="0.25">
      <c r="A53" s="2">
        <v>17</v>
      </c>
      <c r="B53" s="2">
        <v>2</v>
      </c>
      <c r="C53" s="2">
        <v>26386.897000000001</v>
      </c>
      <c r="D53" s="2">
        <v>26494.137999999999</v>
      </c>
      <c r="E53" s="2">
        <v>107.240999999998</v>
      </c>
      <c r="F53" s="3">
        <v>23.382414433054901</v>
      </c>
      <c r="G53" s="14" t="s">
        <v>796</v>
      </c>
      <c r="H53" s="2">
        <v>2</v>
      </c>
      <c r="I53" s="2">
        <v>0</v>
      </c>
      <c r="J53" s="2">
        <v>2</v>
      </c>
      <c r="K53" s="2">
        <v>0</v>
      </c>
      <c r="L53" s="2">
        <v>0</v>
      </c>
      <c r="M53" s="2">
        <v>0</v>
      </c>
      <c r="N53" s="2">
        <v>0</v>
      </c>
      <c r="O53" s="2">
        <v>0</v>
      </c>
      <c r="P53" s="2">
        <v>1</v>
      </c>
      <c r="Q53" s="2">
        <v>1</v>
      </c>
      <c r="R53" s="2">
        <v>0</v>
      </c>
      <c r="S53" s="2">
        <v>0</v>
      </c>
      <c r="T53" s="2">
        <v>0</v>
      </c>
      <c r="U53" s="2">
        <v>0</v>
      </c>
      <c r="V53" s="2">
        <v>0</v>
      </c>
      <c r="W53" s="2">
        <v>0</v>
      </c>
      <c r="X53" s="2">
        <v>0</v>
      </c>
      <c r="Y53" s="2">
        <v>0</v>
      </c>
      <c r="Z53" s="2">
        <v>0</v>
      </c>
      <c r="AA53" s="2">
        <v>0</v>
      </c>
    </row>
    <row r="54" spans="1:27" x14ac:dyDescent="0.25">
      <c r="A54" s="2">
        <v>20</v>
      </c>
      <c r="B54" s="2">
        <v>5</v>
      </c>
      <c r="C54" s="2">
        <v>37349.252999999997</v>
      </c>
      <c r="D54" s="2">
        <v>37709.427000000003</v>
      </c>
      <c r="E54" s="2">
        <v>360.174000000006</v>
      </c>
      <c r="F54" s="3">
        <v>23.316641213533501</v>
      </c>
      <c r="G54" s="14" t="s">
        <v>816</v>
      </c>
      <c r="H54" s="2">
        <v>4</v>
      </c>
      <c r="I54" s="2">
        <v>0</v>
      </c>
      <c r="J54" s="2">
        <v>4</v>
      </c>
      <c r="K54" s="2">
        <v>0</v>
      </c>
      <c r="L54" s="2">
        <v>0</v>
      </c>
      <c r="M54" s="2">
        <v>1</v>
      </c>
      <c r="N54" s="2">
        <v>0</v>
      </c>
      <c r="O54" s="2">
        <v>1</v>
      </c>
      <c r="P54" s="2">
        <v>1</v>
      </c>
      <c r="Q54" s="2">
        <v>1</v>
      </c>
      <c r="R54" s="2">
        <v>0</v>
      </c>
      <c r="S54" s="2">
        <v>0</v>
      </c>
      <c r="T54" s="2">
        <v>0</v>
      </c>
      <c r="U54" s="2">
        <v>0</v>
      </c>
      <c r="V54" s="2">
        <v>0</v>
      </c>
      <c r="W54" s="2">
        <v>0</v>
      </c>
      <c r="X54" s="2">
        <v>0</v>
      </c>
      <c r="Y54" s="2">
        <v>0</v>
      </c>
      <c r="Z54" s="2">
        <v>0</v>
      </c>
      <c r="AA54" s="2">
        <v>0</v>
      </c>
    </row>
    <row r="55" spans="1:27" x14ac:dyDescent="0.25">
      <c r="A55" s="2">
        <v>20</v>
      </c>
      <c r="B55" s="2">
        <v>6</v>
      </c>
      <c r="C55" s="2">
        <v>39631.671000000002</v>
      </c>
      <c r="D55" s="2">
        <v>39859.487999999998</v>
      </c>
      <c r="E55" s="2">
        <v>227.81699999999501</v>
      </c>
      <c r="F55" s="3">
        <v>23.1496625737466</v>
      </c>
      <c r="G55" s="14" t="s">
        <v>817</v>
      </c>
      <c r="H55" s="2">
        <v>0</v>
      </c>
      <c r="I55" s="2">
        <v>1</v>
      </c>
      <c r="J55" s="2">
        <v>0</v>
      </c>
      <c r="K55" s="2">
        <v>1</v>
      </c>
      <c r="L55" s="2">
        <v>0</v>
      </c>
      <c r="M55" s="2">
        <v>0</v>
      </c>
      <c r="N55" s="2">
        <v>0</v>
      </c>
      <c r="O55" s="2">
        <v>0</v>
      </c>
      <c r="P55" s="2">
        <v>0</v>
      </c>
      <c r="Q55" s="2">
        <v>0</v>
      </c>
      <c r="R55" s="2">
        <v>0</v>
      </c>
      <c r="S55" s="2">
        <v>0</v>
      </c>
      <c r="T55" s="2">
        <v>0</v>
      </c>
      <c r="U55" s="2">
        <v>0</v>
      </c>
      <c r="V55" s="2">
        <v>1</v>
      </c>
      <c r="W55" s="2">
        <v>0</v>
      </c>
      <c r="X55" s="2">
        <v>0</v>
      </c>
      <c r="Y55" s="2">
        <v>0</v>
      </c>
      <c r="Z55" s="2">
        <v>0</v>
      </c>
      <c r="AA55" s="2">
        <v>0</v>
      </c>
    </row>
    <row r="56" spans="1:27" x14ac:dyDescent="0.25">
      <c r="A56" s="2">
        <v>2</v>
      </c>
      <c r="B56" s="2">
        <v>35</v>
      </c>
      <c r="C56" s="2">
        <v>194597.61</v>
      </c>
      <c r="D56" s="2">
        <v>194793.93700000001</v>
      </c>
      <c r="E56" s="2">
        <v>196.32700000001901</v>
      </c>
      <c r="F56" s="3">
        <v>23.1410820913094</v>
      </c>
      <c r="G56" s="14"/>
      <c r="H56" s="2">
        <v>4</v>
      </c>
      <c r="I56" s="2">
        <v>0</v>
      </c>
      <c r="J56" s="2">
        <v>4</v>
      </c>
      <c r="K56" s="2">
        <v>0</v>
      </c>
      <c r="L56" s="2">
        <v>0</v>
      </c>
      <c r="M56" s="2">
        <v>1</v>
      </c>
      <c r="N56" s="2">
        <v>0</v>
      </c>
      <c r="O56" s="2">
        <v>1</v>
      </c>
      <c r="P56" s="2">
        <v>1</v>
      </c>
      <c r="Q56" s="2">
        <v>1</v>
      </c>
      <c r="R56" s="2">
        <v>0</v>
      </c>
      <c r="S56" s="2">
        <v>0</v>
      </c>
      <c r="T56" s="2">
        <v>0</v>
      </c>
      <c r="U56" s="2">
        <v>0</v>
      </c>
      <c r="V56" s="2">
        <v>0</v>
      </c>
      <c r="W56" s="2">
        <v>0</v>
      </c>
      <c r="X56" s="2">
        <v>0</v>
      </c>
      <c r="Y56" s="2">
        <v>0</v>
      </c>
      <c r="Z56" s="2">
        <v>0</v>
      </c>
      <c r="AA56" s="2">
        <v>0</v>
      </c>
    </row>
    <row r="57" spans="1:27" x14ac:dyDescent="0.25">
      <c r="A57" s="2">
        <v>1</v>
      </c>
      <c r="B57" s="2">
        <v>26</v>
      </c>
      <c r="C57" s="2">
        <v>225672.59599999999</v>
      </c>
      <c r="D57" s="2">
        <v>225756.75099999999</v>
      </c>
      <c r="E57" s="2">
        <v>84.154999999998793</v>
      </c>
      <c r="F57" s="3">
        <v>23.129304379869399</v>
      </c>
      <c r="G57" s="14" t="s">
        <v>333</v>
      </c>
      <c r="H57" s="2">
        <v>4</v>
      </c>
      <c r="I57" s="2">
        <v>0</v>
      </c>
      <c r="J57" s="2">
        <v>4</v>
      </c>
      <c r="K57" s="2">
        <v>0</v>
      </c>
      <c r="L57" s="2">
        <v>0</v>
      </c>
      <c r="M57" s="2">
        <v>1</v>
      </c>
      <c r="N57" s="2">
        <v>0</v>
      </c>
      <c r="O57" s="2">
        <v>1</v>
      </c>
      <c r="P57" s="2">
        <v>1</v>
      </c>
      <c r="Q57" s="2">
        <v>1</v>
      </c>
      <c r="R57" s="2">
        <v>0</v>
      </c>
      <c r="S57" s="2">
        <v>0</v>
      </c>
      <c r="T57" s="2">
        <v>0</v>
      </c>
      <c r="U57" s="2">
        <v>0</v>
      </c>
      <c r="V57" s="2">
        <v>0</v>
      </c>
      <c r="W57" s="2">
        <v>0</v>
      </c>
      <c r="X57" s="2">
        <v>0</v>
      </c>
      <c r="Y57" s="2">
        <v>0</v>
      </c>
      <c r="Z57" s="2">
        <v>0</v>
      </c>
      <c r="AA57" s="2">
        <v>0</v>
      </c>
    </row>
    <row r="58" spans="1:27" x14ac:dyDescent="0.25">
      <c r="A58" s="2">
        <v>15</v>
      </c>
      <c r="B58" s="2">
        <v>0</v>
      </c>
      <c r="C58" s="2">
        <v>44668.705999999998</v>
      </c>
      <c r="D58" s="2">
        <v>44875.053</v>
      </c>
      <c r="E58" s="2">
        <v>206.347000000002</v>
      </c>
      <c r="F58" s="3">
        <v>23.0497150106007</v>
      </c>
      <c r="G58" s="14" t="s">
        <v>523</v>
      </c>
      <c r="H58" s="2">
        <v>4</v>
      </c>
      <c r="I58" s="2">
        <v>0</v>
      </c>
      <c r="J58" s="2">
        <v>4</v>
      </c>
      <c r="K58" s="2">
        <v>0</v>
      </c>
      <c r="L58" s="2">
        <v>0</v>
      </c>
      <c r="M58" s="2">
        <v>1</v>
      </c>
      <c r="N58" s="2">
        <v>0</v>
      </c>
      <c r="O58" s="2">
        <v>1</v>
      </c>
      <c r="P58" s="2">
        <v>1</v>
      </c>
      <c r="Q58" s="2">
        <v>1</v>
      </c>
      <c r="R58" s="2">
        <v>0</v>
      </c>
      <c r="S58" s="2">
        <v>0</v>
      </c>
      <c r="T58" s="2">
        <v>0</v>
      </c>
      <c r="U58" s="2">
        <v>0</v>
      </c>
      <c r="V58" s="2">
        <v>0</v>
      </c>
      <c r="W58" s="2">
        <v>0</v>
      </c>
      <c r="X58" s="2">
        <v>0</v>
      </c>
      <c r="Y58" s="2">
        <v>0</v>
      </c>
      <c r="Z58" s="2">
        <v>0</v>
      </c>
      <c r="AA58" s="2">
        <v>0</v>
      </c>
    </row>
    <row r="59" spans="1:27" x14ac:dyDescent="0.25">
      <c r="A59" s="2">
        <v>5</v>
      </c>
      <c r="B59" s="2">
        <v>12</v>
      </c>
      <c r="C59" s="2">
        <v>91554.320999999996</v>
      </c>
      <c r="D59" s="2">
        <v>91635.964999999997</v>
      </c>
      <c r="E59" s="2">
        <v>81.644000000000204</v>
      </c>
      <c r="F59" s="3">
        <v>23.0109627229197</v>
      </c>
      <c r="G59" s="14" t="s">
        <v>661</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row>
    <row r="60" spans="1:27" x14ac:dyDescent="0.25">
      <c r="A60" s="2">
        <v>2</v>
      </c>
      <c r="B60" s="2">
        <v>41</v>
      </c>
      <c r="C60" s="2">
        <v>231954.09099999999</v>
      </c>
      <c r="D60" s="2">
        <v>232018.97899999999</v>
      </c>
      <c r="E60" s="2">
        <v>64.888000000006301</v>
      </c>
      <c r="F60" s="3">
        <v>22.9870560611323</v>
      </c>
      <c r="G60" s="14" t="s">
        <v>609</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row>
    <row r="61" spans="1:27" x14ac:dyDescent="0.25">
      <c r="A61" s="2">
        <v>9</v>
      </c>
      <c r="B61" s="2">
        <v>6</v>
      </c>
      <c r="C61" s="2">
        <v>100563.82799999999</v>
      </c>
      <c r="D61" s="2">
        <v>100747.611</v>
      </c>
      <c r="E61" s="2">
        <v>183.78300000000999</v>
      </c>
      <c r="F61" s="3">
        <v>22.9287151273024</v>
      </c>
      <c r="G61" s="14" t="s">
        <v>451</v>
      </c>
      <c r="H61" s="2">
        <v>4</v>
      </c>
      <c r="I61" s="2">
        <v>0</v>
      </c>
      <c r="J61" s="2">
        <v>4</v>
      </c>
      <c r="K61" s="2">
        <v>0</v>
      </c>
      <c r="L61" s="2">
        <v>0</v>
      </c>
      <c r="M61" s="2">
        <v>1</v>
      </c>
      <c r="N61" s="2">
        <v>0</v>
      </c>
      <c r="O61" s="2">
        <v>1</v>
      </c>
      <c r="P61" s="2">
        <v>1</v>
      </c>
      <c r="Q61" s="2">
        <v>1</v>
      </c>
      <c r="R61" s="2">
        <v>0</v>
      </c>
      <c r="S61" s="2">
        <v>0</v>
      </c>
      <c r="T61" s="2">
        <v>0</v>
      </c>
      <c r="U61" s="2">
        <v>0</v>
      </c>
      <c r="V61" s="2">
        <v>0</v>
      </c>
      <c r="W61" s="2">
        <v>0</v>
      </c>
      <c r="X61" s="2">
        <v>0</v>
      </c>
      <c r="Y61" s="2">
        <v>0</v>
      </c>
      <c r="Z61" s="2">
        <v>0</v>
      </c>
      <c r="AA61" s="2">
        <v>0</v>
      </c>
    </row>
    <row r="62" spans="1:27" x14ac:dyDescent="0.25">
      <c r="A62" s="2">
        <v>18</v>
      </c>
      <c r="B62" s="2">
        <v>0</v>
      </c>
      <c r="C62" s="2">
        <v>23624.609</v>
      </c>
      <c r="D62" s="2">
        <v>23717.169000000002</v>
      </c>
      <c r="E62" s="2">
        <v>92.560000000001295</v>
      </c>
      <c r="F62" s="3">
        <v>22.871469009739101</v>
      </c>
      <c r="G62" s="14" t="s">
        <v>798</v>
      </c>
      <c r="H62" s="2">
        <v>0</v>
      </c>
      <c r="I62" s="2">
        <v>3</v>
      </c>
      <c r="J62" s="2">
        <v>0</v>
      </c>
      <c r="K62" s="2">
        <v>3</v>
      </c>
      <c r="L62" s="2">
        <v>0</v>
      </c>
      <c r="M62" s="2">
        <v>0</v>
      </c>
      <c r="N62" s="2">
        <v>0</v>
      </c>
      <c r="O62" s="2">
        <v>0</v>
      </c>
      <c r="P62" s="2">
        <v>0</v>
      </c>
      <c r="Q62" s="2">
        <v>0</v>
      </c>
      <c r="R62" s="2">
        <v>1</v>
      </c>
      <c r="S62" s="2">
        <v>0</v>
      </c>
      <c r="T62" s="2">
        <v>0</v>
      </c>
      <c r="U62" s="2">
        <v>1</v>
      </c>
      <c r="V62" s="2">
        <v>1</v>
      </c>
      <c r="W62" s="2">
        <v>0</v>
      </c>
      <c r="X62" s="2">
        <v>0</v>
      </c>
      <c r="Y62" s="2">
        <v>0</v>
      </c>
      <c r="Z62" s="2">
        <v>0</v>
      </c>
      <c r="AA62" s="2">
        <v>0</v>
      </c>
    </row>
    <row r="63" spans="1:27" x14ac:dyDescent="0.25">
      <c r="A63" s="2">
        <v>7</v>
      </c>
      <c r="B63" s="2">
        <v>5</v>
      </c>
      <c r="C63" s="2">
        <v>45576.697</v>
      </c>
      <c r="D63" s="2">
        <v>45707.377999999997</v>
      </c>
      <c r="E63" s="2">
        <v>130.680999999997</v>
      </c>
      <c r="F63" s="3">
        <v>22.765486747273201</v>
      </c>
      <c r="G63" s="14" t="s">
        <v>688</v>
      </c>
      <c r="H63" s="2">
        <v>3</v>
      </c>
      <c r="I63" s="2">
        <v>0</v>
      </c>
      <c r="J63" s="2">
        <v>3</v>
      </c>
      <c r="K63" s="2">
        <v>0</v>
      </c>
      <c r="L63" s="2">
        <v>0</v>
      </c>
      <c r="M63" s="2">
        <v>1</v>
      </c>
      <c r="N63" s="2">
        <v>0</v>
      </c>
      <c r="O63" s="2">
        <v>1</v>
      </c>
      <c r="P63" s="2">
        <v>0</v>
      </c>
      <c r="Q63" s="2">
        <v>1</v>
      </c>
      <c r="R63" s="2">
        <v>0</v>
      </c>
      <c r="S63" s="2">
        <v>0</v>
      </c>
      <c r="T63" s="2">
        <v>0</v>
      </c>
      <c r="U63" s="2">
        <v>0</v>
      </c>
      <c r="V63" s="2">
        <v>0</v>
      </c>
      <c r="W63" s="2">
        <v>0</v>
      </c>
      <c r="X63" s="2">
        <v>0</v>
      </c>
      <c r="Y63" s="2">
        <v>0</v>
      </c>
      <c r="Z63" s="2">
        <v>0</v>
      </c>
      <c r="AA63" s="2">
        <v>0</v>
      </c>
    </row>
    <row r="64" spans="1:27" x14ac:dyDescent="0.25">
      <c r="A64" s="2">
        <v>11</v>
      </c>
      <c r="B64" s="2">
        <v>1</v>
      </c>
      <c r="C64" s="2">
        <v>16052.155000000001</v>
      </c>
      <c r="D64" s="2">
        <v>16156.281000000001</v>
      </c>
      <c r="E64" s="2">
        <v>104.126</v>
      </c>
      <c r="F64" s="3">
        <v>22.6978377313234</v>
      </c>
      <c r="G64" s="14" t="s">
        <v>471</v>
      </c>
      <c r="H64" s="2">
        <v>3</v>
      </c>
      <c r="I64" s="2">
        <v>0</v>
      </c>
      <c r="J64" s="2">
        <v>3</v>
      </c>
      <c r="K64" s="2">
        <v>0</v>
      </c>
      <c r="L64" s="2">
        <v>0</v>
      </c>
      <c r="M64" s="2">
        <v>0</v>
      </c>
      <c r="N64" s="2">
        <v>0</v>
      </c>
      <c r="O64" s="2">
        <v>1</v>
      </c>
      <c r="P64" s="2">
        <v>1</v>
      </c>
      <c r="Q64" s="2">
        <v>1</v>
      </c>
      <c r="R64" s="2">
        <v>0</v>
      </c>
      <c r="S64" s="2">
        <v>0</v>
      </c>
      <c r="T64" s="2">
        <v>0</v>
      </c>
      <c r="U64" s="2">
        <v>0</v>
      </c>
      <c r="V64" s="2">
        <v>0</v>
      </c>
      <c r="W64" s="2">
        <v>0</v>
      </c>
      <c r="X64" s="2">
        <v>0</v>
      </c>
      <c r="Y64" s="2">
        <v>0</v>
      </c>
      <c r="Z64" s="2">
        <v>0</v>
      </c>
      <c r="AA64" s="2">
        <v>0</v>
      </c>
    </row>
    <row r="65" spans="1:27" x14ac:dyDescent="0.25">
      <c r="A65" s="2">
        <v>16</v>
      </c>
      <c r="B65" s="2">
        <v>2</v>
      </c>
      <c r="C65" s="2">
        <v>14643.671</v>
      </c>
      <c r="D65" s="2">
        <v>14777.772999999999</v>
      </c>
      <c r="E65" s="2">
        <v>134.10199999999901</v>
      </c>
      <c r="F65" s="3">
        <v>22.645416327963201</v>
      </c>
      <c r="G65" s="14" t="s">
        <v>527</v>
      </c>
      <c r="H65" s="2">
        <v>4</v>
      </c>
      <c r="I65" s="2">
        <v>0</v>
      </c>
      <c r="J65" s="2">
        <v>4</v>
      </c>
      <c r="K65" s="2">
        <v>0</v>
      </c>
      <c r="L65" s="2">
        <v>0</v>
      </c>
      <c r="M65" s="2">
        <v>1</v>
      </c>
      <c r="N65" s="2">
        <v>0</v>
      </c>
      <c r="O65" s="2">
        <v>1</v>
      </c>
      <c r="P65" s="2">
        <v>1</v>
      </c>
      <c r="Q65" s="2">
        <v>1</v>
      </c>
      <c r="R65" s="2">
        <v>0</v>
      </c>
      <c r="S65" s="2">
        <v>0</v>
      </c>
      <c r="T65" s="2">
        <v>0</v>
      </c>
      <c r="U65" s="2">
        <v>0</v>
      </c>
      <c r="V65" s="2">
        <v>0</v>
      </c>
      <c r="W65" s="2">
        <v>0</v>
      </c>
      <c r="X65" s="2">
        <v>0</v>
      </c>
      <c r="Y65" s="2">
        <v>0</v>
      </c>
      <c r="Z65" s="2">
        <v>0</v>
      </c>
      <c r="AA65" s="2">
        <v>0</v>
      </c>
    </row>
    <row r="66" spans="1:27" x14ac:dyDescent="0.25">
      <c r="A66" s="2">
        <v>3</v>
      </c>
      <c r="B66" s="2">
        <v>9</v>
      </c>
      <c r="C66" s="2">
        <v>69820.782000000007</v>
      </c>
      <c r="D66" s="2">
        <v>69930.452000000005</v>
      </c>
      <c r="E66" s="2">
        <v>109.669999999998</v>
      </c>
      <c r="F66" s="3">
        <v>22.609272369260601</v>
      </c>
      <c r="G66" s="14" t="s">
        <v>359</v>
      </c>
      <c r="H66" s="2">
        <v>3</v>
      </c>
      <c r="I66" s="2">
        <v>0</v>
      </c>
      <c r="J66" s="2">
        <v>3</v>
      </c>
      <c r="K66" s="2">
        <v>0</v>
      </c>
      <c r="L66" s="2">
        <v>0</v>
      </c>
      <c r="M66" s="2">
        <v>1</v>
      </c>
      <c r="N66" s="2">
        <v>0</v>
      </c>
      <c r="O66" s="2">
        <v>1</v>
      </c>
      <c r="P66" s="2">
        <v>0</v>
      </c>
      <c r="Q66" s="2">
        <v>1</v>
      </c>
      <c r="R66" s="2">
        <v>0</v>
      </c>
      <c r="S66" s="2">
        <v>0</v>
      </c>
      <c r="T66" s="2">
        <v>0</v>
      </c>
      <c r="U66" s="2">
        <v>0</v>
      </c>
      <c r="V66" s="2">
        <v>0</v>
      </c>
      <c r="W66" s="2">
        <v>0</v>
      </c>
      <c r="X66" s="2">
        <v>0</v>
      </c>
      <c r="Y66" s="2">
        <v>0</v>
      </c>
      <c r="Z66" s="2">
        <v>0</v>
      </c>
      <c r="AA66" s="2">
        <v>0</v>
      </c>
    </row>
    <row r="67" spans="1:27" x14ac:dyDescent="0.25">
      <c r="A67" s="2">
        <v>14</v>
      </c>
      <c r="B67" s="2">
        <v>5</v>
      </c>
      <c r="C67" s="2">
        <v>61120.998</v>
      </c>
      <c r="D67" s="2">
        <v>61219.226999999999</v>
      </c>
      <c r="E67" s="2">
        <v>98.228999999999402</v>
      </c>
      <c r="F67" s="3">
        <v>22.5612705503783</v>
      </c>
      <c r="G67" s="14" t="s">
        <v>775</v>
      </c>
      <c r="H67" s="2">
        <v>4</v>
      </c>
      <c r="I67" s="2">
        <v>0</v>
      </c>
      <c r="J67" s="2">
        <v>4</v>
      </c>
      <c r="K67" s="2">
        <v>0</v>
      </c>
      <c r="L67" s="2">
        <v>0</v>
      </c>
      <c r="M67" s="2">
        <v>1</v>
      </c>
      <c r="N67" s="2">
        <v>0</v>
      </c>
      <c r="O67" s="2">
        <v>1</v>
      </c>
      <c r="P67" s="2">
        <v>1</v>
      </c>
      <c r="Q67" s="2">
        <v>1</v>
      </c>
      <c r="R67" s="2">
        <v>0</v>
      </c>
      <c r="S67" s="2">
        <v>0</v>
      </c>
      <c r="T67" s="2">
        <v>0</v>
      </c>
      <c r="U67" s="2">
        <v>0</v>
      </c>
      <c r="V67" s="2">
        <v>0</v>
      </c>
      <c r="W67" s="2">
        <v>0</v>
      </c>
      <c r="X67" s="2">
        <v>0</v>
      </c>
      <c r="Y67" s="2">
        <v>0</v>
      </c>
      <c r="Z67" s="2">
        <v>0</v>
      </c>
      <c r="AA67" s="2">
        <v>0</v>
      </c>
    </row>
    <row r="68" spans="1:27" x14ac:dyDescent="0.25">
      <c r="A68" s="2">
        <v>3</v>
      </c>
      <c r="B68" s="2">
        <v>14</v>
      </c>
      <c r="C68" s="2">
        <v>120204.16899999999</v>
      </c>
      <c r="D68" s="2">
        <v>120320.757</v>
      </c>
      <c r="E68" s="2">
        <v>116.58800000000301</v>
      </c>
      <c r="F68" s="3">
        <v>22.5176713777823</v>
      </c>
      <c r="G68" s="14" t="s">
        <v>622</v>
      </c>
      <c r="H68" s="2">
        <v>4</v>
      </c>
      <c r="I68" s="2">
        <v>0</v>
      </c>
      <c r="J68" s="2">
        <v>4</v>
      </c>
      <c r="K68" s="2">
        <v>0</v>
      </c>
      <c r="L68" s="2">
        <v>0</v>
      </c>
      <c r="M68" s="2">
        <v>1</v>
      </c>
      <c r="N68" s="2">
        <v>0</v>
      </c>
      <c r="O68" s="2">
        <v>1</v>
      </c>
      <c r="P68" s="2">
        <v>1</v>
      </c>
      <c r="Q68" s="2">
        <v>1</v>
      </c>
      <c r="R68" s="2">
        <v>0</v>
      </c>
      <c r="S68" s="2">
        <v>0</v>
      </c>
      <c r="T68" s="2">
        <v>0</v>
      </c>
      <c r="U68" s="2">
        <v>0</v>
      </c>
      <c r="V68" s="2">
        <v>0</v>
      </c>
      <c r="W68" s="2">
        <v>0</v>
      </c>
      <c r="X68" s="2">
        <v>0</v>
      </c>
      <c r="Y68" s="2">
        <v>0</v>
      </c>
      <c r="Z68" s="2">
        <v>0</v>
      </c>
      <c r="AA68" s="2">
        <v>0</v>
      </c>
    </row>
    <row r="69" spans="1:27" x14ac:dyDescent="0.25">
      <c r="A69" s="2">
        <v>2</v>
      </c>
      <c r="B69" s="2">
        <v>38</v>
      </c>
      <c r="C69" s="2">
        <v>200692.15900000001</v>
      </c>
      <c r="D69" s="2">
        <v>201224.97200000001</v>
      </c>
      <c r="E69" s="2">
        <v>532.81299999999499</v>
      </c>
      <c r="F69" s="3">
        <v>22.500919387040899</v>
      </c>
      <c r="G69" s="14" t="s">
        <v>606</v>
      </c>
      <c r="H69" s="2">
        <v>4</v>
      </c>
      <c r="I69" s="2">
        <v>1</v>
      </c>
      <c r="J69" s="2">
        <v>4</v>
      </c>
      <c r="K69" s="2">
        <v>1</v>
      </c>
      <c r="L69" s="2">
        <v>0</v>
      </c>
      <c r="M69" s="2">
        <v>1</v>
      </c>
      <c r="N69" s="2">
        <v>0</v>
      </c>
      <c r="O69" s="2">
        <v>1</v>
      </c>
      <c r="P69" s="2">
        <v>1</v>
      </c>
      <c r="Q69" s="2">
        <v>1</v>
      </c>
      <c r="R69" s="2">
        <v>0</v>
      </c>
      <c r="S69" s="2">
        <v>0</v>
      </c>
      <c r="T69" s="2">
        <v>1</v>
      </c>
      <c r="U69" s="2">
        <v>0</v>
      </c>
      <c r="V69" s="2">
        <v>0</v>
      </c>
      <c r="W69" s="2">
        <v>0</v>
      </c>
      <c r="X69" s="2">
        <v>0</v>
      </c>
      <c r="Y69" s="2">
        <v>0</v>
      </c>
      <c r="Z69" s="2">
        <v>0</v>
      </c>
      <c r="AA69" s="2">
        <v>0</v>
      </c>
    </row>
    <row r="70" spans="1:27" x14ac:dyDescent="0.25">
      <c r="A70" s="2">
        <v>4</v>
      </c>
      <c r="B70" s="2">
        <v>16</v>
      </c>
      <c r="C70" s="2">
        <v>100480.91499999999</v>
      </c>
      <c r="D70" s="2">
        <v>100579.515</v>
      </c>
      <c r="E70" s="2">
        <v>98.600000000005807</v>
      </c>
      <c r="F70" s="3">
        <v>22.482055534259299</v>
      </c>
      <c r="G70" s="14" t="s">
        <v>642</v>
      </c>
      <c r="H70" s="2">
        <v>0</v>
      </c>
      <c r="I70" s="2">
        <v>3</v>
      </c>
      <c r="J70" s="2">
        <v>0</v>
      </c>
      <c r="K70" s="2">
        <v>0</v>
      </c>
      <c r="L70" s="2">
        <v>3</v>
      </c>
      <c r="M70" s="2">
        <v>0</v>
      </c>
      <c r="N70" s="2">
        <v>0</v>
      </c>
      <c r="O70" s="2">
        <v>0</v>
      </c>
      <c r="P70" s="2">
        <v>0</v>
      </c>
      <c r="Q70" s="2">
        <v>0</v>
      </c>
      <c r="R70" s="2">
        <v>0</v>
      </c>
      <c r="S70" s="2">
        <v>0</v>
      </c>
      <c r="T70" s="2">
        <v>0</v>
      </c>
      <c r="U70" s="2">
        <v>0</v>
      </c>
      <c r="V70" s="2">
        <v>0</v>
      </c>
      <c r="W70" s="2">
        <v>1</v>
      </c>
      <c r="X70" s="2">
        <v>1</v>
      </c>
      <c r="Y70" s="2">
        <v>0</v>
      </c>
      <c r="Z70" s="2">
        <v>1</v>
      </c>
      <c r="AA70" s="2">
        <v>0</v>
      </c>
    </row>
    <row r="71" spans="1:27" x14ac:dyDescent="0.25">
      <c r="A71" s="2">
        <v>1</v>
      </c>
      <c r="B71" s="2">
        <v>20</v>
      </c>
      <c r="C71" s="2">
        <v>186411.01199999999</v>
      </c>
      <c r="D71" s="2">
        <v>186528.693</v>
      </c>
      <c r="E71" s="2">
        <v>117.681000000011</v>
      </c>
      <c r="F71" s="3">
        <v>22.472920502420699</v>
      </c>
      <c r="G71" s="14" t="s">
        <v>577</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row>
    <row r="72" spans="1:27" x14ac:dyDescent="0.25">
      <c r="A72" s="2">
        <v>3</v>
      </c>
      <c r="B72" s="2">
        <v>13</v>
      </c>
      <c r="C72" s="2">
        <v>99617.752999999997</v>
      </c>
      <c r="D72" s="2">
        <v>99707.245999999999</v>
      </c>
      <c r="E72" s="2">
        <v>89.493000000002198</v>
      </c>
      <c r="F72" s="3">
        <v>22.443042648779201</v>
      </c>
      <c r="G72" s="14" t="s">
        <v>621</v>
      </c>
      <c r="H72" s="2">
        <v>1</v>
      </c>
      <c r="I72" s="2">
        <v>0</v>
      </c>
      <c r="J72" s="2">
        <v>1</v>
      </c>
      <c r="K72" s="2">
        <v>0</v>
      </c>
      <c r="L72" s="2">
        <v>0</v>
      </c>
      <c r="M72" s="2">
        <v>0</v>
      </c>
      <c r="N72" s="2">
        <v>0</v>
      </c>
      <c r="O72" s="2">
        <v>0</v>
      </c>
      <c r="P72" s="2">
        <v>1</v>
      </c>
      <c r="Q72" s="2">
        <v>0</v>
      </c>
      <c r="R72" s="2">
        <v>0</v>
      </c>
      <c r="S72" s="2">
        <v>0</v>
      </c>
      <c r="T72" s="2">
        <v>0</v>
      </c>
      <c r="U72" s="2">
        <v>0</v>
      </c>
      <c r="V72" s="2">
        <v>0</v>
      </c>
      <c r="W72" s="2">
        <v>0</v>
      </c>
      <c r="X72" s="2">
        <v>0</v>
      </c>
      <c r="Y72" s="2">
        <v>0</v>
      </c>
      <c r="Z72" s="2">
        <v>0</v>
      </c>
      <c r="AA72" s="2">
        <v>0</v>
      </c>
    </row>
    <row r="73" spans="1:27" x14ac:dyDescent="0.25">
      <c r="A73" s="2">
        <v>1</v>
      </c>
      <c r="B73" s="2">
        <v>2</v>
      </c>
      <c r="C73" s="2">
        <v>14031.755999999999</v>
      </c>
      <c r="D73" s="2">
        <v>14086.536</v>
      </c>
      <c r="E73" s="2">
        <v>54.780000000000697</v>
      </c>
      <c r="F73" s="3">
        <v>22.416218516932101</v>
      </c>
      <c r="G73" s="14" t="s">
        <v>563</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row>
    <row r="74" spans="1:27" x14ac:dyDescent="0.25">
      <c r="A74" s="2">
        <v>6</v>
      </c>
      <c r="B74" s="2">
        <v>16</v>
      </c>
      <c r="C74" s="2">
        <v>122751.36900000001</v>
      </c>
      <c r="D74" s="2">
        <v>122850.402</v>
      </c>
      <c r="E74" s="2">
        <v>99.032999999995795</v>
      </c>
      <c r="F74" s="3">
        <v>22.368886613494201</v>
      </c>
      <c r="G74" s="14" t="s">
        <v>412</v>
      </c>
      <c r="H74" s="2">
        <v>3</v>
      </c>
      <c r="I74" s="2">
        <v>0</v>
      </c>
      <c r="J74" s="2">
        <v>3</v>
      </c>
      <c r="K74" s="2">
        <v>0</v>
      </c>
      <c r="L74" s="2">
        <v>0</v>
      </c>
      <c r="M74" s="2">
        <v>1</v>
      </c>
      <c r="N74" s="2">
        <v>0</v>
      </c>
      <c r="O74" s="2">
        <v>0</v>
      </c>
      <c r="P74" s="2">
        <v>1</v>
      </c>
      <c r="Q74" s="2">
        <v>1</v>
      </c>
      <c r="R74" s="2">
        <v>0</v>
      </c>
      <c r="S74" s="2">
        <v>0</v>
      </c>
      <c r="T74" s="2">
        <v>0</v>
      </c>
      <c r="U74" s="2">
        <v>0</v>
      </c>
      <c r="V74" s="2">
        <v>0</v>
      </c>
      <c r="W74" s="2">
        <v>0</v>
      </c>
      <c r="X74" s="2">
        <v>0</v>
      </c>
      <c r="Y74" s="2">
        <v>0</v>
      </c>
      <c r="Z74" s="2">
        <v>0</v>
      </c>
      <c r="AA74" s="2">
        <v>0</v>
      </c>
    </row>
    <row r="75" spans="1:27" x14ac:dyDescent="0.25">
      <c r="A75" s="2">
        <v>14</v>
      </c>
      <c r="B75" s="2">
        <v>8</v>
      </c>
      <c r="C75" s="2">
        <v>84565.254000000001</v>
      </c>
      <c r="D75" s="2">
        <v>84644.822</v>
      </c>
      <c r="E75" s="2">
        <v>79.567999999999302</v>
      </c>
      <c r="F75" s="3">
        <v>22.046130208796399</v>
      </c>
      <c r="G75" s="14" t="s">
        <v>778</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row>
    <row r="76" spans="1:27" x14ac:dyDescent="0.25">
      <c r="A76" s="2">
        <v>8</v>
      </c>
      <c r="B76" s="2">
        <v>1</v>
      </c>
      <c r="C76" s="2">
        <v>37532.411</v>
      </c>
      <c r="D76" s="2">
        <v>38152.591999999997</v>
      </c>
      <c r="E76" s="2">
        <v>620.18099999999697</v>
      </c>
      <c r="F76" s="3">
        <v>22.033132951197501</v>
      </c>
      <c r="G76" s="14" t="s">
        <v>702</v>
      </c>
      <c r="H76" s="2">
        <v>4</v>
      </c>
      <c r="I76" s="2">
        <v>0</v>
      </c>
      <c r="J76" s="2">
        <v>4</v>
      </c>
      <c r="K76" s="2">
        <v>0</v>
      </c>
      <c r="L76" s="2">
        <v>0</v>
      </c>
      <c r="M76" s="2">
        <v>1</v>
      </c>
      <c r="N76" s="2">
        <v>0</v>
      </c>
      <c r="O76" s="2">
        <v>1</v>
      </c>
      <c r="P76" s="2">
        <v>1</v>
      </c>
      <c r="Q76" s="2">
        <v>1</v>
      </c>
      <c r="R76" s="2">
        <v>0</v>
      </c>
      <c r="S76" s="2">
        <v>0</v>
      </c>
      <c r="T76" s="2">
        <v>0</v>
      </c>
      <c r="U76" s="2">
        <v>0</v>
      </c>
      <c r="V76" s="2">
        <v>0</v>
      </c>
      <c r="W76" s="2">
        <v>0</v>
      </c>
      <c r="X76" s="2">
        <v>0</v>
      </c>
      <c r="Y76" s="2">
        <v>0</v>
      </c>
      <c r="Z76" s="2">
        <v>0</v>
      </c>
      <c r="AA76" s="2">
        <v>0</v>
      </c>
    </row>
    <row r="77" spans="1:27" x14ac:dyDescent="0.25">
      <c r="A77" s="2">
        <v>4</v>
      </c>
      <c r="B77" s="2">
        <v>18</v>
      </c>
      <c r="C77" s="2">
        <v>106756.352</v>
      </c>
      <c r="D77" s="2">
        <v>107050.97900000001</v>
      </c>
      <c r="E77" s="2">
        <v>294.62700000000802</v>
      </c>
      <c r="F77" s="3">
        <v>22.015081312082899</v>
      </c>
      <c r="G77" s="14" t="s">
        <v>643</v>
      </c>
      <c r="H77" s="2">
        <v>4</v>
      </c>
      <c r="I77" s="2">
        <v>0</v>
      </c>
      <c r="J77" s="2">
        <v>4</v>
      </c>
      <c r="K77" s="2">
        <v>0</v>
      </c>
      <c r="L77" s="2">
        <v>0</v>
      </c>
      <c r="M77" s="2">
        <v>1</v>
      </c>
      <c r="N77" s="2">
        <v>0</v>
      </c>
      <c r="O77" s="2">
        <v>1</v>
      </c>
      <c r="P77" s="2">
        <v>1</v>
      </c>
      <c r="Q77" s="2">
        <v>1</v>
      </c>
      <c r="R77" s="2">
        <v>0</v>
      </c>
      <c r="S77" s="2">
        <v>0</v>
      </c>
      <c r="T77" s="2">
        <v>0</v>
      </c>
      <c r="U77" s="2">
        <v>0</v>
      </c>
      <c r="V77" s="2">
        <v>0</v>
      </c>
      <c r="W77" s="2">
        <v>0</v>
      </c>
      <c r="X77" s="2">
        <v>0</v>
      </c>
      <c r="Y77" s="2">
        <v>0</v>
      </c>
      <c r="Z77" s="2">
        <v>0</v>
      </c>
      <c r="AA77" s="2">
        <v>0</v>
      </c>
    </row>
    <row r="78" spans="1:27" x14ac:dyDescent="0.25">
      <c r="A78" s="2">
        <v>16</v>
      </c>
      <c r="B78" s="2">
        <v>10</v>
      </c>
      <c r="C78" s="2">
        <v>71589.983999999997</v>
      </c>
      <c r="D78" s="2">
        <v>72488.263999999996</v>
      </c>
      <c r="E78" s="2">
        <v>898.27999999999895</v>
      </c>
      <c r="F78" s="3">
        <v>22.009808224066202</v>
      </c>
      <c r="G78" s="14" t="s">
        <v>793</v>
      </c>
      <c r="H78" s="2">
        <v>4</v>
      </c>
      <c r="I78" s="2">
        <v>0</v>
      </c>
      <c r="J78" s="2">
        <v>4</v>
      </c>
      <c r="K78" s="2">
        <v>0</v>
      </c>
      <c r="L78" s="2">
        <v>0</v>
      </c>
      <c r="M78" s="2">
        <v>1</v>
      </c>
      <c r="N78" s="2">
        <v>0</v>
      </c>
      <c r="O78" s="2">
        <v>1</v>
      </c>
      <c r="P78" s="2">
        <v>1</v>
      </c>
      <c r="Q78" s="2">
        <v>1</v>
      </c>
      <c r="R78" s="2">
        <v>0</v>
      </c>
      <c r="S78" s="2">
        <v>0</v>
      </c>
      <c r="T78" s="2">
        <v>0</v>
      </c>
      <c r="U78" s="2">
        <v>0</v>
      </c>
      <c r="V78" s="2">
        <v>0</v>
      </c>
      <c r="W78" s="2">
        <v>0</v>
      </c>
      <c r="X78" s="2">
        <v>0</v>
      </c>
      <c r="Y78" s="2">
        <v>0</v>
      </c>
      <c r="Z78" s="2">
        <v>0</v>
      </c>
      <c r="AA78" s="2">
        <v>0</v>
      </c>
    </row>
    <row r="79" spans="1:27" x14ac:dyDescent="0.25">
      <c r="A79" s="2">
        <v>4</v>
      </c>
      <c r="B79" s="2">
        <v>28</v>
      </c>
      <c r="C79" s="2">
        <v>181027.67800000001</v>
      </c>
      <c r="D79" s="2">
        <v>181086.09400000001</v>
      </c>
      <c r="E79" s="2">
        <v>58.415999999997403</v>
      </c>
      <c r="F79" s="3">
        <v>21.998784549592202</v>
      </c>
      <c r="G79" s="14"/>
      <c r="H79" s="2">
        <v>3</v>
      </c>
      <c r="I79" s="2">
        <v>0</v>
      </c>
      <c r="J79" s="2">
        <v>3</v>
      </c>
      <c r="K79" s="2">
        <v>0</v>
      </c>
      <c r="L79" s="2">
        <v>0</v>
      </c>
      <c r="M79" s="2">
        <v>0</v>
      </c>
      <c r="N79" s="2">
        <v>0</v>
      </c>
      <c r="O79" s="2">
        <v>1</v>
      </c>
      <c r="P79" s="2">
        <v>1</v>
      </c>
      <c r="Q79" s="2">
        <v>1</v>
      </c>
      <c r="R79" s="2">
        <v>0</v>
      </c>
      <c r="S79" s="2">
        <v>0</v>
      </c>
      <c r="T79" s="2">
        <v>0</v>
      </c>
      <c r="U79" s="2">
        <v>0</v>
      </c>
      <c r="V79" s="2">
        <v>0</v>
      </c>
      <c r="W79" s="2">
        <v>0</v>
      </c>
      <c r="X79" s="2">
        <v>0</v>
      </c>
      <c r="Y79" s="2">
        <v>0</v>
      </c>
      <c r="Z79" s="2">
        <v>0</v>
      </c>
      <c r="AA79" s="2">
        <v>0</v>
      </c>
    </row>
    <row r="80" spans="1:27" x14ac:dyDescent="0.25">
      <c r="A80" s="2">
        <v>6</v>
      </c>
      <c r="B80" s="2">
        <v>14</v>
      </c>
      <c r="C80" s="2">
        <v>111713.302</v>
      </c>
      <c r="D80" s="2">
        <v>111840.716</v>
      </c>
      <c r="E80" s="2">
        <v>127.41400000000399</v>
      </c>
      <c r="F80" s="3">
        <v>21.982751282998102</v>
      </c>
      <c r="G80" s="14" t="s">
        <v>681</v>
      </c>
      <c r="H80" s="2">
        <v>3</v>
      </c>
      <c r="I80" s="2">
        <v>0</v>
      </c>
      <c r="J80" s="2">
        <v>3</v>
      </c>
      <c r="K80" s="2">
        <v>0</v>
      </c>
      <c r="L80" s="2">
        <v>0</v>
      </c>
      <c r="M80" s="2">
        <v>1</v>
      </c>
      <c r="N80" s="2">
        <v>0</v>
      </c>
      <c r="O80" s="2">
        <v>1</v>
      </c>
      <c r="P80" s="2">
        <v>1</v>
      </c>
      <c r="Q80" s="2">
        <v>0</v>
      </c>
      <c r="R80" s="2">
        <v>0</v>
      </c>
      <c r="S80" s="2">
        <v>0</v>
      </c>
      <c r="T80" s="2">
        <v>0</v>
      </c>
      <c r="U80" s="2">
        <v>0</v>
      </c>
      <c r="V80" s="2">
        <v>0</v>
      </c>
      <c r="W80" s="2">
        <v>0</v>
      </c>
      <c r="X80" s="2">
        <v>0</v>
      </c>
      <c r="Y80" s="2">
        <v>0</v>
      </c>
      <c r="Z80" s="2">
        <v>0</v>
      </c>
      <c r="AA80" s="2">
        <v>0</v>
      </c>
    </row>
    <row r="81" spans="1:27" x14ac:dyDescent="0.25">
      <c r="A81" s="2">
        <v>7</v>
      </c>
      <c r="B81" s="2">
        <v>1</v>
      </c>
      <c r="C81" s="2">
        <v>27775.705000000002</v>
      </c>
      <c r="D81" s="2">
        <v>27869.781999999999</v>
      </c>
      <c r="E81" s="2">
        <v>94.076999999997497</v>
      </c>
      <c r="F81" s="3">
        <v>21.972615255488201</v>
      </c>
      <c r="G81" s="14" t="s">
        <v>684</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row>
    <row r="82" spans="1:27" x14ac:dyDescent="0.25">
      <c r="A82" s="2">
        <v>7</v>
      </c>
      <c r="B82" s="2">
        <v>11</v>
      </c>
      <c r="C82" s="2">
        <v>87328.002999999997</v>
      </c>
      <c r="D82" s="2">
        <v>87517.426999999996</v>
      </c>
      <c r="E82" s="2">
        <v>189.42399999999901</v>
      </c>
      <c r="F82" s="3">
        <v>21.926727891837999</v>
      </c>
      <c r="G82" s="14" t="s">
        <v>692</v>
      </c>
      <c r="H82" s="2">
        <v>2</v>
      </c>
      <c r="I82" s="2">
        <v>0</v>
      </c>
      <c r="J82" s="2">
        <v>2</v>
      </c>
      <c r="K82" s="2">
        <v>0</v>
      </c>
      <c r="L82" s="2">
        <v>0</v>
      </c>
      <c r="M82" s="2">
        <v>0</v>
      </c>
      <c r="N82" s="2">
        <v>0</v>
      </c>
      <c r="O82" s="2">
        <v>0</v>
      </c>
      <c r="P82" s="2">
        <v>1</v>
      </c>
      <c r="Q82" s="2">
        <v>1</v>
      </c>
      <c r="R82" s="2">
        <v>0</v>
      </c>
      <c r="S82" s="2">
        <v>0</v>
      </c>
      <c r="T82" s="2">
        <v>0</v>
      </c>
      <c r="U82" s="2">
        <v>0</v>
      </c>
      <c r="V82" s="2">
        <v>0</v>
      </c>
      <c r="W82" s="2">
        <v>0</v>
      </c>
      <c r="X82" s="2">
        <v>0</v>
      </c>
      <c r="Y82" s="2">
        <v>0</v>
      </c>
      <c r="Z82" s="2">
        <v>0</v>
      </c>
      <c r="AA82" s="2">
        <v>0</v>
      </c>
    </row>
    <row r="83" spans="1:27" x14ac:dyDescent="0.25">
      <c r="A83" s="2">
        <v>9</v>
      </c>
      <c r="B83" s="2">
        <v>7</v>
      </c>
      <c r="C83" s="2">
        <v>102343.534</v>
      </c>
      <c r="D83" s="2">
        <v>102485.909</v>
      </c>
      <c r="E83" s="2">
        <v>142.375</v>
      </c>
      <c r="F83" s="3">
        <v>21.9035232566583</v>
      </c>
      <c r="G83" s="14" t="s">
        <v>722</v>
      </c>
      <c r="H83" s="2">
        <v>1</v>
      </c>
      <c r="I83" s="2">
        <v>0</v>
      </c>
      <c r="J83" s="2">
        <v>1</v>
      </c>
      <c r="K83" s="2">
        <v>0</v>
      </c>
      <c r="L83" s="2">
        <v>0</v>
      </c>
      <c r="M83" s="2">
        <v>0</v>
      </c>
      <c r="N83" s="2">
        <v>0</v>
      </c>
      <c r="O83" s="2">
        <v>1</v>
      </c>
      <c r="P83" s="2">
        <v>0</v>
      </c>
      <c r="Q83" s="2">
        <v>0</v>
      </c>
      <c r="R83" s="2">
        <v>0</v>
      </c>
      <c r="S83" s="2">
        <v>0</v>
      </c>
      <c r="T83" s="2">
        <v>0</v>
      </c>
      <c r="U83" s="2">
        <v>0</v>
      </c>
      <c r="V83" s="2">
        <v>0</v>
      </c>
      <c r="W83" s="2">
        <v>0</v>
      </c>
      <c r="X83" s="2">
        <v>0</v>
      </c>
      <c r="Y83" s="2">
        <v>0</v>
      </c>
      <c r="Z83" s="2">
        <v>0</v>
      </c>
      <c r="AA83" s="2">
        <v>0</v>
      </c>
    </row>
    <row r="84" spans="1:27" x14ac:dyDescent="0.25">
      <c r="A84" s="2">
        <v>9</v>
      </c>
      <c r="B84" s="2">
        <v>13</v>
      </c>
      <c r="C84" s="2">
        <v>131470.75399999999</v>
      </c>
      <c r="D84" s="2">
        <v>131592.15</v>
      </c>
      <c r="E84" s="2">
        <v>121.396000000008</v>
      </c>
      <c r="F84" s="3">
        <v>21.7234368451353</v>
      </c>
      <c r="G84" s="14" t="s">
        <v>727</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row>
    <row r="85" spans="1:27" x14ac:dyDescent="0.25">
      <c r="A85" s="2">
        <v>18</v>
      </c>
      <c r="B85" s="2">
        <v>6</v>
      </c>
      <c r="C85" s="2">
        <v>77421.39</v>
      </c>
      <c r="D85" s="2">
        <v>77518.328999999998</v>
      </c>
      <c r="E85" s="2">
        <v>96.938999999998501</v>
      </c>
      <c r="F85" s="3">
        <v>21.6610443656878</v>
      </c>
      <c r="G85" s="14" t="s">
        <v>803</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row>
    <row r="86" spans="1:27" x14ac:dyDescent="0.25">
      <c r="A86" s="2">
        <v>20</v>
      </c>
      <c r="B86" s="2">
        <v>3</v>
      </c>
      <c r="C86" s="2">
        <v>33313.565999999999</v>
      </c>
      <c r="D86" s="2">
        <v>33391.141000000003</v>
      </c>
      <c r="E86" s="2">
        <v>77.575000000004394</v>
      </c>
      <c r="F86" s="3">
        <v>21.617413888733299</v>
      </c>
      <c r="G86" s="14" t="s">
        <v>552</v>
      </c>
      <c r="H86" s="2">
        <v>1</v>
      </c>
      <c r="I86" s="2">
        <v>0</v>
      </c>
      <c r="J86" s="2">
        <v>1</v>
      </c>
      <c r="K86" s="2">
        <v>0</v>
      </c>
      <c r="L86" s="2">
        <v>0</v>
      </c>
      <c r="M86" s="2">
        <v>1</v>
      </c>
      <c r="N86" s="2">
        <v>0</v>
      </c>
      <c r="O86" s="2">
        <v>0</v>
      </c>
      <c r="P86" s="2">
        <v>0</v>
      </c>
      <c r="Q86" s="2">
        <v>0</v>
      </c>
      <c r="R86" s="2">
        <v>0</v>
      </c>
      <c r="S86" s="2">
        <v>0</v>
      </c>
      <c r="T86" s="2">
        <v>0</v>
      </c>
      <c r="U86" s="2">
        <v>0</v>
      </c>
      <c r="V86" s="2">
        <v>0</v>
      </c>
      <c r="W86" s="2">
        <v>0</v>
      </c>
      <c r="X86" s="2">
        <v>0</v>
      </c>
      <c r="Y86" s="2">
        <v>0</v>
      </c>
      <c r="Z86" s="2">
        <v>0</v>
      </c>
      <c r="AA86" s="2">
        <v>0</v>
      </c>
    </row>
    <row r="87" spans="1:27" x14ac:dyDescent="0.25">
      <c r="A87" s="2">
        <v>4</v>
      </c>
      <c r="B87" s="2">
        <v>9</v>
      </c>
      <c r="C87" s="2">
        <v>52855.535000000003</v>
      </c>
      <c r="D87" s="2">
        <v>52927.228999999999</v>
      </c>
      <c r="E87" s="2">
        <v>71.693999999995896</v>
      </c>
      <c r="F87" s="3">
        <v>21.542302249681999</v>
      </c>
      <c r="G87" s="14" t="s">
        <v>637</v>
      </c>
      <c r="H87" s="2">
        <v>4</v>
      </c>
      <c r="I87" s="2">
        <v>0</v>
      </c>
      <c r="J87" s="2">
        <v>4</v>
      </c>
      <c r="K87" s="2">
        <v>0</v>
      </c>
      <c r="L87" s="2">
        <v>0</v>
      </c>
      <c r="M87" s="2">
        <v>1</v>
      </c>
      <c r="N87" s="2">
        <v>0</v>
      </c>
      <c r="O87" s="2">
        <v>1</v>
      </c>
      <c r="P87" s="2">
        <v>1</v>
      </c>
      <c r="Q87" s="2">
        <v>1</v>
      </c>
      <c r="R87" s="2">
        <v>0</v>
      </c>
      <c r="S87" s="2">
        <v>0</v>
      </c>
      <c r="T87" s="2">
        <v>0</v>
      </c>
      <c r="U87" s="2">
        <v>0</v>
      </c>
      <c r="V87" s="2">
        <v>0</v>
      </c>
      <c r="W87" s="2">
        <v>0</v>
      </c>
      <c r="X87" s="2">
        <v>0</v>
      </c>
      <c r="Y87" s="2">
        <v>0</v>
      </c>
      <c r="Z87" s="2">
        <v>0</v>
      </c>
      <c r="AA87" s="2">
        <v>0</v>
      </c>
    </row>
    <row r="88" spans="1:27" x14ac:dyDescent="0.25">
      <c r="A88" s="2">
        <v>11</v>
      </c>
      <c r="B88" s="2">
        <v>14</v>
      </c>
      <c r="C88" s="2">
        <v>84833.837</v>
      </c>
      <c r="D88" s="2">
        <v>85100.883000000002</v>
      </c>
      <c r="E88" s="2">
        <v>267.04600000000198</v>
      </c>
      <c r="F88" s="3">
        <v>21.535348505819101</v>
      </c>
      <c r="G88" s="14" t="s">
        <v>746</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row>
    <row r="89" spans="1:27" x14ac:dyDescent="0.25">
      <c r="A89" s="2">
        <v>8</v>
      </c>
      <c r="B89" s="2">
        <v>2</v>
      </c>
      <c r="C89" s="2">
        <v>38682.531000000003</v>
      </c>
      <c r="D89" s="2">
        <v>38725.383999999998</v>
      </c>
      <c r="E89" s="2">
        <v>42.852999999995497</v>
      </c>
      <c r="F89" s="3">
        <v>21.4410788853633</v>
      </c>
      <c r="G89" s="14" t="s">
        <v>703</v>
      </c>
      <c r="H89" s="2">
        <v>3</v>
      </c>
      <c r="I89" s="2">
        <v>0</v>
      </c>
      <c r="J89" s="2">
        <v>3</v>
      </c>
      <c r="K89" s="2">
        <v>0</v>
      </c>
      <c r="L89" s="2">
        <v>0</v>
      </c>
      <c r="M89" s="2">
        <v>1</v>
      </c>
      <c r="N89" s="2">
        <v>0</v>
      </c>
      <c r="O89" s="2">
        <v>1</v>
      </c>
      <c r="P89" s="2">
        <v>0</v>
      </c>
      <c r="Q89" s="2">
        <v>1</v>
      </c>
      <c r="R89" s="2">
        <v>0</v>
      </c>
      <c r="S89" s="2">
        <v>0</v>
      </c>
      <c r="T89" s="2">
        <v>0</v>
      </c>
      <c r="U89" s="2">
        <v>0</v>
      </c>
      <c r="V89" s="2">
        <v>0</v>
      </c>
      <c r="W89" s="2">
        <v>0</v>
      </c>
      <c r="X89" s="2">
        <v>0</v>
      </c>
      <c r="Y89" s="2">
        <v>0</v>
      </c>
      <c r="Z89" s="2">
        <v>0</v>
      </c>
      <c r="AA89" s="2">
        <v>0</v>
      </c>
    </row>
    <row r="90" spans="1:27" x14ac:dyDescent="0.25">
      <c r="A90" s="2">
        <v>5</v>
      </c>
      <c r="B90" s="2">
        <v>7</v>
      </c>
      <c r="C90" s="2">
        <v>55046.220999999998</v>
      </c>
      <c r="D90" s="2">
        <v>55110.474999999999</v>
      </c>
      <c r="E90" s="2">
        <v>64.254000000000801</v>
      </c>
      <c r="F90" s="3">
        <v>21.430340743897698</v>
      </c>
      <c r="G90" s="14" t="s">
        <v>657</v>
      </c>
      <c r="H90" s="2">
        <v>3</v>
      </c>
      <c r="I90" s="2">
        <v>0</v>
      </c>
      <c r="J90" s="2">
        <v>3</v>
      </c>
      <c r="K90" s="2">
        <v>0</v>
      </c>
      <c r="L90" s="2">
        <v>0</v>
      </c>
      <c r="M90" s="2">
        <v>0</v>
      </c>
      <c r="N90" s="2">
        <v>0</v>
      </c>
      <c r="O90" s="2">
        <v>1</v>
      </c>
      <c r="P90" s="2">
        <v>1</v>
      </c>
      <c r="Q90" s="2">
        <v>1</v>
      </c>
      <c r="R90" s="2">
        <v>0</v>
      </c>
      <c r="S90" s="2">
        <v>0</v>
      </c>
      <c r="T90" s="2">
        <v>0</v>
      </c>
      <c r="U90" s="2">
        <v>0</v>
      </c>
      <c r="V90" s="2">
        <v>0</v>
      </c>
      <c r="W90" s="2">
        <v>0</v>
      </c>
      <c r="X90" s="2">
        <v>0</v>
      </c>
      <c r="Y90" s="2">
        <v>0</v>
      </c>
      <c r="Z90" s="2">
        <v>0</v>
      </c>
      <c r="AA90" s="2">
        <v>0</v>
      </c>
    </row>
    <row r="91" spans="1:27" x14ac:dyDescent="0.25">
      <c r="A91" s="2">
        <v>5</v>
      </c>
      <c r="B91" s="2">
        <v>3</v>
      </c>
      <c r="C91" s="2">
        <v>45864.843000000001</v>
      </c>
      <c r="D91" s="2">
        <v>45900.317000000003</v>
      </c>
      <c r="E91" s="2">
        <v>35.474000000002</v>
      </c>
      <c r="F91" s="3">
        <v>21.3997290660004</v>
      </c>
      <c r="G91" s="14" t="s">
        <v>653</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row>
    <row r="92" spans="1:27" x14ac:dyDescent="0.25">
      <c r="A92" s="2">
        <v>14</v>
      </c>
      <c r="B92" s="2">
        <v>3</v>
      </c>
      <c r="C92" s="2">
        <v>55635.684999999998</v>
      </c>
      <c r="D92" s="2">
        <v>55679.671000000002</v>
      </c>
      <c r="E92" s="2">
        <v>43.986000000004402</v>
      </c>
      <c r="F92" s="3">
        <v>21.365866620463599</v>
      </c>
      <c r="G92" s="14" t="s">
        <v>516</v>
      </c>
      <c r="H92" s="2">
        <v>3</v>
      </c>
      <c r="I92" s="2">
        <v>0</v>
      </c>
      <c r="J92" s="2">
        <v>3</v>
      </c>
      <c r="K92" s="2">
        <v>0</v>
      </c>
      <c r="L92" s="2">
        <v>0</v>
      </c>
      <c r="M92" s="2">
        <v>1</v>
      </c>
      <c r="N92" s="2">
        <v>0</v>
      </c>
      <c r="O92" s="2">
        <v>1</v>
      </c>
      <c r="P92" s="2">
        <v>1</v>
      </c>
      <c r="Q92" s="2">
        <v>0</v>
      </c>
      <c r="R92" s="2">
        <v>0</v>
      </c>
      <c r="S92" s="2">
        <v>0</v>
      </c>
      <c r="T92" s="2">
        <v>0</v>
      </c>
      <c r="U92" s="2">
        <v>0</v>
      </c>
      <c r="V92" s="2">
        <v>0</v>
      </c>
      <c r="W92" s="2">
        <v>0</v>
      </c>
      <c r="X92" s="2">
        <v>0</v>
      </c>
      <c r="Y92" s="2">
        <v>0</v>
      </c>
      <c r="Z92" s="2">
        <v>0</v>
      </c>
      <c r="AA92" s="2">
        <v>0</v>
      </c>
    </row>
    <row r="93" spans="1:27" x14ac:dyDescent="0.25">
      <c r="A93" s="2">
        <v>7</v>
      </c>
      <c r="B93" s="2">
        <v>19</v>
      </c>
      <c r="C93" s="2">
        <v>131007.795</v>
      </c>
      <c r="D93" s="2">
        <v>131096.73800000001</v>
      </c>
      <c r="E93" s="2">
        <v>88.943000000013896</v>
      </c>
      <c r="F93" s="3">
        <v>21.2805527352238</v>
      </c>
      <c r="G93" s="14" t="s">
        <v>700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row>
    <row r="94" spans="1:27" x14ac:dyDescent="0.25">
      <c r="A94" s="2">
        <v>12</v>
      </c>
      <c r="B94" s="2">
        <v>2</v>
      </c>
      <c r="C94" s="2">
        <v>46985.226000000002</v>
      </c>
      <c r="D94" s="2">
        <v>47180.37</v>
      </c>
      <c r="E94" s="2">
        <v>195.14400000000001</v>
      </c>
      <c r="F94" s="3">
        <v>21.277462898149299</v>
      </c>
      <c r="G94" s="14" t="s">
        <v>754</v>
      </c>
      <c r="H94" s="2">
        <v>3</v>
      </c>
      <c r="I94" s="2">
        <v>0</v>
      </c>
      <c r="J94" s="2">
        <v>3</v>
      </c>
      <c r="K94" s="2">
        <v>0</v>
      </c>
      <c r="L94" s="2">
        <v>0</v>
      </c>
      <c r="M94" s="2">
        <v>1</v>
      </c>
      <c r="N94" s="2">
        <v>0</v>
      </c>
      <c r="O94" s="2">
        <v>0</v>
      </c>
      <c r="P94" s="2">
        <v>1</v>
      </c>
      <c r="Q94" s="2">
        <v>1</v>
      </c>
      <c r="R94" s="2">
        <v>0</v>
      </c>
      <c r="S94" s="2">
        <v>0</v>
      </c>
      <c r="T94" s="2">
        <v>0</v>
      </c>
      <c r="U94" s="2">
        <v>0</v>
      </c>
      <c r="V94" s="2">
        <v>0</v>
      </c>
      <c r="W94" s="2">
        <v>0</v>
      </c>
      <c r="X94" s="2">
        <v>0</v>
      </c>
      <c r="Y94" s="2">
        <v>0</v>
      </c>
      <c r="Z94" s="2">
        <v>0</v>
      </c>
      <c r="AA94" s="2">
        <v>0</v>
      </c>
    </row>
    <row r="95" spans="1:27" x14ac:dyDescent="0.25">
      <c r="A95" s="2">
        <v>11</v>
      </c>
      <c r="B95" s="2">
        <v>20</v>
      </c>
      <c r="C95" s="2">
        <v>126116.219</v>
      </c>
      <c r="D95" s="2">
        <v>126180.999</v>
      </c>
      <c r="E95" s="2">
        <v>64.779999999998793</v>
      </c>
      <c r="F95" s="3">
        <v>21.137867875462799</v>
      </c>
      <c r="G95" s="14" t="s">
        <v>751</v>
      </c>
      <c r="H95" s="2">
        <v>2</v>
      </c>
      <c r="I95" s="2">
        <v>2</v>
      </c>
      <c r="J95" s="2">
        <v>2</v>
      </c>
      <c r="K95" s="2">
        <v>2</v>
      </c>
      <c r="L95" s="2">
        <v>0</v>
      </c>
      <c r="M95" s="2">
        <v>1</v>
      </c>
      <c r="N95" s="2">
        <v>0</v>
      </c>
      <c r="O95" s="2">
        <v>0</v>
      </c>
      <c r="P95" s="2">
        <v>1</v>
      </c>
      <c r="Q95" s="2">
        <v>0</v>
      </c>
      <c r="R95" s="2">
        <v>1</v>
      </c>
      <c r="S95" s="2">
        <v>0</v>
      </c>
      <c r="T95" s="2">
        <v>0</v>
      </c>
      <c r="U95" s="2">
        <v>0</v>
      </c>
      <c r="V95" s="2">
        <v>1</v>
      </c>
      <c r="W95" s="2">
        <v>0</v>
      </c>
      <c r="X95" s="2">
        <v>0</v>
      </c>
      <c r="Y95" s="2">
        <v>0</v>
      </c>
      <c r="Z95" s="2">
        <v>0</v>
      </c>
      <c r="AA95" s="2">
        <v>0</v>
      </c>
    </row>
    <row r="96" spans="1:27" x14ac:dyDescent="0.25">
      <c r="A96" s="2">
        <v>3</v>
      </c>
      <c r="B96" s="2">
        <v>19</v>
      </c>
      <c r="C96" s="2">
        <v>146556.09099999999</v>
      </c>
      <c r="D96" s="2">
        <v>146556.09099999999</v>
      </c>
      <c r="E96" s="2">
        <v>0</v>
      </c>
      <c r="F96" s="3">
        <v>21.104808050663198</v>
      </c>
      <c r="G96" s="14"/>
      <c r="H96" s="2">
        <v>1</v>
      </c>
      <c r="I96" s="2">
        <v>0</v>
      </c>
      <c r="J96" s="2">
        <v>1</v>
      </c>
      <c r="K96" s="2">
        <v>0</v>
      </c>
      <c r="L96" s="2">
        <v>0</v>
      </c>
      <c r="M96" s="2">
        <v>0</v>
      </c>
      <c r="N96" s="2">
        <v>0</v>
      </c>
      <c r="O96" s="2">
        <v>0</v>
      </c>
      <c r="P96" s="2">
        <v>0</v>
      </c>
      <c r="Q96" s="2">
        <v>1</v>
      </c>
      <c r="R96" s="2">
        <v>0</v>
      </c>
      <c r="S96" s="2">
        <v>0</v>
      </c>
      <c r="T96" s="2">
        <v>0</v>
      </c>
      <c r="U96" s="2">
        <v>0</v>
      </c>
      <c r="V96" s="2">
        <v>0</v>
      </c>
      <c r="W96" s="2">
        <v>0</v>
      </c>
      <c r="X96" s="2">
        <v>0</v>
      </c>
      <c r="Y96" s="2">
        <v>0</v>
      </c>
      <c r="Z96" s="2">
        <v>0</v>
      </c>
      <c r="AA96" s="2">
        <v>0</v>
      </c>
    </row>
    <row r="97" spans="1:27" x14ac:dyDescent="0.25">
      <c r="A97" s="2">
        <v>3</v>
      </c>
      <c r="B97" s="2">
        <v>12</v>
      </c>
      <c r="C97" s="2">
        <v>89901.4</v>
      </c>
      <c r="D97" s="2">
        <v>89938.611000000004</v>
      </c>
      <c r="E97" s="2">
        <v>37.211000000010202</v>
      </c>
      <c r="F97" s="3">
        <v>21.099679585190898</v>
      </c>
      <c r="G97" s="14"/>
      <c r="H97" s="2">
        <v>3</v>
      </c>
      <c r="I97" s="2">
        <v>0</v>
      </c>
      <c r="J97" s="2">
        <v>3</v>
      </c>
      <c r="K97" s="2">
        <v>0</v>
      </c>
      <c r="L97" s="2">
        <v>0</v>
      </c>
      <c r="M97" s="2">
        <v>1</v>
      </c>
      <c r="N97" s="2">
        <v>0</v>
      </c>
      <c r="O97" s="2">
        <v>0</v>
      </c>
      <c r="P97" s="2">
        <v>1</v>
      </c>
      <c r="Q97" s="2">
        <v>1</v>
      </c>
      <c r="R97" s="2">
        <v>0</v>
      </c>
      <c r="S97" s="2">
        <v>0</v>
      </c>
      <c r="T97" s="2">
        <v>0</v>
      </c>
      <c r="U97" s="2">
        <v>0</v>
      </c>
      <c r="V97" s="2">
        <v>0</v>
      </c>
      <c r="W97" s="2">
        <v>0</v>
      </c>
      <c r="X97" s="2">
        <v>0</v>
      </c>
      <c r="Y97" s="2">
        <v>0</v>
      </c>
      <c r="Z97" s="2">
        <v>0</v>
      </c>
      <c r="AA97" s="2">
        <v>0</v>
      </c>
    </row>
    <row r="98" spans="1:27" x14ac:dyDescent="0.25">
      <c r="A98" s="2">
        <v>1</v>
      </c>
      <c r="B98" s="2">
        <v>8</v>
      </c>
      <c r="C98" s="2">
        <v>85485.767999999996</v>
      </c>
      <c r="D98" s="2">
        <v>85551.915999999997</v>
      </c>
      <c r="E98" s="2">
        <v>66.148000000001005</v>
      </c>
      <c r="F98" s="3">
        <v>21.080145346594801</v>
      </c>
      <c r="G98" s="14" t="s">
        <v>568</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2">
        <v>0</v>
      </c>
      <c r="AA98" s="2">
        <v>0</v>
      </c>
    </row>
    <row r="99" spans="1:27" x14ac:dyDescent="0.25">
      <c r="A99" s="2">
        <v>1</v>
      </c>
      <c r="B99" s="2">
        <v>19</v>
      </c>
      <c r="C99" s="2">
        <v>172466.731</v>
      </c>
      <c r="D99" s="2">
        <v>172539.44200000001</v>
      </c>
      <c r="E99" s="2">
        <v>72.711000000010202</v>
      </c>
      <c r="F99" s="3">
        <v>21.0470612463977</v>
      </c>
      <c r="G99" s="14" t="s">
        <v>576</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row>
    <row r="100" spans="1:27" x14ac:dyDescent="0.25">
      <c r="A100" s="2">
        <v>13</v>
      </c>
      <c r="B100" s="2">
        <v>3</v>
      </c>
      <c r="C100" s="2">
        <v>52641.896000000001</v>
      </c>
      <c r="D100" s="2">
        <v>52734.858</v>
      </c>
      <c r="E100" s="2">
        <v>92.961999999999506</v>
      </c>
      <c r="F100" s="3">
        <v>21.0161541555476</v>
      </c>
      <c r="G100" s="14" t="s">
        <v>764</v>
      </c>
      <c r="H100" s="2">
        <v>4</v>
      </c>
      <c r="I100" s="2">
        <v>0</v>
      </c>
      <c r="J100" s="2">
        <v>4</v>
      </c>
      <c r="K100" s="2">
        <v>0</v>
      </c>
      <c r="L100" s="2">
        <v>0</v>
      </c>
      <c r="M100" s="2">
        <v>1</v>
      </c>
      <c r="N100" s="2">
        <v>0</v>
      </c>
      <c r="O100" s="2">
        <v>1</v>
      </c>
      <c r="P100" s="2">
        <v>1</v>
      </c>
      <c r="Q100" s="2">
        <v>1</v>
      </c>
      <c r="R100" s="2">
        <v>0</v>
      </c>
      <c r="S100" s="2">
        <v>0</v>
      </c>
      <c r="T100" s="2">
        <v>0</v>
      </c>
      <c r="U100" s="2">
        <v>0</v>
      </c>
      <c r="V100" s="2">
        <v>0</v>
      </c>
      <c r="W100" s="2">
        <v>0</v>
      </c>
      <c r="X100" s="2">
        <v>0</v>
      </c>
      <c r="Y100" s="2">
        <v>0</v>
      </c>
      <c r="Z100" s="2">
        <v>0</v>
      </c>
      <c r="AA100" s="2">
        <v>0</v>
      </c>
    </row>
    <row r="101" spans="1:27" x14ac:dyDescent="0.25">
      <c r="A101" s="2">
        <v>7</v>
      </c>
      <c r="B101" s="2">
        <v>0</v>
      </c>
      <c r="C101" s="2">
        <v>23780.641</v>
      </c>
      <c r="D101" s="2">
        <v>23876.812999999998</v>
      </c>
      <c r="E101" s="2">
        <v>96.171999999998704</v>
      </c>
      <c r="F101" s="3">
        <v>20.963060108076899</v>
      </c>
      <c r="G101" s="14" t="s">
        <v>416</v>
      </c>
      <c r="H101" s="2">
        <v>3</v>
      </c>
      <c r="I101" s="2">
        <v>0</v>
      </c>
      <c r="J101" s="2">
        <v>3</v>
      </c>
      <c r="K101" s="2">
        <v>0</v>
      </c>
      <c r="L101" s="2">
        <v>0</v>
      </c>
      <c r="M101" s="2">
        <v>1</v>
      </c>
      <c r="N101" s="2">
        <v>0</v>
      </c>
      <c r="O101" s="2">
        <v>0</v>
      </c>
      <c r="P101" s="2">
        <v>1</v>
      </c>
      <c r="Q101" s="2">
        <v>1</v>
      </c>
      <c r="R101" s="2">
        <v>0</v>
      </c>
      <c r="S101" s="2">
        <v>0</v>
      </c>
      <c r="T101" s="2">
        <v>0</v>
      </c>
      <c r="U101" s="2">
        <v>0</v>
      </c>
      <c r="V101" s="2">
        <v>0</v>
      </c>
      <c r="W101" s="2">
        <v>0</v>
      </c>
      <c r="X101" s="2">
        <v>0</v>
      </c>
      <c r="Y101" s="2">
        <v>0</v>
      </c>
      <c r="Z101" s="2">
        <v>0</v>
      </c>
      <c r="AA101" s="2">
        <v>0</v>
      </c>
    </row>
    <row r="102" spans="1:27" x14ac:dyDescent="0.25">
      <c r="A102" s="2">
        <v>6</v>
      </c>
      <c r="B102" s="2">
        <v>0</v>
      </c>
      <c r="C102" s="2">
        <v>31936.057000000001</v>
      </c>
      <c r="D102" s="2">
        <v>33361.724000000002</v>
      </c>
      <c r="E102" s="2">
        <v>1425.6669999999999</v>
      </c>
      <c r="F102" s="3">
        <v>20.9595090682927</v>
      </c>
      <c r="G102" s="14" t="s">
        <v>671</v>
      </c>
      <c r="H102" s="2">
        <v>4</v>
      </c>
      <c r="I102" s="2">
        <v>4</v>
      </c>
      <c r="J102" s="2">
        <v>4</v>
      </c>
      <c r="K102" s="2">
        <v>2</v>
      </c>
      <c r="L102" s="2">
        <v>2</v>
      </c>
      <c r="M102" s="2">
        <v>1</v>
      </c>
      <c r="N102" s="2">
        <v>0</v>
      </c>
      <c r="O102" s="2">
        <v>1</v>
      </c>
      <c r="P102" s="2">
        <v>1</v>
      </c>
      <c r="Q102" s="2">
        <v>1</v>
      </c>
      <c r="R102" s="2">
        <v>1</v>
      </c>
      <c r="S102" s="2">
        <v>1</v>
      </c>
      <c r="T102" s="2">
        <v>0</v>
      </c>
      <c r="U102" s="2">
        <v>0</v>
      </c>
      <c r="V102" s="2">
        <v>0</v>
      </c>
      <c r="W102" s="2">
        <v>1</v>
      </c>
      <c r="X102" s="2">
        <v>0</v>
      </c>
      <c r="Y102" s="2">
        <v>0</v>
      </c>
      <c r="Z102" s="2">
        <v>1</v>
      </c>
      <c r="AA102" s="2">
        <v>0</v>
      </c>
    </row>
    <row r="103" spans="1:27" x14ac:dyDescent="0.25">
      <c r="A103" s="2">
        <v>6</v>
      </c>
      <c r="B103" s="2">
        <v>20</v>
      </c>
      <c r="C103" s="2">
        <v>158698.46299999999</v>
      </c>
      <c r="D103" s="2">
        <v>158806.04699999999</v>
      </c>
      <c r="E103" s="2">
        <v>107.584000000003</v>
      </c>
      <c r="F103" s="3">
        <v>20.930437422013</v>
      </c>
      <c r="G103" s="14" t="s">
        <v>413</v>
      </c>
      <c r="H103" s="2">
        <v>3</v>
      </c>
      <c r="I103" s="2">
        <v>0</v>
      </c>
      <c r="J103" s="2">
        <v>3</v>
      </c>
      <c r="K103" s="2">
        <v>0</v>
      </c>
      <c r="L103" s="2">
        <v>0</v>
      </c>
      <c r="M103" s="2">
        <v>1</v>
      </c>
      <c r="N103" s="2">
        <v>0</v>
      </c>
      <c r="O103" s="2">
        <v>0</v>
      </c>
      <c r="P103" s="2">
        <v>1</v>
      </c>
      <c r="Q103" s="2">
        <v>1</v>
      </c>
      <c r="R103" s="2">
        <v>0</v>
      </c>
      <c r="S103" s="2">
        <v>0</v>
      </c>
      <c r="T103" s="2">
        <v>0</v>
      </c>
      <c r="U103" s="2">
        <v>0</v>
      </c>
      <c r="V103" s="2">
        <v>0</v>
      </c>
      <c r="W103" s="2">
        <v>0</v>
      </c>
      <c r="X103" s="2">
        <v>0</v>
      </c>
      <c r="Y103" s="2">
        <v>0</v>
      </c>
      <c r="Z103" s="2">
        <v>0</v>
      </c>
      <c r="AA103" s="2">
        <v>0</v>
      </c>
    </row>
    <row r="104" spans="1:27" x14ac:dyDescent="0.25">
      <c r="A104" s="2">
        <v>18</v>
      </c>
      <c r="B104" s="2">
        <v>4</v>
      </c>
      <c r="C104" s="2">
        <v>45354.790999999997</v>
      </c>
      <c r="D104" s="2">
        <v>45455.084000000003</v>
      </c>
      <c r="E104" s="2">
        <v>100.29300000000499</v>
      </c>
      <c r="F104" s="3">
        <v>20.920646728176202</v>
      </c>
      <c r="G104" s="14" t="s">
        <v>802</v>
      </c>
      <c r="H104" s="2">
        <v>1</v>
      </c>
      <c r="I104" s="2">
        <v>0</v>
      </c>
      <c r="J104" s="2">
        <v>1</v>
      </c>
      <c r="K104" s="2">
        <v>0</v>
      </c>
      <c r="L104" s="2">
        <v>0</v>
      </c>
      <c r="M104" s="2">
        <v>0</v>
      </c>
      <c r="N104" s="2">
        <v>0</v>
      </c>
      <c r="O104" s="2">
        <v>0</v>
      </c>
      <c r="P104" s="2">
        <v>0</v>
      </c>
      <c r="Q104" s="2">
        <v>1</v>
      </c>
      <c r="R104" s="2">
        <v>0</v>
      </c>
      <c r="S104" s="2">
        <v>0</v>
      </c>
      <c r="T104" s="2">
        <v>0</v>
      </c>
      <c r="U104" s="2">
        <v>0</v>
      </c>
      <c r="V104" s="2">
        <v>0</v>
      </c>
      <c r="W104" s="2">
        <v>0</v>
      </c>
      <c r="X104" s="2">
        <v>0</v>
      </c>
      <c r="Y104" s="2">
        <v>0</v>
      </c>
      <c r="Z104" s="2">
        <v>0</v>
      </c>
      <c r="AA104" s="2">
        <v>0</v>
      </c>
    </row>
    <row r="105" spans="1:27" x14ac:dyDescent="0.25">
      <c r="A105" s="2">
        <v>8</v>
      </c>
      <c r="B105" s="2">
        <v>7</v>
      </c>
      <c r="C105" s="2">
        <v>60881.849000000002</v>
      </c>
      <c r="D105" s="2">
        <v>60955.402999999998</v>
      </c>
      <c r="E105" s="2">
        <v>73.553999999996407</v>
      </c>
      <c r="F105" s="3">
        <v>20.870740820131701</v>
      </c>
      <c r="G105" s="14"/>
      <c r="H105" s="2">
        <v>2</v>
      </c>
      <c r="I105" s="2">
        <v>0</v>
      </c>
      <c r="J105" s="2">
        <v>2</v>
      </c>
      <c r="K105" s="2">
        <v>0</v>
      </c>
      <c r="L105" s="2">
        <v>0</v>
      </c>
      <c r="M105" s="2">
        <v>0</v>
      </c>
      <c r="N105" s="2">
        <v>0</v>
      </c>
      <c r="O105" s="2">
        <v>1</v>
      </c>
      <c r="P105" s="2">
        <v>1</v>
      </c>
      <c r="Q105" s="2">
        <v>0</v>
      </c>
      <c r="R105" s="2">
        <v>0</v>
      </c>
      <c r="S105" s="2">
        <v>0</v>
      </c>
      <c r="T105" s="2">
        <v>0</v>
      </c>
      <c r="U105" s="2">
        <v>0</v>
      </c>
      <c r="V105" s="2">
        <v>0</v>
      </c>
      <c r="W105" s="2">
        <v>0</v>
      </c>
      <c r="X105" s="2">
        <v>0</v>
      </c>
      <c r="Y105" s="2">
        <v>0</v>
      </c>
      <c r="Z105" s="2">
        <v>0</v>
      </c>
      <c r="AA105" s="2">
        <v>0</v>
      </c>
    </row>
    <row r="106" spans="1:27" x14ac:dyDescent="0.25">
      <c r="A106" s="2">
        <v>5</v>
      </c>
      <c r="B106" s="2">
        <v>18</v>
      </c>
      <c r="C106" s="2">
        <v>130233.94899999999</v>
      </c>
      <c r="D106" s="2">
        <v>130233.94899999999</v>
      </c>
      <c r="E106" s="2">
        <v>0</v>
      </c>
      <c r="F106" s="3">
        <v>20.861097223452301</v>
      </c>
      <c r="G106" s="14"/>
      <c r="H106" s="2">
        <v>1</v>
      </c>
      <c r="I106" s="2">
        <v>1</v>
      </c>
      <c r="J106" s="2">
        <v>1</v>
      </c>
      <c r="K106" s="2">
        <v>1</v>
      </c>
      <c r="L106" s="2">
        <v>0</v>
      </c>
      <c r="M106" s="2">
        <v>0</v>
      </c>
      <c r="N106" s="2">
        <v>0</v>
      </c>
      <c r="O106" s="2">
        <v>1</v>
      </c>
      <c r="P106" s="2">
        <v>0</v>
      </c>
      <c r="Q106" s="2">
        <v>0</v>
      </c>
      <c r="R106" s="2">
        <v>0</v>
      </c>
      <c r="S106" s="2">
        <v>0</v>
      </c>
      <c r="T106" s="2">
        <v>0</v>
      </c>
      <c r="U106" s="2">
        <v>1</v>
      </c>
      <c r="V106" s="2">
        <v>0</v>
      </c>
      <c r="W106" s="2">
        <v>0</v>
      </c>
      <c r="X106" s="2">
        <v>0</v>
      </c>
      <c r="Y106" s="2">
        <v>0</v>
      </c>
      <c r="Z106" s="2">
        <v>0</v>
      </c>
      <c r="AA106" s="2">
        <v>0</v>
      </c>
    </row>
    <row r="107" spans="1:27" x14ac:dyDescent="0.25">
      <c r="A107" s="2">
        <v>13</v>
      </c>
      <c r="B107" s="2">
        <v>4</v>
      </c>
      <c r="C107" s="2">
        <v>53917.864999999998</v>
      </c>
      <c r="D107" s="2">
        <v>55147.631999999998</v>
      </c>
      <c r="E107" s="2">
        <v>1229.7670000000001</v>
      </c>
      <c r="F107" s="3">
        <v>20.860912170068399</v>
      </c>
      <c r="G107" s="14" t="s">
        <v>765</v>
      </c>
      <c r="H107" s="2">
        <v>3</v>
      </c>
      <c r="I107" s="2">
        <v>0</v>
      </c>
      <c r="J107" s="2">
        <v>3</v>
      </c>
      <c r="K107" s="2">
        <v>0</v>
      </c>
      <c r="L107" s="2">
        <v>0</v>
      </c>
      <c r="M107" s="2">
        <v>1</v>
      </c>
      <c r="N107" s="2">
        <v>0</v>
      </c>
      <c r="O107" s="2">
        <v>1</v>
      </c>
      <c r="P107" s="2">
        <v>1</v>
      </c>
      <c r="Q107" s="2">
        <v>0</v>
      </c>
      <c r="R107" s="2">
        <v>0</v>
      </c>
      <c r="S107" s="2">
        <v>0</v>
      </c>
      <c r="T107" s="2">
        <v>0</v>
      </c>
      <c r="U107" s="2">
        <v>0</v>
      </c>
      <c r="V107" s="2">
        <v>0</v>
      </c>
      <c r="W107" s="2">
        <v>0</v>
      </c>
      <c r="X107" s="2">
        <v>0</v>
      </c>
      <c r="Y107" s="2">
        <v>0</v>
      </c>
      <c r="Z107" s="2">
        <v>0</v>
      </c>
      <c r="AA107" s="2">
        <v>0</v>
      </c>
    </row>
    <row r="108" spans="1:27" x14ac:dyDescent="0.25">
      <c r="A108" s="2">
        <v>2</v>
      </c>
      <c r="B108" s="2">
        <v>10</v>
      </c>
      <c r="C108" s="2">
        <v>87371.967000000004</v>
      </c>
      <c r="D108" s="2">
        <v>87456.67</v>
      </c>
      <c r="E108" s="2">
        <v>84.702999999994105</v>
      </c>
      <c r="F108" s="3">
        <v>20.829105770711699</v>
      </c>
      <c r="G108" s="14" t="s">
        <v>588</v>
      </c>
      <c r="H108" s="2">
        <v>2</v>
      </c>
      <c r="I108" s="2">
        <v>0</v>
      </c>
      <c r="J108" s="2">
        <v>2</v>
      </c>
      <c r="K108" s="2">
        <v>0</v>
      </c>
      <c r="L108" s="2">
        <v>0</v>
      </c>
      <c r="M108" s="2">
        <v>1</v>
      </c>
      <c r="N108" s="2">
        <v>0</v>
      </c>
      <c r="O108" s="2">
        <v>0</v>
      </c>
      <c r="P108" s="2">
        <v>1</v>
      </c>
      <c r="Q108" s="2">
        <v>0</v>
      </c>
      <c r="R108" s="2">
        <v>0</v>
      </c>
      <c r="S108" s="2">
        <v>0</v>
      </c>
      <c r="T108" s="2">
        <v>0</v>
      </c>
      <c r="U108" s="2">
        <v>0</v>
      </c>
      <c r="V108" s="2">
        <v>0</v>
      </c>
      <c r="W108" s="2">
        <v>0</v>
      </c>
      <c r="X108" s="2">
        <v>0</v>
      </c>
      <c r="Y108" s="2">
        <v>0</v>
      </c>
      <c r="Z108" s="2">
        <v>0</v>
      </c>
      <c r="AA108" s="2">
        <v>0</v>
      </c>
    </row>
    <row r="109" spans="1:27" x14ac:dyDescent="0.25">
      <c r="A109" s="2">
        <v>13</v>
      </c>
      <c r="B109" s="2">
        <v>12</v>
      </c>
      <c r="C109" s="2">
        <v>89170.892999999996</v>
      </c>
      <c r="D109" s="2">
        <v>89202.597999999998</v>
      </c>
      <c r="E109" s="2">
        <v>31.7050000000017</v>
      </c>
      <c r="F109" s="3">
        <v>20.818857883078799</v>
      </c>
      <c r="G109" s="14" t="s">
        <v>770</v>
      </c>
      <c r="H109" s="2">
        <v>2</v>
      </c>
      <c r="I109" s="2">
        <v>0</v>
      </c>
      <c r="J109" s="2">
        <v>2</v>
      </c>
      <c r="K109" s="2">
        <v>0</v>
      </c>
      <c r="L109" s="2">
        <v>0</v>
      </c>
      <c r="M109" s="2">
        <v>0</v>
      </c>
      <c r="N109" s="2">
        <v>0</v>
      </c>
      <c r="O109" s="2">
        <v>1</v>
      </c>
      <c r="P109" s="2">
        <v>0</v>
      </c>
      <c r="Q109" s="2">
        <v>1</v>
      </c>
      <c r="R109" s="2">
        <v>0</v>
      </c>
      <c r="S109" s="2">
        <v>0</v>
      </c>
      <c r="T109" s="2">
        <v>0</v>
      </c>
      <c r="U109" s="2">
        <v>0</v>
      </c>
      <c r="V109" s="2">
        <v>0</v>
      </c>
      <c r="W109" s="2">
        <v>0</v>
      </c>
      <c r="X109" s="2">
        <v>0</v>
      </c>
      <c r="Y109" s="2">
        <v>0</v>
      </c>
      <c r="Z109" s="2">
        <v>0</v>
      </c>
      <c r="AA109" s="2">
        <v>0</v>
      </c>
    </row>
    <row r="110" spans="1:27" x14ac:dyDescent="0.25">
      <c r="A110" s="2">
        <v>9</v>
      </c>
      <c r="B110" s="2">
        <v>5</v>
      </c>
      <c r="C110" s="2">
        <v>95349.517000000007</v>
      </c>
      <c r="D110" s="2">
        <v>95533.72</v>
      </c>
      <c r="E110" s="2">
        <v>184.20299999999401</v>
      </c>
      <c r="F110" s="3">
        <v>20.744637729053601</v>
      </c>
      <c r="G110" s="14" t="s">
        <v>721</v>
      </c>
      <c r="H110" s="2">
        <v>3</v>
      </c>
      <c r="I110" s="2">
        <v>0</v>
      </c>
      <c r="J110" s="2">
        <v>3</v>
      </c>
      <c r="K110" s="2">
        <v>0</v>
      </c>
      <c r="L110" s="2">
        <v>0</v>
      </c>
      <c r="M110" s="2">
        <v>1</v>
      </c>
      <c r="N110" s="2">
        <v>0</v>
      </c>
      <c r="O110" s="2">
        <v>1</v>
      </c>
      <c r="P110" s="2">
        <v>1</v>
      </c>
      <c r="Q110" s="2">
        <v>0</v>
      </c>
      <c r="R110" s="2">
        <v>0</v>
      </c>
      <c r="S110" s="2">
        <v>0</v>
      </c>
      <c r="T110" s="2">
        <v>0</v>
      </c>
      <c r="U110" s="2">
        <v>0</v>
      </c>
      <c r="V110" s="2">
        <v>0</v>
      </c>
      <c r="W110" s="2">
        <v>0</v>
      </c>
      <c r="X110" s="2">
        <v>0</v>
      </c>
      <c r="Y110" s="2">
        <v>0</v>
      </c>
      <c r="Z110" s="2">
        <v>0</v>
      </c>
      <c r="AA110" s="2">
        <v>0</v>
      </c>
    </row>
    <row r="111" spans="1:27" x14ac:dyDescent="0.25">
      <c r="A111" s="2">
        <v>9</v>
      </c>
      <c r="B111" s="2">
        <v>8</v>
      </c>
      <c r="C111" s="2">
        <v>115018.955</v>
      </c>
      <c r="D111" s="2">
        <v>115088.531</v>
      </c>
      <c r="E111" s="2">
        <v>69.576000000000903</v>
      </c>
      <c r="F111" s="3">
        <v>20.727379459607899</v>
      </c>
      <c r="G111" s="14" t="s">
        <v>723</v>
      </c>
      <c r="H111" s="2">
        <v>3</v>
      </c>
      <c r="I111" s="2">
        <v>1</v>
      </c>
      <c r="J111" s="2">
        <v>3</v>
      </c>
      <c r="K111" s="2">
        <v>1</v>
      </c>
      <c r="L111" s="2">
        <v>0</v>
      </c>
      <c r="M111" s="2">
        <v>1</v>
      </c>
      <c r="N111" s="2">
        <v>0</v>
      </c>
      <c r="O111" s="2">
        <v>1</v>
      </c>
      <c r="P111" s="2">
        <v>1</v>
      </c>
      <c r="Q111" s="2">
        <v>0</v>
      </c>
      <c r="R111" s="2">
        <v>0</v>
      </c>
      <c r="S111" s="2">
        <v>0</v>
      </c>
      <c r="T111" s="2">
        <v>0</v>
      </c>
      <c r="U111" s="2">
        <v>1</v>
      </c>
      <c r="V111" s="2">
        <v>0</v>
      </c>
      <c r="W111" s="2">
        <v>0</v>
      </c>
      <c r="X111" s="2">
        <v>0</v>
      </c>
      <c r="Y111" s="2">
        <v>0</v>
      </c>
      <c r="Z111" s="2">
        <v>0</v>
      </c>
      <c r="AA111" s="2">
        <v>0</v>
      </c>
    </row>
    <row r="112" spans="1:27" x14ac:dyDescent="0.25">
      <c r="A112" s="2">
        <v>5</v>
      </c>
      <c r="B112" s="2">
        <v>13</v>
      </c>
      <c r="C112" s="2">
        <v>94528.5</v>
      </c>
      <c r="D112" s="2">
        <v>94620.945000000007</v>
      </c>
      <c r="E112" s="2">
        <v>92.445000000006999</v>
      </c>
      <c r="F112" s="3">
        <v>20.667476913264199</v>
      </c>
      <c r="G112" s="14" t="s">
        <v>662</v>
      </c>
      <c r="H112" s="2">
        <v>1</v>
      </c>
      <c r="I112" s="2">
        <v>0</v>
      </c>
      <c r="J112" s="2">
        <v>1</v>
      </c>
      <c r="K112" s="2">
        <v>0</v>
      </c>
      <c r="L112" s="2">
        <v>0</v>
      </c>
      <c r="M112" s="2">
        <v>0</v>
      </c>
      <c r="N112" s="2">
        <v>0</v>
      </c>
      <c r="O112" s="2">
        <v>0</v>
      </c>
      <c r="P112" s="2">
        <v>1</v>
      </c>
      <c r="Q112" s="2">
        <v>0</v>
      </c>
      <c r="R112" s="2">
        <v>0</v>
      </c>
      <c r="S112" s="2">
        <v>0</v>
      </c>
      <c r="T112" s="2">
        <v>0</v>
      </c>
      <c r="U112" s="2">
        <v>0</v>
      </c>
      <c r="V112" s="2">
        <v>0</v>
      </c>
      <c r="W112" s="2">
        <v>0</v>
      </c>
      <c r="X112" s="2">
        <v>0</v>
      </c>
      <c r="Y112" s="2">
        <v>0</v>
      </c>
      <c r="Z112" s="2">
        <v>0</v>
      </c>
      <c r="AA112" s="2">
        <v>0</v>
      </c>
    </row>
    <row r="113" spans="1:27" x14ac:dyDescent="0.25">
      <c r="A113" s="2">
        <v>4</v>
      </c>
      <c r="B113" s="2">
        <v>4</v>
      </c>
      <c r="C113" s="2">
        <v>19470.565999999999</v>
      </c>
      <c r="D113" s="2">
        <v>19599.237000000001</v>
      </c>
      <c r="E113" s="2">
        <v>128.67100000000201</v>
      </c>
      <c r="F113" s="3">
        <v>20.544925143542301</v>
      </c>
      <c r="G113" s="14" t="s">
        <v>634</v>
      </c>
      <c r="H113" s="2">
        <v>4</v>
      </c>
      <c r="I113" s="2">
        <v>0</v>
      </c>
      <c r="J113" s="2">
        <v>4</v>
      </c>
      <c r="K113" s="2">
        <v>0</v>
      </c>
      <c r="L113" s="2">
        <v>0</v>
      </c>
      <c r="M113" s="2">
        <v>1</v>
      </c>
      <c r="N113" s="2">
        <v>0</v>
      </c>
      <c r="O113" s="2">
        <v>1</v>
      </c>
      <c r="P113" s="2">
        <v>1</v>
      </c>
      <c r="Q113" s="2">
        <v>1</v>
      </c>
      <c r="R113" s="2">
        <v>0</v>
      </c>
      <c r="S113" s="2">
        <v>0</v>
      </c>
      <c r="T113" s="2">
        <v>0</v>
      </c>
      <c r="U113" s="2">
        <v>0</v>
      </c>
      <c r="V113" s="2">
        <v>0</v>
      </c>
      <c r="W113" s="2">
        <v>0</v>
      </c>
      <c r="X113" s="2">
        <v>0</v>
      </c>
      <c r="Y113" s="2">
        <v>0</v>
      </c>
      <c r="Z113" s="2">
        <v>0</v>
      </c>
      <c r="AA113" s="2">
        <v>0</v>
      </c>
    </row>
    <row r="114" spans="1:27" x14ac:dyDescent="0.25">
      <c r="A114" s="2">
        <v>5</v>
      </c>
      <c r="B114" s="2">
        <v>5</v>
      </c>
      <c r="C114" s="2">
        <v>52237.358999999997</v>
      </c>
      <c r="D114" s="2">
        <v>53010.491999999998</v>
      </c>
      <c r="E114" s="2">
        <v>773.13300000000197</v>
      </c>
      <c r="F114" s="3">
        <v>20.541804690796599</v>
      </c>
      <c r="G114" s="14" t="s">
        <v>655</v>
      </c>
      <c r="H114" s="2">
        <v>3</v>
      </c>
      <c r="I114" s="2">
        <v>2</v>
      </c>
      <c r="J114" s="2">
        <v>3</v>
      </c>
      <c r="K114" s="2">
        <v>2</v>
      </c>
      <c r="L114" s="2">
        <v>0</v>
      </c>
      <c r="M114" s="2">
        <v>0</v>
      </c>
      <c r="N114" s="2">
        <v>0</v>
      </c>
      <c r="O114" s="2">
        <v>1</v>
      </c>
      <c r="P114" s="2">
        <v>1</v>
      </c>
      <c r="Q114" s="2">
        <v>1</v>
      </c>
      <c r="R114" s="2">
        <v>0</v>
      </c>
      <c r="S114" s="2">
        <v>0</v>
      </c>
      <c r="T114" s="2">
        <v>0</v>
      </c>
      <c r="U114" s="2">
        <v>1</v>
      </c>
      <c r="V114" s="2">
        <v>1</v>
      </c>
      <c r="W114" s="2">
        <v>0</v>
      </c>
      <c r="X114" s="2">
        <v>0</v>
      </c>
      <c r="Y114" s="2">
        <v>0</v>
      </c>
      <c r="Z114" s="2">
        <v>0</v>
      </c>
      <c r="AA114" s="2">
        <v>0</v>
      </c>
    </row>
    <row r="115" spans="1:27" x14ac:dyDescent="0.25">
      <c r="A115" s="2">
        <v>7</v>
      </c>
      <c r="B115" s="2">
        <v>6</v>
      </c>
      <c r="C115" s="2">
        <v>63930.264999999999</v>
      </c>
      <c r="D115" s="2">
        <v>63983.601999999999</v>
      </c>
      <c r="E115" s="2">
        <v>53.336999999999499</v>
      </c>
      <c r="F115" s="3">
        <v>20.513827225019</v>
      </c>
      <c r="G115" s="14" t="s">
        <v>689</v>
      </c>
      <c r="H115" s="2">
        <v>1</v>
      </c>
      <c r="I115" s="2">
        <v>0</v>
      </c>
      <c r="J115" s="2">
        <v>1</v>
      </c>
      <c r="K115" s="2">
        <v>0</v>
      </c>
      <c r="L115" s="2">
        <v>0</v>
      </c>
      <c r="M115" s="2">
        <v>0</v>
      </c>
      <c r="N115" s="2">
        <v>0</v>
      </c>
      <c r="O115" s="2">
        <v>0</v>
      </c>
      <c r="P115" s="2">
        <v>1</v>
      </c>
      <c r="Q115" s="2">
        <v>0</v>
      </c>
      <c r="R115" s="2">
        <v>0</v>
      </c>
      <c r="S115" s="2">
        <v>0</v>
      </c>
      <c r="T115" s="2">
        <v>0</v>
      </c>
      <c r="U115" s="2">
        <v>0</v>
      </c>
      <c r="V115" s="2">
        <v>0</v>
      </c>
      <c r="W115" s="2">
        <v>0</v>
      </c>
      <c r="X115" s="2">
        <v>0</v>
      </c>
      <c r="Y115" s="2">
        <v>0</v>
      </c>
      <c r="Z115" s="2">
        <v>0</v>
      </c>
      <c r="AA115" s="2">
        <v>0</v>
      </c>
    </row>
    <row r="116" spans="1:27" x14ac:dyDescent="0.25">
      <c r="A116" s="2">
        <v>9</v>
      </c>
      <c r="B116" s="2">
        <v>12</v>
      </c>
      <c r="C116" s="2">
        <v>125601.026</v>
      </c>
      <c r="D116" s="2">
        <v>125968.94100000001</v>
      </c>
      <c r="E116" s="2">
        <v>367.91500000000798</v>
      </c>
      <c r="F116" s="3">
        <v>20.513635398154999</v>
      </c>
      <c r="G116" s="14" t="s">
        <v>726</v>
      </c>
      <c r="H116" s="2">
        <v>2</v>
      </c>
      <c r="I116" s="2">
        <v>0</v>
      </c>
      <c r="J116" s="2">
        <v>2</v>
      </c>
      <c r="K116" s="2">
        <v>0</v>
      </c>
      <c r="L116" s="2">
        <v>0</v>
      </c>
      <c r="M116" s="2">
        <v>1</v>
      </c>
      <c r="N116" s="2">
        <v>0</v>
      </c>
      <c r="O116" s="2">
        <v>0</v>
      </c>
      <c r="P116" s="2">
        <v>0</v>
      </c>
      <c r="Q116" s="2">
        <v>1</v>
      </c>
      <c r="R116" s="2">
        <v>0</v>
      </c>
      <c r="S116" s="2">
        <v>0</v>
      </c>
      <c r="T116" s="2">
        <v>0</v>
      </c>
      <c r="U116" s="2">
        <v>0</v>
      </c>
      <c r="V116" s="2">
        <v>0</v>
      </c>
      <c r="W116" s="2">
        <v>0</v>
      </c>
      <c r="X116" s="2">
        <v>0</v>
      </c>
      <c r="Y116" s="2">
        <v>0</v>
      </c>
      <c r="Z116" s="2">
        <v>0</v>
      </c>
      <c r="AA116" s="2">
        <v>0</v>
      </c>
    </row>
    <row r="117" spans="1:27" x14ac:dyDescent="0.25">
      <c r="A117" s="2">
        <v>9</v>
      </c>
      <c r="B117" s="2">
        <v>1</v>
      </c>
      <c r="C117" s="2">
        <v>28628.357</v>
      </c>
      <c r="D117" s="2">
        <v>28688.477999999999</v>
      </c>
      <c r="E117" s="2">
        <v>60.120999999999199</v>
      </c>
      <c r="F117" s="3">
        <v>20.5076365964443</v>
      </c>
      <c r="G117" s="14" t="s">
        <v>718</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row>
    <row r="118" spans="1:27" x14ac:dyDescent="0.25">
      <c r="A118" s="2">
        <v>19</v>
      </c>
      <c r="B118" s="2">
        <v>3</v>
      </c>
      <c r="C118" s="2">
        <v>34819.296000000002</v>
      </c>
      <c r="D118" s="2">
        <v>34921.161</v>
      </c>
      <c r="E118" s="2">
        <v>101.86499999999801</v>
      </c>
      <c r="F118" s="3">
        <v>20.502871336317899</v>
      </c>
      <c r="G118" s="14" t="s">
        <v>807</v>
      </c>
      <c r="H118" s="2">
        <v>4</v>
      </c>
      <c r="I118" s="2">
        <v>0</v>
      </c>
      <c r="J118" s="2">
        <v>4</v>
      </c>
      <c r="K118" s="2">
        <v>0</v>
      </c>
      <c r="L118" s="2">
        <v>0</v>
      </c>
      <c r="M118" s="2">
        <v>1</v>
      </c>
      <c r="N118" s="2">
        <v>0</v>
      </c>
      <c r="O118" s="2">
        <v>1</v>
      </c>
      <c r="P118" s="2">
        <v>1</v>
      </c>
      <c r="Q118" s="2">
        <v>1</v>
      </c>
      <c r="R118" s="2">
        <v>0</v>
      </c>
      <c r="S118" s="2">
        <v>0</v>
      </c>
      <c r="T118" s="2">
        <v>0</v>
      </c>
      <c r="U118" s="2">
        <v>0</v>
      </c>
      <c r="V118" s="2">
        <v>0</v>
      </c>
      <c r="W118" s="2">
        <v>0</v>
      </c>
      <c r="X118" s="2">
        <v>0</v>
      </c>
      <c r="Y118" s="2">
        <v>0</v>
      </c>
      <c r="Z118" s="2">
        <v>0</v>
      </c>
      <c r="AA118" s="2">
        <v>0</v>
      </c>
    </row>
    <row r="119" spans="1:27" x14ac:dyDescent="0.25">
      <c r="A119" s="2">
        <v>10</v>
      </c>
      <c r="B119" s="2">
        <v>8</v>
      </c>
      <c r="C119" s="2">
        <v>103147.976</v>
      </c>
      <c r="D119" s="2">
        <v>103445.232</v>
      </c>
      <c r="E119" s="2">
        <v>297.25600000000799</v>
      </c>
      <c r="F119" s="3">
        <v>20.4961217842088</v>
      </c>
      <c r="G119" s="14" t="s">
        <v>733</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2">
        <v>0</v>
      </c>
      <c r="AA119" s="2">
        <v>0</v>
      </c>
    </row>
    <row r="120" spans="1:27" x14ac:dyDescent="0.25">
      <c r="A120" s="2">
        <v>6</v>
      </c>
      <c r="B120" s="2">
        <v>9</v>
      </c>
      <c r="C120" s="2">
        <v>86141.678</v>
      </c>
      <c r="D120" s="2">
        <v>86801.627999999997</v>
      </c>
      <c r="E120" s="2">
        <v>659.94999999999698</v>
      </c>
      <c r="F120" s="3">
        <v>20.463298959195999</v>
      </c>
      <c r="G120" s="14" t="s">
        <v>678</v>
      </c>
      <c r="H120" s="2">
        <v>2</v>
      </c>
      <c r="I120" s="2">
        <v>1</v>
      </c>
      <c r="J120" s="2">
        <v>2</v>
      </c>
      <c r="K120" s="2">
        <v>0</v>
      </c>
      <c r="L120" s="2">
        <v>1</v>
      </c>
      <c r="M120" s="2">
        <v>0</v>
      </c>
      <c r="N120" s="2">
        <v>0</v>
      </c>
      <c r="O120" s="2">
        <v>1</v>
      </c>
      <c r="P120" s="2">
        <v>0</v>
      </c>
      <c r="Q120" s="2">
        <v>1</v>
      </c>
      <c r="R120" s="2">
        <v>0</v>
      </c>
      <c r="S120" s="2">
        <v>0</v>
      </c>
      <c r="T120" s="2">
        <v>0</v>
      </c>
      <c r="U120" s="2">
        <v>0</v>
      </c>
      <c r="V120" s="2">
        <v>0</v>
      </c>
      <c r="W120" s="2">
        <v>0</v>
      </c>
      <c r="X120" s="2">
        <v>0</v>
      </c>
      <c r="Y120" s="2">
        <v>0</v>
      </c>
      <c r="Z120" s="2">
        <v>0</v>
      </c>
      <c r="AA120" s="2">
        <v>1</v>
      </c>
    </row>
    <row r="121" spans="1:27" x14ac:dyDescent="0.25">
      <c r="A121" s="2">
        <v>10</v>
      </c>
      <c r="B121" s="2">
        <v>10</v>
      </c>
      <c r="C121" s="2">
        <v>124209.68399999999</v>
      </c>
      <c r="D121" s="2">
        <v>124262.41899999999</v>
      </c>
      <c r="E121" s="2">
        <v>52.735000000000603</v>
      </c>
      <c r="F121" s="3">
        <v>20.441988462780699</v>
      </c>
      <c r="G121" s="14" t="s">
        <v>735</v>
      </c>
      <c r="H121" s="2">
        <v>0</v>
      </c>
      <c r="I121" s="2">
        <v>0</v>
      </c>
      <c r="J121" s="2">
        <v>0</v>
      </c>
      <c r="K121" s="2">
        <v>0</v>
      </c>
      <c r="L121" s="2">
        <v>0</v>
      </c>
      <c r="M121" s="2">
        <v>0</v>
      </c>
      <c r="N121" s="2">
        <v>0</v>
      </c>
      <c r="O121" s="2">
        <v>0</v>
      </c>
      <c r="P121" s="2">
        <v>0</v>
      </c>
      <c r="Q121" s="2">
        <v>0</v>
      </c>
      <c r="R121" s="2">
        <v>0</v>
      </c>
      <c r="S121" s="2">
        <v>0</v>
      </c>
      <c r="T121" s="2">
        <v>0</v>
      </c>
      <c r="U121" s="2">
        <v>0</v>
      </c>
      <c r="V121" s="2">
        <v>0</v>
      </c>
      <c r="W121" s="2">
        <v>0</v>
      </c>
      <c r="X121" s="2">
        <v>0</v>
      </c>
      <c r="Y121" s="2">
        <v>0</v>
      </c>
      <c r="Z121" s="2">
        <v>0</v>
      </c>
      <c r="AA121" s="2">
        <v>0</v>
      </c>
    </row>
    <row r="122" spans="1:27" x14ac:dyDescent="0.25">
      <c r="A122" s="2">
        <v>8</v>
      </c>
      <c r="B122" s="2">
        <v>19</v>
      </c>
      <c r="C122" s="2">
        <v>113527.268</v>
      </c>
      <c r="D122" s="2">
        <v>114467.174</v>
      </c>
      <c r="E122" s="2">
        <v>939.90600000000302</v>
      </c>
      <c r="F122" s="3">
        <v>20.3458447722297</v>
      </c>
      <c r="G122" s="14" t="s">
        <v>715</v>
      </c>
      <c r="H122" s="2">
        <v>4</v>
      </c>
      <c r="I122" s="2">
        <v>3</v>
      </c>
      <c r="J122" s="2">
        <v>4</v>
      </c>
      <c r="K122" s="2">
        <v>3</v>
      </c>
      <c r="L122" s="2">
        <v>0</v>
      </c>
      <c r="M122" s="2">
        <v>1</v>
      </c>
      <c r="N122" s="2">
        <v>0</v>
      </c>
      <c r="O122" s="2">
        <v>1</v>
      </c>
      <c r="P122" s="2">
        <v>1</v>
      </c>
      <c r="Q122" s="2">
        <v>1</v>
      </c>
      <c r="R122" s="2">
        <v>1</v>
      </c>
      <c r="S122" s="2">
        <v>1</v>
      </c>
      <c r="T122" s="2">
        <v>1</v>
      </c>
      <c r="U122" s="2">
        <v>0</v>
      </c>
      <c r="V122" s="2">
        <v>0</v>
      </c>
      <c r="W122" s="2">
        <v>0</v>
      </c>
      <c r="X122" s="2">
        <v>0</v>
      </c>
      <c r="Y122" s="2">
        <v>0</v>
      </c>
      <c r="Z122" s="2">
        <v>0</v>
      </c>
      <c r="AA122" s="2">
        <v>0</v>
      </c>
    </row>
    <row r="123" spans="1:27" x14ac:dyDescent="0.25">
      <c r="A123" s="2">
        <v>9</v>
      </c>
      <c r="B123" s="2">
        <v>11</v>
      </c>
      <c r="C123" s="2">
        <v>124157.048</v>
      </c>
      <c r="D123" s="2">
        <v>124232.628</v>
      </c>
      <c r="E123" s="2">
        <v>75.580000000001704</v>
      </c>
      <c r="F123" s="3">
        <v>20.251786041833402</v>
      </c>
      <c r="G123" s="14" t="s">
        <v>725</v>
      </c>
      <c r="H123" s="2">
        <v>0</v>
      </c>
      <c r="I123" s="2">
        <v>1</v>
      </c>
      <c r="J123" s="2">
        <v>0</v>
      </c>
      <c r="K123" s="2">
        <v>0</v>
      </c>
      <c r="L123" s="2">
        <v>1</v>
      </c>
      <c r="M123" s="2">
        <v>0</v>
      </c>
      <c r="N123" s="2">
        <v>0</v>
      </c>
      <c r="O123" s="2">
        <v>0</v>
      </c>
      <c r="P123" s="2">
        <v>0</v>
      </c>
      <c r="Q123" s="2">
        <v>0</v>
      </c>
      <c r="R123" s="2">
        <v>0</v>
      </c>
      <c r="S123" s="2">
        <v>0</v>
      </c>
      <c r="T123" s="2">
        <v>0</v>
      </c>
      <c r="U123" s="2">
        <v>0</v>
      </c>
      <c r="V123" s="2">
        <v>0</v>
      </c>
      <c r="W123" s="2">
        <v>0</v>
      </c>
      <c r="X123" s="2">
        <v>1</v>
      </c>
      <c r="Y123" s="2">
        <v>0</v>
      </c>
      <c r="Z123" s="2">
        <v>0</v>
      </c>
      <c r="AA123" s="2">
        <v>0</v>
      </c>
    </row>
    <row r="124" spans="1:27" x14ac:dyDescent="0.25">
      <c r="A124" s="2">
        <v>4</v>
      </c>
      <c r="B124" s="2">
        <v>5</v>
      </c>
      <c r="C124" s="2">
        <v>34388.021000000001</v>
      </c>
      <c r="D124" s="2">
        <v>34413.898000000001</v>
      </c>
      <c r="E124" s="2">
        <v>25.8770000000004</v>
      </c>
      <c r="F124" s="3">
        <v>20.210195707354199</v>
      </c>
      <c r="G124" s="14"/>
      <c r="H124" s="2">
        <v>2</v>
      </c>
      <c r="I124" s="2">
        <v>5</v>
      </c>
      <c r="J124" s="2">
        <v>2</v>
      </c>
      <c r="K124" s="2">
        <v>5</v>
      </c>
      <c r="L124" s="2">
        <v>0</v>
      </c>
      <c r="M124" s="2">
        <v>1</v>
      </c>
      <c r="N124" s="2">
        <v>0</v>
      </c>
      <c r="O124" s="2">
        <v>0</v>
      </c>
      <c r="P124" s="2">
        <v>0</v>
      </c>
      <c r="Q124" s="2">
        <v>1</v>
      </c>
      <c r="R124" s="2">
        <v>1</v>
      </c>
      <c r="S124" s="2">
        <v>1</v>
      </c>
      <c r="T124" s="2">
        <v>1</v>
      </c>
      <c r="U124" s="2">
        <v>1</v>
      </c>
      <c r="V124" s="2">
        <v>1</v>
      </c>
      <c r="W124" s="2">
        <v>0</v>
      </c>
      <c r="X124" s="2">
        <v>0</v>
      </c>
      <c r="Y124" s="2">
        <v>0</v>
      </c>
      <c r="Z124" s="2">
        <v>0</v>
      </c>
      <c r="AA124" s="2">
        <v>0</v>
      </c>
    </row>
    <row r="125" spans="1:27" x14ac:dyDescent="0.25">
      <c r="A125" s="2">
        <v>1</v>
      </c>
      <c r="B125" s="2">
        <v>13</v>
      </c>
      <c r="C125" s="2">
        <v>113971.05100000001</v>
      </c>
      <c r="D125" s="2">
        <v>114373.503</v>
      </c>
      <c r="E125" s="2">
        <v>402.45199999998999</v>
      </c>
      <c r="F125" s="3">
        <v>20.201252045602601</v>
      </c>
      <c r="G125" s="14" t="s">
        <v>573</v>
      </c>
      <c r="H125" s="2">
        <v>4</v>
      </c>
      <c r="I125" s="2">
        <v>0</v>
      </c>
      <c r="J125" s="2">
        <v>4</v>
      </c>
      <c r="K125" s="2">
        <v>0</v>
      </c>
      <c r="L125" s="2">
        <v>0</v>
      </c>
      <c r="M125" s="2">
        <v>1</v>
      </c>
      <c r="N125" s="2">
        <v>0</v>
      </c>
      <c r="O125" s="2">
        <v>1</v>
      </c>
      <c r="P125" s="2">
        <v>1</v>
      </c>
      <c r="Q125" s="2">
        <v>1</v>
      </c>
      <c r="R125" s="2">
        <v>0</v>
      </c>
      <c r="S125" s="2">
        <v>0</v>
      </c>
      <c r="T125" s="2">
        <v>0</v>
      </c>
      <c r="U125" s="2">
        <v>0</v>
      </c>
      <c r="V125" s="2">
        <v>0</v>
      </c>
      <c r="W125" s="2">
        <v>0</v>
      </c>
      <c r="X125" s="2">
        <v>0</v>
      </c>
      <c r="Y125" s="2">
        <v>0</v>
      </c>
      <c r="Z125" s="2">
        <v>0</v>
      </c>
      <c r="AA125" s="2">
        <v>0</v>
      </c>
    </row>
    <row r="126" spans="1:27" x14ac:dyDescent="0.25">
      <c r="A126" s="2">
        <v>20</v>
      </c>
      <c r="B126" s="2">
        <v>4</v>
      </c>
      <c r="C126" s="2">
        <v>34205.035000000003</v>
      </c>
      <c r="D126" s="2">
        <v>34581.555</v>
      </c>
      <c r="E126" s="2">
        <v>376.51999999999703</v>
      </c>
      <c r="F126" s="3">
        <v>20.194833712524101</v>
      </c>
      <c r="G126" s="14" t="s">
        <v>815</v>
      </c>
      <c r="H126" s="2">
        <v>4</v>
      </c>
      <c r="I126" s="2">
        <v>10</v>
      </c>
      <c r="J126" s="2">
        <v>4</v>
      </c>
      <c r="K126" s="2">
        <v>5</v>
      </c>
      <c r="L126" s="2">
        <v>5</v>
      </c>
      <c r="M126" s="2">
        <v>1</v>
      </c>
      <c r="N126" s="2">
        <v>0</v>
      </c>
      <c r="O126" s="2">
        <v>1</v>
      </c>
      <c r="P126" s="2">
        <v>1</v>
      </c>
      <c r="Q126" s="2">
        <v>1</v>
      </c>
      <c r="R126" s="2">
        <v>1</v>
      </c>
      <c r="S126" s="2">
        <v>1</v>
      </c>
      <c r="T126" s="2">
        <v>1</v>
      </c>
      <c r="U126" s="2">
        <v>1</v>
      </c>
      <c r="V126" s="2">
        <v>1</v>
      </c>
      <c r="W126" s="2">
        <v>1</v>
      </c>
      <c r="X126" s="2">
        <v>1</v>
      </c>
      <c r="Y126" s="2">
        <v>1</v>
      </c>
      <c r="Z126" s="2">
        <v>1</v>
      </c>
      <c r="AA126" s="2">
        <v>1</v>
      </c>
    </row>
    <row r="127" spans="1:27" x14ac:dyDescent="0.25">
      <c r="A127" s="2">
        <v>18</v>
      </c>
      <c r="B127" s="2">
        <v>5</v>
      </c>
      <c r="C127" s="2">
        <v>49424.275999999998</v>
      </c>
      <c r="D127" s="2">
        <v>49609.101000000002</v>
      </c>
      <c r="E127" s="2">
        <v>184.825000000004</v>
      </c>
      <c r="F127" s="3">
        <v>20.189549583234101</v>
      </c>
      <c r="G127" s="14"/>
      <c r="H127" s="2">
        <v>3</v>
      </c>
      <c r="I127" s="2">
        <v>0</v>
      </c>
      <c r="J127" s="2">
        <v>3</v>
      </c>
      <c r="K127" s="2">
        <v>0</v>
      </c>
      <c r="L127" s="2">
        <v>0</v>
      </c>
      <c r="M127" s="2">
        <v>1</v>
      </c>
      <c r="N127" s="2">
        <v>0</v>
      </c>
      <c r="O127" s="2">
        <v>0</v>
      </c>
      <c r="P127" s="2">
        <v>1</v>
      </c>
      <c r="Q127" s="2">
        <v>1</v>
      </c>
      <c r="R127" s="2">
        <v>0</v>
      </c>
      <c r="S127" s="2">
        <v>0</v>
      </c>
      <c r="T127" s="2">
        <v>0</v>
      </c>
      <c r="U127" s="2">
        <v>0</v>
      </c>
      <c r="V127" s="2">
        <v>0</v>
      </c>
      <c r="W127" s="2">
        <v>0</v>
      </c>
      <c r="X127" s="2">
        <v>0</v>
      </c>
      <c r="Y127" s="2">
        <v>0</v>
      </c>
      <c r="Z127" s="2">
        <v>0</v>
      </c>
      <c r="AA127" s="2">
        <v>0</v>
      </c>
    </row>
    <row r="128" spans="1:27" x14ac:dyDescent="0.25">
      <c r="A128" s="2">
        <v>1</v>
      </c>
      <c r="B128" s="2">
        <v>12</v>
      </c>
      <c r="C128" s="2">
        <v>101380.71799999999</v>
      </c>
      <c r="D128" s="2">
        <v>101503.755</v>
      </c>
      <c r="E128" s="2">
        <v>123.03700000001101</v>
      </c>
      <c r="F128" s="3">
        <v>20.162151273836201</v>
      </c>
      <c r="G128" s="14" t="s">
        <v>572</v>
      </c>
      <c r="H128" s="2">
        <v>4</v>
      </c>
      <c r="I128" s="2">
        <v>0</v>
      </c>
      <c r="J128" s="2">
        <v>4</v>
      </c>
      <c r="K128" s="2">
        <v>0</v>
      </c>
      <c r="L128" s="2">
        <v>0</v>
      </c>
      <c r="M128" s="2">
        <v>1</v>
      </c>
      <c r="N128" s="2">
        <v>0</v>
      </c>
      <c r="O128" s="2">
        <v>1</v>
      </c>
      <c r="P128" s="2">
        <v>1</v>
      </c>
      <c r="Q128" s="2">
        <v>1</v>
      </c>
      <c r="R128" s="2">
        <v>0</v>
      </c>
      <c r="S128" s="2">
        <v>0</v>
      </c>
      <c r="T128" s="2">
        <v>0</v>
      </c>
      <c r="U128" s="2">
        <v>0</v>
      </c>
      <c r="V128" s="2">
        <v>0</v>
      </c>
      <c r="W128" s="2">
        <v>0</v>
      </c>
      <c r="X128" s="2">
        <v>0</v>
      </c>
      <c r="Y128" s="2">
        <v>0</v>
      </c>
      <c r="Z128" s="2">
        <v>0</v>
      </c>
      <c r="AA128" s="2">
        <v>0</v>
      </c>
    </row>
    <row r="129" spans="1:27" x14ac:dyDescent="0.25">
      <c r="A129" s="2">
        <v>2</v>
      </c>
      <c r="B129" s="2">
        <v>31</v>
      </c>
      <c r="C129" s="2">
        <v>187863.185</v>
      </c>
      <c r="D129" s="2">
        <v>187941.17800000001</v>
      </c>
      <c r="E129" s="2">
        <v>77.993000000016806</v>
      </c>
      <c r="F129" s="3">
        <v>20.1220412840898</v>
      </c>
      <c r="G129" s="14" t="s">
        <v>603</v>
      </c>
      <c r="H129" s="2">
        <v>1</v>
      </c>
      <c r="I129" s="2">
        <v>0</v>
      </c>
      <c r="J129" s="2">
        <v>1</v>
      </c>
      <c r="K129" s="2">
        <v>0</v>
      </c>
      <c r="L129" s="2">
        <v>0</v>
      </c>
      <c r="M129" s="2">
        <v>0</v>
      </c>
      <c r="N129" s="2">
        <v>0</v>
      </c>
      <c r="O129" s="2">
        <v>0</v>
      </c>
      <c r="P129" s="2">
        <v>1</v>
      </c>
      <c r="Q129" s="2">
        <v>0</v>
      </c>
      <c r="R129" s="2">
        <v>0</v>
      </c>
      <c r="S129" s="2">
        <v>0</v>
      </c>
      <c r="T129" s="2">
        <v>0</v>
      </c>
      <c r="U129" s="2">
        <v>0</v>
      </c>
      <c r="V129" s="2">
        <v>0</v>
      </c>
      <c r="W129" s="2">
        <v>0</v>
      </c>
      <c r="X129" s="2">
        <v>0</v>
      </c>
      <c r="Y129" s="2">
        <v>0</v>
      </c>
      <c r="Z129" s="2">
        <v>0</v>
      </c>
      <c r="AA129" s="2">
        <v>0</v>
      </c>
    </row>
    <row r="130" spans="1:27" x14ac:dyDescent="0.25">
      <c r="A130" s="2">
        <v>6</v>
      </c>
      <c r="B130" s="2">
        <v>17</v>
      </c>
      <c r="C130" s="2">
        <v>126061.50199999999</v>
      </c>
      <c r="D130" s="2">
        <v>126106.18399999999</v>
      </c>
      <c r="E130" s="2">
        <v>44.682000000000698</v>
      </c>
      <c r="F130" s="3">
        <v>20.093944424401201</v>
      </c>
      <c r="G130" s="14" t="s">
        <v>682</v>
      </c>
      <c r="H130" s="2">
        <v>0</v>
      </c>
      <c r="I130" s="2">
        <v>1</v>
      </c>
      <c r="J130" s="2">
        <v>0</v>
      </c>
      <c r="K130" s="2">
        <v>0</v>
      </c>
      <c r="L130" s="2">
        <v>1</v>
      </c>
      <c r="M130" s="2">
        <v>0</v>
      </c>
      <c r="N130" s="2">
        <v>0</v>
      </c>
      <c r="O130" s="2">
        <v>0</v>
      </c>
      <c r="P130" s="2">
        <v>0</v>
      </c>
      <c r="Q130" s="2">
        <v>0</v>
      </c>
      <c r="R130" s="2">
        <v>0</v>
      </c>
      <c r="S130" s="2">
        <v>0</v>
      </c>
      <c r="T130" s="2">
        <v>0</v>
      </c>
      <c r="U130" s="2">
        <v>0</v>
      </c>
      <c r="V130" s="2">
        <v>0</v>
      </c>
      <c r="W130" s="2">
        <v>0</v>
      </c>
      <c r="X130" s="2">
        <v>0</v>
      </c>
      <c r="Y130" s="2">
        <v>1</v>
      </c>
      <c r="Z130" s="2">
        <v>0</v>
      </c>
      <c r="AA130" s="2">
        <v>0</v>
      </c>
    </row>
    <row r="131" spans="1:27" x14ac:dyDescent="0.25">
      <c r="A131" s="2">
        <v>7</v>
      </c>
      <c r="B131" s="2">
        <v>20</v>
      </c>
      <c r="C131" s="2">
        <v>156463.98000000001</v>
      </c>
      <c r="D131" s="2">
        <v>156547.46900000001</v>
      </c>
      <c r="E131" s="2">
        <v>83.489000000001397</v>
      </c>
      <c r="F131" s="3">
        <v>20.0889112576941</v>
      </c>
      <c r="G131" s="14" t="s">
        <v>425</v>
      </c>
      <c r="H131" s="2">
        <v>1</v>
      </c>
      <c r="I131" s="2">
        <v>0</v>
      </c>
      <c r="J131" s="2">
        <v>1</v>
      </c>
      <c r="K131" s="2">
        <v>0</v>
      </c>
      <c r="L131" s="2">
        <v>0</v>
      </c>
      <c r="M131" s="2">
        <v>1</v>
      </c>
      <c r="N131" s="2">
        <v>0</v>
      </c>
      <c r="O131" s="2">
        <v>0</v>
      </c>
      <c r="P131" s="2">
        <v>0</v>
      </c>
      <c r="Q131" s="2">
        <v>0</v>
      </c>
      <c r="R131" s="2">
        <v>0</v>
      </c>
      <c r="S131" s="2">
        <v>0</v>
      </c>
      <c r="T131" s="2">
        <v>0</v>
      </c>
      <c r="U131" s="2">
        <v>0</v>
      </c>
      <c r="V131" s="2">
        <v>0</v>
      </c>
      <c r="W131" s="2">
        <v>0</v>
      </c>
      <c r="X131" s="2">
        <v>0</v>
      </c>
      <c r="Y131" s="2">
        <v>0</v>
      </c>
      <c r="Z131" s="2">
        <v>0</v>
      </c>
      <c r="AA131" s="2">
        <v>0</v>
      </c>
    </row>
    <row r="132" spans="1:27" x14ac:dyDescent="0.25">
      <c r="A132" s="2">
        <v>3</v>
      </c>
      <c r="B132" s="2">
        <v>8</v>
      </c>
      <c r="C132" s="2">
        <v>57667.186999999998</v>
      </c>
      <c r="D132" s="2">
        <v>57772.324000000001</v>
      </c>
      <c r="E132" s="2">
        <v>105.137000000002</v>
      </c>
      <c r="F132" s="3">
        <v>20.072420897505602</v>
      </c>
      <c r="G132" s="14" t="s">
        <v>618</v>
      </c>
      <c r="H132" s="2">
        <v>0</v>
      </c>
      <c r="I132" s="2">
        <v>0</v>
      </c>
      <c r="J132" s="2">
        <v>0</v>
      </c>
      <c r="K132" s="2">
        <v>0</v>
      </c>
      <c r="L132" s="2">
        <v>0</v>
      </c>
      <c r="M132" s="2">
        <v>0</v>
      </c>
      <c r="N132" s="2">
        <v>0</v>
      </c>
      <c r="O132" s="2">
        <v>0</v>
      </c>
      <c r="P132" s="2">
        <v>0</v>
      </c>
      <c r="Q132" s="2">
        <v>0</v>
      </c>
      <c r="R132" s="2">
        <v>0</v>
      </c>
      <c r="S132" s="2">
        <v>0</v>
      </c>
      <c r="T132" s="2">
        <v>0</v>
      </c>
      <c r="U132" s="2">
        <v>0</v>
      </c>
      <c r="V132" s="2">
        <v>0</v>
      </c>
      <c r="W132" s="2">
        <v>0</v>
      </c>
      <c r="X132" s="2">
        <v>0</v>
      </c>
      <c r="Y132" s="2">
        <v>0</v>
      </c>
      <c r="Z132" s="2">
        <v>0</v>
      </c>
      <c r="AA132" s="2">
        <v>0</v>
      </c>
    </row>
    <row r="133" spans="1:27" x14ac:dyDescent="0.25">
      <c r="A133" s="2">
        <v>12</v>
      </c>
      <c r="B133" s="2">
        <v>0</v>
      </c>
      <c r="C133" s="2">
        <v>26955.433000000001</v>
      </c>
      <c r="D133" s="2">
        <v>27025.044999999998</v>
      </c>
      <c r="E133" s="2">
        <v>69.611999999997394</v>
      </c>
      <c r="F133" s="3">
        <v>20.072032045517101</v>
      </c>
      <c r="G133" s="14" t="s">
        <v>752</v>
      </c>
      <c r="H133" s="2">
        <v>2</v>
      </c>
      <c r="I133" s="2">
        <v>0</v>
      </c>
      <c r="J133" s="2">
        <v>2</v>
      </c>
      <c r="K133" s="2">
        <v>0</v>
      </c>
      <c r="L133" s="2">
        <v>0</v>
      </c>
      <c r="M133" s="2">
        <v>1</v>
      </c>
      <c r="N133" s="2">
        <v>0</v>
      </c>
      <c r="O133" s="2">
        <v>1</v>
      </c>
      <c r="P133" s="2">
        <v>0</v>
      </c>
      <c r="Q133" s="2">
        <v>0</v>
      </c>
      <c r="R133" s="2">
        <v>0</v>
      </c>
      <c r="S133" s="2">
        <v>0</v>
      </c>
      <c r="T133" s="2">
        <v>0</v>
      </c>
      <c r="U133" s="2">
        <v>0</v>
      </c>
      <c r="V133" s="2">
        <v>0</v>
      </c>
      <c r="W133" s="2">
        <v>0</v>
      </c>
      <c r="X133" s="2">
        <v>0</v>
      </c>
      <c r="Y133" s="2">
        <v>0</v>
      </c>
      <c r="Z133" s="2">
        <v>0</v>
      </c>
      <c r="AA133" s="2">
        <v>0</v>
      </c>
    </row>
    <row r="134" spans="1:27" x14ac:dyDescent="0.25">
      <c r="A134" s="2">
        <v>15</v>
      </c>
      <c r="B134" s="2">
        <v>7</v>
      </c>
      <c r="C134" s="2">
        <v>93482.656000000003</v>
      </c>
      <c r="D134" s="2">
        <v>93551.547000000006</v>
      </c>
      <c r="E134" s="2">
        <v>68.891000000003302</v>
      </c>
      <c r="F134" s="3">
        <v>20.062142088488599</v>
      </c>
      <c r="G134" s="14" t="s">
        <v>785</v>
      </c>
      <c r="H134" s="2">
        <v>1</v>
      </c>
      <c r="I134" s="2">
        <v>2</v>
      </c>
      <c r="J134" s="2">
        <v>1</v>
      </c>
      <c r="K134" s="2">
        <v>0</v>
      </c>
      <c r="L134" s="2">
        <v>2</v>
      </c>
      <c r="M134" s="2">
        <v>0</v>
      </c>
      <c r="N134" s="2">
        <v>0</v>
      </c>
      <c r="O134" s="2">
        <v>0</v>
      </c>
      <c r="P134" s="2">
        <v>1</v>
      </c>
      <c r="Q134" s="2">
        <v>0</v>
      </c>
      <c r="R134" s="2">
        <v>0</v>
      </c>
      <c r="S134" s="2">
        <v>0</v>
      </c>
      <c r="T134" s="2">
        <v>0</v>
      </c>
      <c r="U134" s="2">
        <v>0</v>
      </c>
      <c r="V134" s="2">
        <v>0</v>
      </c>
      <c r="W134" s="2">
        <v>0</v>
      </c>
      <c r="X134" s="2">
        <v>1</v>
      </c>
      <c r="Y134" s="2">
        <v>0</v>
      </c>
      <c r="Z134" s="2">
        <v>1</v>
      </c>
      <c r="AA134" s="2">
        <v>0</v>
      </c>
    </row>
    <row r="135" spans="1:27" x14ac:dyDescent="0.25">
      <c r="A135" s="2">
        <v>3</v>
      </c>
      <c r="B135" s="2">
        <v>16</v>
      </c>
      <c r="C135" s="2">
        <v>128638.626</v>
      </c>
      <c r="D135" s="2">
        <v>128714.632</v>
      </c>
      <c r="E135" s="2">
        <v>76.005999999993904</v>
      </c>
      <c r="F135" s="3">
        <v>20.048630954120298</v>
      </c>
      <c r="G135" s="14" t="s">
        <v>624</v>
      </c>
      <c r="H135" s="2">
        <v>0</v>
      </c>
      <c r="I135" s="2">
        <v>1</v>
      </c>
      <c r="J135" s="2">
        <v>0</v>
      </c>
      <c r="K135" s="2">
        <v>0</v>
      </c>
      <c r="L135" s="2">
        <v>1</v>
      </c>
      <c r="M135" s="2">
        <v>0</v>
      </c>
      <c r="N135" s="2">
        <v>0</v>
      </c>
      <c r="O135" s="2">
        <v>0</v>
      </c>
      <c r="P135" s="2">
        <v>0</v>
      </c>
      <c r="Q135" s="2">
        <v>0</v>
      </c>
      <c r="R135" s="2">
        <v>0</v>
      </c>
      <c r="S135" s="2">
        <v>0</v>
      </c>
      <c r="T135" s="2">
        <v>0</v>
      </c>
      <c r="U135" s="2">
        <v>0</v>
      </c>
      <c r="V135" s="2">
        <v>0</v>
      </c>
      <c r="W135" s="2">
        <v>0</v>
      </c>
      <c r="X135" s="2">
        <v>0</v>
      </c>
      <c r="Y135" s="2">
        <v>0</v>
      </c>
      <c r="Z135" s="2">
        <v>0</v>
      </c>
      <c r="AA135" s="2">
        <v>1</v>
      </c>
    </row>
    <row r="136" spans="1:27" x14ac:dyDescent="0.25">
      <c r="A136" s="2">
        <v>4</v>
      </c>
      <c r="B136" s="2">
        <v>15</v>
      </c>
      <c r="C136" s="2">
        <v>92945.58</v>
      </c>
      <c r="D136" s="2">
        <v>93022.877999999997</v>
      </c>
      <c r="E136" s="2">
        <v>77.297999999995199</v>
      </c>
      <c r="F136" s="3">
        <v>20.029470112562102</v>
      </c>
      <c r="G136" s="14"/>
      <c r="H136" s="2">
        <v>4</v>
      </c>
      <c r="I136" s="2">
        <v>0</v>
      </c>
      <c r="J136" s="2">
        <v>4</v>
      </c>
      <c r="K136" s="2">
        <v>0</v>
      </c>
      <c r="L136" s="2">
        <v>0</v>
      </c>
      <c r="M136" s="2">
        <v>1</v>
      </c>
      <c r="N136" s="2">
        <v>0</v>
      </c>
      <c r="O136" s="2">
        <v>1</v>
      </c>
      <c r="P136" s="2">
        <v>1</v>
      </c>
      <c r="Q136" s="2">
        <v>1</v>
      </c>
      <c r="R136" s="2">
        <v>0</v>
      </c>
      <c r="S136" s="2">
        <v>0</v>
      </c>
      <c r="T136" s="2">
        <v>0</v>
      </c>
      <c r="U136" s="2">
        <v>0</v>
      </c>
      <c r="V136" s="2">
        <v>0</v>
      </c>
      <c r="W136" s="2">
        <v>0</v>
      </c>
      <c r="X136" s="2">
        <v>0</v>
      </c>
      <c r="Y136" s="2">
        <v>0</v>
      </c>
      <c r="Z136" s="2">
        <v>0</v>
      </c>
      <c r="AA136" s="2">
        <v>0</v>
      </c>
    </row>
    <row r="137" spans="1:27" x14ac:dyDescent="0.25">
      <c r="A137" s="2">
        <v>12</v>
      </c>
      <c r="B137" s="2">
        <v>12</v>
      </c>
      <c r="C137" s="2">
        <v>88081.239000000001</v>
      </c>
      <c r="D137" s="2">
        <v>88325.748999999996</v>
      </c>
      <c r="E137" s="2">
        <v>244.50999999999499</v>
      </c>
      <c r="F137" s="3">
        <v>19.996359576817898</v>
      </c>
      <c r="G137" s="14" t="s">
        <v>759</v>
      </c>
      <c r="H137" s="2">
        <v>0</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2">
        <v>0</v>
      </c>
      <c r="AA137" s="2">
        <v>0</v>
      </c>
    </row>
    <row r="138" spans="1:27" x14ac:dyDescent="0.25">
      <c r="A138" s="2">
        <v>1</v>
      </c>
      <c r="B138" s="2">
        <v>14</v>
      </c>
      <c r="C138" s="2">
        <v>117959.572</v>
      </c>
      <c r="D138" s="2">
        <v>118040.124</v>
      </c>
      <c r="E138" s="2">
        <v>80.551999999995999</v>
      </c>
      <c r="F138" s="3">
        <v>19.969344768071601</v>
      </c>
      <c r="G138" s="14" t="s">
        <v>323</v>
      </c>
      <c r="H138" s="2">
        <v>1</v>
      </c>
      <c r="I138" s="2">
        <v>1</v>
      </c>
      <c r="J138" s="2">
        <v>1</v>
      </c>
      <c r="K138" s="2">
        <v>1</v>
      </c>
      <c r="L138" s="2">
        <v>0</v>
      </c>
      <c r="M138" s="2">
        <v>1</v>
      </c>
      <c r="N138" s="2">
        <v>0</v>
      </c>
      <c r="O138" s="2">
        <v>0</v>
      </c>
      <c r="P138" s="2">
        <v>0</v>
      </c>
      <c r="Q138" s="2">
        <v>0</v>
      </c>
      <c r="R138" s="2">
        <v>0</v>
      </c>
      <c r="S138" s="2">
        <v>0</v>
      </c>
      <c r="T138" s="2">
        <v>1</v>
      </c>
      <c r="U138" s="2">
        <v>0</v>
      </c>
      <c r="V138" s="2">
        <v>0</v>
      </c>
      <c r="W138" s="2">
        <v>0</v>
      </c>
      <c r="X138" s="2">
        <v>0</v>
      </c>
      <c r="Y138" s="2">
        <v>0</v>
      </c>
      <c r="Z138" s="2">
        <v>0</v>
      </c>
      <c r="AA138" s="2">
        <v>0</v>
      </c>
    </row>
    <row r="139" spans="1:27" x14ac:dyDescent="0.25">
      <c r="A139" s="2">
        <v>4</v>
      </c>
      <c r="B139" s="2">
        <v>14</v>
      </c>
      <c r="C139" s="2">
        <v>87245.955000000002</v>
      </c>
      <c r="D139" s="2">
        <v>87686.179000000004</v>
      </c>
      <c r="E139" s="2">
        <v>440.22400000000198</v>
      </c>
      <c r="F139" s="3">
        <v>19.958519661388699</v>
      </c>
      <c r="G139" s="14" t="s">
        <v>641</v>
      </c>
      <c r="H139" s="2">
        <v>3</v>
      </c>
      <c r="I139" s="2">
        <v>2</v>
      </c>
      <c r="J139" s="2">
        <v>3</v>
      </c>
      <c r="K139" s="2">
        <v>0</v>
      </c>
      <c r="L139" s="2">
        <v>2</v>
      </c>
      <c r="M139" s="2">
        <v>1</v>
      </c>
      <c r="N139" s="2">
        <v>0</v>
      </c>
      <c r="O139" s="2">
        <v>1</v>
      </c>
      <c r="P139" s="2">
        <v>0</v>
      </c>
      <c r="Q139" s="2">
        <v>1</v>
      </c>
      <c r="R139" s="2">
        <v>0</v>
      </c>
      <c r="S139" s="2">
        <v>0</v>
      </c>
      <c r="T139" s="2">
        <v>0</v>
      </c>
      <c r="U139" s="2">
        <v>0</v>
      </c>
      <c r="V139" s="2">
        <v>0</v>
      </c>
      <c r="W139" s="2">
        <v>0</v>
      </c>
      <c r="X139" s="2">
        <v>1</v>
      </c>
      <c r="Y139" s="2">
        <v>0</v>
      </c>
      <c r="Z139" s="2">
        <v>0</v>
      </c>
      <c r="AA139" s="2">
        <v>1</v>
      </c>
    </row>
    <row r="140" spans="1:27" x14ac:dyDescent="0.25">
      <c r="A140" s="2">
        <v>2</v>
      </c>
      <c r="B140" s="2">
        <v>6</v>
      </c>
      <c r="C140" s="2">
        <v>72558.817999999999</v>
      </c>
      <c r="D140" s="2">
        <v>72978.73</v>
      </c>
      <c r="E140" s="2">
        <v>419.91199999999702</v>
      </c>
      <c r="F140" s="3">
        <v>19.956868470260801</v>
      </c>
      <c r="G140" s="14" t="s">
        <v>584</v>
      </c>
      <c r="H140" s="2">
        <v>1</v>
      </c>
      <c r="I140" s="2">
        <v>5</v>
      </c>
      <c r="J140" s="2">
        <v>1</v>
      </c>
      <c r="K140" s="2">
        <v>5</v>
      </c>
      <c r="L140" s="2">
        <v>0</v>
      </c>
      <c r="M140" s="2">
        <v>0</v>
      </c>
      <c r="N140" s="2">
        <v>0</v>
      </c>
      <c r="O140" s="2">
        <v>0</v>
      </c>
      <c r="P140" s="2">
        <v>1</v>
      </c>
      <c r="Q140" s="2">
        <v>0</v>
      </c>
      <c r="R140" s="2">
        <v>1</v>
      </c>
      <c r="S140" s="2">
        <v>1</v>
      </c>
      <c r="T140" s="2">
        <v>1</v>
      </c>
      <c r="U140" s="2">
        <v>1</v>
      </c>
      <c r="V140" s="2">
        <v>1</v>
      </c>
      <c r="W140" s="2">
        <v>0</v>
      </c>
      <c r="X140" s="2">
        <v>0</v>
      </c>
      <c r="Y140" s="2">
        <v>0</v>
      </c>
      <c r="Z140" s="2">
        <v>0</v>
      </c>
      <c r="AA140" s="2">
        <v>0</v>
      </c>
    </row>
    <row r="141" spans="1:27" x14ac:dyDescent="0.25">
      <c r="A141" s="2">
        <v>5</v>
      </c>
      <c r="B141" s="2">
        <v>0</v>
      </c>
      <c r="C141" s="2">
        <v>15259.634</v>
      </c>
      <c r="D141" s="2">
        <v>15763.516</v>
      </c>
      <c r="E141" s="2">
        <v>503.88200000000001</v>
      </c>
      <c r="F141" s="3">
        <v>19.950604597825102</v>
      </c>
      <c r="G141" s="14" t="s">
        <v>650</v>
      </c>
      <c r="H141" s="2">
        <v>2</v>
      </c>
      <c r="I141" s="2">
        <v>0</v>
      </c>
      <c r="J141" s="2">
        <v>2</v>
      </c>
      <c r="K141" s="2">
        <v>0</v>
      </c>
      <c r="L141" s="2">
        <v>0</v>
      </c>
      <c r="M141" s="2">
        <v>1</v>
      </c>
      <c r="N141" s="2">
        <v>0</v>
      </c>
      <c r="O141" s="2">
        <v>0</v>
      </c>
      <c r="P141" s="2">
        <v>1</v>
      </c>
      <c r="Q141" s="2">
        <v>0</v>
      </c>
      <c r="R141" s="2">
        <v>0</v>
      </c>
      <c r="S141" s="2">
        <v>0</v>
      </c>
      <c r="T141" s="2">
        <v>0</v>
      </c>
      <c r="U141" s="2">
        <v>0</v>
      </c>
      <c r="V141" s="2">
        <v>0</v>
      </c>
      <c r="W141" s="2">
        <v>0</v>
      </c>
      <c r="X141" s="2">
        <v>0</v>
      </c>
      <c r="Y141" s="2">
        <v>0</v>
      </c>
      <c r="Z141" s="2">
        <v>0</v>
      </c>
      <c r="AA141" s="2">
        <v>0</v>
      </c>
    </row>
    <row r="142" spans="1:27" x14ac:dyDescent="0.25">
      <c r="A142" s="2">
        <v>1</v>
      </c>
      <c r="B142" s="2">
        <v>23</v>
      </c>
      <c r="C142" s="2">
        <v>211128.36799999999</v>
      </c>
      <c r="D142" s="2">
        <v>212211.28400000001</v>
      </c>
      <c r="E142" s="2">
        <v>1082.91600000003</v>
      </c>
      <c r="F142" s="3">
        <v>19.815026838020099</v>
      </c>
      <c r="G142" s="14" t="s">
        <v>578</v>
      </c>
      <c r="H142" s="2">
        <v>2</v>
      </c>
      <c r="I142" s="2">
        <v>4</v>
      </c>
      <c r="J142" s="2">
        <v>2</v>
      </c>
      <c r="K142" s="2">
        <v>1</v>
      </c>
      <c r="L142" s="2">
        <v>3</v>
      </c>
      <c r="M142" s="2">
        <v>0</v>
      </c>
      <c r="N142" s="2">
        <v>0</v>
      </c>
      <c r="O142" s="2">
        <v>1</v>
      </c>
      <c r="P142" s="2">
        <v>1</v>
      </c>
      <c r="Q142" s="2">
        <v>0</v>
      </c>
      <c r="R142" s="2">
        <v>0</v>
      </c>
      <c r="S142" s="2">
        <v>1</v>
      </c>
      <c r="T142" s="2">
        <v>0</v>
      </c>
      <c r="U142" s="2">
        <v>0</v>
      </c>
      <c r="V142" s="2">
        <v>0</v>
      </c>
      <c r="W142" s="2">
        <v>1</v>
      </c>
      <c r="X142" s="2">
        <v>0</v>
      </c>
      <c r="Y142" s="2">
        <v>1</v>
      </c>
      <c r="Z142" s="2">
        <v>0</v>
      </c>
      <c r="AA142" s="2">
        <v>1</v>
      </c>
    </row>
    <row r="143" spans="1:27" x14ac:dyDescent="0.25">
      <c r="A143" s="2">
        <v>1</v>
      </c>
      <c r="B143" s="2">
        <v>21</v>
      </c>
      <c r="C143" s="2">
        <v>191905.03200000001</v>
      </c>
      <c r="D143" s="2">
        <v>192123.71100000001</v>
      </c>
      <c r="E143" s="2">
        <v>218.67900000000401</v>
      </c>
      <c r="F143" s="3">
        <v>19.8131414194218</v>
      </c>
      <c r="G143" s="14" t="s">
        <v>328</v>
      </c>
      <c r="H143" s="2">
        <v>1</v>
      </c>
      <c r="I143" s="2">
        <v>0</v>
      </c>
      <c r="J143" s="2">
        <v>1</v>
      </c>
      <c r="K143" s="2">
        <v>0</v>
      </c>
      <c r="L143" s="2">
        <v>0</v>
      </c>
      <c r="M143" s="2">
        <v>1</v>
      </c>
      <c r="N143" s="2">
        <v>0</v>
      </c>
      <c r="O143" s="2">
        <v>0</v>
      </c>
      <c r="P143" s="2">
        <v>0</v>
      </c>
      <c r="Q143" s="2">
        <v>0</v>
      </c>
      <c r="R143" s="2">
        <v>0</v>
      </c>
      <c r="S143" s="2">
        <v>0</v>
      </c>
      <c r="T143" s="2">
        <v>0</v>
      </c>
      <c r="U143" s="2">
        <v>0</v>
      </c>
      <c r="V143" s="2">
        <v>0</v>
      </c>
      <c r="W143" s="2">
        <v>0</v>
      </c>
      <c r="X143" s="2">
        <v>0</v>
      </c>
      <c r="Y143" s="2">
        <v>0</v>
      </c>
      <c r="Z143" s="2">
        <v>0</v>
      </c>
      <c r="AA143" s="2">
        <v>0</v>
      </c>
    </row>
    <row r="144" spans="1:27" x14ac:dyDescent="0.25">
      <c r="A144" s="2">
        <v>12</v>
      </c>
      <c r="B144" s="2">
        <v>1</v>
      </c>
      <c r="C144" s="2">
        <v>29301.362000000001</v>
      </c>
      <c r="D144" s="2">
        <v>29581.776000000002</v>
      </c>
      <c r="E144" s="2">
        <v>280.41400000000101</v>
      </c>
      <c r="F144" s="3">
        <v>19.7639628863217</v>
      </c>
      <c r="G144" s="14" t="s">
        <v>753</v>
      </c>
      <c r="H144" s="2">
        <v>2</v>
      </c>
      <c r="I144" s="2">
        <v>3</v>
      </c>
      <c r="J144" s="2">
        <v>2</v>
      </c>
      <c r="K144" s="2">
        <v>0</v>
      </c>
      <c r="L144" s="2">
        <v>3</v>
      </c>
      <c r="M144" s="2">
        <v>1</v>
      </c>
      <c r="N144" s="2">
        <v>0</v>
      </c>
      <c r="O144" s="2">
        <v>0</v>
      </c>
      <c r="P144" s="2">
        <v>1</v>
      </c>
      <c r="Q144" s="2">
        <v>0</v>
      </c>
      <c r="R144" s="2">
        <v>0</v>
      </c>
      <c r="S144" s="2">
        <v>0</v>
      </c>
      <c r="T144" s="2">
        <v>0</v>
      </c>
      <c r="U144" s="2">
        <v>0</v>
      </c>
      <c r="V144" s="2">
        <v>0</v>
      </c>
      <c r="W144" s="2">
        <v>0</v>
      </c>
      <c r="X144" s="2">
        <v>1</v>
      </c>
      <c r="Y144" s="2">
        <v>0</v>
      </c>
      <c r="Z144" s="2">
        <v>1</v>
      </c>
      <c r="AA144" s="2">
        <v>1</v>
      </c>
    </row>
    <row r="145" spans="1:27" x14ac:dyDescent="0.25">
      <c r="A145" s="2">
        <v>14</v>
      </c>
      <c r="B145" s="2">
        <v>9</v>
      </c>
      <c r="C145" s="2">
        <v>102100.12699999999</v>
      </c>
      <c r="D145" s="2">
        <v>102330.76</v>
      </c>
      <c r="E145" s="2">
        <v>230.633000000002</v>
      </c>
      <c r="F145" s="3">
        <v>19.702786796389699</v>
      </c>
      <c r="G145" s="14" t="s">
        <v>521</v>
      </c>
      <c r="H145" s="2">
        <v>4</v>
      </c>
      <c r="I145" s="2">
        <v>0</v>
      </c>
      <c r="J145" s="2">
        <v>4</v>
      </c>
      <c r="K145" s="2">
        <v>0</v>
      </c>
      <c r="L145" s="2">
        <v>0</v>
      </c>
      <c r="M145" s="2">
        <v>1</v>
      </c>
      <c r="N145" s="2">
        <v>0</v>
      </c>
      <c r="O145" s="2">
        <v>1</v>
      </c>
      <c r="P145" s="2">
        <v>1</v>
      </c>
      <c r="Q145" s="2">
        <v>1</v>
      </c>
      <c r="R145" s="2">
        <v>0</v>
      </c>
      <c r="S145" s="2">
        <v>0</v>
      </c>
      <c r="T145" s="2">
        <v>0</v>
      </c>
      <c r="U145" s="2">
        <v>0</v>
      </c>
      <c r="V145" s="2">
        <v>0</v>
      </c>
      <c r="W145" s="2">
        <v>0</v>
      </c>
      <c r="X145" s="2">
        <v>0</v>
      </c>
      <c r="Y145" s="2">
        <v>0</v>
      </c>
      <c r="Z145" s="2">
        <v>0</v>
      </c>
      <c r="AA145" s="2">
        <v>0</v>
      </c>
    </row>
    <row r="146" spans="1:27" x14ac:dyDescent="0.25">
      <c r="A146" s="2">
        <v>12</v>
      </c>
      <c r="B146" s="2">
        <v>10</v>
      </c>
      <c r="C146" s="2">
        <v>86850.619000000006</v>
      </c>
      <c r="D146" s="2">
        <v>86927.653000000006</v>
      </c>
      <c r="E146" s="2">
        <v>77.033999999999693</v>
      </c>
      <c r="F146" s="3">
        <v>19.641593087724299</v>
      </c>
      <c r="G146" s="14" t="s">
        <v>245</v>
      </c>
      <c r="H146" s="2">
        <v>3</v>
      </c>
      <c r="I146" s="2">
        <v>0</v>
      </c>
      <c r="J146" s="2">
        <v>3</v>
      </c>
      <c r="K146" s="2">
        <v>0</v>
      </c>
      <c r="L146" s="2">
        <v>0</v>
      </c>
      <c r="M146" s="2">
        <v>1</v>
      </c>
      <c r="N146" s="2">
        <v>0</v>
      </c>
      <c r="O146" s="2">
        <v>1</v>
      </c>
      <c r="P146" s="2">
        <v>1</v>
      </c>
      <c r="Q146" s="2">
        <v>0</v>
      </c>
      <c r="R146" s="2">
        <v>0</v>
      </c>
      <c r="S146" s="2">
        <v>0</v>
      </c>
      <c r="T146" s="2">
        <v>0</v>
      </c>
      <c r="U146" s="2">
        <v>0</v>
      </c>
      <c r="V146" s="2">
        <v>0</v>
      </c>
      <c r="W146" s="2">
        <v>0</v>
      </c>
      <c r="X146" s="2">
        <v>0</v>
      </c>
      <c r="Y146" s="2">
        <v>0</v>
      </c>
      <c r="Z146" s="2">
        <v>0</v>
      </c>
      <c r="AA146" s="2">
        <v>0</v>
      </c>
    </row>
    <row r="147" spans="1:27" x14ac:dyDescent="0.25">
      <c r="A147" s="2">
        <v>2</v>
      </c>
      <c r="B147" s="2">
        <v>32</v>
      </c>
      <c r="C147" s="2">
        <v>190268.04399999999</v>
      </c>
      <c r="D147" s="2">
        <v>190347.63</v>
      </c>
      <c r="E147" s="2">
        <v>79.586000000010202</v>
      </c>
      <c r="F147" s="3">
        <v>19.613801766344402</v>
      </c>
      <c r="G147" s="14" t="s">
        <v>604</v>
      </c>
      <c r="H147" s="2">
        <v>2</v>
      </c>
      <c r="I147" s="2">
        <v>2</v>
      </c>
      <c r="J147" s="2">
        <v>2</v>
      </c>
      <c r="K147" s="2">
        <v>2</v>
      </c>
      <c r="L147" s="2">
        <v>0</v>
      </c>
      <c r="M147" s="2">
        <v>0</v>
      </c>
      <c r="N147" s="2">
        <v>0</v>
      </c>
      <c r="O147" s="2">
        <v>0</v>
      </c>
      <c r="P147" s="2">
        <v>1</v>
      </c>
      <c r="Q147" s="2">
        <v>1</v>
      </c>
      <c r="R147" s="2">
        <v>0</v>
      </c>
      <c r="S147" s="2">
        <v>0</v>
      </c>
      <c r="T147" s="2">
        <v>1</v>
      </c>
      <c r="U147" s="2">
        <v>0</v>
      </c>
      <c r="V147" s="2">
        <v>1</v>
      </c>
      <c r="W147" s="2">
        <v>0</v>
      </c>
      <c r="X147" s="2">
        <v>0</v>
      </c>
      <c r="Y147" s="2">
        <v>0</v>
      </c>
      <c r="Z147" s="2">
        <v>0</v>
      </c>
      <c r="AA147" s="2">
        <v>0</v>
      </c>
    </row>
    <row r="148" spans="1:27" x14ac:dyDescent="0.25">
      <c r="A148" s="2">
        <v>2</v>
      </c>
      <c r="B148" s="2">
        <v>28</v>
      </c>
      <c r="C148" s="2">
        <v>174775.79800000001</v>
      </c>
      <c r="D148" s="2">
        <v>174848.33300000001</v>
      </c>
      <c r="E148" s="2">
        <v>72.535000000003507</v>
      </c>
      <c r="F148" s="3">
        <v>19.588235103892199</v>
      </c>
      <c r="G148" s="14" t="s">
        <v>602</v>
      </c>
      <c r="H148" s="2">
        <v>1</v>
      </c>
      <c r="I148" s="2">
        <v>0</v>
      </c>
      <c r="J148" s="2">
        <v>1</v>
      </c>
      <c r="K148" s="2">
        <v>0</v>
      </c>
      <c r="L148" s="2">
        <v>0</v>
      </c>
      <c r="M148" s="2">
        <v>0</v>
      </c>
      <c r="N148" s="2">
        <v>0</v>
      </c>
      <c r="O148" s="2">
        <v>0</v>
      </c>
      <c r="P148" s="2">
        <v>1</v>
      </c>
      <c r="Q148" s="2">
        <v>0</v>
      </c>
      <c r="R148" s="2">
        <v>0</v>
      </c>
      <c r="S148" s="2">
        <v>0</v>
      </c>
      <c r="T148" s="2">
        <v>0</v>
      </c>
      <c r="U148" s="2">
        <v>0</v>
      </c>
      <c r="V148" s="2">
        <v>0</v>
      </c>
      <c r="W148" s="2">
        <v>0</v>
      </c>
      <c r="X148" s="2">
        <v>0</v>
      </c>
      <c r="Y148" s="2">
        <v>0</v>
      </c>
      <c r="Z148" s="2">
        <v>0</v>
      </c>
      <c r="AA148" s="2">
        <v>0</v>
      </c>
    </row>
    <row r="149" spans="1:27" x14ac:dyDescent="0.25">
      <c r="A149" s="2">
        <v>13</v>
      </c>
      <c r="B149" s="2">
        <v>0</v>
      </c>
      <c r="C149" s="2">
        <v>41892.137000000002</v>
      </c>
      <c r="D149" s="2">
        <v>42462.618999999999</v>
      </c>
      <c r="E149" s="2">
        <v>570.48199999999599</v>
      </c>
      <c r="F149" s="3">
        <v>19.579904392949398</v>
      </c>
      <c r="G149" s="14" t="s">
        <v>503</v>
      </c>
      <c r="H149" s="2">
        <v>3</v>
      </c>
      <c r="I149" s="2">
        <v>1</v>
      </c>
      <c r="J149" s="2">
        <v>3</v>
      </c>
      <c r="K149" s="2">
        <v>0</v>
      </c>
      <c r="L149" s="2">
        <v>1</v>
      </c>
      <c r="M149" s="2">
        <v>1</v>
      </c>
      <c r="N149" s="2">
        <v>0</v>
      </c>
      <c r="O149" s="2">
        <v>0</v>
      </c>
      <c r="P149" s="2">
        <v>1</v>
      </c>
      <c r="Q149" s="2">
        <v>1</v>
      </c>
      <c r="R149" s="2">
        <v>0</v>
      </c>
      <c r="S149" s="2">
        <v>0</v>
      </c>
      <c r="T149" s="2">
        <v>0</v>
      </c>
      <c r="U149" s="2">
        <v>0</v>
      </c>
      <c r="V149" s="2">
        <v>0</v>
      </c>
      <c r="W149" s="2">
        <v>1</v>
      </c>
      <c r="X149" s="2">
        <v>0</v>
      </c>
      <c r="Y149" s="2">
        <v>0</v>
      </c>
      <c r="Z149" s="2">
        <v>0</v>
      </c>
      <c r="AA149" s="2">
        <v>0</v>
      </c>
    </row>
    <row r="150" spans="1:27" x14ac:dyDescent="0.25">
      <c r="A150" s="2">
        <v>10</v>
      </c>
      <c r="B150" s="2">
        <v>4</v>
      </c>
      <c r="C150" s="2">
        <v>74815.3</v>
      </c>
      <c r="D150" s="2">
        <v>75307.736000000004</v>
      </c>
      <c r="E150" s="2">
        <v>492.43600000000202</v>
      </c>
      <c r="F150" s="3">
        <v>19.448462254785799</v>
      </c>
      <c r="G150" s="14" t="s">
        <v>730</v>
      </c>
      <c r="H150" s="2">
        <v>0</v>
      </c>
      <c r="I150" s="2">
        <v>3</v>
      </c>
      <c r="J150" s="2">
        <v>0</v>
      </c>
      <c r="K150" s="2">
        <v>3</v>
      </c>
      <c r="L150" s="2">
        <v>0</v>
      </c>
      <c r="M150" s="2">
        <v>0</v>
      </c>
      <c r="N150" s="2">
        <v>0</v>
      </c>
      <c r="O150" s="2">
        <v>0</v>
      </c>
      <c r="P150" s="2">
        <v>0</v>
      </c>
      <c r="Q150" s="2">
        <v>0</v>
      </c>
      <c r="R150" s="2">
        <v>0</v>
      </c>
      <c r="S150" s="2">
        <v>1</v>
      </c>
      <c r="T150" s="2">
        <v>0</v>
      </c>
      <c r="U150" s="2">
        <v>1</v>
      </c>
      <c r="V150" s="2">
        <v>1</v>
      </c>
      <c r="W150" s="2">
        <v>0</v>
      </c>
      <c r="X150" s="2">
        <v>0</v>
      </c>
      <c r="Y150" s="2">
        <v>0</v>
      </c>
      <c r="Z150" s="2">
        <v>0</v>
      </c>
      <c r="AA150" s="2">
        <v>0</v>
      </c>
    </row>
    <row r="151" spans="1:27" x14ac:dyDescent="0.25">
      <c r="A151" s="2">
        <v>8</v>
      </c>
      <c r="B151" s="2">
        <v>14</v>
      </c>
      <c r="C151" s="2">
        <v>95338.391000000003</v>
      </c>
      <c r="D151" s="2">
        <v>95447.904999999999</v>
      </c>
      <c r="E151" s="2">
        <v>109.513999999996</v>
      </c>
      <c r="F151" s="3">
        <v>19.409343031566902</v>
      </c>
      <c r="G151" s="14" t="s">
        <v>711</v>
      </c>
      <c r="H151" s="2">
        <v>3</v>
      </c>
      <c r="I151" s="2">
        <v>0</v>
      </c>
      <c r="J151" s="2">
        <v>3</v>
      </c>
      <c r="K151" s="2">
        <v>0</v>
      </c>
      <c r="L151" s="2">
        <v>0</v>
      </c>
      <c r="M151" s="2">
        <v>1</v>
      </c>
      <c r="N151" s="2">
        <v>0</v>
      </c>
      <c r="O151" s="2">
        <v>0</v>
      </c>
      <c r="P151" s="2">
        <v>1</v>
      </c>
      <c r="Q151" s="2">
        <v>1</v>
      </c>
      <c r="R151" s="2">
        <v>0</v>
      </c>
      <c r="S151" s="2">
        <v>0</v>
      </c>
      <c r="T151" s="2">
        <v>0</v>
      </c>
      <c r="U151" s="2">
        <v>0</v>
      </c>
      <c r="V151" s="2">
        <v>0</v>
      </c>
      <c r="W151" s="2">
        <v>0</v>
      </c>
      <c r="X151" s="2">
        <v>0</v>
      </c>
      <c r="Y151" s="2">
        <v>0</v>
      </c>
      <c r="Z151" s="2">
        <v>0</v>
      </c>
      <c r="AA151" s="2">
        <v>0</v>
      </c>
    </row>
    <row r="152" spans="1:27" x14ac:dyDescent="0.25">
      <c r="A152" s="2">
        <v>7</v>
      </c>
      <c r="B152" s="2">
        <v>7</v>
      </c>
      <c r="C152" s="2">
        <v>69547.615999999995</v>
      </c>
      <c r="D152" s="2">
        <v>69829.448999999993</v>
      </c>
      <c r="E152" s="2">
        <v>281.832999999999</v>
      </c>
      <c r="F152" s="3">
        <v>19.406040161440998</v>
      </c>
      <c r="G152" s="14" t="s">
        <v>690</v>
      </c>
      <c r="H152" s="2">
        <v>4</v>
      </c>
      <c r="I152" s="2">
        <v>1</v>
      </c>
      <c r="J152" s="2">
        <v>4</v>
      </c>
      <c r="K152" s="2">
        <v>1</v>
      </c>
      <c r="L152" s="2">
        <v>0</v>
      </c>
      <c r="M152" s="2">
        <v>1</v>
      </c>
      <c r="N152" s="2">
        <v>0</v>
      </c>
      <c r="O152" s="2">
        <v>1</v>
      </c>
      <c r="P152" s="2">
        <v>1</v>
      </c>
      <c r="Q152" s="2">
        <v>1</v>
      </c>
      <c r="R152" s="2">
        <v>0</v>
      </c>
      <c r="S152" s="2">
        <v>0</v>
      </c>
      <c r="T152" s="2">
        <v>0</v>
      </c>
      <c r="U152" s="2">
        <v>1</v>
      </c>
      <c r="V152" s="2">
        <v>0</v>
      </c>
      <c r="W152" s="2">
        <v>0</v>
      </c>
      <c r="X152" s="2">
        <v>0</v>
      </c>
      <c r="Y152" s="2">
        <v>0</v>
      </c>
      <c r="Z152" s="2">
        <v>0</v>
      </c>
      <c r="AA152" s="2">
        <v>0</v>
      </c>
    </row>
    <row r="153" spans="1:27" x14ac:dyDescent="0.25">
      <c r="A153" s="2">
        <v>8</v>
      </c>
      <c r="B153" s="2">
        <v>4</v>
      </c>
      <c r="C153" s="2">
        <v>50137.188999999998</v>
      </c>
      <c r="D153" s="2">
        <v>50213.945</v>
      </c>
      <c r="E153" s="2">
        <v>76.756000000001194</v>
      </c>
      <c r="F153" s="3">
        <v>19.3938111498429</v>
      </c>
      <c r="G153" s="14" t="s">
        <v>705</v>
      </c>
      <c r="H153" s="2">
        <v>3</v>
      </c>
      <c r="I153" s="2">
        <v>0</v>
      </c>
      <c r="J153" s="2">
        <v>3</v>
      </c>
      <c r="K153" s="2">
        <v>0</v>
      </c>
      <c r="L153" s="2">
        <v>0</v>
      </c>
      <c r="M153" s="2">
        <v>1</v>
      </c>
      <c r="N153" s="2">
        <v>0</v>
      </c>
      <c r="O153" s="2">
        <v>1</v>
      </c>
      <c r="P153" s="2">
        <v>0</v>
      </c>
      <c r="Q153" s="2">
        <v>1</v>
      </c>
      <c r="R153" s="2">
        <v>0</v>
      </c>
      <c r="S153" s="2">
        <v>0</v>
      </c>
      <c r="T153" s="2">
        <v>0</v>
      </c>
      <c r="U153" s="2">
        <v>0</v>
      </c>
      <c r="V153" s="2">
        <v>0</v>
      </c>
      <c r="W153" s="2">
        <v>0</v>
      </c>
      <c r="X153" s="2">
        <v>0</v>
      </c>
      <c r="Y153" s="2">
        <v>0</v>
      </c>
      <c r="Z153" s="2">
        <v>0</v>
      </c>
      <c r="AA153" s="2">
        <v>0</v>
      </c>
    </row>
    <row r="154" spans="1:27" x14ac:dyDescent="0.25">
      <c r="A154" s="2">
        <v>6</v>
      </c>
      <c r="B154" s="2">
        <v>2</v>
      </c>
      <c r="C154" s="2">
        <v>56460.305</v>
      </c>
      <c r="D154" s="2">
        <v>56518.212</v>
      </c>
      <c r="E154" s="2">
        <v>57.906999999999201</v>
      </c>
      <c r="F154" s="3">
        <v>19.388921088267601</v>
      </c>
      <c r="G154" s="14" t="s">
        <v>673</v>
      </c>
      <c r="H154" s="2">
        <v>1</v>
      </c>
      <c r="I154" s="2">
        <v>0</v>
      </c>
      <c r="J154" s="2">
        <v>1</v>
      </c>
      <c r="K154" s="2">
        <v>0</v>
      </c>
      <c r="L154" s="2">
        <v>0</v>
      </c>
      <c r="M154" s="2">
        <v>0</v>
      </c>
      <c r="N154" s="2">
        <v>0</v>
      </c>
      <c r="O154" s="2">
        <v>1</v>
      </c>
      <c r="P154" s="2">
        <v>0</v>
      </c>
      <c r="Q154" s="2">
        <v>0</v>
      </c>
      <c r="R154" s="2">
        <v>0</v>
      </c>
      <c r="S154" s="2">
        <v>0</v>
      </c>
      <c r="T154" s="2">
        <v>0</v>
      </c>
      <c r="U154" s="2">
        <v>0</v>
      </c>
      <c r="V154" s="2">
        <v>0</v>
      </c>
      <c r="W154" s="2">
        <v>0</v>
      </c>
      <c r="X154" s="2">
        <v>0</v>
      </c>
      <c r="Y154" s="2">
        <v>0</v>
      </c>
      <c r="Z154" s="2">
        <v>0</v>
      </c>
      <c r="AA154" s="2">
        <v>0</v>
      </c>
    </row>
    <row r="155" spans="1:27" x14ac:dyDescent="0.25">
      <c r="A155" s="2">
        <v>8</v>
      </c>
      <c r="B155" s="2">
        <v>15</v>
      </c>
      <c r="C155" s="2">
        <v>99621.956999999995</v>
      </c>
      <c r="D155" s="2">
        <v>100710.671</v>
      </c>
      <c r="E155" s="2">
        <v>1088.7140000000099</v>
      </c>
      <c r="F155" s="3">
        <v>19.3439894790477</v>
      </c>
      <c r="G155" s="14" t="s">
        <v>712</v>
      </c>
      <c r="H155" s="2">
        <v>2</v>
      </c>
      <c r="I155" s="2">
        <v>0</v>
      </c>
      <c r="J155" s="2">
        <v>2</v>
      </c>
      <c r="K155" s="2">
        <v>0</v>
      </c>
      <c r="L155" s="2">
        <v>0</v>
      </c>
      <c r="M155" s="2">
        <v>1</v>
      </c>
      <c r="N155" s="2">
        <v>0</v>
      </c>
      <c r="O155" s="2">
        <v>0</v>
      </c>
      <c r="P155" s="2">
        <v>0</v>
      </c>
      <c r="Q155" s="2">
        <v>1</v>
      </c>
      <c r="R155" s="2">
        <v>0</v>
      </c>
      <c r="S155" s="2">
        <v>0</v>
      </c>
      <c r="T155" s="2">
        <v>0</v>
      </c>
      <c r="U155" s="2">
        <v>0</v>
      </c>
      <c r="V155" s="2">
        <v>0</v>
      </c>
      <c r="W155" s="2">
        <v>0</v>
      </c>
      <c r="X155" s="2">
        <v>0</v>
      </c>
      <c r="Y155" s="2">
        <v>0</v>
      </c>
      <c r="Z155" s="2">
        <v>0</v>
      </c>
      <c r="AA155" s="2">
        <v>0</v>
      </c>
    </row>
    <row r="156" spans="1:27" x14ac:dyDescent="0.25">
      <c r="A156" s="2">
        <v>9</v>
      </c>
      <c r="B156" s="2">
        <v>9</v>
      </c>
      <c r="C156" s="2">
        <v>117286.40300000001</v>
      </c>
      <c r="D156" s="2">
        <v>117369.833</v>
      </c>
      <c r="E156" s="2">
        <v>83.429999999993001</v>
      </c>
      <c r="F156" s="3">
        <v>19.323681542204199</v>
      </c>
      <c r="G156" s="14" t="s">
        <v>724</v>
      </c>
      <c r="H156" s="2">
        <v>1</v>
      </c>
      <c r="I156" s="2">
        <v>0</v>
      </c>
      <c r="J156" s="2">
        <v>1</v>
      </c>
      <c r="K156" s="2">
        <v>0</v>
      </c>
      <c r="L156" s="2">
        <v>0</v>
      </c>
      <c r="M156" s="2">
        <v>0</v>
      </c>
      <c r="N156" s="2">
        <v>0</v>
      </c>
      <c r="O156" s="2">
        <v>1</v>
      </c>
      <c r="P156" s="2">
        <v>0</v>
      </c>
      <c r="Q156" s="2">
        <v>0</v>
      </c>
      <c r="R156" s="2">
        <v>0</v>
      </c>
      <c r="S156" s="2">
        <v>0</v>
      </c>
      <c r="T156" s="2">
        <v>0</v>
      </c>
      <c r="U156" s="2">
        <v>0</v>
      </c>
      <c r="V156" s="2">
        <v>0</v>
      </c>
      <c r="W156" s="2">
        <v>0</v>
      </c>
      <c r="X156" s="2">
        <v>0</v>
      </c>
      <c r="Y156" s="2">
        <v>0</v>
      </c>
      <c r="Z156" s="2">
        <v>0</v>
      </c>
      <c r="AA156" s="2">
        <v>0</v>
      </c>
    </row>
    <row r="157" spans="1:27" x14ac:dyDescent="0.25">
      <c r="A157" s="2">
        <v>6</v>
      </c>
      <c r="B157" s="2">
        <v>5</v>
      </c>
      <c r="C157" s="2">
        <v>70587.767000000007</v>
      </c>
      <c r="D157" s="2">
        <v>70694.161999999997</v>
      </c>
      <c r="E157" s="2">
        <v>106.39499999999001</v>
      </c>
      <c r="F157" s="3">
        <v>19.315585302124799</v>
      </c>
      <c r="G157" s="14" t="s">
        <v>401</v>
      </c>
      <c r="H157" s="2">
        <v>3</v>
      </c>
      <c r="I157" s="2">
        <v>0</v>
      </c>
      <c r="J157" s="2">
        <v>3</v>
      </c>
      <c r="K157" s="2">
        <v>0</v>
      </c>
      <c r="L157" s="2">
        <v>0</v>
      </c>
      <c r="M157" s="2">
        <v>1</v>
      </c>
      <c r="N157" s="2">
        <v>0</v>
      </c>
      <c r="O157" s="2">
        <v>1</v>
      </c>
      <c r="P157" s="2">
        <v>0</v>
      </c>
      <c r="Q157" s="2">
        <v>1</v>
      </c>
      <c r="R157" s="2">
        <v>0</v>
      </c>
      <c r="S157" s="2">
        <v>0</v>
      </c>
      <c r="T157" s="2">
        <v>0</v>
      </c>
      <c r="U157" s="2">
        <v>0</v>
      </c>
      <c r="V157" s="2">
        <v>0</v>
      </c>
      <c r="W157" s="2">
        <v>0</v>
      </c>
      <c r="X157" s="2">
        <v>0</v>
      </c>
      <c r="Y157" s="2">
        <v>0</v>
      </c>
      <c r="Z157" s="2">
        <v>0</v>
      </c>
      <c r="AA157" s="2">
        <v>0</v>
      </c>
    </row>
    <row r="158" spans="1:27" x14ac:dyDescent="0.25">
      <c r="A158" s="2">
        <v>16</v>
      </c>
      <c r="B158" s="2">
        <v>1</v>
      </c>
      <c r="C158" s="2">
        <v>6339.3090000000002</v>
      </c>
      <c r="D158" s="2">
        <v>6405.5349999999999</v>
      </c>
      <c r="E158" s="2">
        <v>66.225999999999701</v>
      </c>
      <c r="F158" s="3">
        <v>19.302395208419799</v>
      </c>
      <c r="G158" s="14" t="s">
        <v>787</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row>
    <row r="159" spans="1:27" x14ac:dyDescent="0.25">
      <c r="A159" s="2">
        <v>16</v>
      </c>
      <c r="B159" s="2">
        <v>0</v>
      </c>
      <c r="C159" s="2">
        <v>2534.5250000000001</v>
      </c>
      <c r="D159" s="2">
        <v>2591.1280000000002</v>
      </c>
      <c r="E159" s="2">
        <v>56.603000000000101</v>
      </c>
      <c r="F159" s="3">
        <v>19.293308645147</v>
      </c>
      <c r="G159" s="14" t="s">
        <v>786</v>
      </c>
      <c r="H159" s="2">
        <v>1</v>
      </c>
      <c r="I159" s="2">
        <v>0</v>
      </c>
      <c r="J159" s="2">
        <v>1</v>
      </c>
      <c r="K159" s="2">
        <v>0</v>
      </c>
      <c r="L159" s="2">
        <v>0</v>
      </c>
      <c r="M159" s="2">
        <v>0</v>
      </c>
      <c r="N159" s="2">
        <v>0</v>
      </c>
      <c r="O159" s="2">
        <v>0</v>
      </c>
      <c r="P159" s="2">
        <v>0</v>
      </c>
      <c r="Q159" s="2">
        <v>1</v>
      </c>
      <c r="R159" s="2">
        <v>0</v>
      </c>
      <c r="S159" s="2">
        <v>0</v>
      </c>
      <c r="T159" s="2">
        <v>0</v>
      </c>
      <c r="U159" s="2">
        <v>0</v>
      </c>
      <c r="V159" s="2">
        <v>0</v>
      </c>
      <c r="W159" s="2">
        <v>0</v>
      </c>
      <c r="X159" s="2">
        <v>0</v>
      </c>
      <c r="Y159" s="2">
        <v>0</v>
      </c>
      <c r="Z159" s="2">
        <v>0</v>
      </c>
      <c r="AA159" s="2">
        <v>0</v>
      </c>
    </row>
    <row r="160" spans="1:27" x14ac:dyDescent="0.25">
      <c r="A160" s="2">
        <v>11</v>
      </c>
      <c r="B160" s="2">
        <v>17</v>
      </c>
      <c r="C160" s="2">
        <v>108832.52899999999</v>
      </c>
      <c r="D160" s="2">
        <v>108914.383</v>
      </c>
      <c r="E160" s="2">
        <v>81.854000000006593</v>
      </c>
      <c r="F160" s="3">
        <v>19.2694099217996</v>
      </c>
      <c r="G160" s="14" t="s">
        <v>748</v>
      </c>
      <c r="H160" s="2">
        <v>2</v>
      </c>
      <c r="I160" s="2">
        <v>1</v>
      </c>
      <c r="J160" s="2">
        <v>2</v>
      </c>
      <c r="K160" s="2">
        <v>1</v>
      </c>
      <c r="L160" s="2">
        <v>0</v>
      </c>
      <c r="M160" s="2">
        <v>0</v>
      </c>
      <c r="N160" s="2">
        <v>0</v>
      </c>
      <c r="O160" s="2">
        <v>1</v>
      </c>
      <c r="P160" s="2">
        <v>0</v>
      </c>
      <c r="Q160" s="2">
        <v>1</v>
      </c>
      <c r="R160" s="2">
        <v>0</v>
      </c>
      <c r="S160" s="2">
        <v>0</v>
      </c>
      <c r="T160" s="2">
        <v>1</v>
      </c>
      <c r="U160" s="2">
        <v>0</v>
      </c>
      <c r="V160" s="2">
        <v>0</v>
      </c>
      <c r="W160" s="2">
        <v>0</v>
      </c>
      <c r="X160" s="2">
        <v>0</v>
      </c>
      <c r="Y160" s="2">
        <v>0</v>
      </c>
      <c r="Z160" s="2">
        <v>0</v>
      </c>
      <c r="AA160" s="2">
        <v>0</v>
      </c>
    </row>
    <row r="161" spans="1:27" x14ac:dyDescent="0.25">
      <c r="A161" s="2">
        <v>5</v>
      </c>
      <c r="B161" s="2">
        <v>17</v>
      </c>
      <c r="C161" s="2">
        <v>122168.11500000001</v>
      </c>
      <c r="D161" s="2">
        <v>122209.711</v>
      </c>
      <c r="E161" s="2">
        <v>41.595999999990497</v>
      </c>
      <c r="F161" s="3">
        <v>19.261372225266701</v>
      </c>
      <c r="G161" s="14" t="s">
        <v>666</v>
      </c>
      <c r="H161" s="2">
        <v>1</v>
      </c>
      <c r="I161" s="2">
        <v>0</v>
      </c>
      <c r="J161" s="2">
        <v>1</v>
      </c>
      <c r="K161" s="2">
        <v>0</v>
      </c>
      <c r="L161" s="2">
        <v>0</v>
      </c>
      <c r="M161" s="2">
        <v>0</v>
      </c>
      <c r="N161" s="2">
        <v>0</v>
      </c>
      <c r="O161" s="2">
        <v>0</v>
      </c>
      <c r="P161" s="2">
        <v>1</v>
      </c>
      <c r="Q161" s="2">
        <v>0</v>
      </c>
      <c r="R161" s="2">
        <v>0</v>
      </c>
      <c r="S161" s="2">
        <v>0</v>
      </c>
      <c r="T161" s="2">
        <v>0</v>
      </c>
      <c r="U161" s="2">
        <v>0</v>
      </c>
      <c r="V161" s="2">
        <v>0</v>
      </c>
      <c r="W161" s="2">
        <v>0</v>
      </c>
      <c r="X161" s="2">
        <v>0</v>
      </c>
      <c r="Y161" s="2">
        <v>0</v>
      </c>
      <c r="Z161" s="2">
        <v>0</v>
      </c>
      <c r="AA161" s="2">
        <v>0</v>
      </c>
    </row>
    <row r="162" spans="1:27" x14ac:dyDescent="0.25">
      <c r="A162" s="2">
        <v>3</v>
      </c>
      <c r="B162" s="2">
        <v>23</v>
      </c>
      <c r="C162" s="2">
        <v>163884.50700000001</v>
      </c>
      <c r="D162" s="2">
        <v>163904.23199999999</v>
      </c>
      <c r="E162" s="2">
        <v>19.724999999976699</v>
      </c>
      <c r="F162" s="3">
        <v>19.227346793105198</v>
      </c>
      <c r="G162" s="14" t="s">
        <v>366</v>
      </c>
      <c r="H162" s="2">
        <v>4</v>
      </c>
      <c r="I162" s="2">
        <v>0</v>
      </c>
      <c r="J162" s="2">
        <v>4</v>
      </c>
      <c r="K162" s="2">
        <v>0</v>
      </c>
      <c r="L162" s="2">
        <v>0</v>
      </c>
      <c r="M162" s="2">
        <v>1</v>
      </c>
      <c r="N162" s="2">
        <v>0</v>
      </c>
      <c r="O162" s="2">
        <v>1</v>
      </c>
      <c r="P162" s="2">
        <v>1</v>
      </c>
      <c r="Q162" s="2">
        <v>1</v>
      </c>
      <c r="R162" s="2">
        <v>0</v>
      </c>
      <c r="S162" s="2">
        <v>0</v>
      </c>
      <c r="T162" s="2">
        <v>0</v>
      </c>
      <c r="U162" s="2">
        <v>0</v>
      </c>
      <c r="V162" s="2">
        <v>0</v>
      </c>
      <c r="W162" s="2">
        <v>0</v>
      </c>
      <c r="X162" s="2">
        <v>0</v>
      </c>
      <c r="Y162" s="2">
        <v>0</v>
      </c>
      <c r="Z162" s="2">
        <v>0</v>
      </c>
      <c r="AA162" s="2">
        <v>0</v>
      </c>
    </row>
    <row r="163" spans="1:27" x14ac:dyDescent="0.25">
      <c r="A163" s="2">
        <v>4</v>
      </c>
      <c r="B163" s="2">
        <v>17</v>
      </c>
      <c r="C163" s="2">
        <v>104724.151</v>
      </c>
      <c r="D163" s="2">
        <v>104770.65300000001</v>
      </c>
      <c r="E163" s="2">
        <v>46.502000000007698</v>
      </c>
      <c r="F163" s="3">
        <v>19.2021115563949</v>
      </c>
      <c r="G163" s="14"/>
      <c r="H163" s="2">
        <v>0</v>
      </c>
      <c r="I163" s="2">
        <v>0</v>
      </c>
      <c r="J163" s="2">
        <v>0</v>
      </c>
      <c r="K163" s="2">
        <v>0</v>
      </c>
      <c r="L163" s="2">
        <v>0</v>
      </c>
      <c r="M163" s="2">
        <v>0</v>
      </c>
      <c r="N163" s="2">
        <v>0</v>
      </c>
      <c r="O163" s="2">
        <v>0</v>
      </c>
      <c r="P163" s="2">
        <v>0</v>
      </c>
      <c r="Q163" s="2">
        <v>0</v>
      </c>
      <c r="R163" s="2">
        <v>0</v>
      </c>
      <c r="S163" s="2">
        <v>0</v>
      </c>
      <c r="T163" s="2">
        <v>0</v>
      </c>
      <c r="U163" s="2">
        <v>0</v>
      </c>
      <c r="V163" s="2">
        <v>0</v>
      </c>
      <c r="W163" s="2">
        <v>0</v>
      </c>
      <c r="X163" s="2">
        <v>0</v>
      </c>
      <c r="Y163" s="2">
        <v>0</v>
      </c>
      <c r="Z163" s="2">
        <v>0</v>
      </c>
      <c r="AA163" s="2">
        <v>0</v>
      </c>
    </row>
    <row r="164" spans="1:27" x14ac:dyDescent="0.25">
      <c r="A164" s="2">
        <v>17</v>
      </c>
      <c r="B164" s="2">
        <v>1</v>
      </c>
      <c r="C164" s="2">
        <v>20088.289000000001</v>
      </c>
      <c r="D164" s="2">
        <v>20173.936000000002</v>
      </c>
      <c r="E164" s="2">
        <v>85.647000000000801</v>
      </c>
      <c r="F164" s="3">
        <v>19.1845924023343</v>
      </c>
      <c r="G164" s="14" t="s">
        <v>795</v>
      </c>
      <c r="H164" s="2">
        <v>0</v>
      </c>
      <c r="I164" s="2">
        <v>3</v>
      </c>
      <c r="J164" s="2">
        <v>0</v>
      </c>
      <c r="K164" s="2">
        <v>0</v>
      </c>
      <c r="L164" s="2">
        <v>3</v>
      </c>
      <c r="M164" s="2">
        <v>0</v>
      </c>
      <c r="N164" s="2">
        <v>0</v>
      </c>
      <c r="O164" s="2">
        <v>0</v>
      </c>
      <c r="P164" s="2">
        <v>0</v>
      </c>
      <c r="Q164" s="2">
        <v>0</v>
      </c>
      <c r="R164" s="2">
        <v>0</v>
      </c>
      <c r="S164" s="2">
        <v>0</v>
      </c>
      <c r="T164" s="2">
        <v>0</v>
      </c>
      <c r="U164" s="2">
        <v>0</v>
      </c>
      <c r="V164" s="2">
        <v>0</v>
      </c>
      <c r="W164" s="2">
        <v>1</v>
      </c>
      <c r="X164" s="2">
        <v>1</v>
      </c>
      <c r="Y164" s="2">
        <v>1</v>
      </c>
      <c r="Z164" s="2">
        <v>0</v>
      </c>
      <c r="AA164" s="2">
        <v>0</v>
      </c>
    </row>
    <row r="165" spans="1:27" x14ac:dyDescent="0.25">
      <c r="A165" s="2">
        <v>9</v>
      </c>
      <c r="B165" s="2">
        <v>0</v>
      </c>
      <c r="C165" s="2">
        <v>24510.225999999999</v>
      </c>
      <c r="D165" s="2">
        <v>24570.934000000001</v>
      </c>
      <c r="E165" s="2">
        <v>60.7080000000024</v>
      </c>
      <c r="F165" s="3">
        <v>19.184345704280801</v>
      </c>
      <c r="G165" s="14" t="s">
        <v>717</v>
      </c>
      <c r="H165" s="2">
        <v>1</v>
      </c>
      <c r="I165" s="2">
        <v>0</v>
      </c>
      <c r="J165" s="2">
        <v>1</v>
      </c>
      <c r="K165" s="2">
        <v>0</v>
      </c>
      <c r="L165" s="2">
        <v>0</v>
      </c>
      <c r="M165" s="2">
        <v>1</v>
      </c>
      <c r="N165" s="2">
        <v>0</v>
      </c>
      <c r="O165" s="2">
        <v>0</v>
      </c>
      <c r="P165" s="2">
        <v>0</v>
      </c>
      <c r="Q165" s="2">
        <v>0</v>
      </c>
      <c r="R165" s="2">
        <v>0</v>
      </c>
      <c r="S165" s="2">
        <v>0</v>
      </c>
      <c r="T165" s="2">
        <v>0</v>
      </c>
      <c r="U165" s="2">
        <v>0</v>
      </c>
      <c r="V165" s="2">
        <v>0</v>
      </c>
      <c r="W165" s="2">
        <v>0</v>
      </c>
      <c r="X165" s="2">
        <v>0</v>
      </c>
      <c r="Y165" s="2">
        <v>0</v>
      </c>
      <c r="Z165" s="2">
        <v>0</v>
      </c>
      <c r="AA165" s="2">
        <v>0</v>
      </c>
    </row>
    <row r="166" spans="1:27" x14ac:dyDescent="0.25">
      <c r="A166" s="2">
        <v>15</v>
      </c>
      <c r="B166" s="2">
        <v>1</v>
      </c>
      <c r="C166" s="2">
        <v>49869.290999999997</v>
      </c>
      <c r="D166" s="2">
        <v>50663.03</v>
      </c>
      <c r="E166" s="2">
        <v>793.73900000000106</v>
      </c>
      <c r="F166" s="3">
        <v>19.134568643994498</v>
      </c>
      <c r="G166" s="14" t="s">
        <v>779</v>
      </c>
      <c r="H166" s="2">
        <v>2</v>
      </c>
      <c r="I166" s="2">
        <v>5</v>
      </c>
      <c r="J166" s="2">
        <v>2</v>
      </c>
      <c r="K166" s="2">
        <v>5</v>
      </c>
      <c r="L166" s="2">
        <v>0</v>
      </c>
      <c r="M166" s="2">
        <v>0</v>
      </c>
      <c r="N166" s="2">
        <v>0</v>
      </c>
      <c r="O166" s="2">
        <v>0</v>
      </c>
      <c r="P166" s="2">
        <v>1</v>
      </c>
      <c r="Q166" s="2">
        <v>1</v>
      </c>
      <c r="R166" s="2">
        <v>1</v>
      </c>
      <c r="S166" s="2">
        <v>1</v>
      </c>
      <c r="T166" s="2">
        <v>1</v>
      </c>
      <c r="U166" s="2">
        <v>1</v>
      </c>
      <c r="V166" s="2">
        <v>1</v>
      </c>
      <c r="W166" s="2">
        <v>0</v>
      </c>
      <c r="X166" s="2">
        <v>0</v>
      </c>
      <c r="Y166" s="2">
        <v>0</v>
      </c>
      <c r="Z166" s="2">
        <v>0</v>
      </c>
      <c r="AA166" s="2">
        <v>0</v>
      </c>
    </row>
    <row r="167" spans="1:27" x14ac:dyDescent="0.25">
      <c r="A167" s="2">
        <v>2</v>
      </c>
      <c r="B167" s="2">
        <v>25</v>
      </c>
      <c r="C167" s="2">
        <v>162258.43299999999</v>
      </c>
      <c r="D167" s="2">
        <v>162342.49900000001</v>
      </c>
      <c r="E167" s="2">
        <v>84.066000000020694</v>
      </c>
      <c r="F167" s="3">
        <v>19.070890745376801</v>
      </c>
      <c r="G167" s="14" t="s">
        <v>599</v>
      </c>
      <c r="H167" s="2">
        <v>2</v>
      </c>
      <c r="I167" s="2">
        <v>0</v>
      </c>
      <c r="J167" s="2">
        <v>2</v>
      </c>
      <c r="K167" s="2">
        <v>0</v>
      </c>
      <c r="L167" s="2">
        <v>0</v>
      </c>
      <c r="M167" s="2">
        <v>0</v>
      </c>
      <c r="N167" s="2">
        <v>0</v>
      </c>
      <c r="O167" s="2">
        <v>1</v>
      </c>
      <c r="P167" s="2">
        <v>1</v>
      </c>
      <c r="Q167" s="2">
        <v>0</v>
      </c>
      <c r="R167" s="2">
        <v>0</v>
      </c>
      <c r="S167" s="2">
        <v>0</v>
      </c>
      <c r="T167" s="2">
        <v>0</v>
      </c>
      <c r="U167" s="2">
        <v>0</v>
      </c>
      <c r="V167" s="2">
        <v>0</v>
      </c>
      <c r="W167" s="2">
        <v>0</v>
      </c>
      <c r="X167" s="2">
        <v>0</v>
      </c>
      <c r="Y167" s="2">
        <v>0</v>
      </c>
      <c r="Z167" s="2">
        <v>0</v>
      </c>
      <c r="AA167" s="2">
        <v>0</v>
      </c>
    </row>
    <row r="168" spans="1:27" x14ac:dyDescent="0.25">
      <c r="A168" s="2">
        <v>13</v>
      </c>
      <c r="B168" s="2">
        <v>11</v>
      </c>
      <c r="C168" s="2">
        <v>87560.39</v>
      </c>
      <c r="D168" s="2">
        <v>87593.982999999993</v>
      </c>
      <c r="E168" s="2">
        <v>33.592999999993502</v>
      </c>
      <c r="F168" s="3">
        <v>19.044591920160599</v>
      </c>
      <c r="G168" s="14" t="s">
        <v>510</v>
      </c>
      <c r="H168" s="2">
        <v>2</v>
      </c>
      <c r="I168" s="2">
        <v>0</v>
      </c>
      <c r="J168" s="2">
        <v>2</v>
      </c>
      <c r="K168" s="2">
        <v>0</v>
      </c>
      <c r="L168" s="2">
        <v>0</v>
      </c>
      <c r="M168" s="2">
        <v>1</v>
      </c>
      <c r="N168" s="2">
        <v>0</v>
      </c>
      <c r="O168" s="2">
        <v>0</v>
      </c>
      <c r="P168" s="2">
        <v>0</v>
      </c>
      <c r="Q168" s="2">
        <v>1</v>
      </c>
      <c r="R168" s="2">
        <v>0</v>
      </c>
      <c r="S168" s="2">
        <v>0</v>
      </c>
      <c r="T168" s="2">
        <v>0</v>
      </c>
      <c r="U168" s="2">
        <v>0</v>
      </c>
      <c r="V168" s="2">
        <v>0</v>
      </c>
      <c r="W168" s="2">
        <v>0</v>
      </c>
      <c r="X168" s="2">
        <v>0</v>
      </c>
      <c r="Y168" s="2">
        <v>0</v>
      </c>
      <c r="Z168" s="2">
        <v>0</v>
      </c>
      <c r="AA168" s="2">
        <v>0</v>
      </c>
    </row>
    <row r="169" spans="1:27" x14ac:dyDescent="0.25">
      <c r="A169" s="2">
        <v>8</v>
      </c>
      <c r="B169" s="2">
        <v>20</v>
      </c>
      <c r="C169" s="2">
        <v>116461.276</v>
      </c>
      <c r="D169" s="2">
        <v>116559.435</v>
      </c>
      <c r="E169" s="2">
        <v>98.158999999999693</v>
      </c>
      <c r="F169" s="3">
        <v>19.033296646573699</v>
      </c>
      <c r="G169" s="14" t="s">
        <v>716</v>
      </c>
      <c r="H169" s="2">
        <v>0</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2">
        <v>0</v>
      </c>
      <c r="AA169" s="2">
        <v>0</v>
      </c>
    </row>
    <row r="170" spans="1:27" x14ac:dyDescent="0.25">
      <c r="A170" s="2">
        <v>13</v>
      </c>
      <c r="B170" s="2">
        <v>8</v>
      </c>
      <c r="C170" s="2">
        <v>78267.531000000003</v>
      </c>
      <c r="D170" s="2">
        <v>78318.066999999995</v>
      </c>
      <c r="E170" s="2">
        <v>50.535999999992796</v>
      </c>
      <c r="F170" s="3">
        <v>19.0328735094877</v>
      </c>
      <c r="G170" s="14" t="s">
        <v>769</v>
      </c>
      <c r="H170" s="2">
        <v>3</v>
      </c>
      <c r="I170" s="2">
        <v>0</v>
      </c>
      <c r="J170" s="2">
        <v>3</v>
      </c>
      <c r="K170" s="2">
        <v>0</v>
      </c>
      <c r="L170" s="2">
        <v>0</v>
      </c>
      <c r="M170" s="2">
        <v>1</v>
      </c>
      <c r="N170" s="2">
        <v>0</v>
      </c>
      <c r="O170" s="2">
        <v>0</v>
      </c>
      <c r="P170" s="2">
        <v>1</v>
      </c>
      <c r="Q170" s="2">
        <v>1</v>
      </c>
      <c r="R170" s="2">
        <v>0</v>
      </c>
      <c r="S170" s="2">
        <v>0</v>
      </c>
      <c r="T170" s="2">
        <v>0</v>
      </c>
      <c r="U170" s="2">
        <v>0</v>
      </c>
      <c r="V170" s="2">
        <v>0</v>
      </c>
      <c r="W170" s="2">
        <v>0</v>
      </c>
      <c r="X170" s="2">
        <v>0</v>
      </c>
      <c r="Y170" s="2">
        <v>0</v>
      </c>
      <c r="Z170" s="2">
        <v>0</v>
      </c>
      <c r="AA170" s="2">
        <v>0</v>
      </c>
    </row>
    <row r="171" spans="1:27" x14ac:dyDescent="0.25">
      <c r="A171" s="2">
        <v>2</v>
      </c>
      <c r="B171" s="2">
        <v>26</v>
      </c>
      <c r="C171" s="2">
        <v>172660.97099999999</v>
      </c>
      <c r="D171" s="2">
        <v>172761.83300000001</v>
      </c>
      <c r="E171" s="2">
        <v>100.862000000023</v>
      </c>
      <c r="F171" s="3">
        <v>19.020717703006301</v>
      </c>
      <c r="G171" s="14" t="s">
        <v>600</v>
      </c>
      <c r="H171" s="2">
        <v>2</v>
      </c>
      <c r="I171" s="2">
        <v>0</v>
      </c>
      <c r="J171" s="2">
        <v>2</v>
      </c>
      <c r="K171" s="2">
        <v>0</v>
      </c>
      <c r="L171" s="2">
        <v>0</v>
      </c>
      <c r="M171" s="2">
        <v>0</v>
      </c>
      <c r="N171" s="2">
        <v>0</v>
      </c>
      <c r="O171" s="2">
        <v>0</v>
      </c>
      <c r="P171" s="2">
        <v>1</v>
      </c>
      <c r="Q171" s="2">
        <v>1</v>
      </c>
      <c r="R171" s="2">
        <v>0</v>
      </c>
      <c r="S171" s="2">
        <v>0</v>
      </c>
      <c r="T171" s="2">
        <v>0</v>
      </c>
      <c r="U171" s="2">
        <v>0</v>
      </c>
      <c r="V171" s="2">
        <v>0</v>
      </c>
      <c r="W171" s="2">
        <v>0</v>
      </c>
      <c r="X171" s="2">
        <v>0</v>
      </c>
      <c r="Y171" s="2">
        <v>0</v>
      </c>
      <c r="Z171" s="2">
        <v>0</v>
      </c>
      <c r="AA171" s="2">
        <v>0</v>
      </c>
    </row>
    <row r="172" spans="1:27" x14ac:dyDescent="0.25">
      <c r="A172" s="2">
        <v>4</v>
      </c>
      <c r="B172" s="2">
        <v>21</v>
      </c>
      <c r="C172" s="2">
        <v>112890.041</v>
      </c>
      <c r="D172" s="2">
        <v>112965.20299999999</v>
      </c>
      <c r="E172" s="2">
        <v>75.161999999996596</v>
      </c>
      <c r="F172" s="3">
        <v>19.013272855088399</v>
      </c>
      <c r="G172" s="14" t="s">
        <v>645</v>
      </c>
      <c r="H172" s="2">
        <v>1</v>
      </c>
      <c r="I172" s="2">
        <v>0</v>
      </c>
      <c r="J172" s="2">
        <v>1</v>
      </c>
      <c r="K172" s="2">
        <v>0</v>
      </c>
      <c r="L172" s="2">
        <v>0</v>
      </c>
      <c r="M172" s="2">
        <v>0</v>
      </c>
      <c r="N172" s="2">
        <v>0</v>
      </c>
      <c r="O172" s="2">
        <v>1</v>
      </c>
      <c r="P172" s="2">
        <v>0</v>
      </c>
      <c r="Q172" s="2">
        <v>0</v>
      </c>
      <c r="R172" s="2">
        <v>0</v>
      </c>
      <c r="S172" s="2">
        <v>0</v>
      </c>
      <c r="T172" s="2">
        <v>0</v>
      </c>
      <c r="U172" s="2">
        <v>0</v>
      </c>
      <c r="V172" s="2">
        <v>0</v>
      </c>
      <c r="W172" s="2">
        <v>0</v>
      </c>
      <c r="X172" s="2">
        <v>0</v>
      </c>
      <c r="Y172" s="2">
        <v>0</v>
      </c>
      <c r="Z172" s="2">
        <v>0</v>
      </c>
      <c r="AA172" s="2">
        <v>0</v>
      </c>
    </row>
    <row r="173" spans="1:27" x14ac:dyDescent="0.25">
      <c r="A173" s="2">
        <v>22</v>
      </c>
      <c r="B173" s="2">
        <v>0</v>
      </c>
      <c r="C173" s="2">
        <v>30121.062000000002</v>
      </c>
      <c r="D173" s="2">
        <v>30529.96</v>
      </c>
      <c r="E173" s="2">
        <v>408.89799999999701</v>
      </c>
      <c r="F173" s="3">
        <v>19.011342592769498</v>
      </c>
      <c r="G173" s="14" t="s">
        <v>821</v>
      </c>
      <c r="H173" s="2">
        <v>3</v>
      </c>
      <c r="I173" s="2">
        <v>2</v>
      </c>
      <c r="J173" s="2">
        <v>3</v>
      </c>
      <c r="K173" s="2">
        <v>2</v>
      </c>
      <c r="L173" s="2">
        <v>0</v>
      </c>
      <c r="M173" s="2">
        <v>1</v>
      </c>
      <c r="N173" s="2">
        <v>0</v>
      </c>
      <c r="O173" s="2">
        <v>1</v>
      </c>
      <c r="P173" s="2">
        <v>0</v>
      </c>
      <c r="Q173" s="2">
        <v>1</v>
      </c>
      <c r="R173" s="2">
        <v>1</v>
      </c>
      <c r="S173" s="2">
        <v>0</v>
      </c>
      <c r="T173" s="2">
        <v>0</v>
      </c>
      <c r="U173" s="2">
        <v>1</v>
      </c>
      <c r="V173" s="2">
        <v>0</v>
      </c>
      <c r="W173" s="2">
        <v>0</v>
      </c>
      <c r="X173" s="2">
        <v>0</v>
      </c>
      <c r="Y173" s="2">
        <v>0</v>
      </c>
      <c r="Z173" s="2">
        <v>0</v>
      </c>
      <c r="AA173" s="2">
        <v>0</v>
      </c>
    </row>
    <row r="174" spans="1:27" x14ac:dyDescent="0.25">
      <c r="A174" s="2">
        <v>11</v>
      </c>
      <c r="B174" s="2">
        <v>10</v>
      </c>
      <c r="C174" s="2">
        <v>61164.428999999996</v>
      </c>
      <c r="D174" s="2">
        <v>61221.962</v>
      </c>
      <c r="E174" s="2">
        <v>57.533000000003099</v>
      </c>
      <c r="F174" s="3">
        <v>18.9713516632889</v>
      </c>
      <c r="G174" s="14" t="s">
        <v>742</v>
      </c>
      <c r="H174" s="2">
        <v>2</v>
      </c>
      <c r="I174" s="2">
        <v>0</v>
      </c>
      <c r="J174" s="2">
        <v>2</v>
      </c>
      <c r="K174" s="2">
        <v>0</v>
      </c>
      <c r="L174" s="2">
        <v>0</v>
      </c>
      <c r="M174" s="2">
        <v>1</v>
      </c>
      <c r="N174" s="2">
        <v>0</v>
      </c>
      <c r="O174" s="2">
        <v>0</v>
      </c>
      <c r="P174" s="2">
        <v>1</v>
      </c>
      <c r="Q174" s="2">
        <v>0</v>
      </c>
      <c r="R174" s="2">
        <v>0</v>
      </c>
      <c r="S174" s="2">
        <v>0</v>
      </c>
      <c r="T174" s="2">
        <v>0</v>
      </c>
      <c r="U174" s="2">
        <v>0</v>
      </c>
      <c r="V174" s="2">
        <v>0</v>
      </c>
      <c r="W174" s="2">
        <v>0</v>
      </c>
      <c r="X174" s="2">
        <v>0</v>
      </c>
      <c r="Y174" s="2">
        <v>0</v>
      </c>
      <c r="Z174" s="2">
        <v>0</v>
      </c>
      <c r="AA174" s="2">
        <v>0</v>
      </c>
    </row>
    <row r="175" spans="1:27" x14ac:dyDescent="0.25">
      <c r="A175" s="2">
        <v>4</v>
      </c>
      <c r="B175" s="2">
        <v>23</v>
      </c>
      <c r="C175" s="2">
        <v>123972.501</v>
      </c>
      <c r="D175" s="2">
        <v>124060.45299999999</v>
      </c>
      <c r="E175" s="2">
        <v>87.951999999990207</v>
      </c>
      <c r="F175" s="3">
        <v>18.966436879045499</v>
      </c>
      <c r="G175" s="14" t="s">
        <v>647</v>
      </c>
      <c r="H175" s="2">
        <v>0</v>
      </c>
      <c r="I175" s="2">
        <v>3</v>
      </c>
      <c r="J175" s="2">
        <v>0</v>
      </c>
      <c r="K175" s="2">
        <v>2</v>
      </c>
      <c r="L175" s="2">
        <v>1</v>
      </c>
      <c r="M175" s="2">
        <v>0</v>
      </c>
      <c r="N175" s="2">
        <v>0</v>
      </c>
      <c r="O175" s="2">
        <v>0</v>
      </c>
      <c r="P175" s="2">
        <v>0</v>
      </c>
      <c r="Q175" s="2">
        <v>0</v>
      </c>
      <c r="R175" s="2">
        <v>0</v>
      </c>
      <c r="S175" s="2">
        <v>0</v>
      </c>
      <c r="T175" s="2">
        <v>1</v>
      </c>
      <c r="U175" s="2">
        <v>1</v>
      </c>
      <c r="V175" s="2">
        <v>0</v>
      </c>
      <c r="W175" s="2">
        <v>0</v>
      </c>
      <c r="X175" s="2">
        <v>1</v>
      </c>
      <c r="Y175" s="2">
        <v>0</v>
      </c>
      <c r="Z175" s="2">
        <v>0</v>
      </c>
      <c r="AA175" s="2">
        <v>0</v>
      </c>
    </row>
    <row r="176" spans="1:27" x14ac:dyDescent="0.25">
      <c r="A176" s="2">
        <v>3</v>
      </c>
      <c r="B176" s="2">
        <v>21</v>
      </c>
      <c r="C176" s="2">
        <v>158247.96299999999</v>
      </c>
      <c r="D176" s="2">
        <v>158332.70000000001</v>
      </c>
      <c r="E176" s="2">
        <v>84.737000000022803</v>
      </c>
      <c r="F176" s="3">
        <v>18.948435710392001</v>
      </c>
      <c r="G176" s="14" t="s">
        <v>628</v>
      </c>
      <c r="H176" s="2">
        <v>0</v>
      </c>
      <c r="I176" s="2">
        <v>2</v>
      </c>
      <c r="J176" s="2">
        <v>0</v>
      </c>
      <c r="K176" s="2">
        <v>0</v>
      </c>
      <c r="L176" s="2">
        <v>2</v>
      </c>
      <c r="M176" s="2">
        <v>0</v>
      </c>
      <c r="N176" s="2">
        <v>0</v>
      </c>
      <c r="O176" s="2">
        <v>0</v>
      </c>
      <c r="P176" s="2">
        <v>0</v>
      </c>
      <c r="Q176" s="2">
        <v>0</v>
      </c>
      <c r="R176" s="2">
        <v>0</v>
      </c>
      <c r="S176" s="2">
        <v>0</v>
      </c>
      <c r="T176" s="2">
        <v>0</v>
      </c>
      <c r="U176" s="2">
        <v>0</v>
      </c>
      <c r="V176" s="2">
        <v>0</v>
      </c>
      <c r="W176" s="2">
        <v>1</v>
      </c>
      <c r="X176" s="2">
        <v>0</v>
      </c>
      <c r="Y176" s="2">
        <v>0</v>
      </c>
      <c r="Z176" s="2">
        <v>0</v>
      </c>
      <c r="AA176" s="2">
        <v>1</v>
      </c>
    </row>
    <row r="177" spans="1:27" x14ac:dyDescent="0.25">
      <c r="A177" s="2">
        <v>2</v>
      </c>
      <c r="B177" s="2">
        <v>33</v>
      </c>
      <c r="C177" s="2">
        <v>193110.08</v>
      </c>
      <c r="D177" s="2">
        <v>193156.193</v>
      </c>
      <c r="E177" s="2">
        <v>46.1130000000121</v>
      </c>
      <c r="F177" s="3">
        <v>18.924693325836099</v>
      </c>
      <c r="G177" s="14"/>
      <c r="H177" s="2">
        <v>3</v>
      </c>
      <c r="I177" s="2">
        <v>0</v>
      </c>
      <c r="J177" s="2">
        <v>3</v>
      </c>
      <c r="K177" s="2">
        <v>0</v>
      </c>
      <c r="L177" s="2">
        <v>0</v>
      </c>
      <c r="M177" s="2">
        <v>1</v>
      </c>
      <c r="N177" s="2">
        <v>0</v>
      </c>
      <c r="O177" s="2">
        <v>1</v>
      </c>
      <c r="P177" s="2">
        <v>1</v>
      </c>
      <c r="Q177" s="2">
        <v>0</v>
      </c>
      <c r="R177" s="2">
        <v>0</v>
      </c>
      <c r="S177" s="2">
        <v>0</v>
      </c>
      <c r="T177" s="2">
        <v>0</v>
      </c>
      <c r="U177" s="2">
        <v>0</v>
      </c>
      <c r="V177" s="2">
        <v>0</v>
      </c>
      <c r="W177" s="2">
        <v>0</v>
      </c>
      <c r="X177" s="2">
        <v>0</v>
      </c>
      <c r="Y177" s="2">
        <v>0</v>
      </c>
      <c r="Z177" s="2">
        <v>0</v>
      </c>
      <c r="AA177" s="2">
        <v>0</v>
      </c>
    </row>
    <row r="178" spans="1:27" x14ac:dyDescent="0.25">
      <c r="A178" s="2">
        <v>2</v>
      </c>
      <c r="B178" s="2">
        <v>17</v>
      </c>
      <c r="C178" s="2">
        <v>141055.07999999999</v>
      </c>
      <c r="D178" s="2">
        <v>141148.96100000001</v>
      </c>
      <c r="E178" s="2">
        <v>93.881000000023107</v>
      </c>
      <c r="F178" s="3">
        <v>18.841162906579498</v>
      </c>
      <c r="G178" s="14" t="s">
        <v>593</v>
      </c>
      <c r="H178" s="2">
        <v>1</v>
      </c>
      <c r="I178" s="2">
        <v>1</v>
      </c>
      <c r="J178" s="2">
        <v>1</v>
      </c>
      <c r="K178" s="2">
        <v>1</v>
      </c>
      <c r="L178" s="2">
        <v>0</v>
      </c>
      <c r="M178" s="2">
        <v>0</v>
      </c>
      <c r="N178" s="2">
        <v>0</v>
      </c>
      <c r="O178" s="2">
        <v>0</v>
      </c>
      <c r="P178" s="2">
        <v>1</v>
      </c>
      <c r="Q178" s="2">
        <v>0</v>
      </c>
      <c r="R178" s="2">
        <v>0</v>
      </c>
      <c r="S178" s="2">
        <v>1</v>
      </c>
      <c r="T178" s="2">
        <v>0</v>
      </c>
      <c r="U178" s="2">
        <v>0</v>
      </c>
      <c r="V178" s="2">
        <v>0</v>
      </c>
      <c r="W178" s="2">
        <v>0</v>
      </c>
      <c r="X178" s="2">
        <v>0</v>
      </c>
      <c r="Y178" s="2">
        <v>0</v>
      </c>
      <c r="Z178" s="2">
        <v>0</v>
      </c>
      <c r="AA178" s="2">
        <v>0</v>
      </c>
    </row>
    <row r="179" spans="1:27" x14ac:dyDescent="0.25">
      <c r="A179" s="2">
        <v>2</v>
      </c>
      <c r="B179" s="2">
        <v>34</v>
      </c>
      <c r="C179" s="2">
        <v>193805.82399999999</v>
      </c>
      <c r="D179" s="2">
        <v>193805.82399999999</v>
      </c>
      <c r="E179" s="2">
        <v>0</v>
      </c>
      <c r="F179" s="3">
        <v>18.828150082217601</v>
      </c>
      <c r="G179" s="14"/>
      <c r="H179" s="2">
        <v>4</v>
      </c>
      <c r="I179" s="2">
        <v>0</v>
      </c>
      <c r="J179" s="2">
        <v>4</v>
      </c>
      <c r="K179" s="2">
        <v>0</v>
      </c>
      <c r="L179" s="2">
        <v>0</v>
      </c>
      <c r="M179" s="2">
        <v>1</v>
      </c>
      <c r="N179" s="2">
        <v>0</v>
      </c>
      <c r="O179" s="2">
        <v>1</v>
      </c>
      <c r="P179" s="2">
        <v>1</v>
      </c>
      <c r="Q179" s="2">
        <v>1</v>
      </c>
      <c r="R179" s="2">
        <v>0</v>
      </c>
      <c r="S179" s="2">
        <v>0</v>
      </c>
      <c r="T179" s="2">
        <v>0</v>
      </c>
      <c r="U179" s="2">
        <v>0</v>
      </c>
      <c r="V179" s="2">
        <v>0</v>
      </c>
      <c r="W179" s="2">
        <v>0</v>
      </c>
      <c r="X179" s="2">
        <v>0</v>
      </c>
      <c r="Y179" s="2">
        <v>0</v>
      </c>
      <c r="Z179" s="2">
        <v>0</v>
      </c>
      <c r="AA179" s="2">
        <v>0</v>
      </c>
    </row>
    <row r="180" spans="1:27" x14ac:dyDescent="0.25">
      <c r="A180" s="2">
        <v>9</v>
      </c>
      <c r="B180" s="2">
        <v>10</v>
      </c>
      <c r="C180" s="2">
        <v>120311.97900000001</v>
      </c>
      <c r="D180" s="2">
        <v>120313.625</v>
      </c>
      <c r="E180" s="2">
        <v>1.6459999999933601</v>
      </c>
      <c r="F180" s="3">
        <v>18.8135658515438</v>
      </c>
      <c r="G180" s="14"/>
      <c r="H180" s="2">
        <v>0</v>
      </c>
      <c r="I180" s="2">
        <v>0</v>
      </c>
      <c r="J180" s="2">
        <v>0</v>
      </c>
      <c r="K180" s="2">
        <v>0</v>
      </c>
      <c r="L180" s="2">
        <v>0</v>
      </c>
      <c r="M180" s="2">
        <v>0</v>
      </c>
      <c r="N180" s="2">
        <v>0</v>
      </c>
      <c r="O180" s="2">
        <v>0</v>
      </c>
      <c r="P180" s="2">
        <v>0</v>
      </c>
      <c r="Q180" s="2">
        <v>0</v>
      </c>
      <c r="R180" s="2">
        <v>0</v>
      </c>
      <c r="S180" s="2">
        <v>0</v>
      </c>
      <c r="T180" s="2">
        <v>0</v>
      </c>
      <c r="U180" s="2">
        <v>0</v>
      </c>
      <c r="V180" s="2">
        <v>0</v>
      </c>
      <c r="W180" s="2">
        <v>0</v>
      </c>
      <c r="X180" s="2">
        <v>0</v>
      </c>
      <c r="Y180" s="2">
        <v>0</v>
      </c>
      <c r="Z180" s="2">
        <v>0</v>
      </c>
      <c r="AA180" s="2">
        <v>0</v>
      </c>
    </row>
    <row r="181" spans="1:27" x14ac:dyDescent="0.25">
      <c r="A181" s="2">
        <v>11</v>
      </c>
      <c r="B181" s="2">
        <v>9</v>
      </c>
      <c r="C181" s="2">
        <v>59409.942999999999</v>
      </c>
      <c r="D181" s="2">
        <v>59449.286999999997</v>
      </c>
      <c r="E181" s="2">
        <v>39.343999999997301</v>
      </c>
      <c r="F181" s="3">
        <v>18.779332171704301</v>
      </c>
      <c r="G181" s="14" t="s">
        <v>741</v>
      </c>
      <c r="H181" s="2">
        <v>3</v>
      </c>
      <c r="I181" s="2">
        <v>0</v>
      </c>
      <c r="J181" s="2">
        <v>3</v>
      </c>
      <c r="K181" s="2">
        <v>0</v>
      </c>
      <c r="L181" s="2">
        <v>0</v>
      </c>
      <c r="M181" s="2">
        <v>1</v>
      </c>
      <c r="N181" s="2">
        <v>0</v>
      </c>
      <c r="O181" s="2">
        <v>0</v>
      </c>
      <c r="P181" s="2">
        <v>1</v>
      </c>
      <c r="Q181" s="2">
        <v>1</v>
      </c>
      <c r="R181" s="2">
        <v>0</v>
      </c>
      <c r="S181" s="2">
        <v>0</v>
      </c>
      <c r="T181" s="2">
        <v>0</v>
      </c>
      <c r="U181" s="2">
        <v>0</v>
      </c>
      <c r="V181" s="2">
        <v>0</v>
      </c>
      <c r="W181" s="2">
        <v>0</v>
      </c>
      <c r="X181" s="2">
        <v>0</v>
      </c>
      <c r="Y181" s="2">
        <v>0</v>
      </c>
      <c r="Z181" s="2">
        <v>0</v>
      </c>
      <c r="AA181" s="2">
        <v>0</v>
      </c>
    </row>
    <row r="182" spans="1:27" x14ac:dyDescent="0.25">
      <c r="A182" s="2">
        <v>11</v>
      </c>
      <c r="B182" s="2">
        <v>3</v>
      </c>
      <c r="C182" s="2">
        <v>32592.714</v>
      </c>
      <c r="D182" s="2">
        <v>32654.663</v>
      </c>
      <c r="E182" s="2">
        <v>61.949000000000503</v>
      </c>
      <c r="F182" s="3">
        <v>18.711620284468399</v>
      </c>
      <c r="G182" s="14" t="s">
        <v>737</v>
      </c>
      <c r="H182" s="2">
        <v>0</v>
      </c>
      <c r="I182" s="2">
        <v>0</v>
      </c>
      <c r="J182" s="2">
        <v>0</v>
      </c>
      <c r="K182" s="2">
        <v>0</v>
      </c>
      <c r="L182" s="2">
        <v>0</v>
      </c>
      <c r="M182" s="2">
        <v>0</v>
      </c>
      <c r="N182" s="2">
        <v>0</v>
      </c>
      <c r="O182" s="2">
        <v>0</v>
      </c>
      <c r="P182" s="2">
        <v>0</v>
      </c>
      <c r="Q182" s="2">
        <v>0</v>
      </c>
      <c r="R182" s="2">
        <v>0</v>
      </c>
      <c r="S182" s="2">
        <v>0</v>
      </c>
      <c r="T182" s="2">
        <v>0</v>
      </c>
      <c r="U182" s="2">
        <v>0</v>
      </c>
      <c r="V182" s="2">
        <v>0</v>
      </c>
      <c r="W182" s="2">
        <v>0</v>
      </c>
      <c r="X182" s="2">
        <v>0</v>
      </c>
      <c r="Y182" s="2">
        <v>0</v>
      </c>
      <c r="Z182" s="2">
        <v>0</v>
      </c>
      <c r="AA182" s="2">
        <v>0</v>
      </c>
    </row>
    <row r="183" spans="1:27" x14ac:dyDescent="0.25">
      <c r="A183" s="2">
        <v>4</v>
      </c>
      <c r="B183" s="2">
        <v>20</v>
      </c>
      <c r="C183" s="2">
        <v>110362.37300000001</v>
      </c>
      <c r="D183" s="2">
        <v>110420.795</v>
      </c>
      <c r="E183" s="2">
        <v>58.421999999991399</v>
      </c>
      <c r="F183" s="3">
        <v>18.711295971586299</v>
      </c>
      <c r="G183" s="14" t="s">
        <v>381</v>
      </c>
      <c r="H183" s="2">
        <v>4</v>
      </c>
      <c r="I183" s="2">
        <v>0</v>
      </c>
      <c r="J183" s="2">
        <v>4</v>
      </c>
      <c r="K183" s="2">
        <v>0</v>
      </c>
      <c r="L183" s="2">
        <v>0</v>
      </c>
      <c r="M183" s="2">
        <v>1</v>
      </c>
      <c r="N183" s="2">
        <v>0</v>
      </c>
      <c r="O183" s="2">
        <v>1</v>
      </c>
      <c r="P183" s="2">
        <v>1</v>
      </c>
      <c r="Q183" s="2">
        <v>1</v>
      </c>
      <c r="R183" s="2">
        <v>0</v>
      </c>
      <c r="S183" s="2">
        <v>0</v>
      </c>
      <c r="T183" s="2">
        <v>0</v>
      </c>
      <c r="U183" s="2">
        <v>0</v>
      </c>
      <c r="V183" s="2">
        <v>0</v>
      </c>
      <c r="W183" s="2">
        <v>0</v>
      </c>
      <c r="X183" s="2">
        <v>0</v>
      </c>
      <c r="Y183" s="2">
        <v>0</v>
      </c>
      <c r="Z183" s="2">
        <v>0</v>
      </c>
      <c r="AA183" s="2">
        <v>0</v>
      </c>
    </row>
    <row r="184" spans="1:27" x14ac:dyDescent="0.25">
      <c r="A184" s="2">
        <v>2</v>
      </c>
      <c r="B184" s="2">
        <v>18</v>
      </c>
      <c r="C184" s="2">
        <v>144460.74299999999</v>
      </c>
      <c r="D184" s="2">
        <v>144496.478</v>
      </c>
      <c r="E184" s="2">
        <v>35.735000000015098</v>
      </c>
      <c r="F184" s="3">
        <v>18.699448510253699</v>
      </c>
      <c r="G184" s="14" t="s">
        <v>345</v>
      </c>
      <c r="H184" s="2">
        <v>3</v>
      </c>
      <c r="I184" s="2">
        <v>0</v>
      </c>
      <c r="J184" s="2">
        <v>3</v>
      </c>
      <c r="K184" s="2">
        <v>0</v>
      </c>
      <c r="L184" s="2">
        <v>0</v>
      </c>
      <c r="M184" s="2">
        <v>1</v>
      </c>
      <c r="N184" s="2">
        <v>0</v>
      </c>
      <c r="O184" s="2">
        <v>1</v>
      </c>
      <c r="P184" s="2">
        <v>0</v>
      </c>
      <c r="Q184" s="2">
        <v>1</v>
      </c>
      <c r="R184" s="2">
        <v>0</v>
      </c>
      <c r="S184" s="2">
        <v>0</v>
      </c>
      <c r="T184" s="2">
        <v>0</v>
      </c>
      <c r="U184" s="2">
        <v>0</v>
      </c>
      <c r="V184" s="2">
        <v>0</v>
      </c>
      <c r="W184" s="2">
        <v>0</v>
      </c>
      <c r="X184" s="2">
        <v>0</v>
      </c>
      <c r="Y184" s="2">
        <v>0</v>
      </c>
      <c r="Z184" s="2">
        <v>0</v>
      </c>
      <c r="AA184" s="2">
        <v>0</v>
      </c>
    </row>
    <row r="185" spans="1:27" x14ac:dyDescent="0.25">
      <c r="A185" s="2">
        <v>2</v>
      </c>
      <c r="B185" s="2">
        <v>24</v>
      </c>
      <c r="C185" s="2">
        <v>160755.71299999999</v>
      </c>
      <c r="D185" s="2">
        <v>160920.122</v>
      </c>
      <c r="E185" s="2">
        <v>164.409000000014</v>
      </c>
      <c r="F185" s="3">
        <v>18.680950123683498</v>
      </c>
      <c r="G185" s="14" t="s">
        <v>598</v>
      </c>
      <c r="H185" s="2">
        <v>1</v>
      </c>
      <c r="I185" s="2">
        <v>0</v>
      </c>
      <c r="J185" s="2">
        <v>1</v>
      </c>
      <c r="K185" s="2">
        <v>0</v>
      </c>
      <c r="L185" s="2">
        <v>0</v>
      </c>
      <c r="M185" s="2">
        <v>0</v>
      </c>
      <c r="N185" s="2">
        <v>0</v>
      </c>
      <c r="O185" s="2">
        <v>1</v>
      </c>
      <c r="P185" s="2">
        <v>0</v>
      </c>
      <c r="Q185" s="2">
        <v>0</v>
      </c>
      <c r="R185" s="2">
        <v>0</v>
      </c>
      <c r="S185" s="2">
        <v>0</v>
      </c>
      <c r="T185" s="2">
        <v>0</v>
      </c>
      <c r="U185" s="2">
        <v>0</v>
      </c>
      <c r="V185" s="2">
        <v>0</v>
      </c>
      <c r="W185" s="2">
        <v>0</v>
      </c>
      <c r="X185" s="2">
        <v>0</v>
      </c>
      <c r="Y185" s="2">
        <v>0</v>
      </c>
      <c r="Z185" s="2">
        <v>0</v>
      </c>
      <c r="AA185" s="2">
        <v>0</v>
      </c>
    </row>
    <row r="186" spans="1:27" x14ac:dyDescent="0.25">
      <c r="A186" s="2">
        <v>8</v>
      </c>
      <c r="B186" s="2">
        <v>13</v>
      </c>
      <c r="C186" s="2">
        <v>89273.678</v>
      </c>
      <c r="D186" s="2">
        <v>89359.597999999998</v>
      </c>
      <c r="E186" s="2">
        <v>85.919999999998296</v>
      </c>
      <c r="F186" s="3">
        <v>18.678528311328702</v>
      </c>
      <c r="G186" s="14" t="s">
        <v>710</v>
      </c>
      <c r="H186" s="2">
        <v>1</v>
      </c>
      <c r="I186" s="2">
        <v>1</v>
      </c>
      <c r="J186" s="2">
        <v>1</v>
      </c>
      <c r="K186" s="2">
        <v>0</v>
      </c>
      <c r="L186" s="2">
        <v>1</v>
      </c>
      <c r="M186" s="2">
        <v>0</v>
      </c>
      <c r="N186" s="2">
        <v>0</v>
      </c>
      <c r="O186" s="2">
        <v>0</v>
      </c>
      <c r="P186" s="2">
        <v>0</v>
      </c>
      <c r="Q186" s="2">
        <v>1</v>
      </c>
      <c r="R186" s="2">
        <v>0</v>
      </c>
      <c r="S186" s="2">
        <v>0</v>
      </c>
      <c r="T186" s="2">
        <v>0</v>
      </c>
      <c r="U186" s="2">
        <v>0</v>
      </c>
      <c r="V186" s="2">
        <v>0</v>
      </c>
      <c r="W186" s="2">
        <v>0</v>
      </c>
      <c r="X186" s="2">
        <v>0</v>
      </c>
      <c r="Y186" s="2">
        <v>0</v>
      </c>
      <c r="Z186" s="2">
        <v>1</v>
      </c>
      <c r="AA186" s="2">
        <v>0</v>
      </c>
    </row>
    <row r="187" spans="1:27" x14ac:dyDescent="0.25">
      <c r="A187" s="2">
        <v>14</v>
      </c>
      <c r="B187" s="2">
        <v>1</v>
      </c>
      <c r="C187" s="2">
        <v>44005.67</v>
      </c>
      <c r="D187" s="2">
        <v>44015.663</v>
      </c>
      <c r="E187" s="2">
        <v>9.9930000000022101</v>
      </c>
      <c r="F187" s="3">
        <v>18.659173296296402</v>
      </c>
      <c r="G187" s="14" t="s">
        <v>772</v>
      </c>
      <c r="H187" s="2">
        <v>2</v>
      </c>
      <c r="I187" s="2">
        <v>0</v>
      </c>
      <c r="J187" s="2">
        <v>2</v>
      </c>
      <c r="K187" s="2">
        <v>0</v>
      </c>
      <c r="L187" s="2">
        <v>0</v>
      </c>
      <c r="M187" s="2">
        <v>0</v>
      </c>
      <c r="N187" s="2">
        <v>0</v>
      </c>
      <c r="O187" s="2">
        <v>0</v>
      </c>
      <c r="P187" s="2">
        <v>1</v>
      </c>
      <c r="Q187" s="2">
        <v>1</v>
      </c>
      <c r="R187" s="2">
        <v>0</v>
      </c>
      <c r="S187" s="2">
        <v>0</v>
      </c>
      <c r="T187" s="2">
        <v>0</v>
      </c>
      <c r="U187" s="2">
        <v>0</v>
      </c>
      <c r="V187" s="2">
        <v>0</v>
      </c>
      <c r="W187" s="2">
        <v>0</v>
      </c>
      <c r="X187" s="2">
        <v>0</v>
      </c>
      <c r="Y187" s="2">
        <v>0</v>
      </c>
      <c r="Z187" s="2">
        <v>0</v>
      </c>
      <c r="AA187" s="2">
        <v>0</v>
      </c>
    </row>
    <row r="188" spans="1:27" x14ac:dyDescent="0.25">
      <c r="A188" s="2">
        <v>7</v>
      </c>
      <c r="B188" s="2">
        <v>4</v>
      </c>
      <c r="C188" s="2">
        <v>44424.211000000003</v>
      </c>
      <c r="D188" s="2">
        <v>44510.023999999998</v>
      </c>
      <c r="E188" s="2">
        <v>85.812999999994602</v>
      </c>
      <c r="F188" s="3">
        <v>18.5988252909723</v>
      </c>
      <c r="G188" s="14" t="s">
        <v>687</v>
      </c>
      <c r="H188" s="2">
        <v>2</v>
      </c>
      <c r="I188" s="2">
        <v>0</v>
      </c>
      <c r="J188" s="2">
        <v>2</v>
      </c>
      <c r="K188" s="2">
        <v>0</v>
      </c>
      <c r="L188" s="2">
        <v>0</v>
      </c>
      <c r="M188" s="2">
        <v>1</v>
      </c>
      <c r="N188" s="2">
        <v>0</v>
      </c>
      <c r="O188" s="2">
        <v>1</v>
      </c>
      <c r="P188" s="2">
        <v>0</v>
      </c>
      <c r="Q188" s="2">
        <v>0</v>
      </c>
      <c r="R188" s="2">
        <v>0</v>
      </c>
      <c r="S188" s="2">
        <v>0</v>
      </c>
      <c r="T188" s="2">
        <v>0</v>
      </c>
      <c r="U188" s="2">
        <v>0</v>
      </c>
      <c r="V188" s="2">
        <v>0</v>
      </c>
      <c r="W188" s="2">
        <v>0</v>
      </c>
      <c r="X188" s="2">
        <v>0</v>
      </c>
      <c r="Y188" s="2">
        <v>0</v>
      </c>
      <c r="Z188" s="2">
        <v>0</v>
      </c>
      <c r="AA188" s="2">
        <v>0</v>
      </c>
    </row>
    <row r="189" spans="1:27" x14ac:dyDescent="0.25">
      <c r="A189" s="2">
        <v>9</v>
      </c>
      <c r="B189" s="2">
        <v>3</v>
      </c>
      <c r="C189" s="2">
        <v>77558.307000000001</v>
      </c>
      <c r="D189" s="2">
        <v>77588.040999999997</v>
      </c>
      <c r="E189" s="2">
        <v>29.733999999996701</v>
      </c>
      <c r="F189" s="3">
        <v>18.584280399168701</v>
      </c>
      <c r="G189" s="14" t="s">
        <v>719</v>
      </c>
      <c r="H189" s="2">
        <v>0</v>
      </c>
      <c r="I189" s="2">
        <v>0</v>
      </c>
      <c r="J189" s="2">
        <v>0</v>
      </c>
      <c r="K189" s="2">
        <v>0</v>
      </c>
      <c r="L189" s="2">
        <v>0</v>
      </c>
      <c r="M189" s="2">
        <v>0</v>
      </c>
      <c r="N189" s="2">
        <v>0</v>
      </c>
      <c r="O189" s="2">
        <v>0</v>
      </c>
      <c r="P189" s="2">
        <v>0</v>
      </c>
      <c r="Q189" s="2">
        <v>0</v>
      </c>
      <c r="R189" s="2">
        <v>0</v>
      </c>
      <c r="S189" s="2">
        <v>0</v>
      </c>
      <c r="T189" s="2">
        <v>0</v>
      </c>
      <c r="U189" s="2">
        <v>0</v>
      </c>
      <c r="V189" s="2">
        <v>0</v>
      </c>
      <c r="W189" s="2">
        <v>0</v>
      </c>
      <c r="X189" s="2">
        <v>0</v>
      </c>
      <c r="Y189" s="2">
        <v>0</v>
      </c>
      <c r="Z189" s="2">
        <v>0</v>
      </c>
      <c r="AA189" s="2">
        <v>0</v>
      </c>
    </row>
    <row r="190" spans="1:27" x14ac:dyDescent="0.25">
      <c r="A190" s="2">
        <v>2</v>
      </c>
      <c r="B190" s="2">
        <v>37</v>
      </c>
      <c r="C190" s="2">
        <v>198598.58499999999</v>
      </c>
      <c r="D190" s="2">
        <v>198637.43299999999</v>
      </c>
      <c r="E190" s="2">
        <v>38.847999999998102</v>
      </c>
      <c r="F190" s="3">
        <v>18.499660025388099</v>
      </c>
      <c r="G190" s="14" t="s">
        <v>605</v>
      </c>
      <c r="H190" s="2">
        <v>0</v>
      </c>
      <c r="I190" s="2">
        <v>0</v>
      </c>
      <c r="J190" s="2">
        <v>0</v>
      </c>
      <c r="K190" s="2">
        <v>0</v>
      </c>
      <c r="L190" s="2">
        <v>0</v>
      </c>
      <c r="M190" s="2">
        <v>0</v>
      </c>
      <c r="N190" s="2">
        <v>0</v>
      </c>
      <c r="O190" s="2">
        <v>0</v>
      </c>
      <c r="P190" s="2">
        <v>0</v>
      </c>
      <c r="Q190" s="2">
        <v>0</v>
      </c>
      <c r="R190" s="2">
        <v>0</v>
      </c>
      <c r="S190" s="2">
        <v>0</v>
      </c>
      <c r="T190" s="2">
        <v>0</v>
      </c>
      <c r="U190" s="2">
        <v>0</v>
      </c>
      <c r="V190" s="2">
        <v>0</v>
      </c>
      <c r="W190" s="2">
        <v>0</v>
      </c>
      <c r="X190" s="2">
        <v>0</v>
      </c>
      <c r="Y190" s="2">
        <v>0</v>
      </c>
      <c r="Z190" s="2">
        <v>0</v>
      </c>
      <c r="AA190" s="2">
        <v>0</v>
      </c>
    </row>
    <row r="191" spans="1:27" x14ac:dyDescent="0.25">
      <c r="A191" s="2">
        <v>8</v>
      </c>
      <c r="B191" s="2">
        <v>16</v>
      </c>
      <c r="C191" s="2">
        <v>104187.671</v>
      </c>
      <c r="D191" s="2">
        <v>104270.647</v>
      </c>
      <c r="E191" s="2">
        <v>82.975999999995096</v>
      </c>
      <c r="F191" s="3">
        <v>18.464465918458</v>
      </c>
      <c r="G191" s="14" t="s">
        <v>713</v>
      </c>
      <c r="H191" s="2">
        <v>0</v>
      </c>
      <c r="I191" s="2">
        <v>0</v>
      </c>
      <c r="J191" s="2">
        <v>0</v>
      </c>
      <c r="K191" s="2">
        <v>0</v>
      </c>
      <c r="L191" s="2">
        <v>0</v>
      </c>
      <c r="M191" s="2">
        <v>0</v>
      </c>
      <c r="N191" s="2">
        <v>0</v>
      </c>
      <c r="O191" s="2">
        <v>0</v>
      </c>
      <c r="P191" s="2">
        <v>0</v>
      </c>
      <c r="Q191" s="2">
        <v>0</v>
      </c>
      <c r="R191" s="2">
        <v>0</v>
      </c>
      <c r="S191" s="2">
        <v>0</v>
      </c>
      <c r="T191" s="2">
        <v>0</v>
      </c>
      <c r="U191" s="2">
        <v>0</v>
      </c>
      <c r="V191" s="2">
        <v>0</v>
      </c>
      <c r="W191" s="2">
        <v>0</v>
      </c>
      <c r="X191" s="2">
        <v>0</v>
      </c>
      <c r="Y191" s="2">
        <v>0</v>
      </c>
      <c r="Z191" s="2">
        <v>0</v>
      </c>
      <c r="AA191" s="2">
        <v>0</v>
      </c>
    </row>
    <row r="192" spans="1:27" x14ac:dyDescent="0.25">
      <c r="A192" s="2">
        <v>19</v>
      </c>
      <c r="B192" s="2">
        <v>2</v>
      </c>
      <c r="C192" s="2">
        <v>28845.57</v>
      </c>
      <c r="D192" s="2">
        <v>28920.645</v>
      </c>
      <c r="E192" s="2">
        <v>75.075000000000699</v>
      </c>
      <c r="F192" s="3">
        <v>18.457221159849301</v>
      </c>
      <c r="G192" s="14" t="s">
        <v>806</v>
      </c>
      <c r="H192" s="2">
        <v>0</v>
      </c>
      <c r="I192" s="2">
        <v>0</v>
      </c>
      <c r="J192" s="2">
        <v>0</v>
      </c>
      <c r="K192" s="2">
        <v>0</v>
      </c>
      <c r="L192" s="2">
        <v>0</v>
      </c>
      <c r="M192" s="2">
        <v>0</v>
      </c>
      <c r="N192" s="2">
        <v>0</v>
      </c>
      <c r="O192" s="2">
        <v>0</v>
      </c>
      <c r="P192" s="2">
        <v>0</v>
      </c>
      <c r="Q192" s="2">
        <v>0</v>
      </c>
      <c r="R192" s="2">
        <v>0</v>
      </c>
      <c r="S192" s="2">
        <v>0</v>
      </c>
      <c r="T192" s="2">
        <v>0</v>
      </c>
      <c r="U192" s="2">
        <v>0</v>
      </c>
      <c r="V192" s="2">
        <v>0</v>
      </c>
      <c r="W192" s="2">
        <v>0</v>
      </c>
      <c r="X192" s="2">
        <v>0</v>
      </c>
      <c r="Y192" s="2">
        <v>0</v>
      </c>
      <c r="Z192" s="2">
        <v>0</v>
      </c>
      <c r="AA192" s="2">
        <v>0</v>
      </c>
    </row>
    <row r="193" spans="1:27" x14ac:dyDescent="0.25">
      <c r="A193" s="2">
        <v>7</v>
      </c>
      <c r="B193" s="2">
        <v>2</v>
      </c>
      <c r="C193" s="2">
        <v>35149.660000000003</v>
      </c>
      <c r="D193" s="2">
        <v>35227.216999999997</v>
      </c>
      <c r="E193" s="2">
        <v>77.556999999993394</v>
      </c>
      <c r="F193" s="3">
        <v>18.448707074459101</v>
      </c>
      <c r="G193" s="14" t="s">
        <v>685</v>
      </c>
      <c r="H193" s="2">
        <v>3</v>
      </c>
      <c r="I193" s="2">
        <v>0</v>
      </c>
      <c r="J193" s="2">
        <v>3</v>
      </c>
      <c r="K193" s="2">
        <v>0</v>
      </c>
      <c r="L193" s="2">
        <v>0</v>
      </c>
      <c r="M193" s="2">
        <v>0</v>
      </c>
      <c r="N193" s="2">
        <v>0</v>
      </c>
      <c r="O193" s="2">
        <v>1</v>
      </c>
      <c r="P193" s="2">
        <v>1</v>
      </c>
      <c r="Q193" s="2">
        <v>1</v>
      </c>
      <c r="R193" s="2">
        <v>0</v>
      </c>
      <c r="S193" s="2">
        <v>0</v>
      </c>
      <c r="T193" s="2">
        <v>0</v>
      </c>
      <c r="U193" s="2">
        <v>0</v>
      </c>
      <c r="V193" s="2">
        <v>0</v>
      </c>
      <c r="W193" s="2">
        <v>0</v>
      </c>
      <c r="X193" s="2">
        <v>0</v>
      </c>
      <c r="Y193" s="2">
        <v>0</v>
      </c>
      <c r="Z193" s="2">
        <v>0</v>
      </c>
      <c r="AA193" s="2">
        <v>0</v>
      </c>
    </row>
    <row r="194" spans="1:27" x14ac:dyDescent="0.25">
      <c r="A194" s="2">
        <v>1</v>
      </c>
      <c r="B194" s="2">
        <v>22</v>
      </c>
      <c r="C194" s="2">
        <v>197218.799</v>
      </c>
      <c r="D194" s="2">
        <v>197227.033</v>
      </c>
      <c r="E194" s="2">
        <v>8.2339999999967404</v>
      </c>
      <c r="F194" s="3">
        <v>18.446764589165198</v>
      </c>
      <c r="G194" s="14" t="s">
        <v>39</v>
      </c>
      <c r="H194" s="2">
        <v>0</v>
      </c>
      <c r="I194" s="2">
        <v>4</v>
      </c>
      <c r="J194" s="2">
        <v>0</v>
      </c>
      <c r="K194" s="2">
        <v>0</v>
      </c>
      <c r="L194" s="2">
        <v>4</v>
      </c>
      <c r="M194" s="2">
        <v>0</v>
      </c>
      <c r="N194" s="2">
        <v>0</v>
      </c>
      <c r="O194" s="2">
        <v>0</v>
      </c>
      <c r="P194" s="2">
        <v>0</v>
      </c>
      <c r="Q194" s="2">
        <v>0</v>
      </c>
      <c r="R194" s="2">
        <v>0</v>
      </c>
      <c r="S194" s="2">
        <v>0</v>
      </c>
      <c r="T194" s="2">
        <v>0</v>
      </c>
      <c r="U194" s="2">
        <v>0</v>
      </c>
      <c r="V194" s="2">
        <v>0</v>
      </c>
      <c r="W194" s="2">
        <v>1</v>
      </c>
      <c r="X194" s="2">
        <v>1</v>
      </c>
      <c r="Y194" s="2">
        <v>1</v>
      </c>
      <c r="Z194" s="2">
        <v>0</v>
      </c>
      <c r="AA194" s="2">
        <v>1</v>
      </c>
    </row>
    <row r="195" spans="1:27" x14ac:dyDescent="0.25">
      <c r="A195" s="2">
        <v>8</v>
      </c>
      <c r="B195" s="2">
        <v>21</v>
      </c>
      <c r="C195" s="2">
        <v>118399.656</v>
      </c>
      <c r="D195" s="2">
        <v>118431.04700000001</v>
      </c>
      <c r="E195" s="2">
        <v>31.391000000003299</v>
      </c>
      <c r="F195" s="3">
        <v>18.429562071038799</v>
      </c>
      <c r="G195" s="14"/>
      <c r="H195" s="2">
        <v>3</v>
      </c>
      <c r="I195" s="2">
        <v>0</v>
      </c>
      <c r="J195" s="2">
        <v>3</v>
      </c>
      <c r="K195" s="2">
        <v>0</v>
      </c>
      <c r="L195" s="2">
        <v>0</v>
      </c>
      <c r="M195" s="2">
        <v>0</v>
      </c>
      <c r="N195" s="2">
        <v>0</v>
      </c>
      <c r="O195" s="2">
        <v>1</v>
      </c>
      <c r="P195" s="2">
        <v>1</v>
      </c>
      <c r="Q195" s="2">
        <v>1</v>
      </c>
      <c r="R195" s="2">
        <v>0</v>
      </c>
      <c r="S195" s="2">
        <v>0</v>
      </c>
      <c r="T195" s="2">
        <v>0</v>
      </c>
      <c r="U195" s="2">
        <v>0</v>
      </c>
      <c r="V195" s="2">
        <v>0</v>
      </c>
      <c r="W195" s="2">
        <v>0</v>
      </c>
      <c r="X195" s="2">
        <v>0</v>
      </c>
      <c r="Y195" s="2">
        <v>0</v>
      </c>
      <c r="Z195" s="2">
        <v>0</v>
      </c>
      <c r="AA195" s="2">
        <v>0</v>
      </c>
    </row>
    <row r="196" spans="1:27" x14ac:dyDescent="0.25">
      <c r="A196" s="2">
        <v>1</v>
      </c>
      <c r="B196" s="2">
        <v>15</v>
      </c>
      <c r="C196" s="2">
        <v>149868.334</v>
      </c>
      <c r="D196" s="2">
        <v>149881.9</v>
      </c>
      <c r="E196" s="2">
        <v>13.5659999999916</v>
      </c>
      <c r="F196" s="3">
        <v>18.368248571268701</v>
      </c>
      <c r="G196" s="14" t="s">
        <v>574</v>
      </c>
      <c r="H196" s="2">
        <v>0</v>
      </c>
      <c r="I196" s="2">
        <v>0</v>
      </c>
      <c r="J196" s="2">
        <v>0</v>
      </c>
      <c r="K196" s="2">
        <v>0</v>
      </c>
      <c r="L196" s="2">
        <v>0</v>
      </c>
      <c r="M196" s="2">
        <v>0</v>
      </c>
      <c r="N196" s="2">
        <v>0</v>
      </c>
      <c r="O196" s="2">
        <v>0</v>
      </c>
      <c r="P196" s="2">
        <v>0</v>
      </c>
      <c r="Q196" s="2">
        <v>0</v>
      </c>
      <c r="R196" s="2">
        <v>0</v>
      </c>
      <c r="S196" s="2">
        <v>0</v>
      </c>
      <c r="T196" s="2">
        <v>0</v>
      </c>
      <c r="U196" s="2">
        <v>0</v>
      </c>
      <c r="V196" s="2">
        <v>0</v>
      </c>
      <c r="W196" s="2">
        <v>0</v>
      </c>
      <c r="X196" s="2">
        <v>0</v>
      </c>
      <c r="Y196" s="2">
        <v>0</v>
      </c>
      <c r="Z196" s="2">
        <v>0</v>
      </c>
      <c r="AA196" s="2">
        <v>0</v>
      </c>
    </row>
    <row r="197" spans="1:27" x14ac:dyDescent="0.25">
      <c r="A197" s="2">
        <v>4</v>
      </c>
      <c r="B197" s="2">
        <v>2</v>
      </c>
      <c r="C197" s="2">
        <v>13369.324000000001</v>
      </c>
      <c r="D197" s="2">
        <v>13442.523999999999</v>
      </c>
      <c r="E197" s="2">
        <v>73.199999999998894</v>
      </c>
      <c r="F197" s="3">
        <v>18.332541553101301</v>
      </c>
      <c r="G197" s="14" t="s">
        <v>632</v>
      </c>
      <c r="H197" s="2">
        <v>4</v>
      </c>
      <c r="I197" s="2">
        <v>0</v>
      </c>
      <c r="J197" s="2">
        <v>4</v>
      </c>
      <c r="K197" s="2">
        <v>0</v>
      </c>
      <c r="L197" s="2">
        <v>0</v>
      </c>
      <c r="M197" s="2">
        <v>1</v>
      </c>
      <c r="N197" s="2">
        <v>0</v>
      </c>
      <c r="O197" s="2">
        <v>1</v>
      </c>
      <c r="P197" s="2">
        <v>1</v>
      </c>
      <c r="Q197" s="2">
        <v>1</v>
      </c>
      <c r="R197" s="2">
        <v>0</v>
      </c>
      <c r="S197" s="2">
        <v>0</v>
      </c>
      <c r="T197" s="2">
        <v>0</v>
      </c>
      <c r="U197" s="2">
        <v>0</v>
      </c>
      <c r="V197" s="2">
        <v>0</v>
      </c>
      <c r="W197" s="2">
        <v>0</v>
      </c>
      <c r="X197" s="2">
        <v>0</v>
      </c>
      <c r="Y197" s="2">
        <v>0</v>
      </c>
      <c r="Z197" s="2">
        <v>0</v>
      </c>
      <c r="AA197" s="2">
        <v>0</v>
      </c>
    </row>
    <row r="198" spans="1:27" x14ac:dyDescent="0.25">
      <c r="A198" s="2">
        <v>13</v>
      </c>
      <c r="B198" s="2">
        <v>9</v>
      </c>
      <c r="C198" s="2">
        <v>81969.744999999995</v>
      </c>
      <c r="D198" s="2">
        <v>81987.093999999997</v>
      </c>
      <c r="E198" s="2">
        <v>17.349000000002</v>
      </c>
      <c r="F198" s="3">
        <v>18.323571066059401</v>
      </c>
      <c r="G198" s="14"/>
      <c r="H198" s="2">
        <v>0</v>
      </c>
      <c r="I198" s="2">
        <v>0</v>
      </c>
      <c r="J198" s="2">
        <v>0</v>
      </c>
      <c r="K198" s="2">
        <v>0</v>
      </c>
      <c r="L198" s="2">
        <v>0</v>
      </c>
      <c r="M198" s="2">
        <v>0</v>
      </c>
      <c r="N198" s="2">
        <v>0</v>
      </c>
      <c r="O198" s="2">
        <v>0</v>
      </c>
      <c r="P198" s="2">
        <v>0</v>
      </c>
      <c r="Q198" s="2">
        <v>0</v>
      </c>
      <c r="R198" s="2">
        <v>0</v>
      </c>
      <c r="S198" s="2">
        <v>0</v>
      </c>
      <c r="T198" s="2">
        <v>0</v>
      </c>
      <c r="U198" s="2">
        <v>0</v>
      </c>
      <c r="V198" s="2">
        <v>0</v>
      </c>
      <c r="W198" s="2">
        <v>0</v>
      </c>
      <c r="X198" s="2">
        <v>0</v>
      </c>
      <c r="Y198" s="2">
        <v>0</v>
      </c>
      <c r="Z198" s="2">
        <v>0</v>
      </c>
      <c r="AA198" s="2">
        <v>0</v>
      </c>
    </row>
    <row r="199" spans="1:27" x14ac:dyDescent="0.25">
      <c r="A199" s="2">
        <v>11</v>
      </c>
      <c r="B199" s="2">
        <v>4</v>
      </c>
      <c r="C199" s="2">
        <v>38574.857000000004</v>
      </c>
      <c r="D199" s="2">
        <v>38574.857000000004</v>
      </c>
      <c r="E199" s="2">
        <v>0</v>
      </c>
      <c r="F199" s="3">
        <v>18.288878670022701</v>
      </c>
      <c r="G199" s="14"/>
      <c r="H199" s="2">
        <v>3</v>
      </c>
      <c r="I199" s="2">
        <v>0</v>
      </c>
      <c r="J199" s="2">
        <v>3</v>
      </c>
      <c r="K199" s="2">
        <v>0</v>
      </c>
      <c r="L199" s="2">
        <v>0</v>
      </c>
      <c r="M199" s="2">
        <v>1</v>
      </c>
      <c r="N199" s="2">
        <v>0</v>
      </c>
      <c r="O199" s="2">
        <v>0</v>
      </c>
      <c r="P199" s="2">
        <v>1</v>
      </c>
      <c r="Q199" s="2">
        <v>1</v>
      </c>
      <c r="R199" s="2">
        <v>0</v>
      </c>
      <c r="S199" s="2">
        <v>0</v>
      </c>
      <c r="T199" s="2">
        <v>0</v>
      </c>
      <c r="U199" s="2">
        <v>0</v>
      </c>
      <c r="V199" s="2">
        <v>0</v>
      </c>
      <c r="W199" s="2">
        <v>0</v>
      </c>
      <c r="X199" s="2">
        <v>0</v>
      </c>
      <c r="Y199" s="2">
        <v>0</v>
      </c>
      <c r="Z199" s="2">
        <v>0</v>
      </c>
      <c r="AA199" s="2">
        <v>0</v>
      </c>
    </row>
    <row r="200" spans="1:27" x14ac:dyDescent="0.25">
      <c r="A200" s="2">
        <v>7</v>
      </c>
      <c r="B200" s="2">
        <v>18</v>
      </c>
      <c r="C200" s="2">
        <v>128662.217</v>
      </c>
      <c r="D200" s="2">
        <v>128699.679</v>
      </c>
      <c r="E200" s="2">
        <v>37.461999999999499</v>
      </c>
      <c r="F200" s="3">
        <v>18.2724826017289</v>
      </c>
      <c r="G200" s="14" t="s">
        <v>699</v>
      </c>
      <c r="H200" s="2">
        <v>2</v>
      </c>
      <c r="I200" s="2">
        <v>0</v>
      </c>
      <c r="J200" s="2">
        <v>2</v>
      </c>
      <c r="K200" s="2">
        <v>0</v>
      </c>
      <c r="L200" s="2">
        <v>0</v>
      </c>
      <c r="M200" s="2">
        <v>1</v>
      </c>
      <c r="N200" s="2">
        <v>0</v>
      </c>
      <c r="O200" s="2">
        <v>0</v>
      </c>
      <c r="P200" s="2">
        <v>0</v>
      </c>
      <c r="Q200" s="2">
        <v>1</v>
      </c>
      <c r="R200" s="2">
        <v>0</v>
      </c>
      <c r="S200" s="2">
        <v>0</v>
      </c>
      <c r="T200" s="2">
        <v>0</v>
      </c>
      <c r="U200" s="2">
        <v>0</v>
      </c>
      <c r="V200" s="2">
        <v>0</v>
      </c>
      <c r="W200" s="2">
        <v>0</v>
      </c>
      <c r="X200" s="2">
        <v>0</v>
      </c>
      <c r="Y200" s="2">
        <v>0</v>
      </c>
      <c r="Z200" s="2">
        <v>0</v>
      </c>
      <c r="AA200" s="2">
        <v>0</v>
      </c>
    </row>
    <row r="201" spans="1:27" x14ac:dyDescent="0.25">
      <c r="A201" s="2">
        <v>8</v>
      </c>
      <c r="B201" s="2">
        <v>9</v>
      </c>
      <c r="C201" s="2">
        <v>72474.493000000002</v>
      </c>
      <c r="D201" s="2">
        <v>72508.557000000001</v>
      </c>
      <c r="E201" s="2">
        <v>34.063999999998501</v>
      </c>
      <c r="F201" s="3">
        <v>18.254927243223499</v>
      </c>
      <c r="G201" s="14" t="s">
        <v>438</v>
      </c>
      <c r="H201" s="2">
        <v>3</v>
      </c>
      <c r="I201" s="2">
        <v>0</v>
      </c>
      <c r="J201" s="2">
        <v>3</v>
      </c>
      <c r="K201" s="2">
        <v>0</v>
      </c>
      <c r="L201" s="2">
        <v>0</v>
      </c>
      <c r="M201" s="2">
        <v>1</v>
      </c>
      <c r="N201" s="2">
        <v>0</v>
      </c>
      <c r="O201" s="2">
        <v>1</v>
      </c>
      <c r="P201" s="2">
        <v>1</v>
      </c>
      <c r="Q201" s="2">
        <v>0</v>
      </c>
      <c r="R201" s="2">
        <v>0</v>
      </c>
      <c r="S201" s="2">
        <v>0</v>
      </c>
      <c r="T201" s="2">
        <v>0</v>
      </c>
      <c r="U201" s="2">
        <v>0</v>
      </c>
      <c r="V201" s="2">
        <v>0</v>
      </c>
      <c r="W201" s="2">
        <v>0</v>
      </c>
      <c r="X201" s="2">
        <v>0</v>
      </c>
      <c r="Y201" s="2">
        <v>0</v>
      </c>
      <c r="Z201" s="2">
        <v>0</v>
      </c>
      <c r="AA201" s="2">
        <v>0</v>
      </c>
    </row>
    <row r="202" spans="1:27" x14ac:dyDescent="0.25">
      <c r="A202" s="2">
        <v>4</v>
      </c>
      <c r="B202" s="2">
        <v>27</v>
      </c>
      <c r="C202" s="2">
        <v>177343.88500000001</v>
      </c>
      <c r="D202" s="2">
        <v>177397.967</v>
      </c>
      <c r="E202" s="2">
        <v>54.081999999994899</v>
      </c>
      <c r="F202" s="3">
        <v>18.253161229599101</v>
      </c>
      <c r="G202" s="14"/>
      <c r="H202" s="2">
        <v>1</v>
      </c>
      <c r="I202" s="2">
        <v>0</v>
      </c>
      <c r="J202" s="2">
        <v>1</v>
      </c>
      <c r="K202" s="2">
        <v>0</v>
      </c>
      <c r="L202" s="2">
        <v>0</v>
      </c>
      <c r="M202" s="2">
        <v>1</v>
      </c>
      <c r="N202" s="2">
        <v>0</v>
      </c>
      <c r="O202" s="2">
        <v>0</v>
      </c>
      <c r="P202" s="2">
        <v>0</v>
      </c>
      <c r="Q202" s="2">
        <v>0</v>
      </c>
      <c r="R202" s="2">
        <v>0</v>
      </c>
      <c r="S202" s="2">
        <v>0</v>
      </c>
      <c r="T202" s="2">
        <v>0</v>
      </c>
      <c r="U202" s="2">
        <v>0</v>
      </c>
      <c r="V202" s="2">
        <v>0</v>
      </c>
      <c r="W202" s="2">
        <v>0</v>
      </c>
      <c r="X202" s="2">
        <v>0</v>
      </c>
      <c r="Y202" s="2">
        <v>0</v>
      </c>
      <c r="Z202" s="2">
        <v>0</v>
      </c>
      <c r="AA202" s="2">
        <v>0</v>
      </c>
    </row>
    <row r="203" spans="1:27" x14ac:dyDescent="0.25">
      <c r="A203" s="2">
        <v>12</v>
      </c>
      <c r="B203" s="2">
        <v>14</v>
      </c>
      <c r="C203" s="2">
        <v>109478.315</v>
      </c>
      <c r="D203" s="2">
        <v>110004.068</v>
      </c>
      <c r="E203" s="2">
        <v>525.75299999999697</v>
      </c>
      <c r="F203" s="3">
        <v>18.230777645716898</v>
      </c>
      <c r="G203" s="14" t="s">
        <v>760</v>
      </c>
      <c r="H203" s="2">
        <v>0</v>
      </c>
      <c r="I203" s="2">
        <v>4</v>
      </c>
      <c r="J203" s="2">
        <v>0</v>
      </c>
      <c r="K203" s="2">
        <v>2</v>
      </c>
      <c r="L203" s="2">
        <v>2</v>
      </c>
      <c r="M203" s="2">
        <v>0</v>
      </c>
      <c r="N203" s="2">
        <v>0</v>
      </c>
      <c r="O203" s="2">
        <v>0</v>
      </c>
      <c r="P203" s="2">
        <v>0</v>
      </c>
      <c r="Q203" s="2">
        <v>0</v>
      </c>
      <c r="R203" s="2">
        <v>0</v>
      </c>
      <c r="S203" s="2">
        <v>1</v>
      </c>
      <c r="T203" s="2">
        <v>0</v>
      </c>
      <c r="U203" s="2">
        <v>1</v>
      </c>
      <c r="V203" s="2">
        <v>0</v>
      </c>
      <c r="W203" s="2">
        <v>0</v>
      </c>
      <c r="X203" s="2">
        <v>1</v>
      </c>
      <c r="Y203" s="2">
        <v>1</v>
      </c>
      <c r="Z203" s="2">
        <v>0</v>
      </c>
      <c r="AA203" s="2">
        <v>0</v>
      </c>
    </row>
    <row r="204" spans="1:27" x14ac:dyDescent="0.25">
      <c r="A204" s="2">
        <v>2</v>
      </c>
      <c r="B204" s="2">
        <v>0</v>
      </c>
      <c r="C204" s="2">
        <v>32879.980000000003</v>
      </c>
      <c r="D204" s="2">
        <v>32939.476999999999</v>
      </c>
      <c r="E204" s="2">
        <v>59.496999999995801</v>
      </c>
      <c r="F204" s="3">
        <v>18.222029705144699</v>
      </c>
      <c r="G204" s="14" t="s">
        <v>581</v>
      </c>
      <c r="H204" s="2">
        <v>0</v>
      </c>
      <c r="I204" s="2">
        <v>0</v>
      </c>
      <c r="J204" s="2">
        <v>0</v>
      </c>
      <c r="K204" s="2">
        <v>0</v>
      </c>
      <c r="L204" s="2">
        <v>0</v>
      </c>
      <c r="M204" s="2">
        <v>0</v>
      </c>
      <c r="N204" s="2">
        <v>0</v>
      </c>
      <c r="O204" s="2">
        <v>0</v>
      </c>
      <c r="P204" s="2">
        <v>0</v>
      </c>
      <c r="Q204" s="2">
        <v>0</v>
      </c>
      <c r="R204" s="2">
        <v>0</v>
      </c>
      <c r="S204" s="2">
        <v>0</v>
      </c>
      <c r="T204" s="2">
        <v>0</v>
      </c>
      <c r="U204" s="2">
        <v>0</v>
      </c>
      <c r="V204" s="2">
        <v>0</v>
      </c>
      <c r="W204" s="2">
        <v>0</v>
      </c>
      <c r="X204" s="2">
        <v>0</v>
      </c>
      <c r="Y204" s="2">
        <v>0</v>
      </c>
      <c r="Z204" s="2">
        <v>0</v>
      </c>
      <c r="AA204" s="2">
        <v>0</v>
      </c>
    </row>
    <row r="205" spans="1:27" x14ac:dyDescent="0.25">
      <c r="A205" s="2">
        <v>20</v>
      </c>
      <c r="B205" s="2">
        <v>2</v>
      </c>
      <c r="C205" s="2">
        <v>32588.773000000001</v>
      </c>
      <c r="D205" s="2">
        <v>32723.651999999998</v>
      </c>
      <c r="E205" s="2">
        <v>134.87899999999701</v>
      </c>
      <c r="F205" s="3">
        <v>18.1870627813868</v>
      </c>
      <c r="G205" s="14" t="s">
        <v>814</v>
      </c>
      <c r="H205" s="2">
        <v>0</v>
      </c>
      <c r="I205" s="2">
        <v>0</v>
      </c>
      <c r="J205" s="2">
        <v>0</v>
      </c>
      <c r="K205" s="2">
        <v>0</v>
      </c>
      <c r="L205" s="2">
        <v>0</v>
      </c>
      <c r="M205" s="2">
        <v>0</v>
      </c>
      <c r="N205" s="2">
        <v>0</v>
      </c>
      <c r="O205" s="2">
        <v>0</v>
      </c>
      <c r="P205" s="2">
        <v>0</v>
      </c>
      <c r="Q205" s="2">
        <v>0</v>
      </c>
      <c r="R205" s="2">
        <v>0</v>
      </c>
      <c r="S205" s="2">
        <v>0</v>
      </c>
      <c r="T205" s="2">
        <v>0</v>
      </c>
      <c r="U205" s="2">
        <v>0</v>
      </c>
      <c r="V205" s="2">
        <v>0</v>
      </c>
      <c r="W205" s="2">
        <v>0</v>
      </c>
      <c r="X205" s="2">
        <v>0</v>
      </c>
      <c r="Y205" s="2">
        <v>0</v>
      </c>
      <c r="Z205" s="2">
        <v>0</v>
      </c>
      <c r="AA205" s="2">
        <v>0</v>
      </c>
    </row>
    <row r="206" spans="1:27" x14ac:dyDescent="0.25">
      <c r="A206" s="2">
        <v>10</v>
      </c>
      <c r="B206" s="2">
        <v>2</v>
      </c>
      <c r="C206" s="2">
        <v>62808.116000000002</v>
      </c>
      <c r="D206" s="2">
        <v>62835.606</v>
      </c>
      <c r="E206" s="2">
        <v>27.489999999997998</v>
      </c>
      <c r="F206" s="3">
        <v>18.133782847042401</v>
      </c>
      <c r="G206" s="14"/>
      <c r="H206" s="2">
        <v>0</v>
      </c>
      <c r="I206" s="2">
        <v>0</v>
      </c>
      <c r="J206" s="2">
        <v>0</v>
      </c>
      <c r="K206" s="2">
        <v>0</v>
      </c>
      <c r="L206" s="2">
        <v>0</v>
      </c>
      <c r="M206" s="2">
        <v>0</v>
      </c>
      <c r="N206" s="2">
        <v>0</v>
      </c>
      <c r="O206" s="2">
        <v>0</v>
      </c>
      <c r="P206" s="2">
        <v>0</v>
      </c>
      <c r="Q206" s="2">
        <v>0</v>
      </c>
      <c r="R206" s="2">
        <v>0</v>
      </c>
      <c r="S206" s="2">
        <v>0</v>
      </c>
      <c r="T206" s="2">
        <v>0</v>
      </c>
      <c r="U206" s="2">
        <v>0</v>
      </c>
      <c r="V206" s="2">
        <v>0</v>
      </c>
      <c r="W206" s="2">
        <v>0</v>
      </c>
      <c r="X206" s="2">
        <v>0</v>
      </c>
      <c r="Y206" s="2">
        <v>0</v>
      </c>
      <c r="Z206" s="2">
        <v>0</v>
      </c>
      <c r="AA206" s="2">
        <v>0</v>
      </c>
    </row>
    <row r="207" spans="1:27" x14ac:dyDescent="0.25">
      <c r="A207" s="2">
        <v>3</v>
      </c>
      <c r="B207" s="2">
        <v>2</v>
      </c>
      <c r="C207" s="2">
        <v>33669.273999999998</v>
      </c>
      <c r="D207" s="2">
        <v>33721.476000000002</v>
      </c>
      <c r="E207" s="2">
        <v>52.202000000004801</v>
      </c>
      <c r="F207" s="3">
        <v>18.131288001569601</v>
      </c>
      <c r="G207" s="14" t="s">
        <v>613</v>
      </c>
      <c r="H207" s="2">
        <v>1</v>
      </c>
      <c r="I207" s="2">
        <v>0</v>
      </c>
      <c r="J207" s="2">
        <v>1</v>
      </c>
      <c r="K207" s="2">
        <v>0</v>
      </c>
      <c r="L207" s="2">
        <v>0</v>
      </c>
      <c r="M207" s="2">
        <v>0</v>
      </c>
      <c r="N207" s="2">
        <v>0</v>
      </c>
      <c r="O207" s="2">
        <v>1</v>
      </c>
      <c r="P207" s="2">
        <v>0</v>
      </c>
      <c r="Q207" s="2">
        <v>0</v>
      </c>
      <c r="R207" s="2">
        <v>0</v>
      </c>
      <c r="S207" s="2">
        <v>0</v>
      </c>
      <c r="T207" s="2">
        <v>0</v>
      </c>
      <c r="U207" s="2">
        <v>0</v>
      </c>
      <c r="V207" s="2">
        <v>0</v>
      </c>
      <c r="W207" s="2">
        <v>0</v>
      </c>
      <c r="X207" s="2">
        <v>0</v>
      </c>
      <c r="Y207" s="2">
        <v>0</v>
      </c>
      <c r="Z207" s="2">
        <v>0</v>
      </c>
      <c r="AA207" s="2">
        <v>0</v>
      </c>
    </row>
    <row r="208" spans="1:27" x14ac:dyDescent="0.25">
      <c r="A208" s="2">
        <v>12</v>
      </c>
      <c r="B208" s="2">
        <v>9</v>
      </c>
      <c r="C208" s="2">
        <v>82912.554999999993</v>
      </c>
      <c r="D208" s="2">
        <v>83105.907000000007</v>
      </c>
      <c r="E208" s="2">
        <v>193.35200000001399</v>
      </c>
      <c r="F208" s="3">
        <v>18.1185248269292</v>
      </c>
      <c r="G208" s="14" t="s">
        <v>498</v>
      </c>
      <c r="H208" s="2">
        <v>4</v>
      </c>
      <c r="I208" s="2">
        <v>0</v>
      </c>
      <c r="J208" s="2">
        <v>4</v>
      </c>
      <c r="K208" s="2">
        <v>0</v>
      </c>
      <c r="L208" s="2">
        <v>0</v>
      </c>
      <c r="M208" s="2">
        <v>1</v>
      </c>
      <c r="N208" s="2">
        <v>0</v>
      </c>
      <c r="O208" s="2">
        <v>1</v>
      </c>
      <c r="P208" s="2">
        <v>1</v>
      </c>
      <c r="Q208" s="2">
        <v>1</v>
      </c>
      <c r="R208" s="2">
        <v>0</v>
      </c>
      <c r="S208" s="2">
        <v>0</v>
      </c>
      <c r="T208" s="2">
        <v>0</v>
      </c>
      <c r="U208" s="2">
        <v>0</v>
      </c>
      <c r="V208" s="2">
        <v>0</v>
      </c>
      <c r="W208" s="2">
        <v>0</v>
      </c>
      <c r="X208" s="2">
        <v>0</v>
      </c>
      <c r="Y208" s="2">
        <v>0</v>
      </c>
      <c r="Z208" s="2">
        <v>0</v>
      </c>
      <c r="AA208" s="2">
        <v>0</v>
      </c>
    </row>
    <row r="209" spans="1:27" x14ac:dyDescent="0.25">
      <c r="A209" s="2">
        <v>12</v>
      </c>
      <c r="B209" s="2">
        <v>11</v>
      </c>
      <c r="C209" s="2">
        <v>87468.67</v>
      </c>
      <c r="D209" s="2">
        <v>87506.91</v>
      </c>
      <c r="E209" s="2">
        <v>38.240000000005203</v>
      </c>
      <c r="F209" s="3">
        <v>18.074835796184601</v>
      </c>
      <c r="G209" s="14"/>
      <c r="H209" s="2">
        <v>4</v>
      </c>
      <c r="I209" s="2">
        <v>0</v>
      </c>
      <c r="J209" s="2">
        <v>4</v>
      </c>
      <c r="K209" s="2">
        <v>0</v>
      </c>
      <c r="L209" s="2">
        <v>0</v>
      </c>
      <c r="M209" s="2">
        <v>1</v>
      </c>
      <c r="N209" s="2">
        <v>0</v>
      </c>
      <c r="O209" s="2">
        <v>1</v>
      </c>
      <c r="P209" s="2">
        <v>1</v>
      </c>
      <c r="Q209" s="2">
        <v>1</v>
      </c>
      <c r="R209" s="2">
        <v>0</v>
      </c>
      <c r="S209" s="2">
        <v>0</v>
      </c>
      <c r="T209" s="2">
        <v>0</v>
      </c>
      <c r="U209" s="2">
        <v>0</v>
      </c>
      <c r="V209" s="2">
        <v>0</v>
      </c>
      <c r="W209" s="2">
        <v>0</v>
      </c>
      <c r="X209" s="2">
        <v>0</v>
      </c>
      <c r="Y209" s="2">
        <v>0</v>
      </c>
      <c r="Z209" s="2">
        <v>0</v>
      </c>
      <c r="AA209" s="2">
        <v>0</v>
      </c>
    </row>
    <row r="210" spans="1:27" x14ac:dyDescent="0.25">
      <c r="A210" s="2">
        <v>2</v>
      </c>
      <c r="B210" s="2">
        <v>11</v>
      </c>
      <c r="C210" s="2">
        <v>99032.455000000002</v>
      </c>
      <c r="D210" s="2">
        <v>99114.923999999999</v>
      </c>
      <c r="E210" s="2">
        <v>82.468999999997294</v>
      </c>
      <c r="F210" s="3">
        <v>18.052964986337301</v>
      </c>
      <c r="G210" s="14" t="s">
        <v>589</v>
      </c>
      <c r="H210" s="2">
        <v>2</v>
      </c>
      <c r="I210" s="2">
        <v>0</v>
      </c>
      <c r="J210" s="2">
        <v>2</v>
      </c>
      <c r="K210" s="2">
        <v>0</v>
      </c>
      <c r="L210" s="2">
        <v>0</v>
      </c>
      <c r="M210" s="2">
        <v>1</v>
      </c>
      <c r="N210" s="2">
        <v>0</v>
      </c>
      <c r="O210" s="2">
        <v>0</v>
      </c>
      <c r="P210" s="2">
        <v>0</v>
      </c>
      <c r="Q210" s="2">
        <v>1</v>
      </c>
      <c r="R210" s="2">
        <v>0</v>
      </c>
      <c r="S210" s="2">
        <v>0</v>
      </c>
      <c r="T210" s="2">
        <v>0</v>
      </c>
      <c r="U210" s="2">
        <v>0</v>
      </c>
      <c r="V210" s="2">
        <v>0</v>
      </c>
      <c r="W210" s="2">
        <v>0</v>
      </c>
      <c r="X210" s="2">
        <v>0</v>
      </c>
      <c r="Y210" s="2">
        <v>0</v>
      </c>
      <c r="Z210" s="2">
        <v>0</v>
      </c>
      <c r="AA210" s="2">
        <v>0</v>
      </c>
    </row>
    <row r="211" spans="1:27" x14ac:dyDescent="0.25">
      <c r="A211" s="2">
        <v>7</v>
      </c>
      <c r="B211" s="2">
        <v>13</v>
      </c>
      <c r="C211" s="2">
        <v>94107.409</v>
      </c>
      <c r="D211" s="2">
        <v>94323.237999999998</v>
      </c>
      <c r="E211" s="2">
        <v>215.82899999999799</v>
      </c>
      <c r="F211" s="3">
        <v>18.052737636823402</v>
      </c>
      <c r="G211" s="14" t="s">
        <v>694</v>
      </c>
      <c r="H211" s="2">
        <v>2</v>
      </c>
      <c r="I211" s="2">
        <v>0</v>
      </c>
      <c r="J211" s="2">
        <v>2</v>
      </c>
      <c r="K211" s="2">
        <v>0</v>
      </c>
      <c r="L211" s="2">
        <v>0</v>
      </c>
      <c r="M211" s="2">
        <v>0</v>
      </c>
      <c r="N211" s="2">
        <v>0</v>
      </c>
      <c r="O211" s="2">
        <v>0</v>
      </c>
      <c r="P211" s="2">
        <v>1</v>
      </c>
      <c r="Q211" s="2">
        <v>1</v>
      </c>
      <c r="R211" s="2">
        <v>0</v>
      </c>
      <c r="S211" s="2">
        <v>0</v>
      </c>
      <c r="T211" s="2">
        <v>0</v>
      </c>
      <c r="U211" s="2">
        <v>0</v>
      </c>
      <c r="V211" s="2">
        <v>0</v>
      </c>
      <c r="W211" s="2">
        <v>0</v>
      </c>
      <c r="X211" s="2">
        <v>0</v>
      </c>
      <c r="Y211" s="2">
        <v>0</v>
      </c>
      <c r="Z211" s="2">
        <v>0</v>
      </c>
      <c r="AA211" s="2">
        <v>0</v>
      </c>
    </row>
    <row r="212" spans="1:27" x14ac:dyDescent="0.25">
      <c r="A212" s="2">
        <v>2</v>
      </c>
      <c r="B212" s="2">
        <v>36</v>
      </c>
      <c r="C212" s="2">
        <v>196260.45499999999</v>
      </c>
      <c r="D212" s="2">
        <v>196278.43</v>
      </c>
      <c r="E212" s="2">
        <v>17.975000000005799</v>
      </c>
      <c r="F212" s="3">
        <v>18.045075778379601</v>
      </c>
      <c r="G212" s="14"/>
      <c r="H212" s="2">
        <v>0</v>
      </c>
      <c r="I212" s="2">
        <v>0</v>
      </c>
      <c r="J212" s="2">
        <v>0</v>
      </c>
      <c r="K212" s="2">
        <v>0</v>
      </c>
      <c r="L212" s="2">
        <v>0</v>
      </c>
      <c r="M212" s="2">
        <v>0</v>
      </c>
      <c r="N212" s="2">
        <v>0</v>
      </c>
      <c r="O212" s="2">
        <v>0</v>
      </c>
      <c r="P212" s="2">
        <v>0</v>
      </c>
      <c r="Q212" s="2">
        <v>0</v>
      </c>
      <c r="R212" s="2">
        <v>0</v>
      </c>
      <c r="S212" s="2">
        <v>0</v>
      </c>
      <c r="T212" s="2">
        <v>0</v>
      </c>
      <c r="U212" s="2">
        <v>0</v>
      </c>
      <c r="V212" s="2">
        <v>0</v>
      </c>
      <c r="W212" s="2">
        <v>0</v>
      </c>
      <c r="X212" s="2">
        <v>0</v>
      </c>
      <c r="Y212" s="2">
        <v>0</v>
      </c>
      <c r="Z212" s="2">
        <v>0</v>
      </c>
      <c r="AA212" s="2">
        <v>0</v>
      </c>
    </row>
    <row r="213" spans="1:27" x14ac:dyDescent="0.25">
      <c r="A213" s="2">
        <v>3</v>
      </c>
      <c r="B213" s="2">
        <v>18</v>
      </c>
      <c r="C213" s="2">
        <v>145237.07399999999</v>
      </c>
      <c r="D213" s="2">
        <v>145275.19500000001</v>
      </c>
      <c r="E213" s="2">
        <v>38.121000000013701</v>
      </c>
      <c r="F213" s="3">
        <v>17.963807049306698</v>
      </c>
      <c r="G213" s="14" t="s">
        <v>626</v>
      </c>
      <c r="H213" s="2">
        <v>0</v>
      </c>
      <c r="I213" s="2">
        <v>0</v>
      </c>
      <c r="J213" s="2">
        <v>0</v>
      </c>
      <c r="K213" s="2">
        <v>0</v>
      </c>
      <c r="L213" s="2">
        <v>0</v>
      </c>
      <c r="M213" s="2">
        <v>0</v>
      </c>
      <c r="N213" s="2">
        <v>0</v>
      </c>
      <c r="O213" s="2">
        <v>0</v>
      </c>
      <c r="P213" s="2">
        <v>0</v>
      </c>
      <c r="Q213" s="2">
        <v>0</v>
      </c>
      <c r="R213" s="2">
        <v>0</v>
      </c>
      <c r="S213" s="2">
        <v>0</v>
      </c>
      <c r="T213" s="2">
        <v>0</v>
      </c>
      <c r="U213" s="2">
        <v>0</v>
      </c>
      <c r="V213" s="2">
        <v>0</v>
      </c>
      <c r="W213" s="2">
        <v>0</v>
      </c>
      <c r="X213" s="2">
        <v>0</v>
      </c>
      <c r="Y213" s="2">
        <v>0</v>
      </c>
      <c r="Z213" s="2">
        <v>0</v>
      </c>
      <c r="AA213" s="2">
        <v>0</v>
      </c>
    </row>
    <row r="214" spans="1:27" x14ac:dyDescent="0.25">
      <c r="A214" s="2">
        <v>2</v>
      </c>
      <c r="B214" s="2">
        <v>40</v>
      </c>
      <c r="C214" s="2">
        <v>214362.38699999999</v>
      </c>
      <c r="D214" s="2">
        <v>214418.185</v>
      </c>
      <c r="E214" s="2">
        <v>55.7980000000098</v>
      </c>
      <c r="F214" s="3">
        <v>17.9406649939848</v>
      </c>
      <c r="G214" s="14" t="s">
        <v>608</v>
      </c>
      <c r="H214" s="2">
        <v>2</v>
      </c>
      <c r="I214" s="2">
        <v>0</v>
      </c>
      <c r="J214" s="2">
        <v>2</v>
      </c>
      <c r="K214" s="2">
        <v>0</v>
      </c>
      <c r="L214" s="2">
        <v>0</v>
      </c>
      <c r="M214" s="2">
        <v>0</v>
      </c>
      <c r="N214" s="2">
        <v>0</v>
      </c>
      <c r="O214" s="2">
        <v>1</v>
      </c>
      <c r="P214" s="2">
        <v>1</v>
      </c>
      <c r="Q214" s="2">
        <v>0</v>
      </c>
      <c r="R214" s="2">
        <v>0</v>
      </c>
      <c r="S214" s="2">
        <v>0</v>
      </c>
      <c r="T214" s="2">
        <v>0</v>
      </c>
      <c r="U214" s="2">
        <v>0</v>
      </c>
      <c r="V214" s="2">
        <v>0</v>
      </c>
      <c r="W214" s="2">
        <v>0</v>
      </c>
      <c r="X214" s="2">
        <v>0</v>
      </c>
      <c r="Y214" s="2">
        <v>0</v>
      </c>
      <c r="Z214" s="2">
        <v>0</v>
      </c>
      <c r="AA214" s="2">
        <v>0</v>
      </c>
    </row>
    <row r="215" spans="1:27" x14ac:dyDescent="0.25">
      <c r="A215" s="2">
        <v>19</v>
      </c>
      <c r="B215" s="2">
        <v>6</v>
      </c>
      <c r="C215" s="2">
        <v>48044.243000000002</v>
      </c>
      <c r="D215" s="2">
        <v>48063.661</v>
      </c>
      <c r="E215" s="2">
        <v>19.4179999999978</v>
      </c>
      <c r="F215" s="3">
        <v>17.924884489440601</v>
      </c>
      <c r="G215" s="14" t="s">
        <v>810</v>
      </c>
      <c r="H215" s="2">
        <v>0</v>
      </c>
      <c r="I215" s="2">
        <v>0</v>
      </c>
      <c r="J215" s="2">
        <v>0</v>
      </c>
      <c r="K215" s="2">
        <v>0</v>
      </c>
      <c r="L215" s="2">
        <v>0</v>
      </c>
      <c r="M215" s="2">
        <v>0</v>
      </c>
      <c r="N215" s="2">
        <v>0</v>
      </c>
      <c r="O215" s="2">
        <v>0</v>
      </c>
      <c r="P215" s="2">
        <v>0</v>
      </c>
      <c r="Q215" s="2">
        <v>0</v>
      </c>
      <c r="R215" s="2">
        <v>0</v>
      </c>
      <c r="S215" s="2">
        <v>0</v>
      </c>
      <c r="T215" s="2">
        <v>0</v>
      </c>
      <c r="U215" s="2">
        <v>0</v>
      </c>
      <c r="V215" s="2">
        <v>0</v>
      </c>
      <c r="W215" s="2">
        <v>0</v>
      </c>
      <c r="X215" s="2">
        <v>0</v>
      </c>
      <c r="Y215" s="2">
        <v>0</v>
      </c>
      <c r="Z215" s="2">
        <v>0</v>
      </c>
      <c r="AA215" s="2">
        <v>0</v>
      </c>
    </row>
    <row r="216" spans="1:27" x14ac:dyDescent="0.25">
      <c r="A216" s="2">
        <v>1</v>
      </c>
      <c r="B216" s="2">
        <v>0</v>
      </c>
      <c r="C216" s="2">
        <v>3825.35</v>
      </c>
      <c r="D216" s="2">
        <v>3838.4259999999999</v>
      </c>
      <c r="E216" s="2">
        <v>13.076000000000001</v>
      </c>
      <c r="F216" s="3">
        <v>17.9244613181239</v>
      </c>
      <c r="G216" s="14" t="s">
        <v>561</v>
      </c>
      <c r="H216" s="2">
        <v>0</v>
      </c>
      <c r="I216" s="2">
        <v>0</v>
      </c>
      <c r="J216" s="2">
        <v>0</v>
      </c>
      <c r="K216" s="2">
        <v>0</v>
      </c>
      <c r="L216" s="2">
        <v>0</v>
      </c>
      <c r="M216" s="2">
        <v>0</v>
      </c>
      <c r="N216" s="2">
        <v>0</v>
      </c>
      <c r="O216" s="2">
        <v>0</v>
      </c>
      <c r="P216" s="2">
        <v>0</v>
      </c>
      <c r="Q216" s="2">
        <v>0</v>
      </c>
      <c r="R216" s="2">
        <v>0</v>
      </c>
      <c r="S216" s="2">
        <v>0</v>
      </c>
      <c r="T216" s="2">
        <v>0</v>
      </c>
      <c r="U216" s="2">
        <v>0</v>
      </c>
      <c r="V216" s="2">
        <v>0</v>
      </c>
      <c r="W216" s="2">
        <v>0</v>
      </c>
      <c r="X216" s="2">
        <v>0</v>
      </c>
      <c r="Y216" s="2">
        <v>0</v>
      </c>
      <c r="Z216" s="2">
        <v>0</v>
      </c>
      <c r="AA216" s="2">
        <v>0</v>
      </c>
    </row>
    <row r="217" spans="1:27" x14ac:dyDescent="0.25">
      <c r="A217" s="2">
        <v>16</v>
      </c>
      <c r="B217" s="2">
        <v>8</v>
      </c>
      <c r="C217" s="2">
        <v>49584.618999999999</v>
      </c>
      <c r="D217" s="2">
        <v>49665.163999999997</v>
      </c>
      <c r="E217" s="2">
        <v>80.544999999998296</v>
      </c>
      <c r="F217" s="3">
        <v>17.875664132245699</v>
      </c>
      <c r="G217" s="14" t="s">
        <v>792</v>
      </c>
      <c r="H217" s="2">
        <v>0</v>
      </c>
      <c r="I217" s="2">
        <v>0</v>
      </c>
      <c r="J217" s="2">
        <v>0</v>
      </c>
      <c r="K217" s="2">
        <v>0</v>
      </c>
      <c r="L217" s="2">
        <v>0</v>
      </c>
      <c r="M217" s="2">
        <v>0</v>
      </c>
      <c r="N217" s="2">
        <v>0</v>
      </c>
      <c r="O217" s="2">
        <v>0</v>
      </c>
      <c r="P217" s="2">
        <v>0</v>
      </c>
      <c r="Q217" s="2">
        <v>0</v>
      </c>
      <c r="R217" s="2">
        <v>0</v>
      </c>
      <c r="S217" s="2">
        <v>0</v>
      </c>
      <c r="T217" s="2">
        <v>0</v>
      </c>
      <c r="U217" s="2">
        <v>0</v>
      </c>
      <c r="V217" s="2">
        <v>0</v>
      </c>
      <c r="W217" s="2">
        <v>0</v>
      </c>
      <c r="X217" s="2">
        <v>0</v>
      </c>
      <c r="Y217" s="2">
        <v>0</v>
      </c>
      <c r="Z217" s="2">
        <v>0</v>
      </c>
      <c r="AA217" s="2">
        <v>0</v>
      </c>
    </row>
    <row r="218" spans="1:27" x14ac:dyDescent="0.25">
      <c r="A218" s="2">
        <v>17</v>
      </c>
      <c r="B218" s="2">
        <v>0</v>
      </c>
      <c r="C218" s="2">
        <v>3508.7310000000002</v>
      </c>
      <c r="D218" s="2">
        <v>3569.913</v>
      </c>
      <c r="E218" s="2">
        <v>61.181999999999803</v>
      </c>
      <c r="F218" s="3">
        <v>17.8750246946096</v>
      </c>
      <c r="G218" s="14" t="s">
        <v>794</v>
      </c>
      <c r="H218" s="2">
        <v>3</v>
      </c>
      <c r="I218" s="2">
        <v>0</v>
      </c>
      <c r="J218" s="2">
        <v>3</v>
      </c>
      <c r="K218" s="2">
        <v>0</v>
      </c>
      <c r="L218" s="2">
        <v>0</v>
      </c>
      <c r="M218" s="2">
        <v>1</v>
      </c>
      <c r="N218" s="2">
        <v>0</v>
      </c>
      <c r="O218" s="2">
        <v>0</v>
      </c>
      <c r="P218" s="2">
        <v>1</v>
      </c>
      <c r="Q218" s="2">
        <v>1</v>
      </c>
      <c r="R218" s="2">
        <v>0</v>
      </c>
      <c r="S218" s="2">
        <v>0</v>
      </c>
      <c r="T218" s="2">
        <v>0</v>
      </c>
      <c r="U218" s="2">
        <v>0</v>
      </c>
      <c r="V218" s="2">
        <v>0</v>
      </c>
      <c r="W218" s="2">
        <v>0</v>
      </c>
      <c r="X218" s="2">
        <v>0</v>
      </c>
      <c r="Y218" s="2">
        <v>0</v>
      </c>
      <c r="Z218" s="2">
        <v>0</v>
      </c>
      <c r="AA218" s="2">
        <v>0</v>
      </c>
    </row>
    <row r="219" spans="1:27" x14ac:dyDescent="0.25">
      <c r="A219" s="2">
        <v>5</v>
      </c>
      <c r="B219" s="2">
        <v>21</v>
      </c>
      <c r="C219" s="2">
        <v>151767.93</v>
      </c>
      <c r="D219" s="2">
        <v>151788.63800000001</v>
      </c>
      <c r="E219" s="2">
        <v>20.7080000000133</v>
      </c>
      <c r="F219" s="3">
        <v>17.8690318404294</v>
      </c>
      <c r="G219" s="14" t="s">
        <v>669</v>
      </c>
      <c r="H219" s="2">
        <v>0</v>
      </c>
      <c r="I219" s="2">
        <v>0</v>
      </c>
      <c r="J219" s="2">
        <v>0</v>
      </c>
      <c r="K219" s="2">
        <v>0</v>
      </c>
      <c r="L219" s="2">
        <v>0</v>
      </c>
      <c r="M219" s="2">
        <v>0</v>
      </c>
      <c r="N219" s="2">
        <v>0</v>
      </c>
      <c r="O219" s="2">
        <v>0</v>
      </c>
      <c r="P219" s="2">
        <v>0</v>
      </c>
      <c r="Q219" s="2">
        <v>0</v>
      </c>
      <c r="R219" s="2">
        <v>0</v>
      </c>
      <c r="S219" s="2">
        <v>0</v>
      </c>
      <c r="T219" s="2">
        <v>0</v>
      </c>
      <c r="U219" s="2">
        <v>0</v>
      </c>
      <c r="V219" s="2">
        <v>0</v>
      </c>
      <c r="W219" s="2">
        <v>0</v>
      </c>
      <c r="X219" s="2">
        <v>0</v>
      </c>
      <c r="Y219" s="2">
        <v>0</v>
      </c>
      <c r="Z219" s="2">
        <v>0</v>
      </c>
      <c r="AA219" s="2">
        <v>0</v>
      </c>
    </row>
    <row r="220" spans="1:27" x14ac:dyDescent="0.25">
      <c r="A220" s="2">
        <v>11</v>
      </c>
      <c r="B220" s="2">
        <v>12</v>
      </c>
      <c r="C220" s="2">
        <v>63909.228000000003</v>
      </c>
      <c r="D220" s="2">
        <v>63930.466999999997</v>
      </c>
      <c r="E220" s="2">
        <v>21.2389999999941</v>
      </c>
      <c r="F220" s="3">
        <v>17.821192869729</v>
      </c>
      <c r="G220" s="14" t="s">
        <v>744</v>
      </c>
      <c r="H220" s="2">
        <v>0</v>
      </c>
      <c r="I220" s="2">
        <v>0</v>
      </c>
      <c r="J220" s="2">
        <v>0</v>
      </c>
      <c r="K220" s="2">
        <v>0</v>
      </c>
      <c r="L220" s="2">
        <v>0</v>
      </c>
      <c r="M220" s="2">
        <v>0</v>
      </c>
      <c r="N220" s="2">
        <v>0</v>
      </c>
      <c r="O220" s="2">
        <v>0</v>
      </c>
      <c r="P220" s="2">
        <v>0</v>
      </c>
      <c r="Q220" s="2">
        <v>0</v>
      </c>
      <c r="R220" s="2">
        <v>0</v>
      </c>
      <c r="S220" s="2">
        <v>0</v>
      </c>
      <c r="T220" s="2">
        <v>0</v>
      </c>
      <c r="U220" s="2">
        <v>0</v>
      </c>
      <c r="V220" s="2">
        <v>0</v>
      </c>
      <c r="W220" s="2">
        <v>0</v>
      </c>
      <c r="X220" s="2">
        <v>0</v>
      </c>
      <c r="Y220" s="2">
        <v>0</v>
      </c>
      <c r="Z220" s="2">
        <v>0</v>
      </c>
      <c r="AA220" s="2">
        <v>0</v>
      </c>
    </row>
    <row r="221" spans="1:27" x14ac:dyDescent="0.25">
      <c r="A221" s="2">
        <v>2</v>
      </c>
      <c r="B221" s="2">
        <v>22</v>
      </c>
      <c r="C221" s="2">
        <v>152094.23000000001</v>
      </c>
      <c r="D221" s="2">
        <v>152163.552</v>
      </c>
      <c r="E221" s="2">
        <v>69.321999999985593</v>
      </c>
      <c r="F221" s="3">
        <v>17.806689933599898</v>
      </c>
      <c r="G221" s="14" t="s">
        <v>596</v>
      </c>
      <c r="H221" s="2">
        <v>2</v>
      </c>
      <c r="I221" s="2">
        <v>0</v>
      </c>
      <c r="J221" s="2">
        <v>2</v>
      </c>
      <c r="K221" s="2">
        <v>0</v>
      </c>
      <c r="L221" s="2">
        <v>0</v>
      </c>
      <c r="M221" s="2">
        <v>0</v>
      </c>
      <c r="N221" s="2">
        <v>0</v>
      </c>
      <c r="O221" s="2">
        <v>0</v>
      </c>
      <c r="P221" s="2">
        <v>1</v>
      </c>
      <c r="Q221" s="2">
        <v>1</v>
      </c>
      <c r="R221" s="2">
        <v>0</v>
      </c>
      <c r="S221" s="2">
        <v>0</v>
      </c>
      <c r="T221" s="2">
        <v>0</v>
      </c>
      <c r="U221" s="2">
        <v>0</v>
      </c>
      <c r="V221" s="2">
        <v>0</v>
      </c>
      <c r="W221" s="2">
        <v>0</v>
      </c>
      <c r="X221" s="2">
        <v>0</v>
      </c>
      <c r="Y221" s="2">
        <v>0</v>
      </c>
      <c r="Z221" s="2">
        <v>0</v>
      </c>
      <c r="AA221" s="2">
        <v>0</v>
      </c>
    </row>
    <row r="222" spans="1:27" x14ac:dyDescent="0.25">
      <c r="A222" s="2">
        <v>1</v>
      </c>
      <c r="B222" s="2">
        <v>3</v>
      </c>
      <c r="C222" s="2">
        <v>33499.428</v>
      </c>
      <c r="D222" s="2">
        <v>33513.904999999999</v>
      </c>
      <c r="E222" s="2">
        <v>14.476999999999</v>
      </c>
      <c r="F222" s="3">
        <v>17.803821589172699</v>
      </c>
      <c r="G222" s="14" t="s">
        <v>564</v>
      </c>
      <c r="H222" s="2">
        <v>1</v>
      </c>
      <c r="I222" s="2">
        <v>0</v>
      </c>
      <c r="J222" s="2">
        <v>1</v>
      </c>
      <c r="K222" s="2">
        <v>0</v>
      </c>
      <c r="L222" s="2">
        <v>0</v>
      </c>
      <c r="M222" s="2">
        <v>0</v>
      </c>
      <c r="N222" s="2">
        <v>0</v>
      </c>
      <c r="O222" s="2">
        <v>0</v>
      </c>
      <c r="P222" s="2">
        <v>1</v>
      </c>
      <c r="Q222" s="2">
        <v>0</v>
      </c>
      <c r="R222" s="2">
        <v>0</v>
      </c>
      <c r="S222" s="2">
        <v>0</v>
      </c>
      <c r="T222" s="2">
        <v>0</v>
      </c>
      <c r="U222" s="2">
        <v>0</v>
      </c>
      <c r="V222" s="2">
        <v>0</v>
      </c>
      <c r="W222" s="2">
        <v>0</v>
      </c>
      <c r="X222" s="2">
        <v>0</v>
      </c>
      <c r="Y222" s="2">
        <v>0</v>
      </c>
      <c r="Z222" s="2">
        <v>0</v>
      </c>
      <c r="AA222" s="2">
        <v>0</v>
      </c>
    </row>
    <row r="223" spans="1:27" x14ac:dyDescent="0.25">
      <c r="A223" s="2">
        <v>9</v>
      </c>
      <c r="B223" s="2">
        <v>4</v>
      </c>
      <c r="C223" s="2">
        <v>84565.837</v>
      </c>
      <c r="D223" s="2">
        <v>84581.342000000004</v>
      </c>
      <c r="E223" s="2">
        <v>15.505000000004699</v>
      </c>
      <c r="F223" s="3">
        <v>17.803136397487499</v>
      </c>
      <c r="G223" s="14" t="s">
        <v>720</v>
      </c>
      <c r="H223" s="2">
        <v>0</v>
      </c>
      <c r="I223" s="2">
        <v>0</v>
      </c>
      <c r="J223" s="2">
        <v>0</v>
      </c>
      <c r="K223" s="2">
        <v>0</v>
      </c>
      <c r="L223" s="2">
        <v>0</v>
      </c>
      <c r="M223" s="2">
        <v>0</v>
      </c>
      <c r="N223" s="2">
        <v>0</v>
      </c>
      <c r="O223" s="2">
        <v>0</v>
      </c>
      <c r="P223" s="2">
        <v>0</v>
      </c>
      <c r="Q223" s="2">
        <v>0</v>
      </c>
      <c r="R223" s="2">
        <v>0</v>
      </c>
      <c r="S223" s="2">
        <v>0</v>
      </c>
      <c r="T223" s="2">
        <v>0</v>
      </c>
      <c r="U223" s="2">
        <v>0</v>
      </c>
      <c r="V223" s="2">
        <v>0</v>
      </c>
      <c r="W223" s="2">
        <v>0</v>
      </c>
      <c r="X223" s="2">
        <v>0</v>
      </c>
      <c r="Y223" s="2">
        <v>0</v>
      </c>
      <c r="Z223" s="2">
        <v>0</v>
      </c>
      <c r="AA223" s="2">
        <v>0</v>
      </c>
    </row>
    <row r="224" spans="1:27" x14ac:dyDescent="0.25">
      <c r="A224" s="2">
        <v>1</v>
      </c>
      <c r="B224" s="2">
        <v>1</v>
      </c>
      <c r="C224" s="2">
        <v>4704.9549999999999</v>
      </c>
      <c r="D224" s="2">
        <v>4752.2780000000002</v>
      </c>
      <c r="E224" s="2">
        <v>47.323000000000299</v>
      </c>
      <c r="F224" s="3">
        <v>17.762896905090699</v>
      </c>
      <c r="G224" s="14" t="s">
        <v>562</v>
      </c>
      <c r="H224" s="2">
        <v>0</v>
      </c>
      <c r="I224" s="2">
        <v>0</v>
      </c>
      <c r="J224" s="2">
        <v>0</v>
      </c>
      <c r="K224" s="2">
        <v>0</v>
      </c>
      <c r="L224" s="2">
        <v>0</v>
      </c>
      <c r="M224" s="2">
        <v>0</v>
      </c>
      <c r="N224" s="2">
        <v>0</v>
      </c>
      <c r="O224" s="2">
        <v>0</v>
      </c>
      <c r="P224" s="2">
        <v>0</v>
      </c>
      <c r="Q224" s="2">
        <v>0</v>
      </c>
      <c r="R224" s="2">
        <v>0</v>
      </c>
      <c r="S224" s="2">
        <v>0</v>
      </c>
      <c r="T224" s="2">
        <v>0</v>
      </c>
      <c r="U224" s="2">
        <v>0</v>
      </c>
      <c r="V224" s="2">
        <v>0</v>
      </c>
      <c r="W224" s="2">
        <v>0</v>
      </c>
      <c r="X224" s="2">
        <v>0</v>
      </c>
      <c r="Y224" s="2">
        <v>0</v>
      </c>
      <c r="Z224" s="2">
        <v>0</v>
      </c>
      <c r="AA224" s="2">
        <v>0</v>
      </c>
    </row>
    <row r="225" spans="1:27" x14ac:dyDescent="0.25">
      <c r="A225" s="2">
        <v>1</v>
      </c>
      <c r="B225" s="2">
        <v>17</v>
      </c>
      <c r="C225" s="2">
        <v>161767.6</v>
      </c>
      <c r="D225" s="2">
        <v>161792.201</v>
      </c>
      <c r="E225" s="2">
        <v>24.6009999999951</v>
      </c>
      <c r="F225" s="3">
        <v>17.761978915922899</v>
      </c>
      <c r="G225" s="14" t="s">
        <v>326</v>
      </c>
      <c r="H225" s="2">
        <v>2</v>
      </c>
      <c r="I225" s="2">
        <v>0</v>
      </c>
      <c r="J225" s="2">
        <v>2</v>
      </c>
      <c r="K225" s="2">
        <v>0</v>
      </c>
      <c r="L225" s="2">
        <v>0</v>
      </c>
      <c r="M225" s="2">
        <v>1</v>
      </c>
      <c r="N225" s="2">
        <v>0</v>
      </c>
      <c r="O225" s="2">
        <v>0</v>
      </c>
      <c r="P225" s="2">
        <v>0</v>
      </c>
      <c r="Q225" s="2">
        <v>1</v>
      </c>
      <c r="R225" s="2">
        <v>0</v>
      </c>
      <c r="S225" s="2">
        <v>0</v>
      </c>
      <c r="T225" s="2">
        <v>0</v>
      </c>
      <c r="U225" s="2">
        <v>0</v>
      </c>
      <c r="V225" s="2">
        <v>0</v>
      </c>
      <c r="W225" s="2">
        <v>0</v>
      </c>
      <c r="X225" s="2">
        <v>0</v>
      </c>
      <c r="Y225" s="2">
        <v>0</v>
      </c>
      <c r="Z225" s="2">
        <v>0</v>
      </c>
      <c r="AA225" s="2">
        <v>0</v>
      </c>
    </row>
    <row r="226" spans="1:27" x14ac:dyDescent="0.25">
      <c r="A226" s="2">
        <v>12</v>
      </c>
      <c r="B226" s="2">
        <v>16</v>
      </c>
      <c r="C226" s="2">
        <v>119504.352</v>
      </c>
      <c r="D226" s="2">
        <v>119593.49</v>
      </c>
      <c r="E226" s="2">
        <v>89.138000000006301</v>
      </c>
      <c r="F226" s="3">
        <v>17.744767515883499</v>
      </c>
      <c r="G226" s="14" t="s">
        <v>762</v>
      </c>
      <c r="H226" s="2">
        <v>0</v>
      </c>
      <c r="I226" s="2">
        <v>0</v>
      </c>
      <c r="J226" s="2">
        <v>0</v>
      </c>
      <c r="K226" s="2">
        <v>0</v>
      </c>
      <c r="L226" s="2">
        <v>0</v>
      </c>
      <c r="M226" s="2">
        <v>0</v>
      </c>
      <c r="N226" s="2">
        <v>0</v>
      </c>
      <c r="O226" s="2">
        <v>0</v>
      </c>
      <c r="P226" s="2">
        <v>0</v>
      </c>
      <c r="Q226" s="2">
        <v>0</v>
      </c>
      <c r="R226" s="2">
        <v>0</v>
      </c>
      <c r="S226" s="2">
        <v>0</v>
      </c>
      <c r="T226" s="2">
        <v>0</v>
      </c>
      <c r="U226" s="2">
        <v>0</v>
      </c>
      <c r="V226" s="2">
        <v>0</v>
      </c>
      <c r="W226" s="2">
        <v>0</v>
      </c>
      <c r="X226" s="2">
        <v>0</v>
      </c>
      <c r="Y226" s="2">
        <v>0</v>
      </c>
      <c r="Z226" s="2">
        <v>0</v>
      </c>
      <c r="AA226" s="2">
        <v>0</v>
      </c>
    </row>
    <row r="227" spans="1:27" x14ac:dyDescent="0.25">
      <c r="A227" s="2">
        <v>8</v>
      </c>
      <c r="B227" s="2">
        <v>22</v>
      </c>
      <c r="C227" s="2">
        <v>122033.205</v>
      </c>
      <c r="D227" s="2">
        <v>122080.258</v>
      </c>
      <c r="E227" s="2">
        <v>47.052999999999898</v>
      </c>
      <c r="F227" s="3">
        <v>17.739768884444999</v>
      </c>
      <c r="G227" s="14" t="s">
        <v>444</v>
      </c>
      <c r="H227" s="2">
        <v>4</v>
      </c>
      <c r="I227" s="2">
        <v>0</v>
      </c>
      <c r="J227" s="2">
        <v>4</v>
      </c>
      <c r="K227" s="2">
        <v>0</v>
      </c>
      <c r="L227" s="2">
        <v>0</v>
      </c>
      <c r="M227" s="2">
        <v>1</v>
      </c>
      <c r="N227" s="2">
        <v>0</v>
      </c>
      <c r="O227" s="2">
        <v>1</v>
      </c>
      <c r="P227" s="2">
        <v>1</v>
      </c>
      <c r="Q227" s="2">
        <v>1</v>
      </c>
      <c r="R227" s="2">
        <v>0</v>
      </c>
      <c r="S227" s="2">
        <v>0</v>
      </c>
      <c r="T227" s="2">
        <v>0</v>
      </c>
      <c r="U227" s="2">
        <v>0</v>
      </c>
      <c r="V227" s="2">
        <v>0</v>
      </c>
      <c r="W227" s="2">
        <v>0</v>
      </c>
      <c r="X227" s="2">
        <v>0</v>
      </c>
      <c r="Y227" s="2">
        <v>0</v>
      </c>
      <c r="Z227" s="2">
        <v>0</v>
      </c>
      <c r="AA227" s="2">
        <v>0</v>
      </c>
    </row>
    <row r="228" spans="1:27" x14ac:dyDescent="0.25">
      <c r="A228" s="2">
        <v>5</v>
      </c>
      <c r="B228" s="2">
        <v>20</v>
      </c>
      <c r="C228" s="2">
        <v>143587.99</v>
      </c>
      <c r="D228" s="2">
        <v>143621.32399999999</v>
      </c>
      <c r="E228" s="2">
        <v>33.334000000002597</v>
      </c>
      <c r="F228" s="3">
        <v>17.737293756831001</v>
      </c>
      <c r="G228" s="14" t="s">
        <v>668</v>
      </c>
      <c r="H228" s="2">
        <v>0</v>
      </c>
      <c r="I228" s="2">
        <v>0</v>
      </c>
      <c r="J228" s="2">
        <v>0</v>
      </c>
      <c r="K228" s="2">
        <v>0</v>
      </c>
      <c r="L228" s="2">
        <v>0</v>
      </c>
      <c r="M228" s="2">
        <v>0</v>
      </c>
      <c r="N228" s="2">
        <v>0</v>
      </c>
      <c r="O228" s="2">
        <v>0</v>
      </c>
      <c r="P228" s="2">
        <v>0</v>
      </c>
      <c r="Q228" s="2">
        <v>0</v>
      </c>
      <c r="R228" s="2">
        <v>0</v>
      </c>
      <c r="S228" s="2">
        <v>0</v>
      </c>
      <c r="T228" s="2">
        <v>0</v>
      </c>
      <c r="U228" s="2">
        <v>0</v>
      </c>
      <c r="V228" s="2">
        <v>0</v>
      </c>
      <c r="W228" s="2">
        <v>0</v>
      </c>
      <c r="X228" s="2">
        <v>0</v>
      </c>
      <c r="Y228" s="2">
        <v>0</v>
      </c>
      <c r="Z228" s="2">
        <v>0</v>
      </c>
      <c r="AA228" s="2">
        <v>0</v>
      </c>
    </row>
    <row r="229" spans="1:27" x14ac:dyDescent="0.25">
      <c r="A229" s="2">
        <v>2</v>
      </c>
      <c r="B229" s="2">
        <v>9</v>
      </c>
      <c r="C229" s="2">
        <v>84250.008000000002</v>
      </c>
      <c r="D229" s="2">
        <v>84304.798999999999</v>
      </c>
      <c r="E229" s="2">
        <v>54.790999999997403</v>
      </c>
      <c r="F229" s="3">
        <v>17.723956102397398</v>
      </c>
      <c r="G229" s="14" t="s">
        <v>587</v>
      </c>
      <c r="H229" s="2">
        <v>2</v>
      </c>
      <c r="I229" s="2">
        <v>0</v>
      </c>
      <c r="J229" s="2">
        <v>2</v>
      </c>
      <c r="K229" s="2">
        <v>0</v>
      </c>
      <c r="L229" s="2">
        <v>0</v>
      </c>
      <c r="M229" s="2">
        <v>0</v>
      </c>
      <c r="N229" s="2">
        <v>0</v>
      </c>
      <c r="O229" s="2">
        <v>0</v>
      </c>
      <c r="P229" s="2">
        <v>1</v>
      </c>
      <c r="Q229" s="2">
        <v>1</v>
      </c>
      <c r="R229" s="2">
        <v>0</v>
      </c>
      <c r="S229" s="2">
        <v>0</v>
      </c>
      <c r="T229" s="2">
        <v>0</v>
      </c>
      <c r="U229" s="2">
        <v>0</v>
      </c>
      <c r="V229" s="2">
        <v>0</v>
      </c>
      <c r="W229" s="2">
        <v>0</v>
      </c>
      <c r="X229" s="2">
        <v>0</v>
      </c>
      <c r="Y229" s="2">
        <v>0</v>
      </c>
      <c r="Z229" s="2">
        <v>0</v>
      </c>
      <c r="AA229" s="2">
        <v>0</v>
      </c>
    </row>
    <row r="230" spans="1:27" x14ac:dyDescent="0.25">
      <c r="A230" s="2">
        <v>12</v>
      </c>
      <c r="B230" s="2">
        <v>4</v>
      </c>
      <c r="C230" s="2">
        <v>70508.259999999995</v>
      </c>
      <c r="D230" s="2">
        <v>70582.751999999993</v>
      </c>
      <c r="E230" s="2">
        <v>74.491999999998399</v>
      </c>
      <c r="F230" s="3">
        <v>17.712448547278299</v>
      </c>
      <c r="G230" s="14" t="s">
        <v>755</v>
      </c>
      <c r="H230" s="2">
        <v>2</v>
      </c>
      <c r="I230" s="2">
        <v>1</v>
      </c>
      <c r="J230" s="2">
        <v>2</v>
      </c>
      <c r="K230" s="2">
        <v>1</v>
      </c>
      <c r="L230" s="2">
        <v>0</v>
      </c>
      <c r="M230" s="2">
        <v>1</v>
      </c>
      <c r="N230" s="2">
        <v>0</v>
      </c>
      <c r="O230" s="2">
        <v>1</v>
      </c>
      <c r="P230" s="2">
        <v>0</v>
      </c>
      <c r="Q230" s="2">
        <v>0</v>
      </c>
      <c r="R230" s="2">
        <v>0</v>
      </c>
      <c r="S230" s="2">
        <v>0</v>
      </c>
      <c r="T230" s="2">
        <v>0</v>
      </c>
      <c r="U230" s="2">
        <v>0</v>
      </c>
      <c r="V230" s="2">
        <v>1</v>
      </c>
      <c r="W230" s="2">
        <v>0</v>
      </c>
      <c r="X230" s="2">
        <v>0</v>
      </c>
      <c r="Y230" s="2">
        <v>0</v>
      </c>
      <c r="Z230" s="2">
        <v>0</v>
      </c>
      <c r="AA230" s="2">
        <v>0</v>
      </c>
    </row>
    <row r="231" spans="1:27" x14ac:dyDescent="0.25">
      <c r="A231" s="2">
        <v>4</v>
      </c>
      <c r="B231" s="2">
        <v>26</v>
      </c>
      <c r="C231" s="2">
        <v>158287.67600000001</v>
      </c>
      <c r="D231" s="2">
        <v>158287.67600000001</v>
      </c>
      <c r="E231" s="2">
        <v>0</v>
      </c>
      <c r="F231" s="3">
        <v>17.711150998542099</v>
      </c>
      <c r="G231" s="14"/>
      <c r="H231" s="2">
        <v>2</v>
      </c>
      <c r="I231" s="2">
        <v>1</v>
      </c>
      <c r="J231" s="2">
        <v>2</v>
      </c>
      <c r="K231" s="2">
        <v>1</v>
      </c>
      <c r="L231" s="2">
        <v>0</v>
      </c>
      <c r="M231" s="2">
        <v>0</v>
      </c>
      <c r="N231" s="2">
        <v>0</v>
      </c>
      <c r="O231" s="2">
        <v>0</v>
      </c>
      <c r="P231" s="2">
        <v>1</v>
      </c>
      <c r="Q231" s="2">
        <v>1</v>
      </c>
      <c r="R231" s="2">
        <v>0</v>
      </c>
      <c r="S231" s="2">
        <v>1</v>
      </c>
      <c r="T231" s="2">
        <v>0</v>
      </c>
      <c r="U231" s="2">
        <v>0</v>
      </c>
      <c r="V231" s="2">
        <v>0</v>
      </c>
      <c r="W231" s="2">
        <v>0</v>
      </c>
      <c r="X231" s="2">
        <v>0</v>
      </c>
      <c r="Y231" s="2">
        <v>0</v>
      </c>
      <c r="Z231" s="2">
        <v>0</v>
      </c>
      <c r="AA231" s="2">
        <v>0</v>
      </c>
    </row>
    <row r="232" spans="1:27" x14ac:dyDescent="0.25">
      <c r="A232" s="2">
        <v>3</v>
      </c>
      <c r="B232" s="2">
        <v>15</v>
      </c>
      <c r="C232" s="2">
        <v>125005.951</v>
      </c>
      <c r="D232" s="2">
        <v>125077.204</v>
      </c>
      <c r="E232" s="2">
        <v>71.252999999997002</v>
      </c>
      <c r="F232" s="3">
        <v>17.705671794870799</v>
      </c>
      <c r="G232" s="14" t="s">
        <v>623</v>
      </c>
      <c r="H232" s="2">
        <v>0</v>
      </c>
      <c r="I232" s="2">
        <v>0</v>
      </c>
      <c r="J232" s="2">
        <v>0</v>
      </c>
      <c r="K232" s="2">
        <v>0</v>
      </c>
      <c r="L232" s="2">
        <v>0</v>
      </c>
      <c r="M232" s="2">
        <v>0</v>
      </c>
      <c r="N232" s="2">
        <v>0</v>
      </c>
      <c r="O232" s="2">
        <v>0</v>
      </c>
      <c r="P232" s="2">
        <v>0</v>
      </c>
      <c r="Q232" s="2">
        <v>0</v>
      </c>
      <c r="R232" s="2">
        <v>0</v>
      </c>
      <c r="S232" s="2">
        <v>0</v>
      </c>
      <c r="T232" s="2">
        <v>0</v>
      </c>
      <c r="U232" s="2">
        <v>0</v>
      </c>
      <c r="V232" s="2">
        <v>0</v>
      </c>
      <c r="W232" s="2">
        <v>0</v>
      </c>
      <c r="X232" s="2">
        <v>0</v>
      </c>
      <c r="Y232" s="2">
        <v>0</v>
      </c>
      <c r="Z232" s="2">
        <v>0</v>
      </c>
      <c r="AA232" s="2">
        <v>0</v>
      </c>
    </row>
    <row r="233" spans="1:27" x14ac:dyDescent="0.25">
      <c r="A233" s="2">
        <v>20</v>
      </c>
      <c r="B233" s="2">
        <v>7</v>
      </c>
      <c r="C233" s="2">
        <v>40870.783000000003</v>
      </c>
      <c r="D233" s="2">
        <v>40947.720999999998</v>
      </c>
      <c r="E233" s="2">
        <v>76.937999999994602</v>
      </c>
      <c r="F233" s="3">
        <v>17.697852512282999</v>
      </c>
      <c r="G233" s="14" t="s">
        <v>818</v>
      </c>
      <c r="H233" s="2">
        <v>0</v>
      </c>
      <c r="I233" s="2">
        <v>0</v>
      </c>
      <c r="J233" s="2">
        <v>0</v>
      </c>
      <c r="K233" s="2">
        <v>0</v>
      </c>
      <c r="L233" s="2">
        <v>0</v>
      </c>
      <c r="M233" s="2">
        <v>0</v>
      </c>
      <c r="N233" s="2">
        <v>0</v>
      </c>
      <c r="O233" s="2">
        <v>0</v>
      </c>
      <c r="P233" s="2">
        <v>0</v>
      </c>
      <c r="Q233" s="2">
        <v>0</v>
      </c>
      <c r="R233" s="2">
        <v>0</v>
      </c>
      <c r="S233" s="2">
        <v>0</v>
      </c>
      <c r="T233" s="2">
        <v>0</v>
      </c>
      <c r="U233" s="2">
        <v>0</v>
      </c>
      <c r="V233" s="2">
        <v>0</v>
      </c>
      <c r="W233" s="2">
        <v>0</v>
      </c>
      <c r="X233" s="2">
        <v>0</v>
      </c>
      <c r="Y233" s="2">
        <v>0</v>
      </c>
      <c r="Z233" s="2">
        <v>0</v>
      </c>
      <c r="AA233" s="2">
        <v>0</v>
      </c>
    </row>
    <row r="234" spans="1:27" x14ac:dyDescent="0.25">
      <c r="A234" s="2">
        <v>8</v>
      </c>
      <c r="B234" s="2">
        <v>18</v>
      </c>
      <c r="C234" s="2">
        <v>112053.368</v>
      </c>
      <c r="D234" s="2">
        <v>112053.55</v>
      </c>
      <c r="E234" s="2">
        <v>0.18200000000069799</v>
      </c>
      <c r="F234" s="3">
        <v>17.687733916058601</v>
      </c>
      <c r="G234" s="14"/>
      <c r="H234" s="2">
        <v>3</v>
      </c>
      <c r="I234" s="2">
        <v>0</v>
      </c>
      <c r="J234" s="2">
        <v>3</v>
      </c>
      <c r="K234" s="2">
        <v>0</v>
      </c>
      <c r="L234" s="2">
        <v>0</v>
      </c>
      <c r="M234" s="2">
        <v>1</v>
      </c>
      <c r="N234" s="2">
        <v>0</v>
      </c>
      <c r="O234" s="2">
        <v>0</v>
      </c>
      <c r="P234" s="2">
        <v>1</v>
      </c>
      <c r="Q234" s="2">
        <v>1</v>
      </c>
      <c r="R234" s="2">
        <v>0</v>
      </c>
      <c r="S234" s="2">
        <v>0</v>
      </c>
      <c r="T234" s="2">
        <v>0</v>
      </c>
      <c r="U234" s="2">
        <v>0</v>
      </c>
      <c r="V234" s="2">
        <v>0</v>
      </c>
      <c r="W234" s="2">
        <v>0</v>
      </c>
      <c r="X234" s="2">
        <v>0</v>
      </c>
      <c r="Y234" s="2">
        <v>0</v>
      </c>
      <c r="Z234" s="2">
        <v>0</v>
      </c>
      <c r="AA234" s="2">
        <v>0</v>
      </c>
    </row>
    <row r="235" spans="1:27" x14ac:dyDescent="0.25">
      <c r="A235" s="2">
        <v>4</v>
      </c>
      <c r="B235" s="2">
        <v>11</v>
      </c>
      <c r="C235" s="2">
        <v>56832.720999999998</v>
      </c>
      <c r="D235" s="2">
        <v>57275.129000000001</v>
      </c>
      <c r="E235" s="2">
        <v>442.40800000000303</v>
      </c>
      <c r="F235" s="3">
        <v>17.6788408129296</v>
      </c>
      <c r="G235" s="14" t="s">
        <v>639</v>
      </c>
      <c r="H235" s="2">
        <v>1</v>
      </c>
      <c r="I235" s="2">
        <v>2</v>
      </c>
      <c r="J235" s="2">
        <v>1</v>
      </c>
      <c r="K235" s="2">
        <v>0</v>
      </c>
      <c r="L235" s="2">
        <v>2</v>
      </c>
      <c r="M235" s="2">
        <v>0</v>
      </c>
      <c r="N235" s="2">
        <v>0</v>
      </c>
      <c r="O235" s="2">
        <v>0</v>
      </c>
      <c r="P235" s="2">
        <v>1</v>
      </c>
      <c r="Q235" s="2">
        <v>0</v>
      </c>
      <c r="R235" s="2">
        <v>0</v>
      </c>
      <c r="S235" s="2">
        <v>0</v>
      </c>
      <c r="T235" s="2">
        <v>0</v>
      </c>
      <c r="U235" s="2">
        <v>0</v>
      </c>
      <c r="V235" s="2">
        <v>0</v>
      </c>
      <c r="W235" s="2">
        <v>1</v>
      </c>
      <c r="X235" s="2">
        <v>0</v>
      </c>
      <c r="Y235" s="2">
        <v>0</v>
      </c>
      <c r="Z235" s="2">
        <v>0</v>
      </c>
      <c r="AA235" s="2">
        <v>1</v>
      </c>
    </row>
    <row r="236" spans="1:27" x14ac:dyDescent="0.25">
      <c r="A236" s="2">
        <v>7</v>
      </c>
      <c r="B236" s="2">
        <v>16</v>
      </c>
      <c r="C236" s="2">
        <v>114684.099</v>
      </c>
      <c r="D236" s="2">
        <v>114741.697</v>
      </c>
      <c r="E236" s="2">
        <v>57.597999999998102</v>
      </c>
      <c r="F236" s="3">
        <v>17.666173893169599</v>
      </c>
      <c r="G236" s="14" t="s">
        <v>697</v>
      </c>
      <c r="H236" s="2">
        <v>1</v>
      </c>
      <c r="I236" s="2">
        <v>0</v>
      </c>
      <c r="J236" s="2">
        <v>1</v>
      </c>
      <c r="K236" s="2">
        <v>0</v>
      </c>
      <c r="L236" s="2">
        <v>0</v>
      </c>
      <c r="M236" s="2">
        <v>0</v>
      </c>
      <c r="N236" s="2">
        <v>0</v>
      </c>
      <c r="O236" s="2">
        <v>1</v>
      </c>
      <c r="P236" s="2">
        <v>0</v>
      </c>
      <c r="Q236" s="2">
        <v>0</v>
      </c>
      <c r="R236" s="2">
        <v>0</v>
      </c>
      <c r="S236" s="2">
        <v>0</v>
      </c>
      <c r="T236" s="2">
        <v>0</v>
      </c>
      <c r="U236" s="2">
        <v>0</v>
      </c>
      <c r="V236" s="2">
        <v>0</v>
      </c>
      <c r="W236" s="2">
        <v>0</v>
      </c>
      <c r="X236" s="2">
        <v>0</v>
      </c>
      <c r="Y236" s="2">
        <v>0</v>
      </c>
      <c r="Z236" s="2">
        <v>0</v>
      </c>
      <c r="AA236" s="2">
        <v>0</v>
      </c>
    </row>
    <row r="237" spans="1:27" x14ac:dyDescent="0.25">
      <c r="A237" s="2">
        <v>5</v>
      </c>
      <c r="B237" s="2">
        <v>8</v>
      </c>
      <c r="C237" s="2">
        <v>56686.37</v>
      </c>
      <c r="D237" s="2">
        <v>56737.377</v>
      </c>
      <c r="E237" s="2">
        <v>51.006999999997802</v>
      </c>
      <c r="F237" s="3">
        <v>17.637253245367301</v>
      </c>
      <c r="G237" s="14" t="s">
        <v>658</v>
      </c>
      <c r="H237" s="2">
        <v>1</v>
      </c>
      <c r="I237" s="2">
        <v>0</v>
      </c>
      <c r="J237" s="2">
        <v>1</v>
      </c>
      <c r="K237" s="2">
        <v>0</v>
      </c>
      <c r="L237" s="2">
        <v>0</v>
      </c>
      <c r="M237" s="2">
        <v>0</v>
      </c>
      <c r="N237" s="2">
        <v>0</v>
      </c>
      <c r="O237" s="2">
        <v>1</v>
      </c>
      <c r="P237" s="2">
        <v>0</v>
      </c>
      <c r="Q237" s="2">
        <v>0</v>
      </c>
      <c r="R237" s="2">
        <v>0</v>
      </c>
      <c r="S237" s="2">
        <v>0</v>
      </c>
      <c r="T237" s="2">
        <v>0</v>
      </c>
      <c r="U237" s="2">
        <v>0</v>
      </c>
      <c r="V237" s="2">
        <v>0</v>
      </c>
      <c r="W237" s="2">
        <v>0</v>
      </c>
      <c r="X237" s="2">
        <v>0</v>
      </c>
      <c r="Y237" s="2">
        <v>0</v>
      </c>
      <c r="Z237" s="2">
        <v>0</v>
      </c>
      <c r="AA237" s="2">
        <v>0</v>
      </c>
    </row>
    <row r="238" spans="1:27" x14ac:dyDescent="0.25">
      <c r="A238" s="2">
        <v>10</v>
      </c>
      <c r="B238" s="2">
        <v>6</v>
      </c>
      <c r="C238" s="2">
        <v>91338.986000000004</v>
      </c>
      <c r="D238" s="2">
        <v>91390.834000000003</v>
      </c>
      <c r="E238" s="2">
        <v>51.847999999998102</v>
      </c>
      <c r="F238" s="3">
        <v>17.632710556861401</v>
      </c>
      <c r="G238" s="14" t="s">
        <v>731</v>
      </c>
      <c r="H238" s="2">
        <v>4</v>
      </c>
      <c r="I238" s="2">
        <v>0</v>
      </c>
      <c r="J238" s="2">
        <v>4</v>
      </c>
      <c r="K238" s="2">
        <v>0</v>
      </c>
      <c r="L238" s="2">
        <v>0</v>
      </c>
      <c r="M238" s="2">
        <v>1</v>
      </c>
      <c r="N238" s="2">
        <v>0</v>
      </c>
      <c r="O238" s="2">
        <v>1</v>
      </c>
      <c r="P238" s="2">
        <v>1</v>
      </c>
      <c r="Q238" s="2">
        <v>1</v>
      </c>
      <c r="R238" s="2">
        <v>0</v>
      </c>
      <c r="S238" s="2">
        <v>0</v>
      </c>
      <c r="T238" s="2">
        <v>0</v>
      </c>
      <c r="U238" s="2">
        <v>0</v>
      </c>
      <c r="V238" s="2">
        <v>0</v>
      </c>
      <c r="W238" s="2">
        <v>0</v>
      </c>
      <c r="X238" s="2">
        <v>0</v>
      </c>
      <c r="Y238" s="2">
        <v>0</v>
      </c>
      <c r="Z238" s="2">
        <v>0</v>
      </c>
      <c r="AA238" s="2">
        <v>0</v>
      </c>
    </row>
    <row r="239" spans="1:27" x14ac:dyDescent="0.25">
      <c r="A239" s="2">
        <v>10</v>
      </c>
      <c r="B239" s="2">
        <v>7</v>
      </c>
      <c r="C239" s="2">
        <v>97830.714999999997</v>
      </c>
      <c r="D239" s="2">
        <v>97853.975999999995</v>
      </c>
      <c r="E239" s="2">
        <v>23.260999999998599</v>
      </c>
      <c r="F239" s="3">
        <v>17.602229937112501</v>
      </c>
      <c r="G239" s="14" t="s">
        <v>732</v>
      </c>
      <c r="H239" s="2">
        <v>0</v>
      </c>
      <c r="I239" s="2">
        <v>1</v>
      </c>
      <c r="J239" s="2">
        <v>0</v>
      </c>
      <c r="K239" s="2">
        <v>0</v>
      </c>
      <c r="L239" s="2">
        <v>1</v>
      </c>
      <c r="M239" s="2">
        <v>0</v>
      </c>
      <c r="N239" s="2">
        <v>0</v>
      </c>
      <c r="O239" s="2">
        <v>0</v>
      </c>
      <c r="P239" s="2">
        <v>0</v>
      </c>
      <c r="Q239" s="2">
        <v>0</v>
      </c>
      <c r="R239" s="2">
        <v>0</v>
      </c>
      <c r="S239" s="2">
        <v>0</v>
      </c>
      <c r="T239" s="2">
        <v>0</v>
      </c>
      <c r="U239" s="2">
        <v>0</v>
      </c>
      <c r="V239" s="2">
        <v>0</v>
      </c>
      <c r="W239" s="2">
        <v>1</v>
      </c>
      <c r="X239" s="2">
        <v>0</v>
      </c>
      <c r="Y239" s="2">
        <v>0</v>
      </c>
      <c r="Z239" s="2">
        <v>0</v>
      </c>
      <c r="AA239" s="2">
        <v>0</v>
      </c>
    </row>
    <row r="240" spans="1:27" x14ac:dyDescent="0.25">
      <c r="A240" s="2">
        <v>1</v>
      </c>
      <c r="B240" s="2">
        <v>27</v>
      </c>
      <c r="C240" s="2">
        <v>226352.49799999999</v>
      </c>
      <c r="D240" s="2">
        <v>226410.94899999999</v>
      </c>
      <c r="E240" s="2">
        <v>58.451000000000903</v>
      </c>
      <c r="F240" s="3">
        <v>17.601974782502499</v>
      </c>
      <c r="G240" s="14" t="s">
        <v>580</v>
      </c>
      <c r="H240" s="2">
        <v>1</v>
      </c>
      <c r="I240" s="2">
        <v>0</v>
      </c>
      <c r="J240" s="2">
        <v>1</v>
      </c>
      <c r="K240" s="2">
        <v>0</v>
      </c>
      <c r="L240" s="2">
        <v>0</v>
      </c>
      <c r="M240" s="2">
        <v>0</v>
      </c>
      <c r="N240" s="2">
        <v>0</v>
      </c>
      <c r="O240" s="2">
        <v>0</v>
      </c>
      <c r="P240" s="2">
        <v>1</v>
      </c>
      <c r="Q240" s="2">
        <v>0</v>
      </c>
      <c r="R240" s="2">
        <v>0</v>
      </c>
      <c r="S240" s="2">
        <v>0</v>
      </c>
      <c r="T240" s="2">
        <v>0</v>
      </c>
      <c r="U240" s="2">
        <v>0</v>
      </c>
      <c r="V240" s="2">
        <v>0</v>
      </c>
      <c r="W240" s="2">
        <v>0</v>
      </c>
      <c r="X240" s="2">
        <v>0</v>
      </c>
      <c r="Y240" s="2">
        <v>0</v>
      </c>
      <c r="Z240" s="2">
        <v>0</v>
      </c>
      <c r="AA240" s="2">
        <v>0</v>
      </c>
    </row>
    <row r="241" spans="1:27" x14ac:dyDescent="0.25">
      <c r="A241" s="2">
        <v>6</v>
      </c>
      <c r="B241" s="2">
        <v>1</v>
      </c>
      <c r="C241" s="2">
        <v>34828.553</v>
      </c>
      <c r="D241" s="2">
        <v>34938.809000000001</v>
      </c>
      <c r="E241" s="2">
        <v>110.25600000000099</v>
      </c>
      <c r="F241" s="3">
        <v>17.587602665256501</v>
      </c>
      <c r="G241" s="14" t="s">
        <v>672</v>
      </c>
      <c r="H241" s="2">
        <v>1</v>
      </c>
      <c r="I241" s="2">
        <v>3</v>
      </c>
      <c r="J241" s="2">
        <v>1</v>
      </c>
      <c r="K241" s="2">
        <v>3</v>
      </c>
      <c r="L241" s="2">
        <v>0</v>
      </c>
      <c r="M241" s="2">
        <v>0</v>
      </c>
      <c r="N241" s="2">
        <v>0</v>
      </c>
      <c r="O241" s="2">
        <v>0</v>
      </c>
      <c r="P241" s="2">
        <v>1</v>
      </c>
      <c r="Q241" s="2">
        <v>0</v>
      </c>
      <c r="R241" s="2">
        <v>1</v>
      </c>
      <c r="S241" s="2">
        <v>0</v>
      </c>
      <c r="T241" s="2">
        <v>1</v>
      </c>
      <c r="U241" s="2">
        <v>0</v>
      </c>
      <c r="V241" s="2">
        <v>1</v>
      </c>
      <c r="W241" s="2">
        <v>0</v>
      </c>
      <c r="X241" s="2">
        <v>0</v>
      </c>
      <c r="Y241" s="2">
        <v>0</v>
      </c>
      <c r="Z241" s="2">
        <v>0</v>
      </c>
      <c r="AA241" s="2">
        <v>0</v>
      </c>
    </row>
    <row r="242" spans="1:27" x14ac:dyDescent="0.25">
      <c r="A242" s="2">
        <v>16</v>
      </c>
      <c r="B242" s="2">
        <v>5</v>
      </c>
      <c r="C242" s="2">
        <v>27539.521000000001</v>
      </c>
      <c r="D242" s="2">
        <v>27588.223000000002</v>
      </c>
      <c r="E242" s="2">
        <v>48.7020000000011</v>
      </c>
      <c r="F242" s="3">
        <v>17.581542749149801</v>
      </c>
      <c r="G242" s="14" t="s">
        <v>789</v>
      </c>
      <c r="H242" s="2">
        <v>1</v>
      </c>
      <c r="I242" s="2">
        <v>0</v>
      </c>
      <c r="J242" s="2">
        <v>1</v>
      </c>
      <c r="K242" s="2">
        <v>0</v>
      </c>
      <c r="L242" s="2">
        <v>0</v>
      </c>
      <c r="M242" s="2">
        <v>0</v>
      </c>
      <c r="N242" s="2">
        <v>0</v>
      </c>
      <c r="O242" s="2">
        <v>1</v>
      </c>
      <c r="P242" s="2">
        <v>0</v>
      </c>
      <c r="Q242" s="2">
        <v>0</v>
      </c>
      <c r="R242" s="2">
        <v>0</v>
      </c>
      <c r="S242" s="2">
        <v>0</v>
      </c>
      <c r="T242" s="2">
        <v>0</v>
      </c>
      <c r="U242" s="2">
        <v>0</v>
      </c>
      <c r="V242" s="2">
        <v>0</v>
      </c>
      <c r="W242" s="2">
        <v>0</v>
      </c>
      <c r="X242" s="2">
        <v>0</v>
      </c>
      <c r="Y242" s="2">
        <v>0</v>
      </c>
      <c r="Z242" s="2">
        <v>0</v>
      </c>
      <c r="AA242" s="2">
        <v>0</v>
      </c>
    </row>
    <row r="243" spans="1:27" x14ac:dyDescent="0.25">
      <c r="A243" s="2">
        <v>2</v>
      </c>
      <c r="B243" s="2">
        <v>3</v>
      </c>
      <c r="C243" s="2">
        <v>55796.409</v>
      </c>
      <c r="D243" s="2">
        <v>55847.423000000003</v>
      </c>
      <c r="E243" s="2">
        <v>51.014000000002902</v>
      </c>
      <c r="F243" s="3">
        <v>17.5618196908041</v>
      </c>
      <c r="G243" s="14"/>
      <c r="H243" s="2">
        <v>3</v>
      </c>
      <c r="I243" s="2">
        <v>2</v>
      </c>
      <c r="J243" s="2">
        <v>3</v>
      </c>
      <c r="K243" s="2">
        <v>2</v>
      </c>
      <c r="L243" s="2">
        <v>0</v>
      </c>
      <c r="M243" s="2">
        <v>1</v>
      </c>
      <c r="N243" s="2">
        <v>0</v>
      </c>
      <c r="O243" s="2">
        <v>0</v>
      </c>
      <c r="P243" s="2">
        <v>1</v>
      </c>
      <c r="Q243" s="2">
        <v>1</v>
      </c>
      <c r="R243" s="2">
        <v>0</v>
      </c>
      <c r="S243" s="2">
        <v>0</v>
      </c>
      <c r="T243" s="2">
        <v>0</v>
      </c>
      <c r="U243" s="2">
        <v>1</v>
      </c>
      <c r="V243" s="2">
        <v>1</v>
      </c>
      <c r="W243" s="2">
        <v>0</v>
      </c>
      <c r="X243" s="2">
        <v>0</v>
      </c>
      <c r="Y243" s="2">
        <v>0</v>
      </c>
      <c r="Z243" s="2">
        <v>0</v>
      </c>
      <c r="AA243" s="2">
        <v>0</v>
      </c>
    </row>
    <row r="244" spans="1:27" x14ac:dyDescent="0.25">
      <c r="A244" s="2">
        <v>2</v>
      </c>
      <c r="B244" s="2">
        <v>20</v>
      </c>
      <c r="C244" s="2">
        <v>148033.82199999999</v>
      </c>
      <c r="D244" s="2">
        <v>148033.82199999999</v>
      </c>
      <c r="E244" s="2">
        <v>0</v>
      </c>
      <c r="F244" s="3">
        <v>17.537807055294302</v>
      </c>
      <c r="G244" s="14"/>
      <c r="H244" s="2">
        <v>1</v>
      </c>
      <c r="I244" s="2">
        <v>0</v>
      </c>
      <c r="J244" s="2">
        <v>1</v>
      </c>
      <c r="K244" s="2">
        <v>0</v>
      </c>
      <c r="L244" s="2">
        <v>0</v>
      </c>
      <c r="M244" s="2">
        <v>0</v>
      </c>
      <c r="N244" s="2">
        <v>0</v>
      </c>
      <c r="O244" s="2">
        <v>0</v>
      </c>
      <c r="P244" s="2">
        <v>1</v>
      </c>
      <c r="Q244" s="2">
        <v>0</v>
      </c>
      <c r="R244" s="2">
        <v>0</v>
      </c>
      <c r="S244" s="2">
        <v>0</v>
      </c>
      <c r="T244" s="2">
        <v>0</v>
      </c>
      <c r="U244" s="2">
        <v>0</v>
      </c>
      <c r="V244" s="2">
        <v>0</v>
      </c>
      <c r="W244" s="2">
        <v>0</v>
      </c>
      <c r="X244" s="2">
        <v>0</v>
      </c>
      <c r="Y244" s="2">
        <v>0</v>
      </c>
      <c r="Z244" s="2">
        <v>0</v>
      </c>
      <c r="AA244" s="2">
        <v>0</v>
      </c>
    </row>
    <row r="245" spans="1:27" x14ac:dyDescent="0.25">
      <c r="A245" s="2">
        <v>7</v>
      </c>
      <c r="B245" s="2">
        <v>15</v>
      </c>
      <c r="C245" s="2">
        <v>114082.49400000001</v>
      </c>
      <c r="D245" s="2">
        <v>114096.84600000001</v>
      </c>
      <c r="E245" s="2">
        <v>14.351999999999</v>
      </c>
      <c r="F245" s="3">
        <v>17.528013706983401</v>
      </c>
      <c r="G245" s="14" t="s">
        <v>696</v>
      </c>
      <c r="H245" s="2">
        <v>0</v>
      </c>
      <c r="I245" s="2">
        <v>0</v>
      </c>
      <c r="J245" s="2">
        <v>0</v>
      </c>
      <c r="K245" s="2">
        <v>0</v>
      </c>
      <c r="L245" s="2">
        <v>0</v>
      </c>
      <c r="M245" s="2">
        <v>0</v>
      </c>
      <c r="N245" s="2">
        <v>0</v>
      </c>
      <c r="O245" s="2">
        <v>0</v>
      </c>
      <c r="P245" s="2">
        <v>0</v>
      </c>
      <c r="Q245" s="2">
        <v>0</v>
      </c>
      <c r="R245" s="2">
        <v>0</v>
      </c>
      <c r="S245" s="2">
        <v>0</v>
      </c>
      <c r="T245" s="2">
        <v>0</v>
      </c>
      <c r="U245" s="2">
        <v>0</v>
      </c>
      <c r="V245" s="2">
        <v>0</v>
      </c>
      <c r="W245" s="2">
        <v>0</v>
      </c>
      <c r="X245" s="2">
        <v>0</v>
      </c>
      <c r="Y245" s="2">
        <v>0</v>
      </c>
      <c r="Z245" s="2">
        <v>0</v>
      </c>
      <c r="AA245" s="2">
        <v>0</v>
      </c>
    </row>
    <row r="246" spans="1:27" x14ac:dyDescent="0.25">
      <c r="A246" s="2">
        <v>10</v>
      </c>
      <c r="B246" s="2">
        <v>3</v>
      </c>
      <c r="C246" s="2">
        <v>64988.930999999997</v>
      </c>
      <c r="D246" s="2">
        <v>65027.61</v>
      </c>
      <c r="E246" s="2">
        <v>38.679000000003697</v>
      </c>
      <c r="F246" s="3">
        <v>17.515690898163399</v>
      </c>
      <c r="G246" s="14" t="s">
        <v>729</v>
      </c>
      <c r="H246" s="2">
        <v>0</v>
      </c>
      <c r="I246" s="2">
        <v>0</v>
      </c>
      <c r="J246" s="2">
        <v>0</v>
      </c>
      <c r="K246" s="2">
        <v>0</v>
      </c>
      <c r="L246" s="2">
        <v>0</v>
      </c>
      <c r="M246" s="2">
        <v>0</v>
      </c>
      <c r="N246" s="2">
        <v>0</v>
      </c>
      <c r="O246" s="2">
        <v>0</v>
      </c>
      <c r="P246" s="2">
        <v>0</v>
      </c>
      <c r="Q246" s="2">
        <v>0</v>
      </c>
      <c r="R246" s="2">
        <v>0</v>
      </c>
      <c r="S246" s="2">
        <v>0</v>
      </c>
      <c r="T246" s="2">
        <v>0</v>
      </c>
      <c r="U246" s="2">
        <v>0</v>
      </c>
      <c r="V246" s="2">
        <v>0</v>
      </c>
      <c r="W246" s="2">
        <v>0</v>
      </c>
      <c r="X246" s="2">
        <v>0</v>
      </c>
      <c r="Y246" s="2">
        <v>0</v>
      </c>
      <c r="Z246" s="2">
        <v>0</v>
      </c>
      <c r="AA246" s="2">
        <v>0</v>
      </c>
    </row>
    <row r="247" spans="1:27" x14ac:dyDescent="0.25">
      <c r="A247" s="2">
        <v>15</v>
      </c>
      <c r="B247" s="2">
        <v>2</v>
      </c>
      <c r="C247" s="2">
        <v>57300.233999999997</v>
      </c>
      <c r="D247" s="2">
        <v>57383.218999999997</v>
      </c>
      <c r="E247" s="2">
        <v>82.985000000000596</v>
      </c>
      <c r="F247" s="3">
        <v>17.492526038757401</v>
      </c>
      <c r="G247" s="14" t="s">
        <v>780</v>
      </c>
      <c r="H247" s="2">
        <v>1</v>
      </c>
      <c r="I247" s="2">
        <v>0</v>
      </c>
      <c r="J247" s="2">
        <v>1</v>
      </c>
      <c r="K247" s="2">
        <v>0</v>
      </c>
      <c r="L247" s="2">
        <v>0</v>
      </c>
      <c r="M247" s="2">
        <v>0</v>
      </c>
      <c r="N247" s="2">
        <v>0</v>
      </c>
      <c r="O247" s="2">
        <v>1</v>
      </c>
      <c r="P247" s="2">
        <v>0</v>
      </c>
      <c r="Q247" s="2">
        <v>0</v>
      </c>
      <c r="R247" s="2">
        <v>0</v>
      </c>
      <c r="S247" s="2">
        <v>0</v>
      </c>
      <c r="T247" s="2">
        <v>0</v>
      </c>
      <c r="U247" s="2">
        <v>0</v>
      </c>
      <c r="V247" s="2">
        <v>0</v>
      </c>
      <c r="W247" s="2">
        <v>0</v>
      </c>
      <c r="X247" s="2">
        <v>0</v>
      </c>
      <c r="Y247" s="2">
        <v>0</v>
      </c>
      <c r="Z247" s="2">
        <v>0</v>
      </c>
      <c r="AA247" s="2">
        <v>0</v>
      </c>
    </row>
    <row r="248" spans="1:27" x14ac:dyDescent="0.25">
      <c r="A248" s="2">
        <v>2</v>
      </c>
      <c r="B248" s="2">
        <v>8</v>
      </c>
      <c r="C248" s="2">
        <v>80504.562000000005</v>
      </c>
      <c r="D248" s="2">
        <v>80532.146999999997</v>
      </c>
      <c r="E248" s="2">
        <v>27.584999999991901</v>
      </c>
      <c r="F248" s="3">
        <v>17.491043121421299</v>
      </c>
      <c r="G248" s="14" t="s">
        <v>586</v>
      </c>
      <c r="H248" s="2">
        <v>0</v>
      </c>
      <c r="I248" s="2">
        <v>0</v>
      </c>
      <c r="J248" s="2">
        <v>0</v>
      </c>
      <c r="K248" s="2">
        <v>0</v>
      </c>
      <c r="L248" s="2">
        <v>0</v>
      </c>
      <c r="M248" s="2">
        <v>0</v>
      </c>
      <c r="N248" s="2">
        <v>0</v>
      </c>
      <c r="O248" s="2">
        <v>0</v>
      </c>
      <c r="P248" s="2">
        <v>0</v>
      </c>
      <c r="Q248" s="2">
        <v>0</v>
      </c>
      <c r="R248" s="2">
        <v>0</v>
      </c>
      <c r="S248" s="2">
        <v>0</v>
      </c>
      <c r="T248" s="2">
        <v>0</v>
      </c>
      <c r="U248" s="2">
        <v>0</v>
      </c>
      <c r="V248" s="2">
        <v>0</v>
      </c>
      <c r="W248" s="2">
        <v>0</v>
      </c>
      <c r="X248" s="2">
        <v>0</v>
      </c>
      <c r="Y248" s="2">
        <v>0</v>
      </c>
      <c r="Z248" s="2">
        <v>0</v>
      </c>
      <c r="AA248" s="2">
        <v>0</v>
      </c>
    </row>
    <row r="249" spans="1:27" x14ac:dyDescent="0.25">
      <c r="A249" s="2">
        <v>10</v>
      </c>
      <c r="B249" s="2">
        <v>0</v>
      </c>
      <c r="C249" s="2">
        <v>32793.402999999998</v>
      </c>
      <c r="D249" s="2">
        <v>33253.851999999999</v>
      </c>
      <c r="E249" s="2">
        <v>460.44900000000098</v>
      </c>
      <c r="F249" s="3">
        <v>17.468885982094999</v>
      </c>
      <c r="G249" s="14" t="s">
        <v>728</v>
      </c>
      <c r="H249" s="2">
        <v>1</v>
      </c>
      <c r="I249" s="2">
        <v>7</v>
      </c>
      <c r="J249" s="2">
        <v>1</v>
      </c>
      <c r="K249" s="2">
        <v>2</v>
      </c>
      <c r="L249" s="2">
        <v>5</v>
      </c>
      <c r="M249" s="2">
        <v>0</v>
      </c>
      <c r="N249" s="2">
        <v>0</v>
      </c>
      <c r="O249" s="2">
        <v>0</v>
      </c>
      <c r="P249" s="2">
        <v>1</v>
      </c>
      <c r="Q249" s="2">
        <v>0</v>
      </c>
      <c r="R249" s="2">
        <v>0</v>
      </c>
      <c r="S249" s="2">
        <v>1</v>
      </c>
      <c r="T249" s="2">
        <v>1</v>
      </c>
      <c r="U249" s="2">
        <v>0</v>
      </c>
      <c r="V249" s="2">
        <v>0</v>
      </c>
      <c r="W249" s="2">
        <v>1</v>
      </c>
      <c r="X249" s="2">
        <v>1</v>
      </c>
      <c r="Y249" s="2">
        <v>1</v>
      </c>
      <c r="Z249" s="2">
        <v>1</v>
      </c>
      <c r="AA249" s="2">
        <v>1</v>
      </c>
    </row>
    <row r="250" spans="1:27" x14ac:dyDescent="0.25">
      <c r="A250" s="2">
        <v>8</v>
      </c>
      <c r="B250" s="2">
        <v>5</v>
      </c>
      <c r="C250" s="2">
        <v>53130.781000000003</v>
      </c>
      <c r="D250" s="2">
        <v>53192.714999999997</v>
      </c>
      <c r="E250" s="2">
        <v>61.933999999993802</v>
      </c>
      <c r="F250" s="3">
        <v>17.4541652961761</v>
      </c>
      <c r="G250" s="14" t="s">
        <v>706</v>
      </c>
      <c r="H250" s="2">
        <v>0</v>
      </c>
      <c r="I250" s="2">
        <v>0</v>
      </c>
      <c r="J250" s="2">
        <v>0</v>
      </c>
      <c r="K250" s="2">
        <v>0</v>
      </c>
      <c r="L250" s="2">
        <v>0</v>
      </c>
      <c r="M250" s="2">
        <v>0</v>
      </c>
      <c r="N250" s="2">
        <v>0</v>
      </c>
      <c r="O250" s="2">
        <v>0</v>
      </c>
      <c r="P250" s="2">
        <v>0</v>
      </c>
      <c r="Q250" s="2">
        <v>0</v>
      </c>
      <c r="R250" s="2">
        <v>0</v>
      </c>
      <c r="S250" s="2">
        <v>0</v>
      </c>
      <c r="T250" s="2">
        <v>0</v>
      </c>
      <c r="U250" s="2">
        <v>0</v>
      </c>
      <c r="V250" s="2">
        <v>0</v>
      </c>
      <c r="W250" s="2">
        <v>0</v>
      </c>
      <c r="X250" s="2">
        <v>0</v>
      </c>
      <c r="Y250" s="2">
        <v>0</v>
      </c>
      <c r="Z250" s="2">
        <v>0</v>
      </c>
      <c r="AA250" s="2">
        <v>0</v>
      </c>
    </row>
    <row r="251" spans="1:27" x14ac:dyDescent="0.25">
      <c r="A251" s="2">
        <v>8</v>
      </c>
      <c r="B251" s="2">
        <v>12</v>
      </c>
      <c r="C251" s="2">
        <v>85551.615999999995</v>
      </c>
      <c r="D251" s="2">
        <v>85595.054000000004</v>
      </c>
      <c r="E251" s="2">
        <v>43.438000000009197</v>
      </c>
      <c r="F251" s="3">
        <v>17.4193328682451</v>
      </c>
      <c r="G251" s="14" t="s">
        <v>709</v>
      </c>
      <c r="H251" s="2">
        <v>0</v>
      </c>
      <c r="I251" s="2">
        <v>0</v>
      </c>
      <c r="J251" s="2">
        <v>0</v>
      </c>
      <c r="K251" s="2">
        <v>0</v>
      </c>
      <c r="L251" s="2">
        <v>0</v>
      </c>
      <c r="M251" s="2">
        <v>0</v>
      </c>
      <c r="N251" s="2">
        <v>0</v>
      </c>
      <c r="O251" s="2">
        <v>0</v>
      </c>
      <c r="P251" s="2">
        <v>0</v>
      </c>
      <c r="Q251" s="2">
        <v>0</v>
      </c>
      <c r="R251" s="2">
        <v>0</v>
      </c>
      <c r="S251" s="2">
        <v>0</v>
      </c>
      <c r="T251" s="2">
        <v>0</v>
      </c>
      <c r="U251" s="2">
        <v>0</v>
      </c>
      <c r="V251" s="2">
        <v>0</v>
      </c>
      <c r="W251" s="2">
        <v>0</v>
      </c>
      <c r="X251" s="2">
        <v>0</v>
      </c>
      <c r="Y251" s="2">
        <v>0</v>
      </c>
      <c r="Z251" s="2">
        <v>0</v>
      </c>
      <c r="AA251" s="2">
        <v>0</v>
      </c>
    </row>
    <row r="252" spans="1:27" x14ac:dyDescent="0.25">
      <c r="A252" s="2">
        <v>1</v>
      </c>
      <c r="B252" s="2">
        <v>9</v>
      </c>
      <c r="C252" s="2">
        <v>86077.850999999995</v>
      </c>
      <c r="D252" s="2">
        <v>86122.381999999998</v>
      </c>
      <c r="E252" s="2">
        <v>44.531000000002699</v>
      </c>
      <c r="F252" s="3">
        <v>17.417213491843999</v>
      </c>
      <c r="G252" s="14" t="s">
        <v>569</v>
      </c>
      <c r="H252" s="2">
        <v>0</v>
      </c>
      <c r="I252" s="2">
        <v>0</v>
      </c>
      <c r="J252" s="2">
        <v>0</v>
      </c>
      <c r="K252" s="2">
        <v>0</v>
      </c>
      <c r="L252" s="2">
        <v>0</v>
      </c>
      <c r="M252" s="2">
        <v>0</v>
      </c>
      <c r="N252" s="2">
        <v>0</v>
      </c>
      <c r="O252" s="2">
        <v>0</v>
      </c>
      <c r="P252" s="2">
        <v>0</v>
      </c>
      <c r="Q252" s="2">
        <v>0</v>
      </c>
      <c r="R252" s="2">
        <v>0</v>
      </c>
      <c r="S252" s="2">
        <v>0</v>
      </c>
      <c r="T252" s="2">
        <v>0</v>
      </c>
      <c r="U252" s="2">
        <v>0</v>
      </c>
      <c r="V252" s="2">
        <v>0</v>
      </c>
      <c r="W252" s="2">
        <v>0</v>
      </c>
      <c r="X252" s="2">
        <v>0</v>
      </c>
      <c r="Y252" s="2">
        <v>0</v>
      </c>
      <c r="Z252" s="2">
        <v>0</v>
      </c>
      <c r="AA252" s="2">
        <v>0</v>
      </c>
    </row>
    <row r="253" spans="1:27" x14ac:dyDescent="0.25">
      <c r="A253" s="2">
        <v>4</v>
      </c>
      <c r="B253" s="2">
        <v>7</v>
      </c>
      <c r="C253" s="2">
        <v>45665.108</v>
      </c>
      <c r="D253" s="2">
        <v>45665.131000000001</v>
      </c>
      <c r="E253" s="2">
        <v>2.30000000010477E-2</v>
      </c>
      <c r="F253" s="3">
        <v>17.403989101204701</v>
      </c>
      <c r="G253" s="14"/>
      <c r="H253" s="2">
        <v>1</v>
      </c>
      <c r="I253" s="2">
        <v>0</v>
      </c>
      <c r="J253" s="2">
        <v>1</v>
      </c>
      <c r="K253" s="2">
        <v>0</v>
      </c>
      <c r="L253" s="2">
        <v>0</v>
      </c>
      <c r="M253" s="2">
        <v>0</v>
      </c>
      <c r="N253" s="2">
        <v>0</v>
      </c>
      <c r="O253" s="2">
        <v>1</v>
      </c>
      <c r="P253" s="2">
        <v>0</v>
      </c>
      <c r="Q253" s="2">
        <v>0</v>
      </c>
      <c r="R253" s="2">
        <v>0</v>
      </c>
      <c r="S253" s="2">
        <v>0</v>
      </c>
      <c r="T253" s="2">
        <v>0</v>
      </c>
      <c r="U253" s="2">
        <v>0</v>
      </c>
      <c r="V253" s="2">
        <v>0</v>
      </c>
      <c r="W253" s="2">
        <v>0</v>
      </c>
      <c r="X253" s="2">
        <v>0</v>
      </c>
      <c r="Y253" s="2">
        <v>0</v>
      </c>
      <c r="Z253" s="2">
        <v>0</v>
      </c>
      <c r="AA253" s="2">
        <v>0</v>
      </c>
    </row>
    <row r="254" spans="1:27" x14ac:dyDescent="0.25">
      <c r="A254" s="2">
        <v>6</v>
      </c>
      <c r="B254" s="2">
        <v>18</v>
      </c>
      <c r="C254" s="2">
        <v>127046.121</v>
      </c>
      <c r="D254" s="2">
        <v>127046.121</v>
      </c>
      <c r="E254" s="2">
        <v>0</v>
      </c>
      <c r="F254" s="3">
        <v>17.386785563216399</v>
      </c>
      <c r="G254" s="14"/>
      <c r="H254" s="2">
        <v>3</v>
      </c>
      <c r="I254" s="2">
        <v>0</v>
      </c>
      <c r="J254" s="2">
        <v>3</v>
      </c>
      <c r="K254" s="2">
        <v>0</v>
      </c>
      <c r="L254" s="2">
        <v>0</v>
      </c>
      <c r="M254" s="2">
        <v>0</v>
      </c>
      <c r="N254" s="2">
        <v>0</v>
      </c>
      <c r="O254" s="2">
        <v>1</v>
      </c>
      <c r="P254" s="2">
        <v>1</v>
      </c>
      <c r="Q254" s="2">
        <v>1</v>
      </c>
      <c r="R254" s="2">
        <v>0</v>
      </c>
      <c r="S254" s="2">
        <v>0</v>
      </c>
      <c r="T254" s="2">
        <v>0</v>
      </c>
      <c r="U254" s="2">
        <v>0</v>
      </c>
      <c r="V254" s="2">
        <v>0</v>
      </c>
      <c r="W254" s="2">
        <v>0</v>
      </c>
      <c r="X254" s="2">
        <v>0</v>
      </c>
      <c r="Y254" s="2">
        <v>0</v>
      </c>
      <c r="Z254" s="2">
        <v>0</v>
      </c>
      <c r="AA254" s="2">
        <v>0</v>
      </c>
    </row>
    <row r="255" spans="1:27" x14ac:dyDescent="0.25">
      <c r="A255" s="2">
        <v>3</v>
      </c>
      <c r="B255" s="2">
        <v>3</v>
      </c>
      <c r="C255" s="2">
        <v>34461.324999999997</v>
      </c>
      <c r="D255" s="2">
        <v>34607.813999999998</v>
      </c>
      <c r="E255" s="2">
        <v>146.489000000001</v>
      </c>
      <c r="F255" s="3">
        <v>17.3624563239254</v>
      </c>
      <c r="G255" s="14" t="s">
        <v>614</v>
      </c>
      <c r="H255" s="2">
        <v>1</v>
      </c>
      <c r="I255" s="2">
        <v>0</v>
      </c>
      <c r="J255" s="2">
        <v>1</v>
      </c>
      <c r="K255" s="2">
        <v>0</v>
      </c>
      <c r="L255" s="2">
        <v>0</v>
      </c>
      <c r="M255" s="2">
        <v>0</v>
      </c>
      <c r="N255" s="2">
        <v>0</v>
      </c>
      <c r="O255" s="2">
        <v>0</v>
      </c>
      <c r="P255" s="2">
        <v>1</v>
      </c>
      <c r="Q255" s="2">
        <v>0</v>
      </c>
      <c r="R255" s="2">
        <v>0</v>
      </c>
      <c r="S255" s="2">
        <v>0</v>
      </c>
      <c r="T255" s="2">
        <v>0</v>
      </c>
      <c r="U255" s="2">
        <v>0</v>
      </c>
      <c r="V255" s="2">
        <v>0</v>
      </c>
      <c r="W255" s="2">
        <v>0</v>
      </c>
      <c r="X255" s="2">
        <v>0</v>
      </c>
      <c r="Y255" s="2">
        <v>0</v>
      </c>
      <c r="Z255" s="2">
        <v>0</v>
      </c>
      <c r="AA255" s="2">
        <v>0</v>
      </c>
    </row>
    <row r="256" spans="1:27" x14ac:dyDescent="0.25">
      <c r="A256" s="2">
        <v>18</v>
      </c>
      <c r="B256" s="2">
        <v>1</v>
      </c>
      <c r="C256" s="2">
        <v>26337.760999999999</v>
      </c>
      <c r="D256" s="2">
        <v>26369.002</v>
      </c>
      <c r="E256" s="2">
        <v>31.241000000001801</v>
      </c>
      <c r="F256" s="3">
        <v>17.339960030125798</v>
      </c>
      <c r="G256" s="14" t="s">
        <v>799</v>
      </c>
      <c r="H256" s="2">
        <v>0</v>
      </c>
      <c r="I256" s="2">
        <v>0</v>
      </c>
      <c r="J256" s="2">
        <v>0</v>
      </c>
      <c r="K256" s="2">
        <v>0</v>
      </c>
      <c r="L256" s="2">
        <v>0</v>
      </c>
      <c r="M256" s="2">
        <v>0</v>
      </c>
      <c r="N256" s="2">
        <v>0</v>
      </c>
      <c r="O256" s="2">
        <v>0</v>
      </c>
      <c r="P256" s="2">
        <v>0</v>
      </c>
      <c r="Q256" s="2">
        <v>0</v>
      </c>
      <c r="R256" s="2">
        <v>0</v>
      </c>
      <c r="S256" s="2">
        <v>0</v>
      </c>
      <c r="T256" s="2">
        <v>0</v>
      </c>
      <c r="U256" s="2">
        <v>0</v>
      </c>
      <c r="V256" s="2">
        <v>0</v>
      </c>
      <c r="W256" s="2">
        <v>0</v>
      </c>
      <c r="X256" s="2">
        <v>0</v>
      </c>
      <c r="Y256" s="2">
        <v>0</v>
      </c>
      <c r="Z256" s="2">
        <v>0</v>
      </c>
      <c r="AA256" s="2">
        <v>0</v>
      </c>
    </row>
    <row r="257" spans="1:27" x14ac:dyDescent="0.25">
      <c r="A257" s="2">
        <v>14</v>
      </c>
      <c r="B257" s="2">
        <v>0</v>
      </c>
      <c r="C257" s="2">
        <v>41420.790999999997</v>
      </c>
      <c r="D257" s="2">
        <v>41485.667999999998</v>
      </c>
      <c r="E257" s="2">
        <v>64.877000000000393</v>
      </c>
      <c r="F257" s="3">
        <v>17.323237393567499</v>
      </c>
      <c r="G257" s="14" t="s">
        <v>771</v>
      </c>
      <c r="H257" s="2">
        <v>0</v>
      </c>
      <c r="I257" s="2">
        <v>0</v>
      </c>
      <c r="J257" s="2">
        <v>0</v>
      </c>
      <c r="K257" s="2">
        <v>0</v>
      </c>
      <c r="L257" s="2">
        <v>0</v>
      </c>
      <c r="M257" s="2">
        <v>0</v>
      </c>
      <c r="N257" s="2">
        <v>0</v>
      </c>
      <c r="O257" s="2">
        <v>0</v>
      </c>
      <c r="P257" s="2">
        <v>0</v>
      </c>
      <c r="Q257" s="2">
        <v>0</v>
      </c>
      <c r="R257" s="2">
        <v>0</v>
      </c>
      <c r="S257" s="2">
        <v>0</v>
      </c>
      <c r="T257" s="2">
        <v>0</v>
      </c>
      <c r="U257" s="2">
        <v>0</v>
      </c>
      <c r="V257" s="2">
        <v>0</v>
      </c>
      <c r="W257" s="2">
        <v>0</v>
      </c>
      <c r="X257" s="2">
        <v>0</v>
      </c>
      <c r="Y257" s="2">
        <v>0</v>
      </c>
      <c r="Z257" s="2">
        <v>0</v>
      </c>
      <c r="AA257" s="2">
        <v>0</v>
      </c>
    </row>
    <row r="258" spans="1:27" x14ac:dyDescent="0.25">
      <c r="A258" s="2">
        <v>6</v>
      </c>
      <c r="B258" s="2">
        <v>19</v>
      </c>
      <c r="C258" s="2">
        <v>132985.03400000001</v>
      </c>
      <c r="D258" s="2">
        <v>133002.443</v>
      </c>
      <c r="E258" s="2">
        <v>17.408999999985099</v>
      </c>
      <c r="F258" s="3">
        <v>17.317422705366599</v>
      </c>
      <c r="G258" s="14" t="s">
        <v>683</v>
      </c>
      <c r="H258" s="2">
        <v>0</v>
      </c>
      <c r="I258" s="2">
        <v>0</v>
      </c>
      <c r="J258" s="2">
        <v>0</v>
      </c>
      <c r="K258" s="2">
        <v>0</v>
      </c>
      <c r="L258" s="2">
        <v>0</v>
      </c>
      <c r="M258" s="2">
        <v>0</v>
      </c>
      <c r="N258" s="2">
        <v>0</v>
      </c>
      <c r="O258" s="2">
        <v>0</v>
      </c>
      <c r="P258" s="2">
        <v>0</v>
      </c>
      <c r="Q258" s="2">
        <v>0</v>
      </c>
      <c r="R258" s="2">
        <v>0</v>
      </c>
      <c r="S258" s="2">
        <v>0</v>
      </c>
      <c r="T258" s="2">
        <v>0</v>
      </c>
      <c r="U258" s="2">
        <v>0</v>
      </c>
      <c r="V258" s="2">
        <v>0</v>
      </c>
      <c r="W258" s="2">
        <v>0</v>
      </c>
      <c r="X258" s="2">
        <v>0</v>
      </c>
      <c r="Y258" s="2">
        <v>0</v>
      </c>
      <c r="Z258" s="2">
        <v>0</v>
      </c>
      <c r="AA258" s="2">
        <v>0</v>
      </c>
    </row>
    <row r="259" spans="1:27" x14ac:dyDescent="0.25">
      <c r="A259" s="2">
        <v>3</v>
      </c>
      <c r="B259" s="2">
        <v>11</v>
      </c>
      <c r="C259" s="2">
        <v>85942.127999999997</v>
      </c>
      <c r="D259" s="2">
        <v>85952.987999999998</v>
      </c>
      <c r="E259" s="2">
        <v>10.8600000000006</v>
      </c>
      <c r="F259" s="3">
        <v>17.267659016355601</v>
      </c>
      <c r="G259" s="14" t="s">
        <v>620</v>
      </c>
      <c r="H259" s="2">
        <v>0</v>
      </c>
      <c r="I259" s="2">
        <v>0</v>
      </c>
      <c r="J259" s="2">
        <v>0</v>
      </c>
      <c r="K259" s="2">
        <v>0</v>
      </c>
      <c r="L259" s="2">
        <v>0</v>
      </c>
      <c r="M259" s="2">
        <v>0</v>
      </c>
      <c r="N259" s="2">
        <v>0</v>
      </c>
      <c r="O259" s="2">
        <v>0</v>
      </c>
      <c r="P259" s="2">
        <v>0</v>
      </c>
      <c r="Q259" s="2">
        <v>0</v>
      </c>
      <c r="R259" s="2">
        <v>0</v>
      </c>
      <c r="S259" s="2">
        <v>0</v>
      </c>
      <c r="T259" s="2">
        <v>0</v>
      </c>
      <c r="U259" s="2">
        <v>0</v>
      </c>
      <c r="V259" s="2">
        <v>0</v>
      </c>
      <c r="W259" s="2">
        <v>0</v>
      </c>
      <c r="X259" s="2">
        <v>0</v>
      </c>
      <c r="Y259" s="2">
        <v>0</v>
      </c>
      <c r="Z259" s="2">
        <v>0</v>
      </c>
      <c r="AA259" s="2">
        <v>0</v>
      </c>
    </row>
    <row r="260" spans="1:27" x14ac:dyDescent="0.25">
      <c r="A260" s="2">
        <v>2</v>
      </c>
      <c r="B260" s="2">
        <v>5</v>
      </c>
      <c r="C260" s="2">
        <v>63487.934999999998</v>
      </c>
      <c r="D260" s="2">
        <v>63502.154999999999</v>
      </c>
      <c r="E260" s="2">
        <v>14.2200000000012</v>
      </c>
      <c r="F260" s="3">
        <v>17.258642462408901</v>
      </c>
      <c r="G260" s="14" t="s">
        <v>53</v>
      </c>
      <c r="H260" s="2">
        <v>0</v>
      </c>
      <c r="I260" s="2">
        <v>0</v>
      </c>
      <c r="J260" s="2">
        <v>0</v>
      </c>
      <c r="K260" s="2">
        <v>0</v>
      </c>
      <c r="L260" s="2">
        <v>0</v>
      </c>
      <c r="M260" s="2">
        <v>0</v>
      </c>
      <c r="N260" s="2">
        <v>0</v>
      </c>
      <c r="O260" s="2">
        <v>0</v>
      </c>
      <c r="P260" s="2">
        <v>0</v>
      </c>
      <c r="Q260" s="2">
        <v>0</v>
      </c>
      <c r="R260" s="2">
        <v>0</v>
      </c>
      <c r="S260" s="2">
        <v>0</v>
      </c>
      <c r="T260" s="2">
        <v>0</v>
      </c>
      <c r="U260" s="2">
        <v>0</v>
      </c>
      <c r="V260" s="2">
        <v>0</v>
      </c>
      <c r="W260" s="2">
        <v>0</v>
      </c>
      <c r="X260" s="2">
        <v>0</v>
      </c>
      <c r="Y260" s="2">
        <v>0</v>
      </c>
      <c r="Z260" s="2">
        <v>0</v>
      </c>
      <c r="AA260" s="2">
        <v>0</v>
      </c>
    </row>
    <row r="261" spans="1:27" x14ac:dyDescent="0.25">
      <c r="A261" s="2">
        <v>5</v>
      </c>
      <c r="B261" s="2">
        <v>19</v>
      </c>
      <c r="C261" s="2">
        <v>138572.91699999999</v>
      </c>
      <c r="D261" s="2">
        <v>138669.29999999999</v>
      </c>
      <c r="E261" s="2">
        <v>96.383000000001601</v>
      </c>
      <c r="F261" s="3">
        <v>17.2481252899032</v>
      </c>
      <c r="G261" s="14" t="s">
        <v>667</v>
      </c>
      <c r="H261" s="2">
        <v>1</v>
      </c>
      <c r="I261" s="2">
        <v>0</v>
      </c>
      <c r="J261" s="2">
        <v>1</v>
      </c>
      <c r="K261" s="2">
        <v>0</v>
      </c>
      <c r="L261" s="2">
        <v>0</v>
      </c>
      <c r="M261" s="2">
        <v>0</v>
      </c>
      <c r="N261" s="2">
        <v>0</v>
      </c>
      <c r="O261" s="2">
        <v>0</v>
      </c>
      <c r="P261" s="2">
        <v>1</v>
      </c>
      <c r="Q261" s="2">
        <v>0</v>
      </c>
      <c r="R261" s="2">
        <v>0</v>
      </c>
      <c r="S261" s="2">
        <v>0</v>
      </c>
      <c r="T261" s="2">
        <v>0</v>
      </c>
      <c r="U261" s="2">
        <v>0</v>
      </c>
      <c r="V261" s="2">
        <v>0</v>
      </c>
      <c r="W261" s="2">
        <v>0</v>
      </c>
      <c r="X261" s="2">
        <v>0</v>
      </c>
      <c r="Y261" s="2">
        <v>0</v>
      </c>
      <c r="Z261" s="2">
        <v>0</v>
      </c>
      <c r="AA261" s="2">
        <v>0</v>
      </c>
    </row>
    <row r="262" spans="1:27" x14ac:dyDescent="0.25">
      <c r="A262" s="2">
        <v>8</v>
      </c>
      <c r="B262" s="2">
        <v>17</v>
      </c>
      <c r="C262" s="2">
        <v>109262.204</v>
      </c>
      <c r="D262" s="2">
        <v>109307.58500000001</v>
      </c>
      <c r="E262" s="2">
        <v>45.381000000008498</v>
      </c>
      <c r="F262" s="3">
        <v>17.2360705880218</v>
      </c>
      <c r="G262" s="14" t="s">
        <v>714</v>
      </c>
      <c r="H262" s="2">
        <v>1</v>
      </c>
      <c r="I262" s="2">
        <v>0</v>
      </c>
      <c r="J262" s="2">
        <v>1</v>
      </c>
      <c r="K262" s="2">
        <v>0</v>
      </c>
      <c r="L262" s="2">
        <v>0</v>
      </c>
      <c r="M262" s="2">
        <v>0</v>
      </c>
      <c r="N262" s="2">
        <v>0</v>
      </c>
      <c r="O262" s="2">
        <v>0</v>
      </c>
      <c r="P262" s="2">
        <v>1</v>
      </c>
      <c r="Q262" s="2">
        <v>0</v>
      </c>
      <c r="R262" s="2">
        <v>0</v>
      </c>
      <c r="S262" s="2">
        <v>0</v>
      </c>
      <c r="T262" s="2">
        <v>0</v>
      </c>
      <c r="U262" s="2">
        <v>0</v>
      </c>
      <c r="V262" s="2">
        <v>0</v>
      </c>
      <c r="W262" s="2">
        <v>0</v>
      </c>
      <c r="X262" s="2">
        <v>0</v>
      </c>
      <c r="Y262" s="2">
        <v>0</v>
      </c>
      <c r="Z262" s="2">
        <v>0</v>
      </c>
      <c r="AA262" s="2">
        <v>0</v>
      </c>
    </row>
    <row r="263" spans="1:27" x14ac:dyDescent="0.25">
      <c r="A263" s="2">
        <v>5</v>
      </c>
      <c r="B263" s="2">
        <v>15</v>
      </c>
      <c r="C263" s="2">
        <v>109065.708</v>
      </c>
      <c r="D263" s="2">
        <v>109092.802</v>
      </c>
      <c r="E263" s="2">
        <v>27.093999999997301</v>
      </c>
      <c r="F263" s="3">
        <v>17.235347104378601</v>
      </c>
      <c r="G263" s="14" t="s">
        <v>664</v>
      </c>
      <c r="H263" s="2">
        <v>0</v>
      </c>
      <c r="I263" s="2">
        <v>0</v>
      </c>
      <c r="J263" s="2">
        <v>0</v>
      </c>
      <c r="K263" s="2">
        <v>0</v>
      </c>
      <c r="L263" s="2">
        <v>0</v>
      </c>
      <c r="M263" s="2">
        <v>0</v>
      </c>
      <c r="N263" s="2">
        <v>0</v>
      </c>
      <c r="O263" s="2">
        <v>0</v>
      </c>
      <c r="P263" s="2">
        <v>0</v>
      </c>
      <c r="Q263" s="2">
        <v>0</v>
      </c>
      <c r="R263" s="2">
        <v>0</v>
      </c>
      <c r="S263" s="2">
        <v>0</v>
      </c>
      <c r="T263" s="2">
        <v>0</v>
      </c>
      <c r="U263" s="2">
        <v>0</v>
      </c>
      <c r="V263" s="2">
        <v>0</v>
      </c>
      <c r="W263" s="2">
        <v>0</v>
      </c>
      <c r="X263" s="2">
        <v>0</v>
      </c>
      <c r="Y263" s="2">
        <v>0</v>
      </c>
      <c r="Z263" s="2">
        <v>0</v>
      </c>
      <c r="AA263" s="2">
        <v>0</v>
      </c>
    </row>
    <row r="264" spans="1:27" x14ac:dyDescent="0.25">
      <c r="A264" s="2">
        <v>2</v>
      </c>
      <c r="B264" s="2">
        <v>1</v>
      </c>
      <c r="C264" s="2">
        <v>39596.440999999999</v>
      </c>
      <c r="D264" s="2">
        <v>39645.654999999999</v>
      </c>
      <c r="E264" s="2">
        <v>49.213999999999899</v>
      </c>
      <c r="F264" s="3">
        <v>17.176908514853899</v>
      </c>
      <c r="G264" s="14" t="s">
        <v>50</v>
      </c>
      <c r="H264" s="2">
        <v>0</v>
      </c>
      <c r="I264" s="2">
        <v>0</v>
      </c>
      <c r="J264" s="2">
        <v>0</v>
      </c>
      <c r="K264" s="2">
        <v>0</v>
      </c>
      <c r="L264" s="2">
        <v>0</v>
      </c>
      <c r="M264" s="2">
        <v>0</v>
      </c>
      <c r="N264" s="2">
        <v>0</v>
      </c>
      <c r="O264" s="2">
        <v>0</v>
      </c>
      <c r="P264" s="2">
        <v>0</v>
      </c>
      <c r="Q264" s="2">
        <v>0</v>
      </c>
      <c r="R264" s="2">
        <v>0</v>
      </c>
      <c r="S264" s="2">
        <v>0</v>
      </c>
      <c r="T264" s="2">
        <v>0</v>
      </c>
      <c r="U264" s="2">
        <v>0</v>
      </c>
      <c r="V264" s="2">
        <v>0</v>
      </c>
      <c r="W264" s="2">
        <v>0</v>
      </c>
      <c r="X264" s="2">
        <v>0</v>
      </c>
      <c r="Y264" s="2">
        <v>0</v>
      </c>
      <c r="Z264" s="2">
        <v>0</v>
      </c>
      <c r="AA264" s="2">
        <v>0</v>
      </c>
    </row>
    <row r="265" spans="1:27" x14ac:dyDescent="0.25">
      <c r="A265" s="2">
        <v>10</v>
      </c>
      <c r="B265" s="2">
        <v>5</v>
      </c>
      <c r="C265" s="2">
        <v>77325.986000000004</v>
      </c>
      <c r="D265" s="2">
        <v>77325.986000000004</v>
      </c>
      <c r="E265" s="2">
        <v>0</v>
      </c>
      <c r="F265" s="3">
        <v>17.172361737619099</v>
      </c>
      <c r="G265" s="14"/>
      <c r="H265" s="2">
        <v>0</v>
      </c>
      <c r="I265" s="2">
        <v>0</v>
      </c>
      <c r="J265" s="2">
        <v>0</v>
      </c>
      <c r="K265" s="2">
        <v>0</v>
      </c>
      <c r="L265" s="2">
        <v>0</v>
      </c>
      <c r="M265" s="2">
        <v>0</v>
      </c>
      <c r="N265" s="2">
        <v>0</v>
      </c>
      <c r="O265" s="2">
        <v>0</v>
      </c>
      <c r="P265" s="2">
        <v>0</v>
      </c>
      <c r="Q265" s="2">
        <v>0</v>
      </c>
      <c r="R265" s="2">
        <v>0</v>
      </c>
      <c r="S265" s="2">
        <v>0</v>
      </c>
      <c r="T265" s="2">
        <v>0</v>
      </c>
      <c r="U265" s="2">
        <v>0</v>
      </c>
      <c r="V265" s="2">
        <v>0</v>
      </c>
      <c r="W265" s="2">
        <v>0</v>
      </c>
      <c r="X265" s="2">
        <v>0</v>
      </c>
      <c r="Y265" s="2">
        <v>0</v>
      </c>
      <c r="Z265" s="2">
        <v>0</v>
      </c>
      <c r="AA265" s="2">
        <v>0</v>
      </c>
    </row>
    <row r="266" spans="1:27" x14ac:dyDescent="0.25">
      <c r="A266" s="2">
        <v>4</v>
      </c>
      <c r="B266" s="2">
        <v>13</v>
      </c>
      <c r="C266" s="2">
        <v>74380.713000000003</v>
      </c>
      <c r="D266" s="2">
        <v>74399.513999999996</v>
      </c>
      <c r="E266" s="2">
        <v>18.8009999999922</v>
      </c>
      <c r="F266" s="3">
        <v>17.1503537336169</v>
      </c>
      <c r="G266" s="14" t="s">
        <v>640</v>
      </c>
      <c r="H266" s="2">
        <v>2</v>
      </c>
      <c r="I266" s="2">
        <v>0</v>
      </c>
      <c r="J266" s="2">
        <v>2</v>
      </c>
      <c r="K266" s="2">
        <v>0</v>
      </c>
      <c r="L266" s="2">
        <v>0</v>
      </c>
      <c r="M266" s="2">
        <v>1</v>
      </c>
      <c r="N266" s="2">
        <v>0</v>
      </c>
      <c r="O266" s="2">
        <v>0</v>
      </c>
      <c r="P266" s="2">
        <v>0</v>
      </c>
      <c r="Q266" s="2">
        <v>1</v>
      </c>
      <c r="R266" s="2">
        <v>0</v>
      </c>
      <c r="S266" s="2">
        <v>0</v>
      </c>
      <c r="T266" s="2">
        <v>0</v>
      </c>
      <c r="U266" s="2">
        <v>0</v>
      </c>
      <c r="V266" s="2">
        <v>0</v>
      </c>
      <c r="W266" s="2">
        <v>0</v>
      </c>
      <c r="X266" s="2">
        <v>0</v>
      </c>
      <c r="Y266" s="2">
        <v>0</v>
      </c>
      <c r="Z266" s="2">
        <v>0</v>
      </c>
      <c r="AA266" s="2">
        <v>0</v>
      </c>
    </row>
    <row r="267" spans="1:27" x14ac:dyDescent="0.25">
      <c r="A267" s="2">
        <v>14</v>
      </c>
      <c r="B267" s="2">
        <v>10</v>
      </c>
      <c r="C267" s="2">
        <v>104453.462</v>
      </c>
      <c r="D267" s="2">
        <v>104502.194</v>
      </c>
      <c r="E267" s="2">
        <v>48.732000000003602</v>
      </c>
      <c r="F267" s="3">
        <v>17.1444687642053</v>
      </c>
      <c r="G267" s="14" t="s">
        <v>522</v>
      </c>
      <c r="H267" s="2">
        <v>4</v>
      </c>
      <c r="I267" s="2">
        <v>0</v>
      </c>
      <c r="J267" s="2">
        <v>4</v>
      </c>
      <c r="K267" s="2">
        <v>0</v>
      </c>
      <c r="L267" s="2">
        <v>0</v>
      </c>
      <c r="M267" s="2">
        <v>1</v>
      </c>
      <c r="N267" s="2">
        <v>0</v>
      </c>
      <c r="O267" s="2">
        <v>1</v>
      </c>
      <c r="P267" s="2">
        <v>1</v>
      </c>
      <c r="Q267" s="2">
        <v>1</v>
      </c>
      <c r="R267" s="2">
        <v>0</v>
      </c>
      <c r="S267" s="2">
        <v>0</v>
      </c>
      <c r="T267" s="2">
        <v>0</v>
      </c>
      <c r="U267" s="2">
        <v>0</v>
      </c>
      <c r="V267" s="2">
        <v>0</v>
      </c>
      <c r="W267" s="2">
        <v>0</v>
      </c>
      <c r="X267" s="2">
        <v>0</v>
      </c>
      <c r="Y267" s="2">
        <v>0</v>
      </c>
      <c r="Z267" s="2">
        <v>0</v>
      </c>
      <c r="AA267" s="2">
        <v>0</v>
      </c>
    </row>
    <row r="268" spans="1:27" x14ac:dyDescent="0.25">
      <c r="A268" s="2">
        <v>5</v>
      </c>
      <c r="B268" s="2">
        <v>4</v>
      </c>
      <c r="C268" s="2">
        <v>50011.695</v>
      </c>
      <c r="D268" s="2">
        <v>50064.387000000002</v>
      </c>
      <c r="E268" s="2">
        <v>52.6920000000027</v>
      </c>
      <c r="F268" s="3">
        <v>17.128564765152799</v>
      </c>
      <c r="G268" s="14" t="s">
        <v>654</v>
      </c>
      <c r="H268" s="2">
        <v>1</v>
      </c>
      <c r="I268" s="2">
        <v>0</v>
      </c>
      <c r="J268" s="2">
        <v>1</v>
      </c>
      <c r="K268" s="2">
        <v>0</v>
      </c>
      <c r="L268" s="2">
        <v>0</v>
      </c>
      <c r="M268" s="2">
        <v>0</v>
      </c>
      <c r="N268" s="2">
        <v>0</v>
      </c>
      <c r="O268" s="2">
        <v>0</v>
      </c>
      <c r="P268" s="2">
        <v>1</v>
      </c>
      <c r="Q268" s="2">
        <v>0</v>
      </c>
      <c r="R268" s="2">
        <v>0</v>
      </c>
      <c r="S268" s="2">
        <v>0</v>
      </c>
      <c r="T268" s="2">
        <v>0</v>
      </c>
      <c r="U268" s="2">
        <v>0</v>
      </c>
      <c r="V268" s="2">
        <v>0</v>
      </c>
      <c r="W268" s="2">
        <v>0</v>
      </c>
      <c r="X268" s="2">
        <v>0</v>
      </c>
      <c r="Y268" s="2">
        <v>0</v>
      </c>
      <c r="Z268" s="2">
        <v>0</v>
      </c>
      <c r="AA268" s="2">
        <v>0</v>
      </c>
    </row>
    <row r="269" spans="1:27" x14ac:dyDescent="0.25">
      <c r="A269" s="2">
        <v>7</v>
      </c>
      <c r="B269" s="2">
        <v>8</v>
      </c>
      <c r="C269" s="2">
        <v>74068.146999999997</v>
      </c>
      <c r="D269" s="2">
        <v>74140.925000000003</v>
      </c>
      <c r="E269" s="2">
        <v>72.778000000005704</v>
      </c>
      <c r="F269" s="3">
        <v>17.126719285794199</v>
      </c>
      <c r="G269" s="14"/>
      <c r="H269" s="2">
        <v>3</v>
      </c>
      <c r="I269" s="2">
        <v>5</v>
      </c>
      <c r="J269" s="2">
        <v>3</v>
      </c>
      <c r="K269" s="2">
        <v>0</v>
      </c>
      <c r="L269" s="2">
        <v>5</v>
      </c>
      <c r="M269" s="2">
        <v>1</v>
      </c>
      <c r="N269" s="2">
        <v>0</v>
      </c>
      <c r="O269" s="2">
        <v>0</v>
      </c>
      <c r="P269" s="2">
        <v>1</v>
      </c>
      <c r="Q269" s="2">
        <v>1</v>
      </c>
      <c r="R269" s="2">
        <v>0</v>
      </c>
      <c r="S269" s="2">
        <v>0</v>
      </c>
      <c r="T269" s="2">
        <v>0</v>
      </c>
      <c r="U269" s="2">
        <v>0</v>
      </c>
      <c r="V269" s="2">
        <v>0</v>
      </c>
      <c r="W269" s="2">
        <v>1</v>
      </c>
      <c r="X269" s="2">
        <v>1</v>
      </c>
      <c r="Y269" s="2">
        <v>1</v>
      </c>
      <c r="Z269" s="2">
        <v>1</v>
      </c>
      <c r="AA269" s="2">
        <v>1</v>
      </c>
    </row>
    <row r="270" spans="1:27" x14ac:dyDescent="0.25">
      <c r="A270" s="2">
        <v>19</v>
      </c>
      <c r="B270" s="2">
        <v>1</v>
      </c>
      <c r="C270" s="2">
        <v>24280.251</v>
      </c>
      <c r="D270" s="2">
        <v>24306.762999999999</v>
      </c>
      <c r="E270" s="2">
        <v>26.5119999999988</v>
      </c>
      <c r="F270" s="3">
        <v>17.105153075664699</v>
      </c>
      <c r="G270" s="14" t="s">
        <v>805</v>
      </c>
      <c r="H270" s="2">
        <v>0</v>
      </c>
      <c r="I270" s="2">
        <v>0</v>
      </c>
      <c r="J270" s="2">
        <v>0</v>
      </c>
      <c r="K270" s="2">
        <v>0</v>
      </c>
      <c r="L270" s="2">
        <v>0</v>
      </c>
      <c r="M270" s="2">
        <v>0</v>
      </c>
      <c r="N270" s="2">
        <v>0</v>
      </c>
      <c r="O270" s="2">
        <v>0</v>
      </c>
      <c r="P270" s="2">
        <v>0</v>
      </c>
      <c r="Q270" s="2">
        <v>0</v>
      </c>
      <c r="R270" s="2">
        <v>0</v>
      </c>
      <c r="S270" s="2">
        <v>0</v>
      </c>
      <c r="T270" s="2">
        <v>0</v>
      </c>
      <c r="U270" s="2">
        <v>0</v>
      </c>
      <c r="V270" s="2">
        <v>0</v>
      </c>
      <c r="W270" s="2">
        <v>0</v>
      </c>
      <c r="X270" s="2">
        <v>0</v>
      </c>
      <c r="Y270" s="2">
        <v>0</v>
      </c>
      <c r="Z270" s="2">
        <v>0</v>
      </c>
      <c r="AA270" s="2">
        <v>0</v>
      </c>
    </row>
    <row r="271" spans="1:27" x14ac:dyDescent="0.25">
      <c r="A271" s="2">
        <v>17</v>
      </c>
      <c r="B271" s="2">
        <v>4</v>
      </c>
      <c r="C271" s="2">
        <v>45384.41</v>
      </c>
      <c r="D271" s="2">
        <v>45402.207999999999</v>
      </c>
      <c r="E271" s="2">
        <v>17.797999999995199</v>
      </c>
      <c r="F271" s="3">
        <v>17.094453286034501</v>
      </c>
      <c r="G271" s="14" t="s">
        <v>797</v>
      </c>
      <c r="H271" s="2">
        <v>0</v>
      </c>
      <c r="I271" s="2">
        <v>0</v>
      </c>
      <c r="J271" s="2">
        <v>0</v>
      </c>
      <c r="K271" s="2">
        <v>0</v>
      </c>
      <c r="L271" s="2">
        <v>0</v>
      </c>
      <c r="M271" s="2">
        <v>0</v>
      </c>
      <c r="N271" s="2">
        <v>0</v>
      </c>
      <c r="O271" s="2">
        <v>0</v>
      </c>
      <c r="P271" s="2">
        <v>0</v>
      </c>
      <c r="Q271" s="2">
        <v>0</v>
      </c>
      <c r="R271" s="2">
        <v>0</v>
      </c>
      <c r="S271" s="2">
        <v>0</v>
      </c>
      <c r="T271" s="2">
        <v>0</v>
      </c>
      <c r="U271" s="2">
        <v>0</v>
      </c>
      <c r="V271" s="2">
        <v>0</v>
      </c>
      <c r="W271" s="2">
        <v>0</v>
      </c>
      <c r="X271" s="2">
        <v>0</v>
      </c>
      <c r="Y271" s="2">
        <v>0</v>
      </c>
      <c r="Z271" s="2">
        <v>0</v>
      </c>
      <c r="AA271" s="2">
        <v>0</v>
      </c>
    </row>
    <row r="272" spans="1:27" x14ac:dyDescent="0.25">
      <c r="A272" s="2">
        <v>7</v>
      </c>
      <c r="B272" s="2">
        <v>12</v>
      </c>
      <c r="C272" s="2">
        <v>92125.445999999996</v>
      </c>
      <c r="D272" s="2">
        <v>92169.872000000003</v>
      </c>
      <c r="E272" s="2">
        <v>44.426000000006802</v>
      </c>
      <c r="F272" s="3">
        <v>17.078754402009999</v>
      </c>
      <c r="G272" s="14" t="s">
        <v>693</v>
      </c>
      <c r="H272" s="2">
        <v>3</v>
      </c>
      <c r="I272" s="2">
        <v>0</v>
      </c>
      <c r="J272" s="2">
        <v>3</v>
      </c>
      <c r="K272" s="2">
        <v>0</v>
      </c>
      <c r="L272" s="2">
        <v>0</v>
      </c>
      <c r="M272" s="2">
        <v>1</v>
      </c>
      <c r="N272" s="2">
        <v>0</v>
      </c>
      <c r="O272" s="2">
        <v>1</v>
      </c>
      <c r="P272" s="2">
        <v>0</v>
      </c>
      <c r="Q272" s="2">
        <v>1</v>
      </c>
      <c r="R272" s="2">
        <v>0</v>
      </c>
      <c r="S272" s="2">
        <v>0</v>
      </c>
      <c r="T272" s="2">
        <v>0</v>
      </c>
      <c r="U272" s="2">
        <v>0</v>
      </c>
      <c r="V272" s="2">
        <v>0</v>
      </c>
      <c r="W272" s="2">
        <v>0</v>
      </c>
      <c r="X272" s="2">
        <v>0</v>
      </c>
      <c r="Y272" s="2">
        <v>0</v>
      </c>
      <c r="Z272" s="2">
        <v>0</v>
      </c>
      <c r="AA272" s="2">
        <v>0</v>
      </c>
    </row>
    <row r="273" spans="1:27" x14ac:dyDescent="0.25">
      <c r="A273" s="2">
        <v>14</v>
      </c>
      <c r="B273" s="2">
        <v>2</v>
      </c>
      <c r="C273" s="2">
        <v>50958.438000000002</v>
      </c>
      <c r="D273" s="2">
        <v>51034.338000000003</v>
      </c>
      <c r="E273" s="2">
        <v>75.900000000001498</v>
      </c>
      <c r="F273" s="3">
        <v>17.0697986133802</v>
      </c>
      <c r="G273" s="14" t="s">
        <v>773</v>
      </c>
      <c r="H273" s="2">
        <v>0</v>
      </c>
      <c r="I273" s="2">
        <v>0</v>
      </c>
      <c r="J273" s="2">
        <v>0</v>
      </c>
      <c r="K273" s="2">
        <v>0</v>
      </c>
      <c r="L273" s="2">
        <v>0</v>
      </c>
      <c r="M273" s="2">
        <v>0</v>
      </c>
      <c r="N273" s="2">
        <v>0</v>
      </c>
      <c r="O273" s="2">
        <v>0</v>
      </c>
      <c r="P273" s="2">
        <v>0</v>
      </c>
      <c r="Q273" s="2">
        <v>0</v>
      </c>
      <c r="R273" s="2">
        <v>0</v>
      </c>
      <c r="S273" s="2">
        <v>0</v>
      </c>
      <c r="T273" s="2">
        <v>0</v>
      </c>
      <c r="U273" s="2">
        <v>0</v>
      </c>
      <c r="V273" s="2">
        <v>0</v>
      </c>
      <c r="W273" s="2">
        <v>0</v>
      </c>
      <c r="X273" s="2">
        <v>0</v>
      </c>
      <c r="Y273" s="2">
        <v>0</v>
      </c>
      <c r="Z273" s="2">
        <v>0</v>
      </c>
      <c r="AA273" s="2">
        <v>0</v>
      </c>
    </row>
    <row r="274" spans="1:27" x14ac:dyDescent="0.25">
      <c r="A274" s="2">
        <v>2</v>
      </c>
      <c r="B274" s="2">
        <v>21</v>
      </c>
      <c r="C274" s="2">
        <v>150572.56700000001</v>
      </c>
      <c r="D274" s="2">
        <v>150628.07</v>
      </c>
      <c r="E274" s="2">
        <v>55.502999999997002</v>
      </c>
      <c r="F274" s="3">
        <v>17.0577791814876</v>
      </c>
      <c r="G274" s="14" t="s">
        <v>595</v>
      </c>
      <c r="H274" s="2">
        <v>3</v>
      </c>
      <c r="I274" s="2">
        <v>0</v>
      </c>
      <c r="J274" s="2">
        <v>3</v>
      </c>
      <c r="K274" s="2">
        <v>0</v>
      </c>
      <c r="L274" s="2">
        <v>0</v>
      </c>
      <c r="M274" s="2">
        <v>0</v>
      </c>
      <c r="N274" s="2">
        <v>0</v>
      </c>
      <c r="O274" s="2">
        <v>1</v>
      </c>
      <c r="P274" s="2">
        <v>1</v>
      </c>
      <c r="Q274" s="2">
        <v>1</v>
      </c>
      <c r="R274" s="2">
        <v>0</v>
      </c>
      <c r="S274" s="2">
        <v>0</v>
      </c>
      <c r="T274" s="2">
        <v>0</v>
      </c>
      <c r="U274" s="2">
        <v>0</v>
      </c>
      <c r="V274" s="2">
        <v>0</v>
      </c>
      <c r="W274" s="2">
        <v>0</v>
      </c>
      <c r="X274" s="2">
        <v>0</v>
      </c>
      <c r="Y274" s="2">
        <v>0</v>
      </c>
      <c r="Z274" s="2">
        <v>0</v>
      </c>
      <c r="AA274" s="2">
        <v>0</v>
      </c>
    </row>
    <row r="275" spans="1:27" x14ac:dyDescent="0.25">
      <c r="A275" s="2">
        <v>12</v>
      </c>
      <c r="B275" s="2">
        <v>5</v>
      </c>
      <c r="C275" s="2">
        <v>76787.59</v>
      </c>
      <c r="D275" s="2">
        <v>76833.563999999998</v>
      </c>
      <c r="E275" s="2">
        <v>45.974000000002</v>
      </c>
      <c r="F275" s="3">
        <v>17.034484023827499</v>
      </c>
      <c r="G275" s="14" t="s">
        <v>756</v>
      </c>
      <c r="H275" s="2">
        <v>4</v>
      </c>
      <c r="I275" s="2">
        <v>0</v>
      </c>
      <c r="J275" s="2">
        <v>4</v>
      </c>
      <c r="K275" s="2">
        <v>0</v>
      </c>
      <c r="L275" s="2">
        <v>0</v>
      </c>
      <c r="M275" s="2">
        <v>1</v>
      </c>
      <c r="N275" s="2">
        <v>0</v>
      </c>
      <c r="O275" s="2">
        <v>1</v>
      </c>
      <c r="P275" s="2">
        <v>1</v>
      </c>
      <c r="Q275" s="2">
        <v>1</v>
      </c>
      <c r="R275" s="2">
        <v>0</v>
      </c>
      <c r="S275" s="2">
        <v>0</v>
      </c>
      <c r="T275" s="2">
        <v>0</v>
      </c>
      <c r="U275" s="2">
        <v>0</v>
      </c>
      <c r="V275" s="2">
        <v>0</v>
      </c>
      <c r="W275" s="2">
        <v>0</v>
      </c>
      <c r="X275" s="2">
        <v>0</v>
      </c>
      <c r="Y275" s="2">
        <v>0</v>
      </c>
      <c r="Z275" s="2">
        <v>0</v>
      </c>
      <c r="AA275" s="2">
        <v>0</v>
      </c>
    </row>
    <row r="276" spans="1:27" x14ac:dyDescent="0.25">
      <c r="A276" s="2">
        <v>7</v>
      </c>
      <c r="B276" s="2">
        <v>10</v>
      </c>
      <c r="C276" s="2">
        <v>84249.157999999996</v>
      </c>
      <c r="D276" s="2">
        <v>84277.313999999998</v>
      </c>
      <c r="E276" s="2">
        <v>28.156000000002699</v>
      </c>
      <c r="F276" s="3">
        <v>16.947091850130501</v>
      </c>
      <c r="G276" s="14"/>
      <c r="H276" s="2">
        <v>2</v>
      </c>
      <c r="I276" s="2">
        <v>0</v>
      </c>
      <c r="J276" s="2">
        <v>2</v>
      </c>
      <c r="K276" s="2">
        <v>0</v>
      </c>
      <c r="L276" s="2">
        <v>0</v>
      </c>
      <c r="M276" s="2">
        <v>0</v>
      </c>
      <c r="N276" s="2">
        <v>0</v>
      </c>
      <c r="O276" s="2">
        <v>0</v>
      </c>
      <c r="P276" s="2">
        <v>1</v>
      </c>
      <c r="Q276" s="2">
        <v>1</v>
      </c>
      <c r="R276" s="2">
        <v>0</v>
      </c>
      <c r="S276" s="2">
        <v>0</v>
      </c>
      <c r="T276" s="2">
        <v>0</v>
      </c>
      <c r="U276" s="2">
        <v>0</v>
      </c>
      <c r="V276" s="2">
        <v>0</v>
      </c>
      <c r="W276" s="2">
        <v>0</v>
      </c>
      <c r="X276" s="2">
        <v>0</v>
      </c>
      <c r="Y276" s="2">
        <v>0</v>
      </c>
      <c r="Z276" s="2">
        <v>0</v>
      </c>
      <c r="AA276" s="2">
        <v>0</v>
      </c>
    </row>
    <row r="277" spans="1:27" x14ac:dyDescent="0.25">
      <c r="A277" s="2">
        <v>18</v>
      </c>
      <c r="B277" s="2">
        <v>2</v>
      </c>
      <c r="C277" s="2">
        <v>30766.86</v>
      </c>
      <c r="D277" s="2">
        <v>30820.814999999999</v>
      </c>
      <c r="E277" s="2">
        <v>53.954999999998101</v>
      </c>
      <c r="F277" s="3">
        <v>16.923270454237301</v>
      </c>
      <c r="G277" s="14" t="s">
        <v>800</v>
      </c>
      <c r="H277" s="2">
        <v>0</v>
      </c>
      <c r="I277" s="2">
        <v>1</v>
      </c>
      <c r="J277" s="2">
        <v>0</v>
      </c>
      <c r="K277" s="2">
        <v>1</v>
      </c>
      <c r="L277" s="2">
        <v>0</v>
      </c>
      <c r="M277" s="2">
        <v>0</v>
      </c>
      <c r="N277" s="2">
        <v>0</v>
      </c>
      <c r="O277" s="2">
        <v>0</v>
      </c>
      <c r="P277" s="2">
        <v>0</v>
      </c>
      <c r="Q277" s="2">
        <v>0</v>
      </c>
      <c r="R277" s="2">
        <v>0</v>
      </c>
      <c r="S277" s="2">
        <v>1</v>
      </c>
      <c r="T277" s="2">
        <v>0</v>
      </c>
      <c r="U277" s="2">
        <v>0</v>
      </c>
      <c r="V277" s="2">
        <v>0</v>
      </c>
      <c r="W277" s="2">
        <v>0</v>
      </c>
      <c r="X277" s="2">
        <v>0</v>
      </c>
      <c r="Y277" s="2">
        <v>0</v>
      </c>
      <c r="Z277" s="2">
        <v>0</v>
      </c>
      <c r="AA277" s="2">
        <v>0</v>
      </c>
    </row>
    <row r="278" spans="1:27" x14ac:dyDescent="0.25">
      <c r="A278" s="2">
        <v>4</v>
      </c>
      <c r="B278" s="2">
        <v>12</v>
      </c>
      <c r="C278" s="2">
        <v>72231.934999999998</v>
      </c>
      <c r="D278" s="2">
        <v>72239.375</v>
      </c>
      <c r="E278" s="2">
        <v>7.4400000000023301</v>
      </c>
      <c r="F278" s="3">
        <v>16.901033066183398</v>
      </c>
      <c r="G278" s="14" t="s">
        <v>375</v>
      </c>
      <c r="H278" s="2">
        <v>2</v>
      </c>
      <c r="I278" s="2">
        <v>0</v>
      </c>
      <c r="J278" s="2">
        <v>2</v>
      </c>
      <c r="K278" s="2">
        <v>0</v>
      </c>
      <c r="L278" s="2">
        <v>0</v>
      </c>
      <c r="M278" s="2">
        <v>1</v>
      </c>
      <c r="N278" s="2">
        <v>0</v>
      </c>
      <c r="O278" s="2">
        <v>1</v>
      </c>
      <c r="P278" s="2">
        <v>0</v>
      </c>
      <c r="Q278" s="2">
        <v>0</v>
      </c>
      <c r="R278" s="2">
        <v>0</v>
      </c>
      <c r="S278" s="2">
        <v>0</v>
      </c>
      <c r="T278" s="2">
        <v>0</v>
      </c>
      <c r="U278" s="2">
        <v>0</v>
      </c>
      <c r="V278" s="2">
        <v>0</v>
      </c>
      <c r="W278" s="2">
        <v>0</v>
      </c>
      <c r="X278" s="2">
        <v>0</v>
      </c>
      <c r="Y278" s="2">
        <v>0</v>
      </c>
      <c r="Z278" s="2">
        <v>0</v>
      </c>
      <c r="AA278" s="2">
        <v>0</v>
      </c>
    </row>
    <row r="279" spans="1:27" x14ac:dyDescent="0.25">
      <c r="A279" s="2">
        <v>15</v>
      </c>
      <c r="B279" s="2">
        <v>3</v>
      </c>
      <c r="C279" s="2">
        <v>66654.474000000002</v>
      </c>
      <c r="D279" s="2">
        <v>66684.39</v>
      </c>
      <c r="E279" s="2">
        <v>29.9159999999974</v>
      </c>
      <c r="F279" s="3">
        <v>16.8843261501302</v>
      </c>
      <c r="G279" s="14" t="s">
        <v>781</v>
      </c>
      <c r="H279" s="2">
        <v>0</v>
      </c>
      <c r="I279" s="2">
        <v>0</v>
      </c>
      <c r="J279" s="2">
        <v>0</v>
      </c>
      <c r="K279" s="2">
        <v>0</v>
      </c>
      <c r="L279" s="2">
        <v>0</v>
      </c>
      <c r="M279" s="2">
        <v>0</v>
      </c>
      <c r="N279" s="2">
        <v>0</v>
      </c>
      <c r="O279" s="2">
        <v>0</v>
      </c>
      <c r="P279" s="2">
        <v>0</v>
      </c>
      <c r="Q279" s="2">
        <v>0</v>
      </c>
      <c r="R279" s="2">
        <v>0</v>
      </c>
      <c r="S279" s="2">
        <v>0</v>
      </c>
      <c r="T279" s="2">
        <v>0</v>
      </c>
      <c r="U279" s="2">
        <v>0</v>
      </c>
      <c r="V279" s="2">
        <v>0</v>
      </c>
      <c r="W279" s="2">
        <v>0</v>
      </c>
      <c r="X279" s="2">
        <v>0</v>
      </c>
      <c r="Y279" s="2">
        <v>0</v>
      </c>
      <c r="Z279" s="2">
        <v>0</v>
      </c>
      <c r="AA279" s="2">
        <v>0</v>
      </c>
    </row>
    <row r="280" spans="1:27" x14ac:dyDescent="0.25">
      <c r="A280" s="2">
        <v>13</v>
      </c>
      <c r="B280" s="2">
        <v>10</v>
      </c>
      <c r="C280" s="2">
        <v>83314.263999999996</v>
      </c>
      <c r="D280" s="2">
        <v>83322.248999999996</v>
      </c>
      <c r="E280" s="2">
        <v>7.9850000000005803</v>
      </c>
      <c r="F280" s="3">
        <v>16.876328546228301</v>
      </c>
      <c r="G280" s="14"/>
      <c r="H280" s="2">
        <v>0</v>
      </c>
      <c r="I280" s="2">
        <v>0</v>
      </c>
      <c r="J280" s="2">
        <v>0</v>
      </c>
      <c r="K280" s="2">
        <v>0</v>
      </c>
      <c r="L280" s="2">
        <v>0</v>
      </c>
      <c r="M280" s="2">
        <v>0</v>
      </c>
      <c r="N280" s="2">
        <v>0</v>
      </c>
      <c r="O280" s="2">
        <v>0</v>
      </c>
      <c r="P280" s="2">
        <v>0</v>
      </c>
      <c r="Q280" s="2">
        <v>0</v>
      </c>
      <c r="R280" s="2">
        <v>0</v>
      </c>
      <c r="S280" s="2">
        <v>0</v>
      </c>
      <c r="T280" s="2">
        <v>0</v>
      </c>
      <c r="U280" s="2">
        <v>0</v>
      </c>
      <c r="V280" s="2">
        <v>0</v>
      </c>
      <c r="W280" s="2">
        <v>0</v>
      </c>
      <c r="X280" s="2">
        <v>0</v>
      </c>
      <c r="Y280" s="2">
        <v>0</v>
      </c>
      <c r="Z280" s="2">
        <v>0</v>
      </c>
      <c r="AA280" s="2">
        <v>0</v>
      </c>
    </row>
    <row r="281" spans="1:27" x14ac:dyDescent="0.25">
      <c r="A281" s="2">
        <v>16</v>
      </c>
      <c r="B281" s="2">
        <v>3</v>
      </c>
      <c r="C281" s="2">
        <v>15760.014999999999</v>
      </c>
      <c r="D281" s="2">
        <v>15791.887000000001</v>
      </c>
      <c r="E281" s="2">
        <v>31.872000000001201</v>
      </c>
      <c r="F281" s="3">
        <v>16.8680896808883</v>
      </c>
      <c r="G281" s="14" t="s">
        <v>788</v>
      </c>
      <c r="H281" s="2">
        <v>2</v>
      </c>
      <c r="I281" s="2">
        <v>0</v>
      </c>
      <c r="J281" s="2">
        <v>2</v>
      </c>
      <c r="K281" s="2">
        <v>0</v>
      </c>
      <c r="L281" s="2">
        <v>0</v>
      </c>
      <c r="M281" s="2">
        <v>0</v>
      </c>
      <c r="N281" s="2">
        <v>0</v>
      </c>
      <c r="O281" s="2">
        <v>0</v>
      </c>
      <c r="P281" s="2">
        <v>1</v>
      </c>
      <c r="Q281" s="2">
        <v>1</v>
      </c>
      <c r="R281" s="2">
        <v>0</v>
      </c>
      <c r="S281" s="2">
        <v>0</v>
      </c>
      <c r="T281" s="2">
        <v>0</v>
      </c>
      <c r="U281" s="2">
        <v>0</v>
      </c>
      <c r="V281" s="2">
        <v>0</v>
      </c>
      <c r="W281" s="2">
        <v>0</v>
      </c>
      <c r="X281" s="2">
        <v>0</v>
      </c>
      <c r="Y281" s="2">
        <v>0</v>
      </c>
      <c r="Z281" s="2">
        <v>0</v>
      </c>
      <c r="AA281" s="2">
        <v>0</v>
      </c>
    </row>
    <row r="282" spans="1:27" x14ac:dyDescent="0.25">
      <c r="A282" s="2">
        <v>4</v>
      </c>
      <c r="B282" s="2">
        <v>3</v>
      </c>
      <c r="C282" s="2">
        <v>14992.495999999999</v>
      </c>
      <c r="D282" s="2">
        <v>15013.361000000001</v>
      </c>
      <c r="E282" s="2">
        <v>20.865000000001601</v>
      </c>
      <c r="F282" s="3">
        <v>16.864734493651099</v>
      </c>
      <c r="G282" s="14" t="s">
        <v>633</v>
      </c>
      <c r="H282" s="2">
        <v>1</v>
      </c>
      <c r="I282" s="2">
        <v>0</v>
      </c>
      <c r="J282" s="2">
        <v>1</v>
      </c>
      <c r="K282" s="2">
        <v>0</v>
      </c>
      <c r="L282" s="2">
        <v>0</v>
      </c>
      <c r="M282" s="2">
        <v>0</v>
      </c>
      <c r="N282" s="2">
        <v>0</v>
      </c>
      <c r="O282" s="2">
        <v>0</v>
      </c>
      <c r="P282" s="2">
        <v>1</v>
      </c>
      <c r="Q282" s="2">
        <v>0</v>
      </c>
      <c r="R282" s="2">
        <v>0</v>
      </c>
      <c r="S282" s="2">
        <v>0</v>
      </c>
      <c r="T282" s="2">
        <v>0</v>
      </c>
      <c r="U282" s="2">
        <v>0</v>
      </c>
      <c r="V282" s="2">
        <v>0</v>
      </c>
      <c r="W282" s="2">
        <v>0</v>
      </c>
      <c r="X282" s="2">
        <v>0</v>
      </c>
      <c r="Y282" s="2">
        <v>0</v>
      </c>
      <c r="Z282" s="2">
        <v>0</v>
      </c>
      <c r="AA282" s="2">
        <v>0</v>
      </c>
    </row>
    <row r="283" spans="1:27" x14ac:dyDescent="0.25">
      <c r="A283" s="2">
        <v>11</v>
      </c>
      <c r="B283" s="2">
        <v>16</v>
      </c>
      <c r="C283" s="2">
        <v>91247.133000000002</v>
      </c>
      <c r="D283" s="2">
        <v>91247.262000000002</v>
      </c>
      <c r="E283" s="2">
        <v>0.12900000000081499</v>
      </c>
      <c r="F283" s="3">
        <v>16.853741342340602</v>
      </c>
      <c r="G283" s="14"/>
      <c r="H283" s="2">
        <v>0</v>
      </c>
      <c r="I283" s="2">
        <v>0</v>
      </c>
      <c r="J283" s="2">
        <v>0</v>
      </c>
      <c r="K283" s="2">
        <v>0</v>
      </c>
      <c r="L283" s="2">
        <v>0</v>
      </c>
      <c r="M283" s="2">
        <v>0</v>
      </c>
      <c r="N283" s="2">
        <v>0</v>
      </c>
      <c r="O283" s="2">
        <v>0</v>
      </c>
      <c r="P283" s="2">
        <v>0</v>
      </c>
      <c r="Q283" s="2">
        <v>0</v>
      </c>
      <c r="R283" s="2">
        <v>0</v>
      </c>
      <c r="S283" s="2">
        <v>0</v>
      </c>
      <c r="T283" s="2">
        <v>0</v>
      </c>
      <c r="U283" s="2">
        <v>0</v>
      </c>
      <c r="V283" s="2">
        <v>0</v>
      </c>
      <c r="W283" s="2">
        <v>0</v>
      </c>
      <c r="X283" s="2">
        <v>0</v>
      </c>
      <c r="Y283" s="2">
        <v>0</v>
      </c>
      <c r="Z283" s="2">
        <v>0</v>
      </c>
      <c r="AA283" s="2">
        <v>0</v>
      </c>
    </row>
    <row r="284" spans="1:27" x14ac:dyDescent="0.25">
      <c r="A284" s="2">
        <v>1</v>
      </c>
      <c r="B284" s="2">
        <v>10</v>
      </c>
      <c r="C284" s="2">
        <v>87057.001999999993</v>
      </c>
      <c r="D284" s="2">
        <v>87089.46</v>
      </c>
      <c r="E284" s="2">
        <v>32.4580000000133</v>
      </c>
      <c r="F284" s="3">
        <v>16.851987236128899</v>
      </c>
      <c r="G284" s="14" t="s">
        <v>570</v>
      </c>
      <c r="H284" s="2">
        <v>1</v>
      </c>
      <c r="I284" s="2">
        <v>0</v>
      </c>
      <c r="J284" s="2">
        <v>1</v>
      </c>
      <c r="K284" s="2">
        <v>0</v>
      </c>
      <c r="L284" s="2">
        <v>0</v>
      </c>
      <c r="M284" s="2">
        <v>0</v>
      </c>
      <c r="N284" s="2">
        <v>0</v>
      </c>
      <c r="O284" s="2">
        <v>0</v>
      </c>
      <c r="P284" s="2">
        <v>1</v>
      </c>
      <c r="Q284" s="2">
        <v>0</v>
      </c>
      <c r="R284" s="2">
        <v>0</v>
      </c>
      <c r="S284" s="2">
        <v>0</v>
      </c>
      <c r="T284" s="2">
        <v>0</v>
      </c>
      <c r="U284" s="2">
        <v>0</v>
      </c>
      <c r="V284" s="2">
        <v>0</v>
      </c>
      <c r="W284" s="2">
        <v>0</v>
      </c>
      <c r="X284" s="2">
        <v>0</v>
      </c>
      <c r="Y284" s="2">
        <v>0</v>
      </c>
      <c r="Z284" s="2">
        <v>0</v>
      </c>
      <c r="AA284" s="2">
        <v>0</v>
      </c>
    </row>
    <row r="285" spans="1:27" x14ac:dyDescent="0.25">
      <c r="A285" s="2">
        <v>10</v>
      </c>
      <c r="B285" s="2">
        <v>1</v>
      </c>
      <c r="C285" s="2">
        <v>60692.379000000001</v>
      </c>
      <c r="D285" s="2">
        <v>60727.267999999996</v>
      </c>
      <c r="E285" s="2">
        <v>34.888999999995598</v>
      </c>
      <c r="F285" s="3">
        <v>16.846807509849398</v>
      </c>
      <c r="G285" s="14"/>
      <c r="H285" s="2">
        <v>0</v>
      </c>
      <c r="I285" s="2">
        <v>0</v>
      </c>
      <c r="J285" s="2">
        <v>0</v>
      </c>
      <c r="K285" s="2">
        <v>0</v>
      </c>
      <c r="L285" s="2">
        <v>0</v>
      </c>
      <c r="M285" s="2">
        <v>0</v>
      </c>
      <c r="N285" s="2">
        <v>0</v>
      </c>
      <c r="O285" s="2">
        <v>0</v>
      </c>
      <c r="P285" s="2">
        <v>0</v>
      </c>
      <c r="Q285" s="2">
        <v>0</v>
      </c>
      <c r="R285" s="2">
        <v>0</v>
      </c>
      <c r="S285" s="2">
        <v>0</v>
      </c>
      <c r="T285" s="2">
        <v>0</v>
      </c>
      <c r="U285" s="2">
        <v>0</v>
      </c>
      <c r="V285" s="2">
        <v>0</v>
      </c>
      <c r="W285" s="2">
        <v>0</v>
      </c>
      <c r="X285" s="2">
        <v>0</v>
      </c>
      <c r="Y285" s="2">
        <v>0</v>
      </c>
      <c r="Z285" s="2">
        <v>0</v>
      </c>
      <c r="AA285" s="2">
        <v>0</v>
      </c>
    </row>
    <row r="286" spans="1:27" x14ac:dyDescent="0.25">
      <c r="A286" s="2">
        <v>11</v>
      </c>
      <c r="B286" s="2">
        <v>6</v>
      </c>
      <c r="C286" s="2">
        <v>47753.37</v>
      </c>
      <c r="D286" s="2">
        <v>47777.919999999998</v>
      </c>
      <c r="E286" s="2">
        <v>24.549999999995599</v>
      </c>
      <c r="F286" s="3">
        <v>16.8328285407812</v>
      </c>
      <c r="G286" s="14" t="s">
        <v>475</v>
      </c>
      <c r="H286" s="2">
        <v>1</v>
      </c>
      <c r="I286" s="2">
        <v>0</v>
      </c>
      <c r="J286" s="2">
        <v>1</v>
      </c>
      <c r="K286" s="2">
        <v>0</v>
      </c>
      <c r="L286" s="2">
        <v>0</v>
      </c>
      <c r="M286" s="2">
        <v>1</v>
      </c>
      <c r="N286" s="2">
        <v>0</v>
      </c>
      <c r="O286" s="2">
        <v>0</v>
      </c>
      <c r="P286" s="2">
        <v>0</v>
      </c>
      <c r="Q286" s="2">
        <v>0</v>
      </c>
      <c r="R286" s="2">
        <v>0</v>
      </c>
      <c r="S286" s="2">
        <v>0</v>
      </c>
      <c r="T286" s="2">
        <v>0</v>
      </c>
      <c r="U286" s="2">
        <v>0</v>
      </c>
      <c r="V286" s="2">
        <v>0</v>
      </c>
      <c r="W286" s="2">
        <v>0</v>
      </c>
      <c r="X286" s="2">
        <v>0</v>
      </c>
      <c r="Y286" s="2">
        <v>0</v>
      </c>
      <c r="Z286" s="2">
        <v>0</v>
      </c>
      <c r="AA286" s="2">
        <v>0</v>
      </c>
    </row>
    <row r="287" spans="1:27" x14ac:dyDescent="0.25">
      <c r="A287" s="2">
        <v>19</v>
      </c>
      <c r="B287" s="2">
        <v>5</v>
      </c>
      <c r="C287" s="2">
        <v>42353.773999999998</v>
      </c>
      <c r="D287" s="2">
        <v>42517.523999999998</v>
      </c>
      <c r="E287" s="2">
        <v>163.75</v>
      </c>
      <c r="F287" s="3">
        <v>16.830838123863799</v>
      </c>
      <c r="G287" s="14" t="s">
        <v>809</v>
      </c>
      <c r="H287" s="2">
        <v>0</v>
      </c>
      <c r="I287" s="2">
        <v>0</v>
      </c>
      <c r="J287" s="2">
        <v>0</v>
      </c>
      <c r="K287" s="2">
        <v>0</v>
      </c>
      <c r="L287" s="2">
        <v>0</v>
      </c>
      <c r="M287" s="2">
        <v>0</v>
      </c>
      <c r="N287" s="2">
        <v>0</v>
      </c>
      <c r="O287" s="2">
        <v>0</v>
      </c>
      <c r="P287" s="2">
        <v>0</v>
      </c>
      <c r="Q287" s="2">
        <v>0</v>
      </c>
      <c r="R287" s="2">
        <v>0</v>
      </c>
      <c r="S287" s="2">
        <v>0</v>
      </c>
      <c r="T287" s="2">
        <v>0</v>
      </c>
      <c r="U287" s="2">
        <v>0</v>
      </c>
      <c r="V287" s="2">
        <v>0</v>
      </c>
      <c r="W287" s="2">
        <v>0</v>
      </c>
      <c r="X287" s="2">
        <v>0</v>
      </c>
      <c r="Y287" s="2">
        <v>0</v>
      </c>
      <c r="Z287" s="2">
        <v>0</v>
      </c>
      <c r="AA287" s="2">
        <v>0</v>
      </c>
    </row>
    <row r="288" spans="1:27" x14ac:dyDescent="0.25">
      <c r="A288" s="2">
        <v>2</v>
      </c>
      <c r="B288" s="2">
        <v>15</v>
      </c>
      <c r="C288" s="2">
        <v>126862.762</v>
      </c>
      <c r="D288" s="2">
        <v>126871.008</v>
      </c>
      <c r="E288" s="2">
        <v>8.2459999999991904</v>
      </c>
      <c r="F288" s="3">
        <v>16.830022061906501</v>
      </c>
      <c r="G288" s="14" t="s">
        <v>592</v>
      </c>
      <c r="H288" s="2">
        <v>0</v>
      </c>
      <c r="I288" s="2">
        <v>0</v>
      </c>
      <c r="J288" s="2">
        <v>0</v>
      </c>
      <c r="K288" s="2">
        <v>0</v>
      </c>
      <c r="L288" s="2">
        <v>0</v>
      </c>
      <c r="M288" s="2">
        <v>0</v>
      </c>
      <c r="N288" s="2">
        <v>0</v>
      </c>
      <c r="O288" s="2">
        <v>0</v>
      </c>
      <c r="P288" s="2">
        <v>0</v>
      </c>
      <c r="Q288" s="2">
        <v>0</v>
      </c>
      <c r="R288" s="2">
        <v>0</v>
      </c>
      <c r="S288" s="2">
        <v>0</v>
      </c>
      <c r="T288" s="2">
        <v>0</v>
      </c>
      <c r="U288" s="2">
        <v>0</v>
      </c>
      <c r="V288" s="2">
        <v>0</v>
      </c>
      <c r="W288" s="2">
        <v>0</v>
      </c>
      <c r="X288" s="2">
        <v>0</v>
      </c>
      <c r="Y288" s="2">
        <v>0</v>
      </c>
      <c r="Z288" s="2">
        <v>0</v>
      </c>
      <c r="AA288" s="2">
        <v>0</v>
      </c>
    </row>
    <row r="289" spans="1:27" x14ac:dyDescent="0.25">
      <c r="A289" s="2">
        <v>6</v>
      </c>
      <c r="B289" s="2">
        <v>13</v>
      </c>
      <c r="C289" s="2">
        <v>110436.868</v>
      </c>
      <c r="D289" s="2">
        <v>110476.68700000001</v>
      </c>
      <c r="E289" s="2">
        <v>39.819000000003101</v>
      </c>
      <c r="F289" s="3">
        <v>16.802401464311</v>
      </c>
      <c r="G289" s="14" t="s">
        <v>680</v>
      </c>
      <c r="H289" s="2">
        <v>0</v>
      </c>
      <c r="I289" s="2">
        <v>3</v>
      </c>
      <c r="J289" s="2">
        <v>0</v>
      </c>
      <c r="K289" s="2">
        <v>3</v>
      </c>
      <c r="L289" s="2">
        <v>0</v>
      </c>
      <c r="M289" s="2">
        <v>0</v>
      </c>
      <c r="N289" s="2">
        <v>0</v>
      </c>
      <c r="O289" s="2">
        <v>0</v>
      </c>
      <c r="P289" s="2">
        <v>0</v>
      </c>
      <c r="Q289" s="2">
        <v>0</v>
      </c>
      <c r="R289" s="2">
        <v>1</v>
      </c>
      <c r="S289" s="2">
        <v>1</v>
      </c>
      <c r="T289" s="2">
        <v>0</v>
      </c>
      <c r="U289" s="2">
        <v>1</v>
      </c>
      <c r="V289" s="2">
        <v>0</v>
      </c>
      <c r="W289" s="2">
        <v>0</v>
      </c>
      <c r="X289" s="2">
        <v>0</v>
      </c>
      <c r="Y289" s="2">
        <v>0</v>
      </c>
      <c r="Z289" s="2">
        <v>0</v>
      </c>
      <c r="AA289" s="2">
        <v>0</v>
      </c>
    </row>
    <row r="290" spans="1:27" x14ac:dyDescent="0.25">
      <c r="A290" s="2">
        <v>7</v>
      </c>
      <c r="B290" s="2">
        <v>3</v>
      </c>
      <c r="C290" s="2">
        <v>38792.226000000002</v>
      </c>
      <c r="D290" s="2">
        <v>38838.947999999997</v>
      </c>
      <c r="E290" s="2">
        <v>46.721999999994303</v>
      </c>
      <c r="F290" s="3">
        <v>16.798718870787201</v>
      </c>
      <c r="G290" s="14" t="s">
        <v>686</v>
      </c>
      <c r="H290" s="2">
        <v>1</v>
      </c>
      <c r="I290" s="2">
        <v>0</v>
      </c>
      <c r="J290" s="2">
        <v>1</v>
      </c>
      <c r="K290" s="2">
        <v>0</v>
      </c>
      <c r="L290" s="2">
        <v>0</v>
      </c>
      <c r="M290" s="2">
        <v>0</v>
      </c>
      <c r="N290" s="2">
        <v>0</v>
      </c>
      <c r="O290" s="2">
        <v>0</v>
      </c>
      <c r="P290" s="2">
        <v>1</v>
      </c>
      <c r="Q290" s="2">
        <v>0</v>
      </c>
      <c r="R290" s="2">
        <v>0</v>
      </c>
      <c r="S290" s="2">
        <v>0</v>
      </c>
      <c r="T290" s="2">
        <v>0</v>
      </c>
      <c r="U290" s="2">
        <v>0</v>
      </c>
      <c r="V290" s="2">
        <v>0</v>
      </c>
      <c r="W290" s="2">
        <v>0</v>
      </c>
      <c r="X290" s="2">
        <v>0</v>
      </c>
      <c r="Y290" s="2">
        <v>0</v>
      </c>
      <c r="Z290" s="2">
        <v>0</v>
      </c>
      <c r="AA290" s="2">
        <v>0</v>
      </c>
    </row>
    <row r="291" spans="1:27" x14ac:dyDescent="0.25">
      <c r="A291" s="2">
        <v>12</v>
      </c>
      <c r="B291" s="2">
        <v>13</v>
      </c>
      <c r="C291" s="2">
        <v>98417.077000000005</v>
      </c>
      <c r="D291" s="2">
        <v>98417.077000000005</v>
      </c>
      <c r="E291" s="2">
        <v>0</v>
      </c>
      <c r="F291" s="3">
        <v>16.778533598290899</v>
      </c>
      <c r="G291" s="14"/>
      <c r="H291" s="2">
        <v>1</v>
      </c>
      <c r="I291" s="2">
        <v>0</v>
      </c>
      <c r="J291" s="2">
        <v>1</v>
      </c>
      <c r="K291" s="2">
        <v>0</v>
      </c>
      <c r="L291" s="2">
        <v>0</v>
      </c>
      <c r="M291" s="2">
        <v>1</v>
      </c>
      <c r="N291" s="2">
        <v>0</v>
      </c>
      <c r="O291" s="2">
        <v>0</v>
      </c>
      <c r="P291" s="2">
        <v>0</v>
      </c>
      <c r="Q291" s="2">
        <v>0</v>
      </c>
      <c r="R291" s="2">
        <v>0</v>
      </c>
      <c r="S291" s="2">
        <v>0</v>
      </c>
      <c r="T291" s="2">
        <v>0</v>
      </c>
      <c r="U291" s="2">
        <v>0</v>
      </c>
      <c r="V291" s="2">
        <v>0</v>
      </c>
      <c r="W291" s="2">
        <v>0</v>
      </c>
      <c r="X291" s="2">
        <v>0</v>
      </c>
      <c r="Y291" s="2">
        <v>0</v>
      </c>
      <c r="Z291" s="2">
        <v>0</v>
      </c>
      <c r="AA291" s="2">
        <v>0</v>
      </c>
    </row>
    <row r="292" spans="1:27" x14ac:dyDescent="0.25">
      <c r="A292" s="2">
        <v>6</v>
      </c>
      <c r="B292" s="2">
        <v>4</v>
      </c>
      <c r="C292" s="2">
        <v>68945.092999999993</v>
      </c>
      <c r="D292" s="2">
        <v>68988.493000000002</v>
      </c>
      <c r="E292" s="2">
        <v>43.400000000008703</v>
      </c>
      <c r="F292" s="3">
        <v>16.762448927678999</v>
      </c>
      <c r="G292" s="14" t="s">
        <v>675</v>
      </c>
      <c r="H292" s="2">
        <v>0</v>
      </c>
      <c r="I292" s="2">
        <v>2</v>
      </c>
      <c r="J292" s="2">
        <v>0</v>
      </c>
      <c r="K292" s="2">
        <v>0</v>
      </c>
      <c r="L292" s="2">
        <v>2</v>
      </c>
      <c r="M292" s="2">
        <v>0</v>
      </c>
      <c r="N292" s="2">
        <v>0</v>
      </c>
      <c r="O292" s="2">
        <v>0</v>
      </c>
      <c r="P292" s="2">
        <v>0</v>
      </c>
      <c r="Q292" s="2">
        <v>0</v>
      </c>
      <c r="R292" s="2">
        <v>0</v>
      </c>
      <c r="S292" s="2">
        <v>0</v>
      </c>
      <c r="T292" s="2">
        <v>0</v>
      </c>
      <c r="U292" s="2">
        <v>0</v>
      </c>
      <c r="V292" s="2">
        <v>0</v>
      </c>
      <c r="W292" s="2">
        <v>1</v>
      </c>
      <c r="X292" s="2">
        <v>0</v>
      </c>
      <c r="Y292" s="2">
        <v>1</v>
      </c>
      <c r="Z292" s="2">
        <v>0</v>
      </c>
      <c r="AA292" s="2">
        <v>0</v>
      </c>
    </row>
    <row r="293" spans="1:27" x14ac:dyDescent="0.25">
      <c r="A293" s="2">
        <v>15</v>
      </c>
      <c r="B293" s="2">
        <v>4</v>
      </c>
      <c r="C293" s="2">
        <v>76220.512000000002</v>
      </c>
      <c r="D293" s="2">
        <v>76280.803</v>
      </c>
      <c r="E293" s="2">
        <v>60.290999999997403</v>
      </c>
      <c r="F293" s="3">
        <v>16.759879541788401</v>
      </c>
      <c r="G293" s="14" t="s">
        <v>782</v>
      </c>
      <c r="H293" s="2">
        <v>0</v>
      </c>
      <c r="I293" s="2">
        <v>0</v>
      </c>
      <c r="J293" s="2">
        <v>0</v>
      </c>
      <c r="K293" s="2">
        <v>0</v>
      </c>
      <c r="L293" s="2">
        <v>0</v>
      </c>
      <c r="M293" s="2">
        <v>0</v>
      </c>
      <c r="N293" s="2">
        <v>0</v>
      </c>
      <c r="O293" s="2">
        <v>0</v>
      </c>
      <c r="P293" s="2">
        <v>0</v>
      </c>
      <c r="Q293" s="2">
        <v>0</v>
      </c>
      <c r="R293" s="2">
        <v>0</v>
      </c>
      <c r="S293" s="2">
        <v>0</v>
      </c>
      <c r="T293" s="2">
        <v>0</v>
      </c>
      <c r="U293" s="2">
        <v>0</v>
      </c>
      <c r="V293" s="2">
        <v>0</v>
      </c>
      <c r="W293" s="2">
        <v>0</v>
      </c>
      <c r="X293" s="2">
        <v>0</v>
      </c>
      <c r="Y293" s="2">
        <v>0</v>
      </c>
      <c r="Z293" s="2">
        <v>0</v>
      </c>
      <c r="AA293" s="2">
        <v>0</v>
      </c>
    </row>
    <row r="294" spans="1:27" x14ac:dyDescent="0.25">
      <c r="A294" s="2">
        <v>11</v>
      </c>
      <c r="B294" s="2">
        <v>7</v>
      </c>
      <c r="C294" s="2">
        <v>51436.934000000001</v>
      </c>
      <c r="D294" s="2">
        <v>51440.61</v>
      </c>
      <c r="E294" s="2">
        <v>3.6759999999994801</v>
      </c>
      <c r="F294" s="3">
        <v>16.753244461055001</v>
      </c>
      <c r="G294" s="14" t="s">
        <v>739</v>
      </c>
      <c r="H294" s="2">
        <v>1</v>
      </c>
      <c r="I294" s="2">
        <v>0</v>
      </c>
      <c r="J294" s="2">
        <v>1</v>
      </c>
      <c r="K294" s="2">
        <v>0</v>
      </c>
      <c r="L294" s="2">
        <v>0</v>
      </c>
      <c r="M294" s="2">
        <v>0</v>
      </c>
      <c r="N294" s="2">
        <v>0</v>
      </c>
      <c r="O294" s="2">
        <v>0</v>
      </c>
      <c r="P294" s="2">
        <v>1</v>
      </c>
      <c r="Q294" s="2">
        <v>0</v>
      </c>
      <c r="R294" s="2">
        <v>0</v>
      </c>
      <c r="S294" s="2">
        <v>0</v>
      </c>
      <c r="T294" s="2">
        <v>0</v>
      </c>
      <c r="U294" s="2">
        <v>0</v>
      </c>
      <c r="V294" s="2">
        <v>0</v>
      </c>
      <c r="W294" s="2">
        <v>0</v>
      </c>
      <c r="X294" s="2">
        <v>0</v>
      </c>
      <c r="Y294" s="2">
        <v>0</v>
      </c>
      <c r="Z294" s="2">
        <v>0</v>
      </c>
      <c r="AA294" s="2">
        <v>0</v>
      </c>
    </row>
    <row r="295" spans="1:27" x14ac:dyDescent="0.25">
      <c r="A295" s="2">
        <v>2</v>
      </c>
      <c r="B295" s="2">
        <v>7</v>
      </c>
      <c r="C295" s="2">
        <v>78760.358999999997</v>
      </c>
      <c r="D295" s="2">
        <v>78827.100000000006</v>
      </c>
      <c r="E295" s="2">
        <v>66.741000000009095</v>
      </c>
      <c r="F295" s="3">
        <v>16.7384289793841</v>
      </c>
      <c r="G295" s="14" t="s">
        <v>585</v>
      </c>
      <c r="H295" s="2">
        <v>0</v>
      </c>
      <c r="I295" s="2">
        <v>0</v>
      </c>
      <c r="J295" s="2">
        <v>0</v>
      </c>
      <c r="K295" s="2">
        <v>0</v>
      </c>
      <c r="L295" s="2">
        <v>0</v>
      </c>
      <c r="M295" s="2">
        <v>0</v>
      </c>
      <c r="N295" s="2">
        <v>0</v>
      </c>
      <c r="O295" s="2">
        <v>0</v>
      </c>
      <c r="P295" s="2">
        <v>0</v>
      </c>
      <c r="Q295" s="2">
        <v>0</v>
      </c>
      <c r="R295" s="2">
        <v>0</v>
      </c>
      <c r="S295" s="2">
        <v>0</v>
      </c>
      <c r="T295" s="2">
        <v>0</v>
      </c>
      <c r="U295" s="2">
        <v>0</v>
      </c>
      <c r="V295" s="2">
        <v>0</v>
      </c>
      <c r="W295" s="2">
        <v>0</v>
      </c>
      <c r="X295" s="2">
        <v>0</v>
      </c>
      <c r="Y295" s="2">
        <v>0</v>
      </c>
      <c r="Z295" s="2">
        <v>0</v>
      </c>
      <c r="AA295" s="2">
        <v>0</v>
      </c>
    </row>
    <row r="296" spans="1:27" x14ac:dyDescent="0.25">
      <c r="A296" s="2">
        <v>7</v>
      </c>
      <c r="B296" s="2">
        <v>14</v>
      </c>
      <c r="C296" s="2">
        <v>95851.767999999996</v>
      </c>
      <c r="D296" s="2">
        <v>95889.745999999999</v>
      </c>
      <c r="E296" s="2">
        <v>37.978000000002801</v>
      </c>
      <c r="F296" s="3">
        <v>16.715470731350202</v>
      </c>
      <c r="G296" s="14" t="s">
        <v>695</v>
      </c>
      <c r="H296" s="2">
        <v>0</v>
      </c>
      <c r="I296" s="2">
        <v>0</v>
      </c>
      <c r="J296" s="2">
        <v>0</v>
      </c>
      <c r="K296" s="2">
        <v>0</v>
      </c>
      <c r="L296" s="2">
        <v>0</v>
      </c>
      <c r="M296" s="2">
        <v>0</v>
      </c>
      <c r="N296" s="2">
        <v>0</v>
      </c>
      <c r="O296" s="2">
        <v>0</v>
      </c>
      <c r="P296" s="2">
        <v>0</v>
      </c>
      <c r="Q296" s="2">
        <v>0</v>
      </c>
      <c r="R296" s="2">
        <v>0</v>
      </c>
      <c r="S296" s="2">
        <v>0</v>
      </c>
      <c r="T296" s="2">
        <v>0</v>
      </c>
      <c r="U296" s="2">
        <v>0</v>
      </c>
      <c r="V296" s="2">
        <v>0</v>
      </c>
      <c r="W296" s="2">
        <v>0</v>
      </c>
      <c r="X296" s="2">
        <v>0</v>
      </c>
      <c r="Y296" s="2">
        <v>0</v>
      </c>
      <c r="Z296" s="2">
        <v>0</v>
      </c>
      <c r="AA296" s="2">
        <v>0</v>
      </c>
    </row>
    <row r="297" spans="1:27" x14ac:dyDescent="0.25">
      <c r="A297" s="2">
        <v>14</v>
      </c>
      <c r="B297" s="2">
        <v>7</v>
      </c>
      <c r="C297" s="2">
        <v>81320.760999999999</v>
      </c>
      <c r="D297" s="2">
        <v>81347.464999999997</v>
      </c>
      <c r="E297" s="2">
        <v>26.703999999997901</v>
      </c>
      <c r="F297" s="3">
        <v>16.713256499870901</v>
      </c>
      <c r="G297" s="14" t="s">
        <v>777</v>
      </c>
      <c r="H297" s="2">
        <v>3</v>
      </c>
      <c r="I297" s="2">
        <v>2</v>
      </c>
      <c r="J297" s="2">
        <v>3</v>
      </c>
      <c r="K297" s="2">
        <v>0</v>
      </c>
      <c r="L297" s="2">
        <v>2</v>
      </c>
      <c r="M297" s="2">
        <v>1</v>
      </c>
      <c r="N297" s="2">
        <v>0</v>
      </c>
      <c r="O297" s="2">
        <v>0</v>
      </c>
      <c r="P297" s="2">
        <v>1</v>
      </c>
      <c r="Q297" s="2">
        <v>1</v>
      </c>
      <c r="R297" s="2">
        <v>0</v>
      </c>
      <c r="S297" s="2">
        <v>0</v>
      </c>
      <c r="T297" s="2">
        <v>0</v>
      </c>
      <c r="U297" s="2">
        <v>0</v>
      </c>
      <c r="V297" s="2">
        <v>0</v>
      </c>
      <c r="W297" s="2">
        <v>0</v>
      </c>
      <c r="X297" s="2">
        <v>1</v>
      </c>
      <c r="Y297" s="2">
        <v>0</v>
      </c>
      <c r="Z297" s="2">
        <v>1</v>
      </c>
      <c r="AA297" s="2">
        <v>0</v>
      </c>
    </row>
    <row r="298" spans="1:27" x14ac:dyDescent="0.25">
      <c r="A298" s="2">
        <v>14</v>
      </c>
      <c r="B298" s="2">
        <v>6</v>
      </c>
      <c r="C298" s="2">
        <v>62609.14</v>
      </c>
      <c r="D298" s="2">
        <v>62654.307999999997</v>
      </c>
      <c r="E298" s="2">
        <v>45.167999999997797</v>
      </c>
      <c r="F298" s="3">
        <v>16.703258748584901</v>
      </c>
      <c r="G298" s="14" t="s">
        <v>776</v>
      </c>
      <c r="H298" s="2">
        <v>0</v>
      </c>
      <c r="I298" s="2">
        <v>0</v>
      </c>
      <c r="J298" s="2">
        <v>0</v>
      </c>
      <c r="K298" s="2">
        <v>0</v>
      </c>
      <c r="L298" s="2">
        <v>0</v>
      </c>
      <c r="M298" s="2">
        <v>0</v>
      </c>
      <c r="N298" s="2">
        <v>0</v>
      </c>
      <c r="O298" s="2">
        <v>0</v>
      </c>
      <c r="P298" s="2">
        <v>0</v>
      </c>
      <c r="Q298" s="2">
        <v>0</v>
      </c>
      <c r="R298" s="2">
        <v>0</v>
      </c>
      <c r="S298" s="2">
        <v>0</v>
      </c>
      <c r="T298" s="2">
        <v>0</v>
      </c>
      <c r="U298" s="2">
        <v>0</v>
      </c>
      <c r="V298" s="2">
        <v>0</v>
      </c>
      <c r="W298" s="2">
        <v>0</v>
      </c>
      <c r="X298" s="2">
        <v>0</v>
      </c>
      <c r="Y298" s="2">
        <v>0</v>
      </c>
      <c r="Z298" s="2">
        <v>0</v>
      </c>
      <c r="AA298" s="2">
        <v>0</v>
      </c>
    </row>
    <row r="299" spans="1:27" x14ac:dyDescent="0.25">
      <c r="A299" s="2">
        <v>8</v>
      </c>
      <c r="B299" s="2">
        <v>0</v>
      </c>
      <c r="C299" s="2">
        <v>36119.046000000002</v>
      </c>
      <c r="D299" s="2">
        <v>36170.281000000003</v>
      </c>
      <c r="E299" s="2">
        <v>51.235000000000603</v>
      </c>
      <c r="F299" s="3">
        <v>16.701125968094399</v>
      </c>
      <c r="G299" s="14" t="s">
        <v>701</v>
      </c>
      <c r="H299" s="2">
        <v>0</v>
      </c>
      <c r="I299" s="2">
        <v>0</v>
      </c>
      <c r="J299" s="2">
        <v>0</v>
      </c>
      <c r="K299" s="2">
        <v>0</v>
      </c>
      <c r="L299" s="2">
        <v>0</v>
      </c>
      <c r="M299" s="2">
        <v>0</v>
      </c>
      <c r="N299" s="2">
        <v>0</v>
      </c>
      <c r="O299" s="2">
        <v>0</v>
      </c>
      <c r="P299" s="2">
        <v>0</v>
      </c>
      <c r="Q299" s="2">
        <v>0</v>
      </c>
      <c r="R299" s="2">
        <v>0</v>
      </c>
      <c r="S299" s="2">
        <v>0</v>
      </c>
      <c r="T299" s="2">
        <v>0</v>
      </c>
      <c r="U299" s="2">
        <v>0</v>
      </c>
      <c r="V299" s="2">
        <v>0</v>
      </c>
      <c r="W299" s="2">
        <v>0</v>
      </c>
      <c r="X299" s="2">
        <v>0</v>
      </c>
      <c r="Y299" s="2">
        <v>0</v>
      </c>
      <c r="Z299" s="2">
        <v>0</v>
      </c>
      <c r="AA299" s="2">
        <v>0</v>
      </c>
    </row>
    <row r="300" spans="1:27" x14ac:dyDescent="0.25">
      <c r="A300" s="2">
        <v>3</v>
      </c>
      <c r="B300" s="2">
        <v>17</v>
      </c>
      <c r="C300" s="2">
        <v>130642.27499999999</v>
      </c>
      <c r="D300" s="2">
        <v>130655.47199999999</v>
      </c>
      <c r="E300" s="2">
        <v>13.1970000000001</v>
      </c>
      <c r="F300" s="3">
        <v>16.685316390968602</v>
      </c>
      <c r="G300" s="14" t="s">
        <v>625</v>
      </c>
      <c r="H300" s="2">
        <v>0</v>
      </c>
      <c r="I300" s="2">
        <v>0</v>
      </c>
      <c r="J300" s="2">
        <v>0</v>
      </c>
      <c r="K300" s="2">
        <v>0</v>
      </c>
      <c r="L300" s="2">
        <v>0</v>
      </c>
      <c r="M300" s="2">
        <v>0</v>
      </c>
      <c r="N300" s="2">
        <v>0</v>
      </c>
      <c r="O300" s="2">
        <v>0</v>
      </c>
      <c r="P300" s="2">
        <v>0</v>
      </c>
      <c r="Q300" s="2">
        <v>0</v>
      </c>
      <c r="R300" s="2">
        <v>0</v>
      </c>
      <c r="S300" s="2">
        <v>0</v>
      </c>
      <c r="T300" s="2">
        <v>0</v>
      </c>
      <c r="U300" s="2">
        <v>0</v>
      </c>
      <c r="V300" s="2">
        <v>0</v>
      </c>
      <c r="W300" s="2">
        <v>0</v>
      </c>
      <c r="X300" s="2">
        <v>0</v>
      </c>
      <c r="Y300" s="2">
        <v>0</v>
      </c>
      <c r="Z300" s="2">
        <v>0</v>
      </c>
      <c r="AA300" s="2">
        <v>0</v>
      </c>
    </row>
    <row r="301" spans="1:27" x14ac:dyDescent="0.25">
      <c r="A301" s="2">
        <v>11</v>
      </c>
      <c r="B301" s="2">
        <v>2</v>
      </c>
      <c r="C301" s="2">
        <v>16659.073</v>
      </c>
      <c r="D301" s="2">
        <v>16686.724999999999</v>
      </c>
      <c r="E301" s="2">
        <v>27.6519999999982</v>
      </c>
      <c r="F301" s="3">
        <v>16.6382657238061</v>
      </c>
      <c r="G301" s="14" t="s">
        <v>471</v>
      </c>
      <c r="H301" s="2">
        <v>2</v>
      </c>
      <c r="I301" s="2">
        <v>0</v>
      </c>
      <c r="J301" s="2">
        <v>2</v>
      </c>
      <c r="K301" s="2">
        <v>0</v>
      </c>
      <c r="L301" s="2">
        <v>0</v>
      </c>
      <c r="M301" s="2">
        <v>1</v>
      </c>
      <c r="N301" s="2">
        <v>0</v>
      </c>
      <c r="O301" s="2">
        <v>0</v>
      </c>
      <c r="P301" s="2">
        <v>1</v>
      </c>
      <c r="Q301" s="2">
        <v>0</v>
      </c>
      <c r="R301" s="2">
        <v>0</v>
      </c>
      <c r="S301" s="2">
        <v>0</v>
      </c>
      <c r="T301" s="2">
        <v>0</v>
      </c>
      <c r="U301" s="2">
        <v>0</v>
      </c>
      <c r="V301" s="2">
        <v>0</v>
      </c>
      <c r="W301" s="2">
        <v>0</v>
      </c>
      <c r="X301" s="2">
        <v>0</v>
      </c>
      <c r="Y301" s="2">
        <v>0</v>
      </c>
      <c r="Z301" s="2">
        <v>0</v>
      </c>
      <c r="AA301" s="2">
        <v>0</v>
      </c>
    </row>
    <row r="302" spans="1:27" x14ac:dyDescent="0.25">
      <c r="A302" s="2">
        <v>14</v>
      </c>
      <c r="B302" s="2">
        <v>4</v>
      </c>
      <c r="C302" s="2">
        <v>59387.678</v>
      </c>
      <c r="D302" s="2">
        <v>59409.5</v>
      </c>
      <c r="E302" s="2">
        <v>21.822000000000099</v>
      </c>
      <c r="F302" s="3">
        <v>16.631341232382798</v>
      </c>
      <c r="G302" s="14" t="s">
        <v>774</v>
      </c>
      <c r="H302" s="2">
        <v>0</v>
      </c>
      <c r="I302" s="2">
        <v>0</v>
      </c>
      <c r="J302" s="2">
        <v>0</v>
      </c>
      <c r="K302" s="2">
        <v>0</v>
      </c>
      <c r="L302" s="2">
        <v>0</v>
      </c>
      <c r="M302" s="2">
        <v>0</v>
      </c>
      <c r="N302" s="2">
        <v>0</v>
      </c>
      <c r="O302" s="2">
        <v>0</v>
      </c>
      <c r="P302" s="2">
        <v>0</v>
      </c>
      <c r="Q302" s="2">
        <v>0</v>
      </c>
      <c r="R302" s="2">
        <v>0</v>
      </c>
      <c r="S302" s="2">
        <v>0</v>
      </c>
      <c r="T302" s="2">
        <v>0</v>
      </c>
      <c r="U302" s="2">
        <v>0</v>
      </c>
      <c r="V302" s="2">
        <v>0</v>
      </c>
      <c r="W302" s="2">
        <v>0</v>
      </c>
      <c r="X302" s="2">
        <v>0</v>
      </c>
      <c r="Y302" s="2">
        <v>0</v>
      </c>
      <c r="Z302" s="2">
        <v>0</v>
      </c>
      <c r="AA302" s="2">
        <v>0</v>
      </c>
    </row>
    <row r="303" spans="1:27" x14ac:dyDescent="0.25">
      <c r="A303" s="2">
        <v>15</v>
      </c>
      <c r="B303" s="2">
        <v>6</v>
      </c>
      <c r="C303" s="2">
        <v>82569.706000000006</v>
      </c>
      <c r="D303" s="2">
        <v>82573.832999999999</v>
      </c>
      <c r="E303" s="2">
        <v>4.1269999999931297</v>
      </c>
      <c r="F303" s="3">
        <v>16.613010663679901</v>
      </c>
      <c r="G303" s="14" t="s">
        <v>784</v>
      </c>
      <c r="H303" s="2">
        <v>2</v>
      </c>
      <c r="I303" s="2">
        <v>0</v>
      </c>
      <c r="J303" s="2">
        <v>2</v>
      </c>
      <c r="K303" s="2">
        <v>0</v>
      </c>
      <c r="L303" s="2">
        <v>0</v>
      </c>
      <c r="M303" s="2">
        <v>1</v>
      </c>
      <c r="N303" s="2">
        <v>0</v>
      </c>
      <c r="O303" s="2">
        <v>0</v>
      </c>
      <c r="P303" s="2">
        <v>1</v>
      </c>
      <c r="Q303" s="2">
        <v>0</v>
      </c>
      <c r="R303" s="2">
        <v>0</v>
      </c>
      <c r="S303" s="2">
        <v>0</v>
      </c>
      <c r="T303" s="2">
        <v>0</v>
      </c>
      <c r="U303" s="2">
        <v>0</v>
      </c>
      <c r="V303" s="2">
        <v>0</v>
      </c>
      <c r="W303" s="2">
        <v>0</v>
      </c>
      <c r="X303" s="2">
        <v>0</v>
      </c>
      <c r="Y303" s="2">
        <v>0</v>
      </c>
      <c r="Z303" s="2">
        <v>0</v>
      </c>
      <c r="AA303" s="2">
        <v>0</v>
      </c>
    </row>
    <row r="304" spans="1:27" x14ac:dyDescent="0.25">
      <c r="A304" s="2">
        <v>11</v>
      </c>
      <c r="B304" s="2">
        <v>5</v>
      </c>
      <c r="C304" s="2">
        <v>43216.266000000003</v>
      </c>
      <c r="D304" s="2">
        <v>43511.406999999999</v>
      </c>
      <c r="E304" s="2">
        <v>295.14099999999598</v>
      </c>
      <c r="F304" s="3">
        <v>16.598031783793001</v>
      </c>
      <c r="G304" s="14" t="s">
        <v>738</v>
      </c>
      <c r="H304" s="2">
        <v>0</v>
      </c>
      <c r="I304" s="2">
        <v>0</v>
      </c>
      <c r="J304" s="2">
        <v>0</v>
      </c>
      <c r="K304" s="2">
        <v>0</v>
      </c>
      <c r="L304" s="2">
        <v>0</v>
      </c>
      <c r="M304" s="2">
        <v>0</v>
      </c>
      <c r="N304" s="2">
        <v>0</v>
      </c>
      <c r="O304" s="2">
        <v>0</v>
      </c>
      <c r="P304" s="2">
        <v>0</v>
      </c>
      <c r="Q304" s="2">
        <v>0</v>
      </c>
      <c r="R304" s="2">
        <v>0</v>
      </c>
      <c r="S304" s="2">
        <v>0</v>
      </c>
      <c r="T304" s="2">
        <v>0</v>
      </c>
      <c r="U304" s="2">
        <v>0</v>
      </c>
      <c r="V304" s="2">
        <v>0</v>
      </c>
      <c r="W304" s="2">
        <v>0</v>
      </c>
      <c r="X304" s="2">
        <v>0</v>
      </c>
      <c r="Y304" s="2">
        <v>0</v>
      </c>
      <c r="Z304" s="2">
        <v>0</v>
      </c>
      <c r="AA304" s="2">
        <v>0</v>
      </c>
    </row>
    <row r="305" spans="1:27" x14ac:dyDescent="0.25">
      <c r="A305" s="2">
        <v>13</v>
      </c>
      <c r="B305" s="2">
        <v>7</v>
      </c>
      <c r="C305" s="2">
        <v>76277.517000000007</v>
      </c>
      <c r="D305" s="2">
        <v>76319.460000000006</v>
      </c>
      <c r="E305" s="2">
        <v>41.942999999999302</v>
      </c>
      <c r="F305" s="3">
        <v>16.597766944169098</v>
      </c>
      <c r="G305" s="14" t="s">
        <v>768</v>
      </c>
      <c r="H305" s="2">
        <v>4</v>
      </c>
      <c r="I305" s="2">
        <v>0</v>
      </c>
      <c r="J305" s="2">
        <v>4</v>
      </c>
      <c r="K305" s="2">
        <v>0</v>
      </c>
      <c r="L305" s="2">
        <v>0</v>
      </c>
      <c r="M305" s="2">
        <v>1</v>
      </c>
      <c r="N305" s="2">
        <v>0</v>
      </c>
      <c r="O305" s="2">
        <v>1</v>
      </c>
      <c r="P305" s="2">
        <v>1</v>
      </c>
      <c r="Q305" s="2">
        <v>1</v>
      </c>
      <c r="R305" s="2">
        <v>0</v>
      </c>
      <c r="S305" s="2">
        <v>0</v>
      </c>
      <c r="T305" s="2">
        <v>0</v>
      </c>
      <c r="U305" s="2">
        <v>0</v>
      </c>
      <c r="V305" s="2">
        <v>0</v>
      </c>
      <c r="W305" s="2">
        <v>0</v>
      </c>
      <c r="X305" s="2">
        <v>0</v>
      </c>
      <c r="Y305" s="2">
        <v>0</v>
      </c>
      <c r="Z305" s="2">
        <v>0</v>
      </c>
      <c r="AA305" s="2">
        <v>0</v>
      </c>
    </row>
    <row r="306" spans="1:27" x14ac:dyDescent="0.25">
      <c r="A306" s="2">
        <v>5</v>
      </c>
      <c r="B306" s="2">
        <v>14</v>
      </c>
      <c r="C306" s="2">
        <v>96932.664999999994</v>
      </c>
      <c r="D306" s="2">
        <v>96961.635999999999</v>
      </c>
      <c r="E306" s="2">
        <v>28.971000000004999</v>
      </c>
      <c r="F306" s="3">
        <v>16.561509028508802</v>
      </c>
      <c r="G306" s="14" t="s">
        <v>663</v>
      </c>
      <c r="H306" s="2">
        <v>0</v>
      </c>
      <c r="I306" s="2">
        <v>5</v>
      </c>
      <c r="J306" s="2">
        <v>0</v>
      </c>
      <c r="K306" s="2">
        <v>5</v>
      </c>
      <c r="L306" s="2">
        <v>0</v>
      </c>
      <c r="M306" s="2">
        <v>0</v>
      </c>
      <c r="N306" s="2">
        <v>0</v>
      </c>
      <c r="O306" s="2">
        <v>0</v>
      </c>
      <c r="P306" s="2">
        <v>0</v>
      </c>
      <c r="Q306" s="2">
        <v>0</v>
      </c>
      <c r="R306" s="2">
        <v>1</v>
      </c>
      <c r="S306" s="2">
        <v>1</v>
      </c>
      <c r="T306" s="2">
        <v>1</v>
      </c>
      <c r="U306" s="2">
        <v>1</v>
      </c>
      <c r="V306" s="2">
        <v>1</v>
      </c>
      <c r="W306" s="2">
        <v>0</v>
      </c>
      <c r="X306" s="2">
        <v>0</v>
      </c>
      <c r="Y306" s="2">
        <v>0</v>
      </c>
      <c r="Z306" s="2">
        <v>0</v>
      </c>
      <c r="AA306" s="2">
        <v>0</v>
      </c>
    </row>
    <row r="307" spans="1:27" x14ac:dyDescent="0.25">
      <c r="A307" s="2">
        <v>3</v>
      </c>
      <c r="B307" s="2">
        <v>1</v>
      </c>
      <c r="C307" s="2">
        <v>27471.982</v>
      </c>
      <c r="D307" s="2">
        <v>27518.167000000001</v>
      </c>
      <c r="E307" s="2">
        <v>46.185000000001303</v>
      </c>
      <c r="F307" s="3">
        <v>16.552155858150101</v>
      </c>
      <c r="G307" s="14" t="s">
        <v>612</v>
      </c>
      <c r="H307" s="2">
        <v>0</v>
      </c>
      <c r="I307" s="2">
        <v>5</v>
      </c>
      <c r="J307" s="2">
        <v>0</v>
      </c>
      <c r="K307" s="2">
        <v>0</v>
      </c>
      <c r="L307" s="2">
        <v>5</v>
      </c>
      <c r="M307" s="2">
        <v>0</v>
      </c>
      <c r="N307" s="2">
        <v>0</v>
      </c>
      <c r="O307" s="2">
        <v>0</v>
      </c>
      <c r="P307" s="2">
        <v>0</v>
      </c>
      <c r="Q307" s="2">
        <v>0</v>
      </c>
      <c r="R307" s="2">
        <v>0</v>
      </c>
      <c r="S307" s="2">
        <v>0</v>
      </c>
      <c r="T307" s="2">
        <v>0</v>
      </c>
      <c r="U307" s="2">
        <v>0</v>
      </c>
      <c r="V307" s="2">
        <v>0</v>
      </c>
      <c r="W307" s="2">
        <v>1</v>
      </c>
      <c r="X307" s="2">
        <v>1</v>
      </c>
      <c r="Y307" s="2">
        <v>1</v>
      </c>
      <c r="Z307" s="2">
        <v>1</v>
      </c>
      <c r="AA307" s="2">
        <v>1</v>
      </c>
    </row>
    <row r="308" spans="1:27" x14ac:dyDescent="0.25">
      <c r="A308" s="2">
        <v>8</v>
      </c>
      <c r="B308" s="2">
        <v>6</v>
      </c>
      <c r="C308" s="2">
        <v>54882.792999999998</v>
      </c>
      <c r="D308" s="2">
        <v>54889.118000000002</v>
      </c>
      <c r="E308" s="2">
        <v>6.32500000000437</v>
      </c>
      <c r="F308" s="3">
        <v>16.5466997347065</v>
      </c>
      <c r="G308" s="14" t="s">
        <v>707</v>
      </c>
      <c r="H308" s="2">
        <v>1</v>
      </c>
      <c r="I308" s="2">
        <v>0</v>
      </c>
      <c r="J308" s="2">
        <v>1</v>
      </c>
      <c r="K308" s="2">
        <v>0</v>
      </c>
      <c r="L308" s="2">
        <v>0</v>
      </c>
      <c r="M308" s="2">
        <v>1</v>
      </c>
      <c r="N308" s="2">
        <v>0</v>
      </c>
      <c r="O308" s="2">
        <v>0</v>
      </c>
      <c r="P308" s="2">
        <v>0</v>
      </c>
      <c r="Q308" s="2">
        <v>0</v>
      </c>
      <c r="R308" s="2">
        <v>0</v>
      </c>
      <c r="S308" s="2">
        <v>0</v>
      </c>
      <c r="T308" s="2">
        <v>0</v>
      </c>
      <c r="U308" s="2">
        <v>0</v>
      </c>
      <c r="V308" s="2">
        <v>0</v>
      </c>
      <c r="W308" s="2">
        <v>0</v>
      </c>
      <c r="X308" s="2">
        <v>0</v>
      </c>
      <c r="Y308" s="2">
        <v>0</v>
      </c>
      <c r="Z308" s="2">
        <v>0</v>
      </c>
      <c r="AA308" s="2">
        <v>0</v>
      </c>
    </row>
    <row r="309" spans="1:27" x14ac:dyDescent="0.25">
      <c r="A309" s="2">
        <v>7</v>
      </c>
      <c r="B309" s="2">
        <v>9</v>
      </c>
      <c r="C309" s="2">
        <v>75488.983999999997</v>
      </c>
      <c r="D309" s="2">
        <v>75496.096999999994</v>
      </c>
      <c r="E309" s="2">
        <v>7.1129999999975597</v>
      </c>
      <c r="F309" s="3">
        <v>16.5384627929065</v>
      </c>
      <c r="G309" s="14" t="s">
        <v>691</v>
      </c>
      <c r="H309" s="2">
        <v>0</v>
      </c>
      <c r="I309" s="2">
        <v>0</v>
      </c>
      <c r="J309" s="2">
        <v>0</v>
      </c>
      <c r="K309" s="2">
        <v>0</v>
      </c>
      <c r="L309" s="2">
        <v>0</v>
      </c>
      <c r="M309" s="2">
        <v>0</v>
      </c>
      <c r="N309" s="2">
        <v>0</v>
      </c>
      <c r="O309" s="2">
        <v>0</v>
      </c>
      <c r="P309" s="2">
        <v>0</v>
      </c>
      <c r="Q309" s="2">
        <v>0</v>
      </c>
      <c r="R309" s="2">
        <v>0</v>
      </c>
      <c r="S309" s="2">
        <v>0</v>
      </c>
      <c r="T309" s="2">
        <v>0</v>
      </c>
      <c r="U309" s="2">
        <v>0</v>
      </c>
      <c r="V309" s="2">
        <v>0</v>
      </c>
      <c r="W309" s="2">
        <v>0</v>
      </c>
      <c r="X309" s="2">
        <v>0</v>
      </c>
      <c r="Y309" s="2">
        <v>0</v>
      </c>
      <c r="Z309" s="2">
        <v>0</v>
      </c>
      <c r="AA309" s="2">
        <v>0</v>
      </c>
    </row>
    <row r="310" spans="1:27" x14ac:dyDescent="0.25">
      <c r="A310" s="2">
        <v>2</v>
      </c>
      <c r="B310" s="2">
        <v>4</v>
      </c>
      <c r="C310" s="2">
        <v>61755.493000000002</v>
      </c>
      <c r="D310" s="2">
        <v>61803.49</v>
      </c>
      <c r="E310" s="2">
        <v>47.996999999995801</v>
      </c>
      <c r="F310" s="3">
        <v>16.535391148155199</v>
      </c>
      <c r="G310" s="14" t="s">
        <v>583</v>
      </c>
      <c r="H310" s="2">
        <v>0</v>
      </c>
      <c r="I310" s="2">
        <v>0</v>
      </c>
      <c r="J310" s="2">
        <v>0</v>
      </c>
      <c r="K310" s="2">
        <v>0</v>
      </c>
      <c r="L310" s="2">
        <v>0</v>
      </c>
      <c r="M310" s="2">
        <v>0</v>
      </c>
      <c r="N310" s="2">
        <v>0</v>
      </c>
      <c r="O310" s="2">
        <v>0</v>
      </c>
      <c r="P310" s="2">
        <v>0</v>
      </c>
      <c r="Q310" s="2">
        <v>0</v>
      </c>
      <c r="R310" s="2">
        <v>0</v>
      </c>
      <c r="S310" s="2">
        <v>0</v>
      </c>
      <c r="T310" s="2">
        <v>0</v>
      </c>
      <c r="U310" s="2">
        <v>0</v>
      </c>
      <c r="V310" s="2">
        <v>0</v>
      </c>
      <c r="W310" s="2">
        <v>0</v>
      </c>
      <c r="X310" s="2">
        <v>0</v>
      </c>
      <c r="Y310" s="2">
        <v>0</v>
      </c>
      <c r="Z310" s="2">
        <v>0</v>
      </c>
      <c r="AA310" s="2">
        <v>0</v>
      </c>
    </row>
    <row r="311" spans="1:27" x14ac:dyDescent="0.25">
      <c r="A311" s="2">
        <v>20</v>
      </c>
      <c r="B311" s="2">
        <v>0</v>
      </c>
      <c r="C311" s="2">
        <v>16746.728999999999</v>
      </c>
      <c r="D311" s="2">
        <v>16790.877</v>
      </c>
      <c r="E311" s="2">
        <v>44.148000000000998</v>
      </c>
      <c r="F311" s="3">
        <v>16.531354744389301</v>
      </c>
      <c r="G311" s="14" t="s">
        <v>812</v>
      </c>
      <c r="H311" s="2">
        <v>0</v>
      </c>
      <c r="I311" s="2">
        <v>0</v>
      </c>
      <c r="J311" s="2">
        <v>0</v>
      </c>
      <c r="K311" s="2">
        <v>0</v>
      </c>
      <c r="L311" s="2">
        <v>0</v>
      </c>
      <c r="M311" s="2">
        <v>0</v>
      </c>
      <c r="N311" s="2">
        <v>0</v>
      </c>
      <c r="O311" s="2">
        <v>0</v>
      </c>
      <c r="P311" s="2">
        <v>0</v>
      </c>
      <c r="Q311" s="2">
        <v>0</v>
      </c>
      <c r="R311" s="2">
        <v>0</v>
      </c>
      <c r="S311" s="2">
        <v>0</v>
      </c>
      <c r="T311" s="2">
        <v>0</v>
      </c>
      <c r="U311" s="2">
        <v>0</v>
      </c>
      <c r="V311" s="2">
        <v>0</v>
      </c>
      <c r="W311" s="2">
        <v>0</v>
      </c>
      <c r="X311" s="2">
        <v>0</v>
      </c>
      <c r="Y311" s="2">
        <v>0</v>
      </c>
      <c r="Z311" s="2">
        <v>0</v>
      </c>
      <c r="AA311" s="2">
        <v>0</v>
      </c>
    </row>
    <row r="312" spans="1:27" x14ac:dyDescent="0.25">
      <c r="A312" s="2">
        <v>11</v>
      </c>
      <c r="B312" s="2">
        <v>8</v>
      </c>
      <c r="C312" s="2">
        <v>56581.413999999997</v>
      </c>
      <c r="D312" s="2">
        <v>56624.91</v>
      </c>
      <c r="E312" s="2">
        <v>43.496000000006497</v>
      </c>
      <c r="F312" s="3">
        <v>16.510530010332101</v>
      </c>
      <c r="G312" s="14" t="s">
        <v>740</v>
      </c>
      <c r="H312" s="2">
        <v>0</v>
      </c>
      <c r="I312" s="2">
        <v>0</v>
      </c>
      <c r="J312" s="2">
        <v>0</v>
      </c>
      <c r="K312" s="2">
        <v>0</v>
      </c>
      <c r="L312" s="2">
        <v>0</v>
      </c>
      <c r="M312" s="2">
        <v>0</v>
      </c>
      <c r="N312" s="2">
        <v>0</v>
      </c>
      <c r="O312" s="2">
        <v>0</v>
      </c>
      <c r="P312" s="2">
        <v>0</v>
      </c>
      <c r="Q312" s="2">
        <v>0</v>
      </c>
      <c r="R312" s="2">
        <v>0</v>
      </c>
      <c r="S312" s="2">
        <v>0</v>
      </c>
      <c r="T312" s="2">
        <v>0</v>
      </c>
      <c r="U312" s="2">
        <v>0</v>
      </c>
      <c r="V312" s="2">
        <v>0</v>
      </c>
      <c r="W312" s="2">
        <v>0</v>
      </c>
      <c r="X312" s="2">
        <v>0</v>
      </c>
      <c r="Y312" s="2">
        <v>0</v>
      </c>
      <c r="Z312" s="2">
        <v>0</v>
      </c>
      <c r="AA312" s="2">
        <v>0</v>
      </c>
    </row>
    <row r="313" spans="1:27" x14ac:dyDescent="0.25">
      <c r="A313" s="2">
        <v>5</v>
      </c>
      <c r="B313" s="2">
        <v>10</v>
      </c>
      <c r="C313" s="2">
        <v>84819.698000000004</v>
      </c>
      <c r="D313" s="2">
        <v>84823.86</v>
      </c>
      <c r="E313" s="2">
        <v>4.1619999999966204</v>
      </c>
      <c r="F313" s="3">
        <v>16.5073033472958</v>
      </c>
      <c r="G313" s="14"/>
      <c r="H313" s="2">
        <v>0</v>
      </c>
      <c r="I313" s="2">
        <v>2</v>
      </c>
      <c r="J313" s="2">
        <v>0</v>
      </c>
      <c r="K313" s="2">
        <v>0</v>
      </c>
      <c r="L313" s="2">
        <v>2</v>
      </c>
      <c r="M313" s="2">
        <v>0</v>
      </c>
      <c r="N313" s="2">
        <v>0</v>
      </c>
      <c r="O313" s="2">
        <v>0</v>
      </c>
      <c r="P313" s="2">
        <v>0</v>
      </c>
      <c r="Q313" s="2">
        <v>0</v>
      </c>
      <c r="R313" s="2">
        <v>0</v>
      </c>
      <c r="S313" s="2">
        <v>0</v>
      </c>
      <c r="T313" s="2">
        <v>0</v>
      </c>
      <c r="U313" s="2">
        <v>0</v>
      </c>
      <c r="V313" s="2">
        <v>0</v>
      </c>
      <c r="W313" s="2">
        <v>0</v>
      </c>
      <c r="X313" s="2">
        <v>1</v>
      </c>
      <c r="Y313" s="2">
        <v>0</v>
      </c>
      <c r="Z313" s="2">
        <v>1</v>
      </c>
      <c r="AA313" s="2">
        <v>0</v>
      </c>
    </row>
    <row r="314" spans="1:27" x14ac:dyDescent="0.25">
      <c r="A314" s="2">
        <v>4</v>
      </c>
      <c r="B314" s="2">
        <v>1</v>
      </c>
      <c r="C314" s="2">
        <v>1871.6379999999999</v>
      </c>
      <c r="D314" s="2">
        <v>1936.6369999999999</v>
      </c>
      <c r="E314" s="2">
        <v>64.998999999999995</v>
      </c>
      <c r="F314" s="3">
        <v>16.504278937166099</v>
      </c>
      <c r="G314" s="14" t="s">
        <v>631</v>
      </c>
      <c r="H314" s="2">
        <v>2</v>
      </c>
      <c r="I314" s="2">
        <v>0</v>
      </c>
      <c r="J314" s="2">
        <v>2</v>
      </c>
      <c r="K314" s="2">
        <v>0</v>
      </c>
      <c r="L314" s="2">
        <v>0</v>
      </c>
      <c r="M314" s="2">
        <v>0</v>
      </c>
      <c r="N314" s="2">
        <v>0</v>
      </c>
      <c r="O314" s="2">
        <v>1</v>
      </c>
      <c r="P314" s="2">
        <v>0</v>
      </c>
      <c r="Q314" s="2">
        <v>1</v>
      </c>
      <c r="R314" s="2">
        <v>0</v>
      </c>
      <c r="S314" s="2">
        <v>0</v>
      </c>
      <c r="T314" s="2">
        <v>0</v>
      </c>
      <c r="U314" s="2">
        <v>0</v>
      </c>
      <c r="V314" s="2">
        <v>0</v>
      </c>
      <c r="W314" s="2">
        <v>0</v>
      </c>
      <c r="X314" s="2">
        <v>0</v>
      </c>
      <c r="Y314" s="2">
        <v>0</v>
      </c>
      <c r="Z314" s="2">
        <v>0</v>
      </c>
      <c r="AA314" s="2">
        <v>0</v>
      </c>
    </row>
    <row r="315" spans="1:27" x14ac:dyDescent="0.25">
      <c r="A315" s="2">
        <v>8</v>
      </c>
      <c r="B315" s="2">
        <v>3</v>
      </c>
      <c r="C315" s="2">
        <v>49185.966</v>
      </c>
      <c r="D315" s="2">
        <v>49207.675000000003</v>
      </c>
      <c r="E315" s="2">
        <v>21.7090000000026</v>
      </c>
      <c r="F315" s="3">
        <v>16.489747944754999</v>
      </c>
      <c r="G315" s="14" t="s">
        <v>704</v>
      </c>
      <c r="H315" s="2">
        <v>3</v>
      </c>
      <c r="I315" s="2">
        <v>1</v>
      </c>
      <c r="J315" s="2">
        <v>3</v>
      </c>
      <c r="K315" s="2">
        <v>1</v>
      </c>
      <c r="L315" s="2">
        <v>0</v>
      </c>
      <c r="M315" s="2">
        <v>1</v>
      </c>
      <c r="N315" s="2">
        <v>0</v>
      </c>
      <c r="O315" s="2">
        <v>1</v>
      </c>
      <c r="P315" s="2">
        <v>0</v>
      </c>
      <c r="Q315" s="2">
        <v>1</v>
      </c>
      <c r="R315" s="2">
        <v>0</v>
      </c>
      <c r="S315" s="2">
        <v>1</v>
      </c>
      <c r="T315" s="2">
        <v>0</v>
      </c>
      <c r="U315" s="2">
        <v>0</v>
      </c>
      <c r="V315" s="2">
        <v>0</v>
      </c>
      <c r="W315" s="2">
        <v>0</v>
      </c>
      <c r="X315" s="2">
        <v>0</v>
      </c>
      <c r="Y315" s="2">
        <v>0</v>
      </c>
      <c r="Z315" s="2">
        <v>0</v>
      </c>
      <c r="AA315" s="2">
        <v>0</v>
      </c>
    </row>
    <row r="316" spans="1:27" x14ac:dyDescent="0.25">
      <c r="A316" s="2">
        <v>4</v>
      </c>
      <c r="B316" s="2">
        <v>6</v>
      </c>
      <c r="C316" s="2">
        <v>41979.845000000001</v>
      </c>
      <c r="D316" s="2">
        <v>42048.091</v>
      </c>
      <c r="E316" s="2">
        <v>68.245999999999199</v>
      </c>
      <c r="F316" s="3">
        <v>16.4659555646844</v>
      </c>
      <c r="G316" s="14" t="s">
        <v>635</v>
      </c>
      <c r="H316" s="2">
        <v>0</v>
      </c>
      <c r="I316" s="2">
        <v>7</v>
      </c>
      <c r="J316" s="2">
        <v>0</v>
      </c>
      <c r="K316" s="2">
        <v>4</v>
      </c>
      <c r="L316" s="2">
        <v>3</v>
      </c>
      <c r="M316" s="2">
        <v>0</v>
      </c>
      <c r="N316" s="2">
        <v>0</v>
      </c>
      <c r="O316" s="2">
        <v>0</v>
      </c>
      <c r="P316" s="2">
        <v>0</v>
      </c>
      <c r="Q316" s="2">
        <v>0</v>
      </c>
      <c r="R316" s="2">
        <v>1</v>
      </c>
      <c r="S316" s="2">
        <v>1</v>
      </c>
      <c r="T316" s="2">
        <v>1</v>
      </c>
      <c r="U316" s="2">
        <v>0</v>
      </c>
      <c r="V316" s="2">
        <v>1</v>
      </c>
      <c r="W316" s="2">
        <v>0</v>
      </c>
      <c r="X316" s="2">
        <v>0</v>
      </c>
      <c r="Y316" s="2">
        <v>1</v>
      </c>
      <c r="Z316" s="2">
        <v>1</v>
      </c>
      <c r="AA316" s="2">
        <v>1</v>
      </c>
    </row>
    <row r="317" spans="1:27" x14ac:dyDescent="0.25">
      <c r="A317" s="2">
        <v>6</v>
      </c>
      <c r="B317" s="2">
        <v>15</v>
      </c>
      <c r="C317" s="2">
        <v>115542.508</v>
      </c>
      <c r="D317" s="2">
        <v>115562.481</v>
      </c>
      <c r="E317" s="2">
        <v>19.972999999998098</v>
      </c>
      <c r="F317" s="3">
        <v>16.465025312425499</v>
      </c>
      <c r="G317" s="14"/>
      <c r="H317" s="2">
        <v>2</v>
      </c>
      <c r="I317" s="2">
        <v>0</v>
      </c>
      <c r="J317" s="2">
        <v>2</v>
      </c>
      <c r="K317" s="2">
        <v>0</v>
      </c>
      <c r="L317" s="2">
        <v>0</v>
      </c>
      <c r="M317" s="2">
        <v>0</v>
      </c>
      <c r="N317" s="2">
        <v>0</v>
      </c>
      <c r="O317" s="2">
        <v>0</v>
      </c>
      <c r="P317" s="2">
        <v>1</v>
      </c>
      <c r="Q317" s="2">
        <v>1</v>
      </c>
      <c r="R317" s="2">
        <v>0</v>
      </c>
      <c r="S317" s="2">
        <v>0</v>
      </c>
      <c r="T317" s="2">
        <v>0</v>
      </c>
      <c r="U317" s="2">
        <v>0</v>
      </c>
      <c r="V317" s="2">
        <v>0</v>
      </c>
      <c r="W317" s="2">
        <v>0</v>
      </c>
      <c r="X317" s="2">
        <v>0</v>
      </c>
      <c r="Y317" s="2">
        <v>0</v>
      </c>
      <c r="Z317" s="2">
        <v>0</v>
      </c>
      <c r="AA317" s="2">
        <v>0</v>
      </c>
    </row>
    <row r="318" spans="1:27" x14ac:dyDescent="0.25">
      <c r="A318" s="2">
        <v>5</v>
      </c>
      <c r="B318" s="2">
        <v>1</v>
      </c>
      <c r="C318" s="2">
        <v>28894.093000000001</v>
      </c>
      <c r="D318" s="2">
        <v>28898.733</v>
      </c>
      <c r="E318" s="2">
        <v>4.6399999999994197</v>
      </c>
      <c r="F318" s="3">
        <v>16.461120743356599</v>
      </c>
      <c r="G318" s="14" t="s">
        <v>651</v>
      </c>
      <c r="H318" s="2">
        <v>0</v>
      </c>
      <c r="I318" s="2">
        <v>0</v>
      </c>
      <c r="J318" s="2">
        <v>0</v>
      </c>
      <c r="K318" s="2">
        <v>0</v>
      </c>
      <c r="L318" s="2">
        <v>0</v>
      </c>
      <c r="M318" s="2">
        <v>0</v>
      </c>
      <c r="N318" s="2">
        <v>0</v>
      </c>
      <c r="O318" s="2">
        <v>0</v>
      </c>
      <c r="P318" s="2">
        <v>0</v>
      </c>
      <c r="Q318" s="2">
        <v>0</v>
      </c>
      <c r="R318" s="2">
        <v>0</v>
      </c>
      <c r="S318" s="2">
        <v>0</v>
      </c>
      <c r="T318" s="2">
        <v>0</v>
      </c>
      <c r="U318" s="2">
        <v>0</v>
      </c>
      <c r="V318" s="2">
        <v>0</v>
      </c>
      <c r="W318" s="2">
        <v>0</v>
      </c>
      <c r="X318" s="2">
        <v>0</v>
      </c>
      <c r="Y318" s="2">
        <v>0</v>
      </c>
      <c r="Z318" s="2">
        <v>0</v>
      </c>
      <c r="AA318" s="2">
        <v>0</v>
      </c>
    </row>
    <row r="319" spans="1:27" x14ac:dyDescent="0.25">
      <c r="A319" s="2">
        <v>3</v>
      </c>
      <c r="B319" s="2">
        <v>22</v>
      </c>
      <c r="C319" s="2">
        <v>163080.99400000001</v>
      </c>
      <c r="D319" s="2">
        <v>163083.69500000001</v>
      </c>
      <c r="E319" s="2">
        <v>2.70100000000093</v>
      </c>
      <c r="F319" s="3">
        <v>16.435098895410999</v>
      </c>
      <c r="G319" s="14" t="s">
        <v>629</v>
      </c>
      <c r="H319" s="2">
        <v>0</v>
      </c>
      <c r="I319" s="2">
        <v>0</v>
      </c>
      <c r="J319" s="2">
        <v>0</v>
      </c>
      <c r="K319" s="2">
        <v>0</v>
      </c>
      <c r="L319" s="2">
        <v>0</v>
      </c>
      <c r="M319" s="2">
        <v>0</v>
      </c>
      <c r="N319" s="2">
        <v>0</v>
      </c>
      <c r="O319" s="2">
        <v>0</v>
      </c>
      <c r="P319" s="2">
        <v>0</v>
      </c>
      <c r="Q319" s="2">
        <v>0</v>
      </c>
      <c r="R319" s="2">
        <v>0</v>
      </c>
      <c r="S319" s="2">
        <v>0</v>
      </c>
      <c r="T319" s="2">
        <v>0</v>
      </c>
      <c r="U319" s="2">
        <v>0</v>
      </c>
      <c r="V319" s="2">
        <v>0</v>
      </c>
      <c r="W319" s="2">
        <v>0</v>
      </c>
      <c r="X319" s="2">
        <v>0</v>
      </c>
      <c r="Y319" s="2">
        <v>0</v>
      </c>
      <c r="Z319" s="2">
        <v>0</v>
      </c>
      <c r="AA319" s="2">
        <v>0</v>
      </c>
    </row>
    <row r="320" spans="1:27" x14ac:dyDescent="0.25">
      <c r="A320" s="2">
        <v>1</v>
      </c>
      <c r="B320" s="2">
        <v>24</v>
      </c>
      <c r="C320" s="2">
        <v>219019.73699999999</v>
      </c>
      <c r="D320" s="2">
        <v>219047.86900000001</v>
      </c>
      <c r="E320" s="2">
        <v>28.132000000012301</v>
      </c>
      <c r="F320" s="3">
        <v>16.4246649320453</v>
      </c>
      <c r="G320" s="14"/>
      <c r="H320" s="2">
        <v>0</v>
      </c>
      <c r="I320" s="2">
        <v>0</v>
      </c>
      <c r="J320" s="2">
        <v>0</v>
      </c>
      <c r="K320" s="2">
        <v>0</v>
      </c>
      <c r="L320" s="2">
        <v>0</v>
      </c>
      <c r="M320" s="2">
        <v>0</v>
      </c>
      <c r="N320" s="2">
        <v>0</v>
      </c>
      <c r="O320" s="2">
        <v>0</v>
      </c>
      <c r="P320" s="2">
        <v>0</v>
      </c>
      <c r="Q320" s="2">
        <v>0</v>
      </c>
      <c r="R320" s="2">
        <v>0</v>
      </c>
      <c r="S320" s="2">
        <v>0</v>
      </c>
      <c r="T320" s="2">
        <v>0</v>
      </c>
      <c r="U320" s="2">
        <v>0</v>
      </c>
      <c r="V320" s="2">
        <v>0</v>
      </c>
      <c r="W320" s="2">
        <v>0</v>
      </c>
      <c r="X320" s="2">
        <v>0</v>
      </c>
      <c r="Y320" s="2">
        <v>0</v>
      </c>
      <c r="Z320" s="2">
        <v>0</v>
      </c>
      <c r="AA320" s="2">
        <v>0</v>
      </c>
    </row>
    <row r="321" spans="1:27" x14ac:dyDescent="0.25">
      <c r="A321" s="2">
        <v>2</v>
      </c>
      <c r="B321" s="2">
        <v>12</v>
      </c>
      <c r="C321" s="2">
        <v>99687.49</v>
      </c>
      <c r="D321" s="2">
        <v>99687.846999999994</v>
      </c>
      <c r="E321" s="2">
        <v>0.35699999998905702</v>
      </c>
      <c r="F321" s="3">
        <v>16.412965115101901</v>
      </c>
      <c r="G321" s="14" t="s">
        <v>590</v>
      </c>
      <c r="H321" s="2">
        <v>1</v>
      </c>
      <c r="I321" s="2">
        <v>0</v>
      </c>
      <c r="J321" s="2">
        <v>1</v>
      </c>
      <c r="K321" s="2">
        <v>0</v>
      </c>
      <c r="L321" s="2">
        <v>0</v>
      </c>
      <c r="M321" s="2">
        <v>0</v>
      </c>
      <c r="N321" s="2">
        <v>0</v>
      </c>
      <c r="O321" s="2">
        <v>0</v>
      </c>
      <c r="P321" s="2">
        <v>1</v>
      </c>
      <c r="Q321" s="2">
        <v>0</v>
      </c>
      <c r="R321" s="2">
        <v>0</v>
      </c>
      <c r="S321" s="2">
        <v>0</v>
      </c>
      <c r="T321" s="2">
        <v>0</v>
      </c>
      <c r="U321" s="2">
        <v>0</v>
      </c>
      <c r="V321" s="2">
        <v>0</v>
      </c>
      <c r="W321" s="2">
        <v>0</v>
      </c>
      <c r="X321" s="2">
        <v>0</v>
      </c>
      <c r="Y321" s="2">
        <v>0</v>
      </c>
      <c r="Z321" s="2">
        <v>0</v>
      </c>
      <c r="AA321" s="2">
        <v>0</v>
      </c>
    </row>
    <row r="322" spans="1:27" x14ac:dyDescent="0.25">
      <c r="A322" s="2">
        <v>7</v>
      </c>
      <c r="B322" s="2">
        <v>17</v>
      </c>
      <c r="C322" s="2">
        <v>124028.78</v>
      </c>
      <c r="D322" s="2">
        <v>124039.462</v>
      </c>
      <c r="E322" s="2">
        <v>10.6820000000007</v>
      </c>
      <c r="F322" s="3">
        <v>16.412789546403001</v>
      </c>
      <c r="G322" s="14" t="s">
        <v>698</v>
      </c>
      <c r="H322" s="2">
        <v>1</v>
      </c>
      <c r="I322" s="2">
        <v>0</v>
      </c>
      <c r="J322" s="2">
        <v>1</v>
      </c>
      <c r="K322" s="2">
        <v>0</v>
      </c>
      <c r="L322" s="2">
        <v>0</v>
      </c>
      <c r="M322" s="2">
        <v>0</v>
      </c>
      <c r="N322" s="2">
        <v>0</v>
      </c>
      <c r="O322" s="2">
        <v>0</v>
      </c>
      <c r="P322" s="2">
        <v>1</v>
      </c>
      <c r="Q322" s="2">
        <v>0</v>
      </c>
      <c r="R322" s="2">
        <v>0</v>
      </c>
      <c r="S322" s="2">
        <v>0</v>
      </c>
      <c r="T322" s="2">
        <v>0</v>
      </c>
      <c r="U322" s="2">
        <v>0</v>
      </c>
      <c r="V322" s="2">
        <v>0</v>
      </c>
      <c r="W322" s="2">
        <v>0</v>
      </c>
      <c r="X322" s="2">
        <v>0</v>
      </c>
      <c r="Y322" s="2">
        <v>0</v>
      </c>
      <c r="Z322" s="2">
        <v>0</v>
      </c>
      <c r="AA322" s="2">
        <v>0</v>
      </c>
    </row>
    <row r="323" spans="1:27" x14ac:dyDescent="0.25">
      <c r="A323" s="2">
        <v>3</v>
      </c>
      <c r="B323" s="2">
        <v>7</v>
      </c>
      <c r="C323" s="2">
        <v>56654.141000000003</v>
      </c>
      <c r="D323" s="2">
        <v>56662.726999999999</v>
      </c>
      <c r="E323" s="2">
        <v>8.5859999999956909</v>
      </c>
      <c r="F323" s="3">
        <v>16.409804959618899</v>
      </c>
      <c r="G323" s="14" t="s">
        <v>617</v>
      </c>
      <c r="H323" s="2">
        <v>0</v>
      </c>
      <c r="I323" s="2">
        <v>2</v>
      </c>
      <c r="J323" s="2">
        <v>0</v>
      </c>
      <c r="K323" s="2">
        <v>2</v>
      </c>
      <c r="L323" s="2">
        <v>0</v>
      </c>
      <c r="M323" s="2">
        <v>0</v>
      </c>
      <c r="N323" s="2">
        <v>0</v>
      </c>
      <c r="O323" s="2">
        <v>0</v>
      </c>
      <c r="P323" s="2">
        <v>0</v>
      </c>
      <c r="Q323" s="2">
        <v>0</v>
      </c>
      <c r="R323" s="2">
        <v>0</v>
      </c>
      <c r="S323" s="2">
        <v>0</v>
      </c>
      <c r="T323" s="2">
        <v>0</v>
      </c>
      <c r="U323" s="2">
        <v>1</v>
      </c>
      <c r="V323" s="2">
        <v>1</v>
      </c>
      <c r="W323" s="2">
        <v>0</v>
      </c>
      <c r="X323" s="2">
        <v>0</v>
      </c>
      <c r="Y323" s="2">
        <v>0</v>
      </c>
      <c r="Z323" s="2">
        <v>0</v>
      </c>
      <c r="AA323" s="2">
        <v>0</v>
      </c>
    </row>
    <row r="324" spans="1:27" x14ac:dyDescent="0.25">
      <c r="A324" s="2">
        <v>12</v>
      </c>
      <c r="B324" s="2">
        <v>15</v>
      </c>
      <c r="C324" s="2">
        <v>113658.124</v>
      </c>
      <c r="D324" s="2">
        <v>113661.883</v>
      </c>
      <c r="E324" s="2">
        <v>3.7590000000054702</v>
      </c>
      <c r="F324" s="3">
        <v>16.4093502472039</v>
      </c>
      <c r="G324" s="14" t="s">
        <v>761</v>
      </c>
      <c r="H324" s="2">
        <v>3</v>
      </c>
      <c r="I324" s="2">
        <v>0</v>
      </c>
      <c r="J324" s="2">
        <v>3</v>
      </c>
      <c r="K324" s="2">
        <v>0</v>
      </c>
      <c r="L324" s="2">
        <v>0</v>
      </c>
      <c r="M324" s="2">
        <v>1</v>
      </c>
      <c r="N324" s="2">
        <v>0</v>
      </c>
      <c r="O324" s="2">
        <v>1</v>
      </c>
      <c r="P324" s="2">
        <v>0</v>
      </c>
      <c r="Q324" s="2">
        <v>1</v>
      </c>
      <c r="R324" s="2">
        <v>0</v>
      </c>
      <c r="S324" s="2">
        <v>0</v>
      </c>
      <c r="T324" s="2">
        <v>0</v>
      </c>
      <c r="U324" s="2">
        <v>0</v>
      </c>
      <c r="V324" s="2">
        <v>0</v>
      </c>
      <c r="W324" s="2">
        <v>0</v>
      </c>
      <c r="X324" s="2">
        <v>0</v>
      </c>
      <c r="Y324" s="2">
        <v>0</v>
      </c>
      <c r="Z324" s="2">
        <v>0</v>
      </c>
      <c r="AA324" s="2">
        <v>0</v>
      </c>
    </row>
    <row r="325" spans="1:27" x14ac:dyDescent="0.25">
      <c r="A325" s="2">
        <v>12</v>
      </c>
      <c r="B325" s="2">
        <v>6</v>
      </c>
      <c r="C325" s="2">
        <v>78820.816000000006</v>
      </c>
      <c r="D325" s="2">
        <v>78825.540999999997</v>
      </c>
      <c r="E325" s="2">
        <v>4.7249999999912697</v>
      </c>
      <c r="F325" s="3">
        <v>16.381393691857099</v>
      </c>
      <c r="G325" s="14" t="s">
        <v>757</v>
      </c>
      <c r="H325" s="2">
        <v>0</v>
      </c>
      <c r="I325" s="2">
        <v>0</v>
      </c>
      <c r="J325" s="2">
        <v>0</v>
      </c>
      <c r="K325" s="2">
        <v>0</v>
      </c>
      <c r="L325" s="2">
        <v>0</v>
      </c>
      <c r="M325" s="2">
        <v>0</v>
      </c>
      <c r="N325" s="2">
        <v>0</v>
      </c>
      <c r="O325" s="2">
        <v>0</v>
      </c>
      <c r="P325" s="2">
        <v>0</v>
      </c>
      <c r="Q325" s="2">
        <v>0</v>
      </c>
      <c r="R325" s="2">
        <v>0</v>
      </c>
      <c r="S325" s="2">
        <v>0</v>
      </c>
      <c r="T325" s="2">
        <v>0</v>
      </c>
      <c r="U325" s="2">
        <v>0</v>
      </c>
      <c r="V325" s="2">
        <v>0</v>
      </c>
      <c r="W325" s="2">
        <v>0</v>
      </c>
      <c r="X325" s="2">
        <v>0</v>
      </c>
      <c r="Y325" s="2">
        <v>0</v>
      </c>
      <c r="Z325" s="2">
        <v>0</v>
      </c>
      <c r="AA325" s="2">
        <v>0</v>
      </c>
    </row>
    <row r="326" spans="1:27" x14ac:dyDescent="0.25">
      <c r="A326" s="2">
        <v>1</v>
      </c>
      <c r="B326" s="2">
        <v>7</v>
      </c>
      <c r="C326" s="2">
        <v>60288.661999999997</v>
      </c>
      <c r="D326" s="2">
        <v>60288.661999999997</v>
      </c>
      <c r="E326" s="2">
        <v>0</v>
      </c>
      <c r="F326" s="3">
        <v>16.360608552794499</v>
      </c>
      <c r="G326" s="14"/>
      <c r="H326" s="2">
        <v>2</v>
      </c>
      <c r="I326" s="2">
        <v>4</v>
      </c>
      <c r="J326" s="2">
        <v>2</v>
      </c>
      <c r="K326" s="2">
        <v>0</v>
      </c>
      <c r="L326" s="2">
        <v>4</v>
      </c>
      <c r="M326" s="2">
        <v>0</v>
      </c>
      <c r="N326" s="2">
        <v>0</v>
      </c>
      <c r="O326" s="2">
        <v>0</v>
      </c>
      <c r="P326" s="2">
        <v>1</v>
      </c>
      <c r="Q326" s="2">
        <v>1</v>
      </c>
      <c r="R326" s="2">
        <v>0</v>
      </c>
      <c r="S326" s="2">
        <v>0</v>
      </c>
      <c r="T326" s="2">
        <v>0</v>
      </c>
      <c r="U326" s="2">
        <v>0</v>
      </c>
      <c r="V326" s="2">
        <v>0</v>
      </c>
      <c r="W326" s="2">
        <v>1</v>
      </c>
      <c r="X326" s="2">
        <v>1</v>
      </c>
      <c r="Y326" s="2">
        <v>1</v>
      </c>
      <c r="Z326" s="2">
        <v>0</v>
      </c>
      <c r="AA326" s="2">
        <v>1</v>
      </c>
    </row>
    <row r="327" spans="1:27" x14ac:dyDescent="0.25">
      <c r="A327" s="2">
        <v>6</v>
      </c>
      <c r="B327" s="2">
        <v>6</v>
      </c>
      <c r="C327" s="2">
        <v>72849.138999999996</v>
      </c>
      <c r="D327" s="2">
        <v>72853.778000000006</v>
      </c>
      <c r="E327" s="2">
        <v>4.6390000000101299</v>
      </c>
      <c r="F327" s="3">
        <v>16.3493267798397</v>
      </c>
      <c r="G327" s="14" t="s">
        <v>403</v>
      </c>
      <c r="H327" s="2">
        <v>3</v>
      </c>
      <c r="I327" s="2">
        <v>0</v>
      </c>
      <c r="J327" s="2">
        <v>3</v>
      </c>
      <c r="K327" s="2">
        <v>0</v>
      </c>
      <c r="L327" s="2">
        <v>0</v>
      </c>
      <c r="M327" s="2">
        <v>1</v>
      </c>
      <c r="N327" s="2">
        <v>0</v>
      </c>
      <c r="O327" s="2">
        <v>1</v>
      </c>
      <c r="P327" s="2">
        <v>0</v>
      </c>
      <c r="Q327" s="2">
        <v>1</v>
      </c>
      <c r="R327" s="2">
        <v>0</v>
      </c>
      <c r="S327" s="2">
        <v>0</v>
      </c>
      <c r="T327" s="2">
        <v>0</v>
      </c>
      <c r="U327" s="2">
        <v>0</v>
      </c>
      <c r="V327" s="2">
        <v>0</v>
      </c>
      <c r="W327" s="2">
        <v>0</v>
      </c>
      <c r="X327" s="2">
        <v>0</v>
      </c>
      <c r="Y327" s="2">
        <v>0</v>
      </c>
      <c r="Z327" s="2">
        <v>0</v>
      </c>
      <c r="AA327" s="2">
        <v>0</v>
      </c>
    </row>
    <row r="328" spans="1:27" x14ac:dyDescent="0.25">
      <c r="A328" s="2">
        <v>19</v>
      </c>
      <c r="B328" s="2">
        <v>7</v>
      </c>
      <c r="C328" s="2">
        <v>49357.675999999999</v>
      </c>
      <c r="D328" s="2">
        <v>49389.423999999999</v>
      </c>
      <c r="E328" s="2">
        <v>31.7479999999996</v>
      </c>
      <c r="F328" s="3">
        <v>16.3451392799697</v>
      </c>
      <c r="G328" s="14" t="s">
        <v>811</v>
      </c>
      <c r="H328" s="2">
        <v>0</v>
      </c>
      <c r="I328" s="2">
        <v>0</v>
      </c>
      <c r="J328" s="2">
        <v>0</v>
      </c>
      <c r="K328" s="2">
        <v>0</v>
      </c>
      <c r="L328" s="2">
        <v>0</v>
      </c>
      <c r="M328" s="2">
        <v>0</v>
      </c>
      <c r="N328" s="2">
        <v>0</v>
      </c>
      <c r="O328" s="2">
        <v>0</v>
      </c>
      <c r="P328" s="2">
        <v>0</v>
      </c>
      <c r="Q328" s="2">
        <v>0</v>
      </c>
      <c r="R328" s="2">
        <v>0</v>
      </c>
      <c r="S328" s="2">
        <v>0</v>
      </c>
      <c r="T328" s="2">
        <v>0</v>
      </c>
      <c r="U328" s="2">
        <v>0</v>
      </c>
      <c r="V328" s="2">
        <v>0</v>
      </c>
      <c r="W328" s="2">
        <v>0</v>
      </c>
      <c r="X328" s="2">
        <v>0</v>
      </c>
      <c r="Y328" s="2">
        <v>0</v>
      </c>
      <c r="Z328" s="2">
        <v>0</v>
      </c>
      <c r="AA328" s="2">
        <v>0</v>
      </c>
    </row>
    <row r="329" spans="1:27" x14ac:dyDescent="0.25">
      <c r="A329" s="2">
        <v>13</v>
      </c>
      <c r="B329" s="2">
        <v>6</v>
      </c>
      <c r="C329" s="2">
        <v>61052.747000000003</v>
      </c>
      <c r="D329" s="2">
        <v>61062.754000000001</v>
      </c>
      <c r="E329" s="2">
        <v>10.006999999997801</v>
      </c>
      <c r="F329" s="3">
        <v>16.337075847347901</v>
      </c>
      <c r="G329" s="14" t="s">
        <v>767</v>
      </c>
      <c r="H329" s="2">
        <v>2</v>
      </c>
      <c r="I329" s="2">
        <v>0</v>
      </c>
      <c r="J329" s="2">
        <v>2</v>
      </c>
      <c r="K329" s="2">
        <v>0</v>
      </c>
      <c r="L329" s="2">
        <v>0</v>
      </c>
      <c r="M329" s="2">
        <v>0</v>
      </c>
      <c r="N329" s="2">
        <v>0</v>
      </c>
      <c r="O329" s="2">
        <v>1</v>
      </c>
      <c r="P329" s="2">
        <v>1</v>
      </c>
      <c r="Q329" s="2">
        <v>0</v>
      </c>
      <c r="R329" s="2">
        <v>0</v>
      </c>
      <c r="S329" s="2">
        <v>0</v>
      </c>
      <c r="T329" s="2">
        <v>0</v>
      </c>
      <c r="U329" s="2">
        <v>0</v>
      </c>
      <c r="V329" s="2">
        <v>0</v>
      </c>
      <c r="W329" s="2">
        <v>0</v>
      </c>
      <c r="X329" s="2">
        <v>0</v>
      </c>
      <c r="Y329" s="2">
        <v>0</v>
      </c>
      <c r="Z329" s="2">
        <v>0</v>
      </c>
      <c r="AA329" s="2">
        <v>0</v>
      </c>
    </row>
    <row r="330" spans="1:27" x14ac:dyDescent="0.25">
      <c r="A330" s="2">
        <v>21</v>
      </c>
      <c r="B330" s="2">
        <v>1</v>
      </c>
      <c r="C330" s="2">
        <v>44238.499000000003</v>
      </c>
      <c r="D330" s="2">
        <v>44304.932000000001</v>
      </c>
      <c r="E330" s="2">
        <v>66.432999999997307</v>
      </c>
      <c r="F330" s="3">
        <v>16.328610866949798</v>
      </c>
      <c r="G330" s="14" t="s">
        <v>820</v>
      </c>
      <c r="H330" s="2">
        <v>1</v>
      </c>
      <c r="I330" s="2">
        <v>0</v>
      </c>
      <c r="J330" s="2">
        <v>1</v>
      </c>
      <c r="K330" s="2">
        <v>0</v>
      </c>
      <c r="L330" s="2">
        <v>0</v>
      </c>
      <c r="M330" s="2">
        <v>0</v>
      </c>
      <c r="N330" s="2">
        <v>0</v>
      </c>
      <c r="O330" s="2">
        <v>0</v>
      </c>
      <c r="P330" s="2">
        <v>0</v>
      </c>
      <c r="Q330" s="2">
        <v>1</v>
      </c>
      <c r="R330" s="2">
        <v>0</v>
      </c>
      <c r="S330" s="2">
        <v>0</v>
      </c>
      <c r="T330" s="2">
        <v>0</v>
      </c>
      <c r="U330" s="2">
        <v>0</v>
      </c>
      <c r="V330" s="2">
        <v>0</v>
      </c>
      <c r="W330" s="2">
        <v>0</v>
      </c>
      <c r="X330" s="2">
        <v>0</v>
      </c>
      <c r="Y330" s="2">
        <v>0</v>
      </c>
      <c r="Z330" s="2">
        <v>0</v>
      </c>
      <c r="AA330" s="2">
        <v>0</v>
      </c>
    </row>
    <row r="331" spans="1:27" x14ac:dyDescent="0.25">
      <c r="A331" s="2">
        <v>6</v>
      </c>
      <c r="B331" s="2">
        <v>11</v>
      </c>
      <c r="C331" s="2">
        <v>97208.361000000004</v>
      </c>
      <c r="D331" s="2">
        <v>97208.361000000004</v>
      </c>
      <c r="E331" s="2">
        <v>0</v>
      </c>
      <c r="F331" s="3">
        <v>16.292644915130499</v>
      </c>
      <c r="G331" s="14"/>
      <c r="H331" s="2">
        <v>0</v>
      </c>
      <c r="I331" s="2">
        <v>0</v>
      </c>
      <c r="J331" s="2">
        <v>0</v>
      </c>
      <c r="K331" s="2">
        <v>0</v>
      </c>
      <c r="L331" s="2">
        <v>0</v>
      </c>
      <c r="M331" s="2">
        <v>0</v>
      </c>
      <c r="N331" s="2">
        <v>0</v>
      </c>
      <c r="O331" s="2">
        <v>0</v>
      </c>
      <c r="P331" s="2">
        <v>0</v>
      </c>
      <c r="Q331" s="2">
        <v>0</v>
      </c>
      <c r="R331" s="2">
        <v>0</v>
      </c>
      <c r="S331" s="2">
        <v>0</v>
      </c>
      <c r="T331" s="2">
        <v>0</v>
      </c>
      <c r="U331" s="2">
        <v>0</v>
      </c>
      <c r="V331" s="2">
        <v>0</v>
      </c>
      <c r="W331" s="2">
        <v>0</v>
      </c>
      <c r="X331" s="2">
        <v>0</v>
      </c>
      <c r="Y331" s="2">
        <v>0</v>
      </c>
      <c r="Z331" s="2">
        <v>0</v>
      </c>
      <c r="AA331" s="2">
        <v>0</v>
      </c>
    </row>
    <row r="332" spans="1:27" x14ac:dyDescent="0.25">
      <c r="A332" s="2">
        <v>3</v>
      </c>
      <c r="B332" s="2">
        <v>20</v>
      </c>
      <c r="C332" s="2">
        <v>147791.318</v>
      </c>
      <c r="D332" s="2">
        <v>147799.34299999999</v>
      </c>
      <c r="E332" s="2">
        <v>8.0249999999941792</v>
      </c>
      <c r="F332" s="3">
        <v>16.283529908123999</v>
      </c>
      <c r="G332" s="14" t="s">
        <v>627</v>
      </c>
      <c r="H332" s="2">
        <v>1</v>
      </c>
      <c r="I332" s="2">
        <v>0</v>
      </c>
      <c r="J332" s="2">
        <v>1</v>
      </c>
      <c r="K332" s="2">
        <v>0</v>
      </c>
      <c r="L332" s="2">
        <v>0</v>
      </c>
      <c r="M332" s="2">
        <v>0</v>
      </c>
      <c r="N332" s="2">
        <v>0</v>
      </c>
      <c r="O332" s="2">
        <v>0</v>
      </c>
      <c r="P332" s="2">
        <v>0</v>
      </c>
      <c r="Q332" s="2">
        <v>1</v>
      </c>
      <c r="R332" s="2">
        <v>0</v>
      </c>
      <c r="S332" s="2">
        <v>0</v>
      </c>
      <c r="T332" s="2">
        <v>0</v>
      </c>
      <c r="U332" s="2">
        <v>0</v>
      </c>
      <c r="V332" s="2">
        <v>0</v>
      </c>
      <c r="W332" s="2">
        <v>0</v>
      </c>
      <c r="X332" s="2">
        <v>0</v>
      </c>
      <c r="Y332" s="2">
        <v>0</v>
      </c>
      <c r="Z332" s="2">
        <v>0</v>
      </c>
      <c r="AA332" s="2">
        <v>0</v>
      </c>
    </row>
    <row r="333" spans="1:27" x14ac:dyDescent="0.25">
      <c r="A333" s="2">
        <v>2</v>
      </c>
      <c r="B333" s="2">
        <v>16</v>
      </c>
      <c r="C333" s="2">
        <v>134472.36199999999</v>
      </c>
      <c r="D333" s="2">
        <v>134476.48199999999</v>
      </c>
      <c r="E333" s="2">
        <v>4.1199999999953398</v>
      </c>
      <c r="F333" s="3">
        <v>16.2792271735131</v>
      </c>
      <c r="G333" s="14"/>
      <c r="H333" s="2">
        <v>1</v>
      </c>
      <c r="I333" s="2">
        <v>0</v>
      </c>
      <c r="J333" s="2">
        <v>1</v>
      </c>
      <c r="K333" s="2">
        <v>0</v>
      </c>
      <c r="L333" s="2">
        <v>0</v>
      </c>
      <c r="M333" s="2">
        <v>0</v>
      </c>
      <c r="N333" s="2">
        <v>0</v>
      </c>
      <c r="O333" s="2">
        <v>0</v>
      </c>
      <c r="P333" s="2">
        <v>1</v>
      </c>
      <c r="Q333" s="2">
        <v>0</v>
      </c>
      <c r="R333" s="2">
        <v>0</v>
      </c>
      <c r="S333" s="2">
        <v>0</v>
      </c>
      <c r="T333" s="2">
        <v>0</v>
      </c>
      <c r="U333" s="2">
        <v>0</v>
      </c>
      <c r="V333" s="2">
        <v>0</v>
      </c>
      <c r="W333" s="2">
        <v>0</v>
      </c>
      <c r="X333" s="2">
        <v>0</v>
      </c>
      <c r="Y333" s="2">
        <v>0</v>
      </c>
      <c r="Z333" s="2">
        <v>0</v>
      </c>
      <c r="AA333" s="2">
        <v>0</v>
      </c>
    </row>
    <row r="334" spans="1:27" x14ac:dyDescent="0.25">
      <c r="A334" s="2">
        <v>16</v>
      </c>
      <c r="B334" s="2">
        <v>9</v>
      </c>
      <c r="C334" s="2">
        <v>69278.414999999994</v>
      </c>
      <c r="D334" s="2">
        <v>69278.414999999994</v>
      </c>
      <c r="E334" s="2">
        <v>0</v>
      </c>
      <c r="F334" s="3">
        <v>16.245034283336601</v>
      </c>
      <c r="G334" s="14"/>
      <c r="H334" s="2">
        <v>2</v>
      </c>
      <c r="I334" s="2">
        <v>0</v>
      </c>
      <c r="J334" s="2">
        <v>2</v>
      </c>
      <c r="K334" s="2">
        <v>0</v>
      </c>
      <c r="L334" s="2">
        <v>0</v>
      </c>
      <c r="M334" s="2">
        <v>0</v>
      </c>
      <c r="N334" s="2">
        <v>0</v>
      </c>
      <c r="O334" s="2">
        <v>1</v>
      </c>
      <c r="P334" s="2">
        <v>0</v>
      </c>
      <c r="Q334" s="2">
        <v>1</v>
      </c>
      <c r="R334" s="2">
        <v>0</v>
      </c>
      <c r="S334" s="2">
        <v>0</v>
      </c>
      <c r="T334" s="2">
        <v>0</v>
      </c>
      <c r="U334" s="2">
        <v>0</v>
      </c>
      <c r="V334" s="2">
        <v>0</v>
      </c>
      <c r="W334" s="2">
        <v>0</v>
      </c>
      <c r="X334" s="2">
        <v>0</v>
      </c>
      <c r="Y334" s="2">
        <v>0</v>
      </c>
      <c r="Z334" s="2">
        <v>0</v>
      </c>
      <c r="AA334" s="2">
        <v>0</v>
      </c>
    </row>
    <row r="335" spans="1:27" x14ac:dyDescent="0.25">
      <c r="A335" s="2">
        <v>2</v>
      </c>
      <c r="B335" s="2">
        <v>42</v>
      </c>
      <c r="C335" s="2">
        <v>233397.96799999999</v>
      </c>
      <c r="D335" s="2">
        <v>233435.32500000001</v>
      </c>
      <c r="E335" s="2">
        <v>37.357000000018203</v>
      </c>
      <c r="F335" s="3">
        <v>16.2408728888776</v>
      </c>
      <c r="G335" s="14" t="s">
        <v>610</v>
      </c>
      <c r="H335" s="2">
        <v>0</v>
      </c>
      <c r="I335" s="2">
        <v>0</v>
      </c>
      <c r="J335" s="2">
        <v>0</v>
      </c>
      <c r="K335" s="2">
        <v>0</v>
      </c>
      <c r="L335" s="2">
        <v>0</v>
      </c>
      <c r="M335" s="2">
        <v>0</v>
      </c>
      <c r="N335" s="2">
        <v>0</v>
      </c>
      <c r="O335" s="2">
        <v>0</v>
      </c>
      <c r="P335" s="2">
        <v>0</v>
      </c>
      <c r="Q335" s="2">
        <v>0</v>
      </c>
      <c r="R335" s="2">
        <v>0</v>
      </c>
      <c r="S335" s="2">
        <v>0</v>
      </c>
      <c r="T335" s="2">
        <v>0</v>
      </c>
      <c r="U335" s="2">
        <v>0</v>
      </c>
      <c r="V335" s="2">
        <v>0</v>
      </c>
      <c r="W335" s="2">
        <v>0</v>
      </c>
      <c r="X335" s="2">
        <v>0</v>
      </c>
      <c r="Y335" s="2">
        <v>0</v>
      </c>
      <c r="Z335" s="2">
        <v>0</v>
      </c>
      <c r="AA335" s="2">
        <v>0</v>
      </c>
    </row>
    <row r="336" spans="1:27" x14ac:dyDescent="0.25">
      <c r="A336" s="2">
        <v>1</v>
      </c>
      <c r="B336" s="2">
        <v>18</v>
      </c>
      <c r="C336" s="2">
        <v>167333.299</v>
      </c>
      <c r="D336" s="2">
        <v>167333.299</v>
      </c>
      <c r="E336" s="2">
        <v>0</v>
      </c>
      <c r="F336" s="3">
        <v>16.223702855270101</v>
      </c>
      <c r="G336" s="14"/>
      <c r="H336" s="2">
        <v>1</v>
      </c>
      <c r="I336" s="2">
        <v>0</v>
      </c>
      <c r="J336" s="2">
        <v>1</v>
      </c>
      <c r="K336" s="2">
        <v>0</v>
      </c>
      <c r="L336" s="2">
        <v>0</v>
      </c>
      <c r="M336" s="2">
        <v>0</v>
      </c>
      <c r="N336" s="2">
        <v>0</v>
      </c>
      <c r="O336" s="2">
        <v>0</v>
      </c>
      <c r="P336" s="2">
        <v>0</v>
      </c>
      <c r="Q336" s="2">
        <v>1</v>
      </c>
      <c r="R336" s="2">
        <v>0</v>
      </c>
      <c r="S336" s="2">
        <v>0</v>
      </c>
      <c r="T336" s="2">
        <v>0</v>
      </c>
      <c r="U336" s="2">
        <v>0</v>
      </c>
      <c r="V336" s="2">
        <v>0</v>
      </c>
      <c r="W336" s="2">
        <v>0</v>
      </c>
      <c r="X336" s="2">
        <v>0</v>
      </c>
      <c r="Y336" s="2">
        <v>0</v>
      </c>
      <c r="Z336" s="2">
        <v>0</v>
      </c>
      <c r="AA336" s="2">
        <v>0</v>
      </c>
    </row>
    <row r="337" spans="1:27" x14ac:dyDescent="0.25">
      <c r="A337" s="2">
        <v>2</v>
      </c>
      <c r="B337" s="2">
        <v>29</v>
      </c>
      <c r="C337" s="2">
        <v>176631.94200000001</v>
      </c>
      <c r="D337" s="2">
        <v>176631.94200000001</v>
      </c>
      <c r="E337" s="2">
        <v>0</v>
      </c>
      <c r="F337" s="3">
        <v>16.2175296795421</v>
      </c>
      <c r="G337" s="14"/>
      <c r="H337" s="2">
        <v>2</v>
      </c>
      <c r="I337" s="2">
        <v>0</v>
      </c>
      <c r="J337" s="2">
        <v>2</v>
      </c>
      <c r="K337" s="2">
        <v>0</v>
      </c>
      <c r="L337" s="2">
        <v>0</v>
      </c>
      <c r="M337" s="2">
        <v>0</v>
      </c>
      <c r="N337" s="2">
        <v>0</v>
      </c>
      <c r="O337" s="2">
        <v>1</v>
      </c>
      <c r="P337" s="2">
        <v>1</v>
      </c>
      <c r="Q337" s="2">
        <v>0</v>
      </c>
      <c r="R337" s="2">
        <v>0</v>
      </c>
      <c r="S337" s="2">
        <v>0</v>
      </c>
      <c r="T337" s="2">
        <v>0</v>
      </c>
      <c r="U337" s="2">
        <v>0</v>
      </c>
      <c r="V337" s="2">
        <v>0</v>
      </c>
      <c r="W337" s="2">
        <v>0</v>
      </c>
      <c r="X337" s="2">
        <v>0</v>
      </c>
      <c r="Y337" s="2">
        <v>0</v>
      </c>
      <c r="Z337" s="2">
        <v>0</v>
      </c>
      <c r="AA337" s="2">
        <v>0</v>
      </c>
    </row>
    <row r="338" spans="1:27" x14ac:dyDescent="0.25">
      <c r="A338" s="2">
        <v>12</v>
      </c>
      <c r="B338" s="2">
        <v>3</v>
      </c>
      <c r="C338" s="2">
        <v>61412.506999999998</v>
      </c>
      <c r="D338" s="2">
        <v>61412.506999999998</v>
      </c>
      <c r="E338" s="2">
        <v>0</v>
      </c>
      <c r="F338" s="3">
        <v>16.180275797568601</v>
      </c>
      <c r="G338" s="14"/>
      <c r="H338" s="2">
        <v>0</v>
      </c>
      <c r="I338" s="2">
        <v>0</v>
      </c>
      <c r="J338" s="2">
        <v>0</v>
      </c>
      <c r="K338" s="2">
        <v>0</v>
      </c>
      <c r="L338" s="2">
        <v>0</v>
      </c>
      <c r="M338" s="2">
        <v>0</v>
      </c>
      <c r="N338" s="2">
        <v>0</v>
      </c>
      <c r="O338" s="2">
        <v>0</v>
      </c>
      <c r="P338" s="2">
        <v>0</v>
      </c>
      <c r="Q338" s="2">
        <v>0</v>
      </c>
      <c r="R338" s="2">
        <v>0</v>
      </c>
      <c r="S338" s="2">
        <v>0</v>
      </c>
      <c r="T338" s="2">
        <v>0</v>
      </c>
      <c r="U338" s="2">
        <v>0</v>
      </c>
      <c r="V338" s="2">
        <v>0</v>
      </c>
      <c r="W338" s="2">
        <v>0</v>
      </c>
      <c r="X338" s="2">
        <v>0</v>
      </c>
      <c r="Y338" s="2">
        <v>0</v>
      </c>
      <c r="Z338" s="2">
        <v>0</v>
      </c>
      <c r="AA338" s="2">
        <v>0</v>
      </c>
    </row>
    <row r="339" spans="1:27" x14ac:dyDescent="0.25">
      <c r="A339" s="2">
        <v>18</v>
      </c>
      <c r="B339" s="2">
        <v>3</v>
      </c>
      <c r="C339" s="2">
        <v>41990.697999999997</v>
      </c>
      <c r="D339" s="2">
        <v>41995.847999999998</v>
      </c>
      <c r="E339" s="2">
        <v>5.1500000000014596</v>
      </c>
      <c r="F339" s="3">
        <v>16.179708445039498</v>
      </c>
      <c r="G339" s="14" t="s">
        <v>801</v>
      </c>
      <c r="H339" s="2">
        <v>2</v>
      </c>
      <c r="I339" s="2">
        <v>0</v>
      </c>
      <c r="J339" s="2">
        <v>2</v>
      </c>
      <c r="K339" s="2">
        <v>0</v>
      </c>
      <c r="L339" s="2">
        <v>0</v>
      </c>
      <c r="M339" s="2">
        <v>0</v>
      </c>
      <c r="N339" s="2">
        <v>0</v>
      </c>
      <c r="O339" s="2">
        <v>1</v>
      </c>
      <c r="P339" s="2">
        <v>1</v>
      </c>
      <c r="Q339" s="2">
        <v>0</v>
      </c>
      <c r="R339" s="2">
        <v>0</v>
      </c>
      <c r="S339" s="2">
        <v>0</v>
      </c>
      <c r="T339" s="2">
        <v>0</v>
      </c>
      <c r="U339" s="2">
        <v>0</v>
      </c>
      <c r="V339" s="2">
        <v>0</v>
      </c>
      <c r="W339" s="2">
        <v>0</v>
      </c>
      <c r="X339" s="2">
        <v>0</v>
      </c>
      <c r="Y339" s="2">
        <v>0</v>
      </c>
      <c r="Z339" s="2">
        <v>0</v>
      </c>
      <c r="AA339" s="2">
        <v>0</v>
      </c>
    </row>
    <row r="340" spans="1:27" x14ac:dyDescent="0.25">
      <c r="A340" s="2">
        <v>2</v>
      </c>
      <c r="B340" s="2">
        <v>27</v>
      </c>
      <c r="C340" s="2">
        <v>173448.51800000001</v>
      </c>
      <c r="D340" s="2">
        <v>173465.236</v>
      </c>
      <c r="E340" s="2">
        <v>16.717999999993499</v>
      </c>
      <c r="F340" s="3">
        <v>16.178395142515001</v>
      </c>
      <c r="G340" s="14" t="s">
        <v>601</v>
      </c>
      <c r="H340" s="2">
        <v>0</v>
      </c>
      <c r="I340" s="2">
        <v>0</v>
      </c>
      <c r="J340" s="2">
        <v>0</v>
      </c>
      <c r="K340" s="2">
        <v>0</v>
      </c>
      <c r="L340" s="2">
        <v>0</v>
      </c>
      <c r="M340" s="2">
        <v>0</v>
      </c>
      <c r="N340" s="2">
        <v>0</v>
      </c>
      <c r="O340" s="2">
        <v>0</v>
      </c>
      <c r="P340" s="2">
        <v>0</v>
      </c>
      <c r="Q340" s="2">
        <v>0</v>
      </c>
      <c r="R340" s="2">
        <v>0</v>
      </c>
      <c r="S340" s="2">
        <v>0</v>
      </c>
      <c r="T340" s="2">
        <v>0</v>
      </c>
      <c r="U340" s="2">
        <v>0</v>
      </c>
      <c r="V340" s="2">
        <v>0</v>
      </c>
      <c r="W340" s="2">
        <v>0</v>
      </c>
      <c r="X340" s="2">
        <v>0</v>
      </c>
      <c r="Y340" s="2">
        <v>0</v>
      </c>
      <c r="Z340" s="2">
        <v>0</v>
      </c>
      <c r="AA340" s="2">
        <v>0</v>
      </c>
    </row>
    <row r="341" spans="1:27" x14ac:dyDescent="0.25">
      <c r="A341" s="2">
        <v>6</v>
      </c>
      <c r="B341" s="2">
        <v>12</v>
      </c>
      <c r="C341" s="2">
        <v>108954.719</v>
      </c>
      <c r="D341" s="2">
        <v>108956.446</v>
      </c>
      <c r="E341" s="2">
        <v>1.72699999999895</v>
      </c>
      <c r="F341" s="3">
        <v>16.164439958168099</v>
      </c>
      <c r="G341" s="14" t="s">
        <v>679</v>
      </c>
      <c r="H341" s="2">
        <v>0</v>
      </c>
      <c r="I341" s="2">
        <v>0</v>
      </c>
      <c r="J341" s="2">
        <v>0</v>
      </c>
      <c r="K341" s="2">
        <v>0</v>
      </c>
      <c r="L341" s="2">
        <v>0</v>
      </c>
      <c r="M341" s="2">
        <v>0</v>
      </c>
      <c r="N341" s="2">
        <v>0</v>
      </c>
      <c r="O341" s="2">
        <v>0</v>
      </c>
      <c r="P341" s="2">
        <v>0</v>
      </c>
      <c r="Q341" s="2">
        <v>0</v>
      </c>
      <c r="R341" s="2">
        <v>0</v>
      </c>
      <c r="S341" s="2">
        <v>0</v>
      </c>
      <c r="T341" s="2">
        <v>0</v>
      </c>
      <c r="U341" s="2">
        <v>0</v>
      </c>
      <c r="V341" s="2">
        <v>0</v>
      </c>
      <c r="W341" s="2">
        <v>0</v>
      </c>
      <c r="X341" s="2">
        <v>0</v>
      </c>
      <c r="Y341" s="2">
        <v>0</v>
      </c>
      <c r="Z341" s="2">
        <v>0</v>
      </c>
      <c r="AA341" s="2">
        <v>0</v>
      </c>
    </row>
    <row r="342" spans="1:27" x14ac:dyDescent="0.25">
      <c r="A342" s="2">
        <v>4</v>
      </c>
      <c r="B342" s="2">
        <v>24</v>
      </c>
      <c r="C342" s="2">
        <v>124844.761</v>
      </c>
      <c r="D342" s="2">
        <v>124874.219</v>
      </c>
      <c r="E342" s="2">
        <v>29.457999999998702</v>
      </c>
      <c r="F342" s="3">
        <v>16.156950537204601</v>
      </c>
      <c r="G342" s="14" t="s">
        <v>648</v>
      </c>
      <c r="H342" s="2">
        <v>0</v>
      </c>
      <c r="I342" s="2">
        <v>0</v>
      </c>
      <c r="J342" s="2">
        <v>0</v>
      </c>
      <c r="K342" s="2">
        <v>0</v>
      </c>
      <c r="L342" s="2">
        <v>0</v>
      </c>
      <c r="M342" s="2">
        <v>0</v>
      </c>
      <c r="N342" s="2">
        <v>0</v>
      </c>
      <c r="O342" s="2">
        <v>0</v>
      </c>
      <c r="P342" s="2">
        <v>0</v>
      </c>
      <c r="Q342" s="2">
        <v>0</v>
      </c>
      <c r="R342" s="2">
        <v>0</v>
      </c>
      <c r="S342" s="2">
        <v>0</v>
      </c>
      <c r="T342" s="2">
        <v>0</v>
      </c>
      <c r="U342" s="2">
        <v>0</v>
      </c>
      <c r="V342" s="2">
        <v>0</v>
      </c>
      <c r="W342" s="2">
        <v>0</v>
      </c>
      <c r="X342" s="2">
        <v>0</v>
      </c>
      <c r="Y342" s="2">
        <v>0</v>
      </c>
      <c r="Z342" s="2">
        <v>0</v>
      </c>
      <c r="AA342" s="2">
        <v>0</v>
      </c>
    </row>
    <row r="343" spans="1:27" x14ac:dyDescent="0.25">
      <c r="A343" s="2">
        <v>17</v>
      </c>
      <c r="B343" s="2">
        <v>3</v>
      </c>
      <c r="C343" s="2">
        <v>34885.347999999998</v>
      </c>
      <c r="D343" s="2">
        <v>34900.800000000003</v>
      </c>
      <c r="E343" s="2">
        <v>15.4520000000048</v>
      </c>
      <c r="F343" s="3">
        <v>16.155723716836601</v>
      </c>
      <c r="G343" s="14"/>
      <c r="H343" s="2">
        <v>0</v>
      </c>
      <c r="I343" s="2">
        <v>0</v>
      </c>
      <c r="J343" s="2">
        <v>0</v>
      </c>
      <c r="K343" s="2">
        <v>0</v>
      </c>
      <c r="L343" s="2">
        <v>0</v>
      </c>
      <c r="M343" s="2">
        <v>0</v>
      </c>
      <c r="N343" s="2">
        <v>0</v>
      </c>
      <c r="O343" s="2">
        <v>0</v>
      </c>
      <c r="P343" s="2">
        <v>0</v>
      </c>
      <c r="Q343" s="2">
        <v>0</v>
      </c>
      <c r="R343" s="2">
        <v>0</v>
      </c>
      <c r="S343" s="2">
        <v>0</v>
      </c>
      <c r="T343" s="2">
        <v>0</v>
      </c>
      <c r="U343" s="2">
        <v>0</v>
      </c>
      <c r="V343" s="2">
        <v>0</v>
      </c>
      <c r="W343" s="2">
        <v>0</v>
      </c>
      <c r="X343" s="2">
        <v>0</v>
      </c>
      <c r="Y343" s="2">
        <v>0</v>
      </c>
      <c r="Z343" s="2">
        <v>0</v>
      </c>
      <c r="AA343" s="2">
        <v>0</v>
      </c>
    </row>
    <row r="344" spans="1:27" x14ac:dyDescent="0.25">
      <c r="A344" s="2">
        <v>13</v>
      </c>
      <c r="B344" s="2">
        <v>1</v>
      </c>
      <c r="C344" s="2">
        <v>45798.023000000001</v>
      </c>
      <c r="D344" s="2">
        <v>45800.646999999997</v>
      </c>
      <c r="E344" s="2">
        <v>2.6239999999961601</v>
      </c>
      <c r="F344" s="3">
        <v>16.149119499483</v>
      </c>
      <c r="G344" s="14" t="s">
        <v>763</v>
      </c>
      <c r="H344" s="2">
        <v>0</v>
      </c>
      <c r="I344" s="2">
        <v>0</v>
      </c>
      <c r="J344" s="2">
        <v>0</v>
      </c>
      <c r="K344" s="2">
        <v>0</v>
      </c>
      <c r="L344" s="2">
        <v>0</v>
      </c>
      <c r="M344" s="2">
        <v>0</v>
      </c>
      <c r="N344" s="2">
        <v>0</v>
      </c>
      <c r="O344" s="2">
        <v>0</v>
      </c>
      <c r="P344" s="2">
        <v>0</v>
      </c>
      <c r="Q344" s="2">
        <v>0</v>
      </c>
      <c r="R344" s="2">
        <v>0</v>
      </c>
      <c r="S344" s="2">
        <v>0</v>
      </c>
      <c r="T344" s="2">
        <v>0</v>
      </c>
      <c r="U344" s="2">
        <v>0</v>
      </c>
      <c r="V344" s="2">
        <v>0</v>
      </c>
      <c r="W344" s="2">
        <v>0</v>
      </c>
      <c r="X344" s="2">
        <v>0</v>
      </c>
      <c r="Y344" s="2">
        <v>0</v>
      </c>
      <c r="Z344" s="2">
        <v>0</v>
      </c>
      <c r="AA344" s="2">
        <v>0</v>
      </c>
    </row>
    <row r="345" spans="1:27" x14ac:dyDescent="0.25">
      <c r="A345" s="2">
        <v>2</v>
      </c>
      <c r="B345" s="2">
        <v>2</v>
      </c>
      <c r="C345" s="2">
        <v>50371.069000000003</v>
      </c>
      <c r="D345" s="2">
        <v>50375.695</v>
      </c>
      <c r="E345" s="2">
        <v>4.6259999999965702</v>
      </c>
      <c r="F345" s="3">
        <v>16.139513126520299</v>
      </c>
      <c r="G345" s="14" t="s">
        <v>582</v>
      </c>
      <c r="H345" s="2">
        <v>1</v>
      </c>
      <c r="I345" s="2">
        <v>1</v>
      </c>
      <c r="J345" s="2">
        <v>1</v>
      </c>
      <c r="K345" s="2">
        <v>0</v>
      </c>
      <c r="L345" s="2">
        <v>1</v>
      </c>
      <c r="M345" s="2">
        <v>0</v>
      </c>
      <c r="N345" s="2">
        <v>0</v>
      </c>
      <c r="O345" s="2">
        <v>0</v>
      </c>
      <c r="P345" s="2">
        <v>1</v>
      </c>
      <c r="Q345" s="2">
        <v>0</v>
      </c>
      <c r="R345" s="2">
        <v>0</v>
      </c>
      <c r="S345" s="2">
        <v>0</v>
      </c>
      <c r="T345" s="2">
        <v>0</v>
      </c>
      <c r="U345" s="2">
        <v>0</v>
      </c>
      <c r="V345" s="2">
        <v>0</v>
      </c>
      <c r="W345" s="2">
        <v>0</v>
      </c>
      <c r="X345" s="2">
        <v>0</v>
      </c>
      <c r="Y345" s="2">
        <v>0</v>
      </c>
      <c r="Z345" s="2">
        <v>1</v>
      </c>
      <c r="AA345" s="2">
        <v>0</v>
      </c>
    </row>
    <row r="346" spans="1:27" x14ac:dyDescent="0.25">
      <c r="A346" s="2">
        <v>8</v>
      </c>
      <c r="B346" s="2">
        <v>8</v>
      </c>
      <c r="C346" s="2">
        <v>67526.307000000001</v>
      </c>
      <c r="D346" s="2">
        <v>67540.535000000003</v>
      </c>
      <c r="E346" s="2">
        <v>14.228000000002799</v>
      </c>
      <c r="F346" s="3">
        <v>16.116413399894601</v>
      </c>
      <c r="G346" s="14" t="s">
        <v>708</v>
      </c>
      <c r="H346" s="2">
        <v>1</v>
      </c>
      <c r="I346" s="2">
        <v>0</v>
      </c>
      <c r="J346" s="2">
        <v>1</v>
      </c>
      <c r="K346" s="2">
        <v>0</v>
      </c>
      <c r="L346" s="2">
        <v>0</v>
      </c>
      <c r="M346" s="2">
        <v>0</v>
      </c>
      <c r="N346" s="2">
        <v>0</v>
      </c>
      <c r="O346" s="2">
        <v>0</v>
      </c>
      <c r="P346" s="2">
        <v>0</v>
      </c>
      <c r="Q346" s="2">
        <v>1</v>
      </c>
      <c r="R346" s="2">
        <v>0</v>
      </c>
      <c r="S346" s="2">
        <v>0</v>
      </c>
      <c r="T346" s="2">
        <v>0</v>
      </c>
      <c r="U346" s="2">
        <v>0</v>
      </c>
      <c r="V346" s="2">
        <v>0</v>
      </c>
      <c r="W346" s="2">
        <v>0</v>
      </c>
      <c r="X346" s="2">
        <v>0</v>
      </c>
      <c r="Y346" s="2">
        <v>0</v>
      </c>
      <c r="Z346" s="2">
        <v>0</v>
      </c>
      <c r="AA346" s="2">
        <v>0</v>
      </c>
    </row>
    <row r="347" spans="1:27" x14ac:dyDescent="0.25">
      <c r="A347" s="2">
        <v>3</v>
      </c>
      <c r="B347" s="2">
        <v>10</v>
      </c>
      <c r="C347" s="2">
        <v>76270.061000000002</v>
      </c>
      <c r="D347" s="2">
        <v>76274.976999999999</v>
      </c>
      <c r="E347" s="2">
        <v>4.9159999999974398</v>
      </c>
      <c r="F347" s="3">
        <v>16.043228963209199</v>
      </c>
      <c r="G347" s="14" t="s">
        <v>619</v>
      </c>
      <c r="H347" s="2">
        <v>0</v>
      </c>
      <c r="I347" s="2">
        <v>0</v>
      </c>
      <c r="J347" s="2">
        <v>0</v>
      </c>
      <c r="K347" s="2">
        <v>0</v>
      </c>
      <c r="L347" s="2">
        <v>0</v>
      </c>
      <c r="M347" s="2">
        <v>0</v>
      </c>
      <c r="N347" s="2">
        <v>0</v>
      </c>
      <c r="O347" s="2">
        <v>0</v>
      </c>
      <c r="P347" s="2">
        <v>0</v>
      </c>
      <c r="Q347" s="2">
        <v>0</v>
      </c>
      <c r="R347" s="2">
        <v>0</v>
      </c>
      <c r="S347" s="2">
        <v>0</v>
      </c>
      <c r="T347" s="2">
        <v>0</v>
      </c>
      <c r="U347" s="2">
        <v>0</v>
      </c>
      <c r="V347" s="2">
        <v>0</v>
      </c>
      <c r="W347" s="2">
        <v>0</v>
      </c>
      <c r="X347" s="2">
        <v>0</v>
      </c>
      <c r="Y347" s="2">
        <v>0</v>
      </c>
      <c r="Z347" s="2">
        <v>0</v>
      </c>
      <c r="AA347" s="2">
        <v>0</v>
      </c>
    </row>
    <row r="348" spans="1:27" x14ac:dyDescent="0.25">
      <c r="A348" s="2">
        <v>6</v>
      </c>
      <c r="B348" s="2">
        <v>21</v>
      </c>
      <c r="C348" s="2">
        <v>169896.22500000001</v>
      </c>
      <c r="D348" s="2">
        <v>169896.22500000001</v>
      </c>
      <c r="E348" s="2">
        <v>0</v>
      </c>
      <c r="F348" s="3">
        <v>16.028640044107298</v>
      </c>
      <c r="G348" s="14"/>
      <c r="H348" s="2">
        <v>0</v>
      </c>
      <c r="I348" s="2">
        <v>0</v>
      </c>
      <c r="J348" s="2">
        <v>0</v>
      </c>
      <c r="K348" s="2">
        <v>0</v>
      </c>
      <c r="L348" s="2">
        <v>0</v>
      </c>
      <c r="M348" s="2">
        <v>0</v>
      </c>
      <c r="N348" s="2">
        <v>0</v>
      </c>
      <c r="O348" s="2">
        <v>0</v>
      </c>
      <c r="P348" s="2">
        <v>0</v>
      </c>
      <c r="Q348" s="2">
        <v>0</v>
      </c>
      <c r="R348" s="2">
        <v>0</v>
      </c>
      <c r="S348" s="2">
        <v>0</v>
      </c>
      <c r="T348" s="2">
        <v>0</v>
      </c>
      <c r="U348" s="2">
        <v>0</v>
      </c>
      <c r="V348" s="2">
        <v>0</v>
      </c>
      <c r="W348" s="2">
        <v>0</v>
      </c>
      <c r="X348" s="2">
        <v>0</v>
      </c>
      <c r="Y348" s="2">
        <v>0</v>
      </c>
      <c r="Z348" s="2">
        <v>0</v>
      </c>
      <c r="AA348" s="2">
        <v>0</v>
      </c>
    </row>
    <row r="349" spans="1:27" x14ac:dyDescent="0.25">
      <c r="A349" s="2">
        <v>8</v>
      </c>
      <c r="B349" s="2">
        <v>11</v>
      </c>
      <c r="C349" s="2">
        <v>80458.19</v>
      </c>
      <c r="D349" s="2">
        <v>80458.19</v>
      </c>
      <c r="E349" s="2">
        <v>0</v>
      </c>
      <c r="F349" s="3">
        <v>16.010277433391099</v>
      </c>
      <c r="G349" s="14"/>
      <c r="H349" s="2">
        <v>1</v>
      </c>
      <c r="I349" s="2">
        <v>0</v>
      </c>
      <c r="J349" s="2">
        <v>1</v>
      </c>
      <c r="K349" s="2">
        <v>0</v>
      </c>
      <c r="L349" s="2">
        <v>0</v>
      </c>
      <c r="M349" s="2">
        <v>1</v>
      </c>
      <c r="N349" s="2">
        <v>0</v>
      </c>
      <c r="O349" s="2">
        <v>0</v>
      </c>
      <c r="P349" s="2">
        <v>0</v>
      </c>
      <c r="Q349" s="2">
        <v>0</v>
      </c>
      <c r="R349" s="2">
        <v>0</v>
      </c>
      <c r="S349" s="2">
        <v>0</v>
      </c>
      <c r="T349" s="2">
        <v>0</v>
      </c>
      <c r="U349" s="2">
        <v>0</v>
      </c>
      <c r="V349" s="2">
        <v>0</v>
      </c>
      <c r="W349" s="2">
        <v>0</v>
      </c>
      <c r="X349" s="2">
        <v>0</v>
      </c>
      <c r="Y349" s="2">
        <v>0</v>
      </c>
      <c r="Z349" s="2">
        <v>0</v>
      </c>
      <c r="AA349" s="2">
        <v>0</v>
      </c>
    </row>
    <row r="350" spans="1:27" x14ac:dyDescent="0.25">
      <c r="A350" s="2">
        <v>5</v>
      </c>
      <c r="B350" s="2">
        <v>16</v>
      </c>
      <c r="C350" s="2">
        <v>118728.129</v>
      </c>
      <c r="D350" s="2">
        <v>118728.25599999999</v>
      </c>
      <c r="E350" s="2">
        <v>0.126999999993131</v>
      </c>
      <c r="F350" s="3">
        <v>15.985842074982999</v>
      </c>
      <c r="G350" s="14" t="s">
        <v>665</v>
      </c>
      <c r="H350" s="2">
        <v>0</v>
      </c>
      <c r="I350" s="2">
        <v>0</v>
      </c>
      <c r="J350" s="2">
        <v>0</v>
      </c>
      <c r="K350" s="2">
        <v>0</v>
      </c>
      <c r="L350" s="2">
        <v>0</v>
      </c>
      <c r="M350" s="2">
        <v>0</v>
      </c>
      <c r="N350" s="2">
        <v>0</v>
      </c>
      <c r="O350" s="2">
        <v>0</v>
      </c>
      <c r="P350" s="2">
        <v>0</v>
      </c>
      <c r="Q350" s="2">
        <v>0</v>
      </c>
      <c r="R350" s="2">
        <v>0</v>
      </c>
      <c r="S350" s="2">
        <v>0</v>
      </c>
      <c r="T350" s="2">
        <v>0</v>
      </c>
      <c r="U350" s="2">
        <v>0</v>
      </c>
      <c r="V350" s="2">
        <v>0</v>
      </c>
      <c r="W350" s="2">
        <v>0</v>
      </c>
      <c r="X350" s="2">
        <v>0</v>
      </c>
      <c r="Y350" s="2">
        <v>0</v>
      </c>
      <c r="Z350" s="2">
        <v>0</v>
      </c>
      <c r="AA350" s="2">
        <v>0</v>
      </c>
    </row>
    <row r="351" spans="1:27" x14ac:dyDescent="0.25">
      <c r="A351" s="2">
        <v>3</v>
      </c>
      <c r="B351" s="2">
        <v>5</v>
      </c>
      <c r="C351" s="2">
        <v>47998.966</v>
      </c>
      <c r="D351" s="2">
        <v>48016.171999999999</v>
      </c>
      <c r="E351" s="2">
        <v>17.205999999998301</v>
      </c>
      <c r="F351" s="3">
        <v>15.9848449229107</v>
      </c>
      <c r="G351" s="14" t="s">
        <v>356</v>
      </c>
      <c r="H351" s="2">
        <v>3</v>
      </c>
      <c r="I351" s="2">
        <v>0</v>
      </c>
      <c r="J351" s="2">
        <v>3</v>
      </c>
      <c r="K351" s="2">
        <v>0</v>
      </c>
      <c r="L351" s="2">
        <v>0</v>
      </c>
      <c r="M351" s="2">
        <v>1</v>
      </c>
      <c r="N351" s="2">
        <v>0</v>
      </c>
      <c r="O351" s="2">
        <v>1</v>
      </c>
      <c r="P351" s="2">
        <v>0</v>
      </c>
      <c r="Q351" s="2">
        <v>1</v>
      </c>
      <c r="R351" s="2">
        <v>0</v>
      </c>
      <c r="S351" s="2">
        <v>0</v>
      </c>
      <c r="T351" s="2">
        <v>0</v>
      </c>
      <c r="U351" s="2">
        <v>0</v>
      </c>
      <c r="V351" s="2">
        <v>0</v>
      </c>
      <c r="W351" s="2">
        <v>0</v>
      </c>
      <c r="X351" s="2">
        <v>0</v>
      </c>
      <c r="Y351" s="2">
        <v>0</v>
      </c>
      <c r="Z351" s="2">
        <v>0</v>
      </c>
      <c r="AA351" s="2">
        <v>0</v>
      </c>
    </row>
    <row r="352" spans="1:27" x14ac:dyDescent="0.25">
      <c r="A352" s="2">
        <v>5</v>
      </c>
      <c r="B352" s="2">
        <v>6</v>
      </c>
      <c r="C352" s="2">
        <v>54345.934999999998</v>
      </c>
      <c r="D352" s="2">
        <v>54346.154000000002</v>
      </c>
      <c r="E352" s="2">
        <v>0.21900000000459799</v>
      </c>
      <c r="F352" s="3">
        <v>15.942084357171399</v>
      </c>
      <c r="G352" s="14" t="s">
        <v>656</v>
      </c>
      <c r="H352" s="2">
        <v>0</v>
      </c>
      <c r="I352" s="2">
        <v>0</v>
      </c>
      <c r="J352" s="2">
        <v>0</v>
      </c>
      <c r="K352" s="2">
        <v>0</v>
      </c>
      <c r="L352" s="2">
        <v>0</v>
      </c>
      <c r="M352" s="2">
        <v>0</v>
      </c>
      <c r="N352" s="2">
        <v>0</v>
      </c>
      <c r="O352" s="2">
        <v>0</v>
      </c>
      <c r="P352" s="2">
        <v>0</v>
      </c>
      <c r="Q352" s="2">
        <v>0</v>
      </c>
      <c r="R352" s="2">
        <v>0</v>
      </c>
      <c r="S352" s="2">
        <v>0</v>
      </c>
      <c r="T352" s="2">
        <v>0</v>
      </c>
      <c r="U352" s="2">
        <v>0</v>
      </c>
      <c r="V352" s="2">
        <v>0</v>
      </c>
      <c r="W352" s="2">
        <v>0</v>
      </c>
      <c r="X352" s="2">
        <v>0</v>
      </c>
      <c r="Y352" s="2">
        <v>0</v>
      </c>
      <c r="Z352" s="2">
        <v>0</v>
      </c>
      <c r="AA352" s="2">
        <v>0</v>
      </c>
    </row>
  </sheetData>
  <sortState ref="A2:AA352">
    <sortCondition descending="1" ref="F2:F35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6"/>
  <sheetViews>
    <sheetView zoomScale="85" zoomScaleNormal="85" workbookViewId="0">
      <selection activeCell="Q1" sqref="Q1"/>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4</v>
      </c>
      <c r="B2" s="2">
        <v>9</v>
      </c>
      <c r="C2" s="2">
        <v>52871.894</v>
      </c>
      <c r="D2" s="2">
        <v>53622.470999999998</v>
      </c>
      <c r="E2" s="2">
        <v>750.57699999999704</v>
      </c>
      <c r="F2" s="3">
        <v>46.739852037017997</v>
      </c>
      <c r="G2" s="14" t="s">
        <v>881</v>
      </c>
      <c r="H2" s="2">
        <v>4</v>
      </c>
      <c r="I2" s="2">
        <v>0</v>
      </c>
      <c r="J2" s="2">
        <v>4</v>
      </c>
      <c r="K2" s="2">
        <v>0</v>
      </c>
      <c r="L2" s="2">
        <v>0</v>
      </c>
      <c r="M2" s="2">
        <v>1</v>
      </c>
      <c r="N2" s="2">
        <v>1</v>
      </c>
      <c r="O2" s="2">
        <v>0</v>
      </c>
      <c r="P2" s="2">
        <v>1</v>
      </c>
      <c r="Q2" s="2">
        <v>1</v>
      </c>
      <c r="R2" s="2">
        <v>0</v>
      </c>
      <c r="S2" s="2">
        <v>0</v>
      </c>
      <c r="T2" s="2">
        <v>0</v>
      </c>
      <c r="U2" s="2">
        <v>0</v>
      </c>
      <c r="V2" s="2">
        <v>0</v>
      </c>
      <c r="W2" s="2">
        <v>0</v>
      </c>
      <c r="X2" s="2">
        <v>0</v>
      </c>
      <c r="Y2" s="2">
        <v>0</v>
      </c>
      <c r="Z2" s="2">
        <v>0</v>
      </c>
      <c r="AA2" s="2">
        <v>0</v>
      </c>
    </row>
    <row r="3" spans="1:27" x14ac:dyDescent="0.25">
      <c r="A3" s="2">
        <v>1</v>
      </c>
      <c r="B3" s="2">
        <v>29</v>
      </c>
      <c r="C3" s="2">
        <v>225432.49900000001</v>
      </c>
      <c r="D3" s="2">
        <v>225789.96400000001</v>
      </c>
      <c r="E3" s="2">
        <v>357.46499999999702</v>
      </c>
      <c r="F3" s="3">
        <v>38.268802410884099</v>
      </c>
      <c r="G3" s="14" t="s">
        <v>842</v>
      </c>
      <c r="H3" s="2">
        <v>4</v>
      </c>
      <c r="I3" s="2">
        <v>0</v>
      </c>
      <c r="J3" s="2">
        <v>4</v>
      </c>
      <c r="K3" s="2">
        <v>0</v>
      </c>
      <c r="L3" s="2">
        <v>0</v>
      </c>
      <c r="M3" s="2">
        <v>1</v>
      </c>
      <c r="N3" s="2">
        <v>1</v>
      </c>
      <c r="O3" s="2">
        <v>0</v>
      </c>
      <c r="P3" s="2">
        <v>1</v>
      </c>
      <c r="Q3" s="2">
        <v>1</v>
      </c>
      <c r="R3" s="2">
        <v>0</v>
      </c>
      <c r="S3" s="2">
        <v>0</v>
      </c>
      <c r="T3" s="2">
        <v>0</v>
      </c>
      <c r="U3" s="2">
        <v>0</v>
      </c>
      <c r="V3" s="2">
        <v>0</v>
      </c>
      <c r="W3" s="2">
        <v>0</v>
      </c>
      <c r="X3" s="2">
        <v>0</v>
      </c>
      <c r="Y3" s="2">
        <v>0</v>
      </c>
      <c r="Z3" s="2">
        <v>0</v>
      </c>
      <c r="AA3" s="2">
        <v>0</v>
      </c>
    </row>
    <row r="4" spans="1:27" x14ac:dyDescent="0.25">
      <c r="A4" s="2">
        <v>21</v>
      </c>
      <c r="B4" s="2">
        <v>0</v>
      </c>
      <c r="C4" s="2">
        <v>30678.072</v>
      </c>
      <c r="D4" s="2">
        <v>30832.074000000001</v>
      </c>
      <c r="E4" s="2">
        <v>154.00200000000001</v>
      </c>
      <c r="F4" s="3">
        <v>38.1425050324819</v>
      </c>
      <c r="G4" s="14" t="s">
        <v>555</v>
      </c>
      <c r="H4" s="2">
        <v>3</v>
      </c>
      <c r="I4" s="2">
        <v>0</v>
      </c>
      <c r="J4" s="2">
        <v>3</v>
      </c>
      <c r="K4" s="2">
        <v>0</v>
      </c>
      <c r="L4" s="2">
        <v>0</v>
      </c>
      <c r="M4" s="2">
        <v>1</v>
      </c>
      <c r="N4" s="2">
        <v>1</v>
      </c>
      <c r="O4" s="2">
        <v>0</v>
      </c>
      <c r="P4" s="2">
        <v>0</v>
      </c>
      <c r="Q4" s="2">
        <v>1</v>
      </c>
      <c r="R4" s="2">
        <v>0</v>
      </c>
      <c r="S4" s="2">
        <v>0</v>
      </c>
      <c r="T4" s="2">
        <v>0</v>
      </c>
      <c r="U4" s="2">
        <v>0</v>
      </c>
      <c r="V4" s="2">
        <v>0</v>
      </c>
      <c r="W4" s="2">
        <v>0</v>
      </c>
      <c r="X4" s="2">
        <v>0</v>
      </c>
      <c r="Y4" s="2">
        <v>0</v>
      </c>
      <c r="Z4" s="2">
        <v>0</v>
      </c>
      <c r="AA4" s="2">
        <v>0</v>
      </c>
    </row>
    <row r="5" spans="1:27" x14ac:dyDescent="0.25">
      <c r="A5" s="2">
        <v>2</v>
      </c>
      <c r="B5" s="2">
        <v>19</v>
      </c>
      <c r="C5" s="2">
        <v>200616.36799999999</v>
      </c>
      <c r="D5" s="2">
        <v>200749.56599999999</v>
      </c>
      <c r="E5" s="2">
        <v>133.19800000000399</v>
      </c>
      <c r="F5" s="3">
        <v>34.425017478013302</v>
      </c>
      <c r="G5" s="14" t="s">
        <v>856</v>
      </c>
      <c r="H5" s="2">
        <v>3</v>
      </c>
      <c r="I5" s="2">
        <v>0</v>
      </c>
      <c r="J5" s="2">
        <v>3</v>
      </c>
      <c r="K5" s="2">
        <v>0</v>
      </c>
      <c r="L5" s="2">
        <v>0</v>
      </c>
      <c r="M5" s="2">
        <v>0</v>
      </c>
      <c r="N5" s="2">
        <v>1</v>
      </c>
      <c r="O5" s="2">
        <v>0</v>
      </c>
      <c r="P5" s="2">
        <v>1</v>
      </c>
      <c r="Q5" s="2">
        <v>1</v>
      </c>
      <c r="R5" s="2">
        <v>0</v>
      </c>
      <c r="S5" s="2">
        <v>0</v>
      </c>
      <c r="T5" s="2">
        <v>0</v>
      </c>
      <c r="U5" s="2">
        <v>0</v>
      </c>
      <c r="V5" s="2">
        <v>0</v>
      </c>
      <c r="W5" s="2">
        <v>0</v>
      </c>
      <c r="X5" s="2">
        <v>0</v>
      </c>
      <c r="Y5" s="2">
        <v>0</v>
      </c>
      <c r="Z5" s="2">
        <v>0</v>
      </c>
      <c r="AA5" s="2">
        <v>0</v>
      </c>
    </row>
    <row r="6" spans="1:27" x14ac:dyDescent="0.25">
      <c r="A6" s="2">
        <v>12</v>
      </c>
      <c r="B6" s="2">
        <v>14</v>
      </c>
      <c r="C6" s="2">
        <v>87468.67</v>
      </c>
      <c r="D6" s="2">
        <v>87834.248999999996</v>
      </c>
      <c r="E6" s="2">
        <v>365.57899999999802</v>
      </c>
      <c r="F6" s="3">
        <v>34.044465559650099</v>
      </c>
      <c r="G6" s="14" t="s">
        <v>499</v>
      </c>
      <c r="H6" s="2">
        <v>4</v>
      </c>
      <c r="I6" s="2">
        <v>0</v>
      </c>
      <c r="J6" s="2">
        <v>4</v>
      </c>
      <c r="K6" s="2">
        <v>0</v>
      </c>
      <c r="L6" s="2">
        <v>0</v>
      </c>
      <c r="M6" s="2">
        <v>1</v>
      </c>
      <c r="N6" s="2">
        <v>1</v>
      </c>
      <c r="O6" s="2">
        <v>0</v>
      </c>
      <c r="P6" s="2">
        <v>1</v>
      </c>
      <c r="Q6" s="2">
        <v>1</v>
      </c>
      <c r="R6" s="2">
        <v>0</v>
      </c>
      <c r="S6" s="2">
        <v>0</v>
      </c>
      <c r="T6" s="2">
        <v>0</v>
      </c>
      <c r="U6" s="2">
        <v>0</v>
      </c>
      <c r="V6" s="2">
        <v>0</v>
      </c>
      <c r="W6" s="2">
        <v>0</v>
      </c>
      <c r="X6" s="2">
        <v>0</v>
      </c>
      <c r="Y6" s="2">
        <v>0</v>
      </c>
      <c r="Z6" s="2">
        <v>0</v>
      </c>
      <c r="AA6" s="2">
        <v>0</v>
      </c>
    </row>
    <row r="7" spans="1:27" x14ac:dyDescent="0.25">
      <c r="A7" s="2">
        <v>10</v>
      </c>
      <c r="B7" s="2">
        <v>9</v>
      </c>
      <c r="C7" s="2">
        <v>104563.51700000001</v>
      </c>
      <c r="D7" s="2">
        <v>104939.182</v>
      </c>
      <c r="E7" s="2">
        <v>375.664999999994</v>
      </c>
      <c r="F7" s="3">
        <v>34.039797761415201</v>
      </c>
      <c r="G7" s="14" t="s">
        <v>959</v>
      </c>
      <c r="H7" s="2">
        <v>4</v>
      </c>
      <c r="I7" s="2">
        <v>0</v>
      </c>
      <c r="J7" s="2">
        <v>4</v>
      </c>
      <c r="K7" s="2">
        <v>0</v>
      </c>
      <c r="L7" s="2">
        <v>0</v>
      </c>
      <c r="M7" s="2">
        <v>1</v>
      </c>
      <c r="N7" s="2">
        <v>1</v>
      </c>
      <c r="O7" s="2">
        <v>0</v>
      </c>
      <c r="P7" s="2">
        <v>1</v>
      </c>
      <c r="Q7" s="2">
        <v>1</v>
      </c>
      <c r="R7" s="2">
        <v>0</v>
      </c>
      <c r="S7" s="2">
        <v>0</v>
      </c>
      <c r="T7" s="2">
        <v>0</v>
      </c>
      <c r="U7" s="2">
        <v>0</v>
      </c>
      <c r="V7" s="2">
        <v>0</v>
      </c>
      <c r="W7" s="2">
        <v>0</v>
      </c>
      <c r="X7" s="2">
        <v>0</v>
      </c>
      <c r="Y7" s="2">
        <v>0</v>
      </c>
      <c r="Z7" s="2">
        <v>0</v>
      </c>
      <c r="AA7" s="2">
        <v>0</v>
      </c>
    </row>
    <row r="8" spans="1:27" x14ac:dyDescent="0.25">
      <c r="A8" s="2">
        <v>4</v>
      </c>
      <c r="B8" s="2">
        <v>13</v>
      </c>
      <c r="C8" s="2">
        <v>87417.290999999997</v>
      </c>
      <c r="D8" s="2">
        <v>87720.036999999997</v>
      </c>
      <c r="E8" s="2">
        <v>302.74599999999901</v>
      </c>
      <c r="F8" s="3">
        <v>33.448331753046801</v>
      </c>
      <c r="G8" s="14" t="s">
        <v>884</v>
      </c>
      <c r="H8" s="2">
        <v>3</v>
      </c>
      <c r="I8" s="2">
        <v>0</v>
      </c>
      <c r="J8" s="2">
        <v>3</v>
      </c>
      <c r="K8" s="2">
        <v>0</v>
      </c>
      <c r="L8" s="2">
        <v>0</v>
      </c>
      <c r="M8" s="2">
        <v>1</v>
      </c>
      <c r="N8" s="2">
        <v>1</v>
      </c>
      <c r="O8" s="2">
        <v>0</v>
      </c>
      <c r="P8" s="2">
        <v>0</v>
      </c>
      <c r="Q8" s="2">
        <v>1</v>
      </c>
      <c r="R8" s="2">
        <v>0</v>
      </c>
      <c r="S8" s="2">
        <v>0</v>
      </c>
      <c r="T8" s="2">
        <v>0</v>
      </c>
      <c r="U8" s="2">
        <v>0</v>
      </c>
      <c r="V8" s="2">
        <v>0</v>
      </c>
      <c r="W8" s="2">
        <v>0</v>
      </c>
      <c r="X8" s="2">
        <v>0</v>
      </c>
      <c r="Y8" s="2">
        <v>0</v>
      </c>
      <c r="Z8" s="2">
        <v>0</v>
      </c>
      <c r="AA8" s="2">
        <v>0</v>
      </c>
    </row>
    <row r="9" spans="1:27" x14ac:dyDescent="0.25">
      <c r="A9" s="2">
        <v>4</v>
      </c>
      <c r="B9" s="2">
        <v>16</v>
      </c>
      <c r="C9" s="2">
        <v>107754.60799999999</v>
      </c>
      <c r="D9" s="2">
        <v>107789.821</v>
      </c>
      <c r="E9" s="2">
        <v>35.213000000003397</v>
      </c>
      <c r="F9" s="3">
        <v>32.7764729662373</v>
      </c>
      <c r="G9" s="14" t="s">
        <v>380</v>
      </c>
      <c r="H9" s="2">
        <v>4</v>
      </c>
      <c r="I9" s="2">
        <v>0</v>
      </c>
      <c r="J9" s="2">
        <v>4</v>
      </c>
      <c r="K9" s="2">
        <v>0</v>
      </c>
      <c r="L9" s="2">
        <v>0</v>
      </c>
      <c r="M9" s="2">
        <v>1</v>
      </c>
      <c r="N9" s="2">
        <v>1</v>
      </c>
      <c r="O9" s="2">
        <v>0</v>
      </c>
      <c r="P9" s="2">
        <v>1</v>
      </c>
      <c r="Q9" s="2">
        <v>1</v>
      </c>
      <c r="R9" s="2">
        <v>0</v>
      </c>
      <c r="S9" s="2">
        <v>0</v>
      </c>
      <c r="T9" s="2">
        <v>0</v>
      </c>
      <c r="U9" s="2">
        <v>0</v>
      </c>
      <c r="V9" s="2">
        <v>0</v>
      </c>
      <c r="W9" s="2">
        <v>0</v>
      </c>
      <c r="X9" s="2">
        <v>0</v>
      </c>
      <c r="Y9" s="2">
        <v>0</v>
      </c>
      <c r="Z9" s="2">
        <v>0</v>
      </c>
      <c r="AA9" s="2">
        <v>0</v>
      </c>
    </row>
    <row r="10" spans="1:27" x14ac:dyDescent="0.25">
      <c r="A10" s="2">
        <v>9</v>
      </c>
      <c r="B10" s="2">
        <v>5</v>
      </c>
      <c r="C10" s="2">
        <v>100548.93399999999</v>
      </c>
      <c r="D10" s="2">
        <v>100721.018</v>
      </c>
      <c r="E10" s="2">
        <v>172.08400000000299</v>
      </c>
      <c r="F10" s="3">
        <v>32.757015207357497</v>
      </c>
      <c r="G10" s="14" t="s">
        <v>949</v>
      </c>
      <c r="H10" s="2">
        <v>4</v>
      </c>
      <c r="I10" s="2">
        <v>0</v>
      </c>
      <c r="J10" s="2">
        <v>4</v>
      </c>
      <c r="K10" s="2">
        <v>0</v>
      </c>
      <c r="L10" s="2">
        <v>0</v>
      </c>
      <c r="M10" s="2">
        <v>1</v>
      </c>
      <c r="N10" s="2">
        <v>1</v>
      </c>
      <c r="O10" s="2">
        <v>0</v>
      </c>
      <c r="P10" s="2">
        <v>1</v>
      </c>
      <c r="Q10" s="2">
        <v>1</v>
      </c>
      <c r="R10" s="2">
        <v>0</v>
      </c>
      <c r="S10" s="2">
        <v>0</v>
      </c>
      <c r="T10" s="2">
        <v>0</v>
      </c>
      <c r="U10" s="2">
        <v>0</v>
      </c>
      <c r="V10" s="2">
        <v>0</v>
      </c>
      <c r="W10" s="2">
        <v>0</v>
      </c>
      <c r="X10" s="2">
        <v>0</v>
      </c>
      <c r="Y10" s="2">
        <v>0</v>
      </c>
      <c r="Z10" s="2">
        <v>0</v>
      </c>
      <c r="AA10" s="2">
        <v>0</v>
      </c>
    </row>
    <row r="11" spans="1:27" x14ac:dyDescent="0.25">
      <c r="A11" s="2">
        <v>9</v>
      </c>
      <c r="B11" s="2">
        <v>9</v>
      </c>
      <c r="C11" s="2">
        <v>116193.99</v>
      </c>
      <c r="D11" s="2">
        <v>116317.20600000001</v>
      </c>
      <c r="E11" s="2">
        <v>123.21599999999999</v>
      </c>
      <c r="F11" s="3">
        <v>31.672464931076199</v>
      </c>
      <c r="G11" s="14" t="s">
        <v>453</v>
      </c>
      <c r="H11" s="2">
        <v>3</v>
      </c>
      <c r="I11" s="2">
        <v>0</v>
      </c>
      <c r="J11" s="2">
        <v>3</v>
      </c>
      <c r="K11" s="2">
        <v>0</v>
      </c>
      <c r="L11" s="2">
        <v>0</v>
      </c>
      <c r="M11" s="2">
        <v>1</v>
      </c>
      <c r="N11" s="2">
        <v>0</v>
      </c>
      <c r="O11" s="2">
        <v>0</v>
      </c>
      <c r="P11" s="2">
        <v>1</v>
      </c>
      <c r="Q11" s="2">
        <v>1</v>
      </c>
      <c r="R11" s="2">
        <v>0</v>
      </c>
      <c r="S11" s="2">
        <v>0</v>
      </c>
      <c r="T11" s="2">
        <v>0</v>
      </c>
      <c r="U11" s="2">
        <v>0</v>
      </c>
      <c r="V11" s="2">
        <v>0</v>
      </c>
      <c r="W11" s="2">
        <v>0</v>
      </c>
      <c r="X11" s="2">
        <v>0</v>
      </c>
      <c r="Y11" s="2">
        <v>0</v>
      </c>
      <c r="Z11" s="2">
        <v>0</v>
      </c>
      <c r="AA11" s="2">
        <v>0</v>
      </c>
    </row>
    <row r="12" spans="1:27" x14ac:dyDescent="0.25">
      <c r="A12" s="2">
        <v>1</v>
      </c>
      <c r="B12" s="2">
        <v>28</v>
      </c>
      <c r="C12" s="2">
        <v>223276.71299999999</v>
      </c>
      <c r="D12" s="2">
        <v>223386.242</v>
      </c>
      <c r="E12" s="2">
        <v>109.52900000001</v>
      </c>
      <c r="F12" s="3">
        <v>30.9901744035006</v>
      </c>
      <c r="G12" s="14" t="s">
        <v>332</v>
      </c>
      <c r="H12" s="2">
        <v>4</v>
      </c>
      <c r="I12" s="2">
        <v>0</v>
      </c>
      <c r="J12" s="2">
        <v>4</v>
      </c>
      <c r="K12" s="2">
        <v>0</v>
      </c>
      <c r="L12" s="2">
        <v>0</v>
      </c>
      <c r="M12" s="2">
        <v>1</v>
      </c>
      <c r="N12" s="2">
        <v>1</v>
      </c>
      <c r="O12" s="2">
        <v>0</v>
      </c>
      <c r="P12" s="2">
        <v>1</v>
      </c>
      <c r="Q12" s="2">
        <v>1</v>
      </c>
      <c r="R12" s="2">
        <v>0</v>
      </c>
      <c r="S12" s="2">
        <v>0</v>
      </c>
      <c r="T12" s="2">
        <v>0</v>
      </c>
      <c r="U12" s="2">
        <v>0</v>
      </c>
      <c r="V12" s="2">
        <v>0</v>
      </c>
      <c r="W12" s="2">
        <v>0</v>
      </c>
      <c r="X12" s="2">
        <v>0</v>
      </c>
      <c r="Y12" s="2">
        <v>0</v>
      </c>
      <c r="Z12" s="2">
        <v>0</v>
      </c>
      <c r="AA12" s="2">
        <v>0</v>
      </c>
    </row>
    <row r="13" spans="1:27" x14ac:dyDescent="0.25">
      <c r="A13" s="2">
        <v>12</v>
      </c>
      <c r="B13" s="2">
        <v>9</v>
      </c>
      <c r="C13" s="2">
        <v>79556.005000000005</v>
      </c>
      <c r="D13" s="2">
        <v>80004.319000000003</v>
      </c>
      <c r="E13" s="2">
        <v>448.31399999999798</v>
      </c>
      <c r="F13" s="3">
        <v>29.6416260460947</v>
      </c>
      <c r="G13" s="14" t="s">
        <v>979</v>
      </c>
      <c r="H13" s="2">
        <v>4</v>
      </c>
      <c r="I13" s="2">
        <v>0</v>
      </c>
      <c r="J13" s="2">
        <v>4</v>
      </c>
      <c r="K13" s="2">
        <v>0</v>
      </c>
      <c r="L13" s="2">
        <v>0</v>
      </c>
      <c r="M13" s="2">
        <v>1</v>
      </c>
      <c r="N13" s="2">
        <v>1</v>
      </c>
      <c r="O13" s="2">
        <v>0</v>
      </c>
      <c r="P13" s="2">
        <v>1</v>
      </c>
      <c r="Q13" s="2">
        <v>1</v>
      </c>
      <c r="R13" s="2">
        <v>0</v>
      </c>
      <c r="S13" s="2">
        <v>0</v>
      </c>
      <c r="T13" s="2">
        <v>0</v>
      </c>
      <c r="U13" s="2">
        <v>0</v>
      </c>
      <c r="V13" s="2">
        <v>0</v>
      </c>
      <c r="W13" s="2">
        <v>0</v>
      </c>
      <c r="X13" s="2">
        <v>0</v>
      </c>
      <c r="Y13" s="2">
        <v>0</v>
      </c>
      <c r="Z13" s="2">
        <v>0</v>
      </c>
      <c r="AA13" s="2">
        <v>0</v>
      </c>
    </row>
    <row r="14" spans="1:27" x14ac:dyDescent="0.25">
      <c r="A14" s="2">
        <v>11</v>
      </c>
      <c r="B14" s="2">
        <v>13</v>
      </c>
      <c r="C14" s="2">
        <v>110435.435</v>
      </c>
      <c r="D14" s="2">
        <v>111019.08199999999</v>
      </c>
      <c r="E14" s="2">
        <v>583.64699999999698</v>
      </c>
      <c r="F14" s="3">
        <v>29.3529303268358</v>
      </c>
      <c r="G14" s="14" t="s">
        <v>973</v>
      </c>
      <c r="H14" s="2">
        <v>4</v>
      </c>
      <c r="I14" s="2">
        <v>0</v>
      </c>
      <c r="J14" s="2">
        <v>4</v>
      </c>
      <c r="K14" s="2">
        <v>0</v>
      </c>
      <c r="L14" s="2">
        <v>0</v>
      </c>
      <c r="M14" s="2">
        <v>1</v>
      </c>
      <c r="N14" s="2">
        <v>1</v>
      </c>
      <c r="O14" s="2">
        <v>0</v>
      </c>
      <c r="P14" s="2">
        <v>1</v>
      </c>
      <c r="Q14" s="2">
        <v>1</v>
      </c>
      <c r="R14" s="2">
        <v>0</v>
      </c>
      <c r="S14" s="2">
        <v>0</v>
      </c>
      <c r="T14" s="2">
        <v>0</v>
      </c>
      <c r="U14" s="2">
        <v>0</v>
      </c>
      <c r="V14" s="2">
        <v>0</v>
      </c>
      <c r="W14" s="2">
        <v>0</v>
      </c>
      <c r="X14" s="2">
        <v>0</v>
      </c>
      <c r="Y14" s="2">
        <v>0</v>
      </c>
      <c r="Z14" s="2">
        <v>0</v>
      </c>
      <c r="AA14" s="2">
        <v>0</v>
      </c>
    </row>
    <row r="15" spans="1:27" x14ac:dyDescent="0.25">
      <c r="A15" s="2">
        <v>2</v>
      </c>
      <c r="B15" s="2">
        <v>18</v>
      </c>
      <c r="C15" s="2">
        <v>193150.89799999999</v>
      </c>
      <c r="D15" s="2">
        <v>194992.658</v>
      </c>
      <c r="E15" s="2">
        <v>1841.76000000001</v>
      </c>
      <c r="F15" s="3">
        <v>29.320214757359501</v>
      </c>
      <c r="G15" s="14" t="s">
        <v>855</v>
      </c>
      <c r="H15" s="2">
        <v>4</v>
      </c>
      <c r="I15" s="2">
        <v>0</v>
      </c>
      <c r="J15" s="2">
        <v>4</v>
      </c>
      <c r="K15" s="2">
        <v>0</v>
      </c>
      <c r="L15" s="2">
        <v>0</v>
      </c>
      <c r="M15" s="2">
        <v>1</v>
      </c>
      <c r="N15" s="2">
        <v>1</v>
      </c>
      <c r="O15" s="2">
        <v>0</v>
      </c>
      <c r="P15" s="2">
        <v>1</v>
      </c>
      <c r="Q15" s="2">
        <v>1</v>
      </c>
      <c r="R15" s="2">
        <v>0</v>
      </c>
      <c r="S15" s="2">
        <v>0</v>
      </c>
      <c r="T15" s="2">
        <v>0</v>
      </c>
      <c r="U15" s="2">
        <v>0</v>
      </c>
      <c r="V15" s="2">
        <v>0</v>
      </c>
      <c r="W15" s="2">
        <v>0</v>
      </c>
      <c r="X15" s="2">
        <v>0</v>
      </c>
      <c r="Y15" s="2">
        <v>0</v>
      </c>
      <c r="Z15" s="2">
        <v>0</v>
      </c>
      <c r="AA15" s="2">
        <v>0</v>
      </c>
    </row>
    <row r="16" spans="1:27" x14ac:dyDescent="0.25">
      <c r="A16" s="2">
        <v>11</v>
      </c>
      <c r="B16" s="2">
        <v>10</v>
      </c>
      <c r="C16" s="2">
        <v>94536.48</v>
      </c>
      <c r="D16" s="2">
        <v>94675.425000000003</v>
      </c>
      <c r="E16" s="2">
        <v>138.94500000000701</v>
      </c>
      <c r="F16" s="3">
        <v>29.090682864076499</v>
      </c>
      <c r="G16" s="14" t="s">
        <v>481</v>
      </c>
      <c r="H16" s="2">
        <v>2</v>
      </c>
      <c r="I16" s="2">
        <v>0</v>
      </c>
      <c r="J16" s="2">
        <v>2</v>
      </c>
      <c r="K16" s="2">
        <v>0</v>
      </c>
      <c r="L16" s="2">
        <v>0</v>
      </c>
      <c r="M16" s="2">
        <v>1</v>
      </c>
      <c r="N16" s="2">
        <v>0</v>
      </c>
      <c r="O16" s="2">
        <v>0</v>
      </c>
      <c r="P16" s="2">
        <v>1</v>
      </c>
      <c r="Q16" s="2">
        <v>0</v>
      </c>
      <c r="R16" s="2">
        <v>0</v>
      </c>
      <c r="S16" s="2">
        <v>0</v>
      </c>
      <c r="T16" s="2">
        <v>0</v>
      </c>
      <c r="U16" s="2">
        <v>0</v>
      </c>
      <c r="V16" s="2">
        <v>0</v>
      </c>
      <c r="W16" s="2">
        <v>0</v>
      </c>
      <c r="X16" s="2">
        <v>0</v>
      </c>
      <c r="Y16" s="2">
        <v>0</v>
      </c>
      <c r="Z16" s="2">
        <v>0</v>
      </c>
      <c r="AA16" s="2">
        <v>0</v>
      </c>
    </row>
    <row r="17" spans="1:27" x14ac:dyDescent="0.25">
      <c r="A17" s="2">
        <v>6</v>
      </c>
      <c r="B17" s="2">
        <v>0</v>
      </c>
      <c r="C17" s="2">
        <v>32399.832999999999</v>
      </c>
      <c r="D17" s="2">
        <v>33145.368999999999</v>
      </c>
      <c r="E17" s="2">
        <v>745.53599999999994</v>
      </c>
      <c r="F17" s="3">
        <v>28.574523023542199</v>
      </c>
      <c r="G17" s="14" t="s">
        <v>907</v>
      </c>
      <c r="H17" s="2">
        <v>4</v>
      </c>
      <c r="I17" s="2">
        <v>2</v>
      </c>
      <c r="J17" s="2">
        <v>4</v>
      </c>
      <c r="K17" s="2">
        <v>2</v>
      </c>
      <c r="L17" s="2">
        <v>0</v>
      </c>
      <c r="M17" s="2">
        <v>1</v>
      </c>
      <c r="N17" s="2">
        <v>1</v>
      </c>
      <c r="O17" s="2">
        <v>0</v>
      </c>
      <c r="P17" s="2">
        <v>1</v>
      </c>
      <c r="Q17" s="2">
        <v>1</v>
      </c>
      <c r="R17" s="2">
        <v>1</v>
      </c>
      <c r="S17" s="2">
        <v>1</v>
      </c>
      <c r="T17" s="2">
        <v>0</v>
      </c>
      <c r="U17" s="2">
        <v>0</v>
      </c>
      <c r="V17" s="2">
        <v>0</v>
      </c>
      <c r="W17" s="2">
        <v>0</v>
      </c>
      <c r="X17" s="2">
        <v>0</v>
      </c>
      <c r="Y17" s="2">
        <v>0</v>
      </c>
      <c r="Z17" s="2">
        <v>0</v>
      </c>
      <c r="AA17" s="2">
        <v>0</v>
      </c>
    </row>
    <row r="18" spans="1:27" x14ac:dyDescent="0.25">
      <c r="A18" s="2">
        <v>4</v>
      </c>
      <c r="B18" s="2">
        <v>4</v>
      </c>
      <c r="C18" s="2">
        <v>19442.601999999999</v>
      </c>
      <c r="D18" s="2">
        <v>19584.055</v>
      </c>
      <c r="E18" s="2">
        <v>141.453000000001</v>
      </c>
      <c r="F18" s="3">
        <v>28.491047117192199</v>
      </c>
      <c r="G18" s="14" t="s">
        <v>371</v>
      </c>
      <c r="H18" s="2">
        <v>4</v>
      </c>
      <c r="I18" s="2">
        <v>0</v>
      </c>
      <c r="J18" s="2">
        <v>4</v>
      </c>
      <c r="K18" s="2">
        <v>0</v>
      </c>
      <c r="L18" s="2">
        <v>0</v>
      </c>
      <c r="M18" s="2">
        <v>1</v>
      </c>
      <c r="N18" s="2">
        <v>1</v>
      </c>
      <c r="O18" s="2">
        <v>0</v>
      </c>
      <c r="P18" s="2">
        <v>1</v>
      </c>
      <c r="Q18" s="2">
        <v>1</v>
      </c>
      <c r="R18" s="2">
        <v>0</v>
      </c>
      <c r="S18" s="2">
        <v>0</v>
      </c>
      <c r="T18" s="2">
        <v>0</v>
      </c>
      <c r="U18" s="2">
        <v>0</v>
      </c>
      <c r="V18" s="2">
        <v>0</v>
      </c>
      <c r="W18" s="2">
        <v>0</v>
      </c>
      <c r="X18" s="2">
        <v>0</v>
      </c>
      <c r="Y18" s="2">
        <v>0</v>
      </c>
      <c r="Z18" s="2">
        <v>0</v>
      </c>
      <c r="AA18" s="2">
        <v>0</v>
      </c>
    </row>
    <row r="19" spans="1:27" x14ac:dyDescent="0.25">
      <c r="A19" s="2">
        <v>12</v>
      </c>
      <c r="B19" s="2">
        <v>13</v>
      </c>
      <c r="C19" s="2">
        <v>86503.293000000005</v>
      </c>
      <c r="D19" s="2">
        <v>86943.630999999994</v>
      </c>
      <c r="E19" s="2">
        <v>440.33799999998899</v>
      </c>
      <c r="F19" s="3">
        <v>28.465106084021802</v>
      </c>
      <c r="G19" s="14" t="s">
        <v>245</v>
      </c>
      <c r="H19" s="2">
        <v>3</v>
      </c>
      <c r="I19" s="2">
        <v>0</v>
      </c>
      <c r="J19" s="2">
        <v>3</v>
      </c>
      <c r="K19" s="2">
        <v>0</v>
      </c>
      <c r="L19" s="2">
        <v>0</v>
      </c>
      <c r="M19" s="2">
        <v>1</v>
      </c>
      <c r="N19" s="2">
        <v>1</v>
      </c>
      <c r="O19" s="2">
        <v>0</v>
      </c>
      <c r="P19" s="2">
        <v>1</v>
      </c>
      <c r="Q19" s="2">
        <v>0</v>
      </c>
      <c r="R19" s="2">
        <v>0</v>
      </c>
      <c r="S19" s="2">
        <v>0</v>
      </c>
      <c r="T19" s="2">
        <v>0</v>
      </c>
      <c r="U19" s="2">
        <v>0</v>
      </c>
      <c r="V19" s="2">
        <v>0</v>
      </c>
      <c r="W19" s="2">
        <v>0</v>
      </c>
      <c r="X19" s="2">
        <v>0</v>
      </c>
      <c r="Y19" s="2">
        <v>0</v>
      </c>
      <c r="Z19" s="2">
        <v>0</v>
      </c>
      <c r="AA19" s="2">
        <v>0</v>
      </c>
    </row>
    <row r="20" spans="1:27" x14ac:dyDescent="0.25">
      <c r="A20" s="2">
        <v>4</v>
      </c>
      <c r="B20" s="2">
        <v>27</v>
      </c>
      <c r="C20" s="2">
        <v>148079.41699999999</v>
      </c>
      <c r="D20" s="2">
        <v>148260.89600000001</v>
      </c>
      <c r="E20" s="2">
        <v>181.47900000002099</v>
      </c>
      <c r="F20" s="3">
        <v>28.384788609615299</v>
      </c>
      <c r="G20" s="14" t="s">
        <v>892</v>
      </c>
      <c r="H20" s="2">
        <v>2</v>
      </c>
      <c r="I20" s="2">
        <v>0</v>
      </c>
      <c r="J20" s="2">
        <v>2</v>
      </c>
      <c r="K20" s="2">
        <v>0</v>
      </c>
      <c r="L20" s="2">
        <v>0</v>
      </c>
      <c r="M20" s="2">
        <v>1</v>
      </c>
      <c r="N20" s="2">
        <v>0</v>
      </c>
      <c r="O20" s="2">
        <v>0</v>
      </c>
      <c r="P20" s="2">
        <v>0</v>
      </c>
      <c r="Q20" s="2">
        <v>1</v>
      </c>
      <c r="R20" s="2">
        <v>0</v>
      </c>
      <c r="S20" s="2">
        <v>0</v>
      </c>
      <c r="T20" s="2">
        <v>0</v>
      </c>
      <c r="U20" s="2">
        <v>0</v>
      </c>
      <c r="V20" s="2">
        <v>0</v>
      </c>
      <c r="W20" s="2">
        <v>0</v>
      </c>
      <c r="X20" s="2">
        <v>0</v>
      </c>
      <c r="Y20" s="2">
        <v>0</v>
      </c>
      <c r="Z20" s="2">
        <v>0</v>
      </c>
      <c r="AA20" s="2">
        <v>0</v>
      </c>
    </row>
    <row r="21" spans="1:27" x14ac:dyDescent="0.25">
      <c r="A21" s="2">
        <v>6</v>
      </c>
      <c r="B21" s="2">
        <v>10</v>
      </c>
      <c r="C21" s="2">
        <v>111692.75</v>
      </c>
      <c r="D21" s="2">
        <v>111847.277</v>
      </c>
      <c r="E21" s="2">
        <v>154.527000000002</v>
      </c>
      <c r="F21" s="3">
        <v>28.345995370813402</v>
      </c>
      <c r="G21" s="14" t="s">
        <v>410</v>
      </c>
      <c r="H21" s="2">
        <v>3</v>
      </c>
      <c r="I21" s="2">
        <v>0</v>
      </c>
      <c r="J21" s="2">
        <v>3</v>
      </c>
      <c r="K21" s="2">
        <v>0</v>
      </c>
      <c r="L21" s="2">
        <v>0</v>
      </c>
      <c r="M21" s="2">
        <v>1</v>
      </c>
      <c r="N21" s="2">
        <v>1</v>
      </c>
      <c r="O21" s="2">
        <v>0</v>
      </c>
      <c r="P21" s="2">
        <v>1</v>
      </c>
      <c r="Q21" s="2">
        <v>0</v>
      </c>
      <c r="R21" s="2">
        <v>0</v>
      </c>
      <c r="S21" s="2">
        <v>0</v>
      </c>
      <c r="T21" s="2">
        <v>0</v>
      </c>
      <c r="U21" s="2">
        <v>0</v>
      </c>
      <c r="V21" s="2">
        <v>0</v>
      </c>
      <c r="W21" s="2">
        <v>0</v>
      </c>
      <c r="X21" s="2">
        <v>0</v>
      </c>
      <c r="Y21" s="2">
        <v>0</v>
      </c>
      <c r="Z21" s="2">
        <v>0</v>
      </c>
      <c r="AA21" s="2">
        <v>0</v>
      </c>
    </row>
    <row r="22" spans="1:27" x14ac:dyDescent="0.25">
      <c r="A22" s="2">
        <v>16</v>
      </c>
      <c r="B22" s="2">
        <v>7</v>
      </c>
      <c r="C22" s="2">
        <v>69240.509000000005</v>
      </c>
      <c r="D22" s="2">
        <v>69934.672000000006</v>
      </c>
      <c r="E22" s="2">
        <v>694.16300000000001</v>
      </c>
      <c r="F22" s="3">
        <v>28.122137597916499</v>
      </c>
      <c r="G22" s="14" t="s">
        <v>1011</v>
      </c>
      <c r="H22" s="2">
        <v>4</v>
      </c>
      <c r="I22" s="2">
        <v>0</v>
      </c>
      <c r="J22" s="2">
        <v>4</v>
      </c>
      <c r="K22" s="2">
        <v>0</v>
      </c>
      <c r="L22" s="2">
        <v>0</v>
      </c>
      <c r="M22" s="2">
        <v>1</v>
      </c>
      <c r="N22" s="2">
        <v>1</v>
      </c>
      <c r="O22" s="2">
        <v>0</v>
      </c>
      <c r="P22" s="2">
        <v>1</v>
      </c>
      <c r="Q22" s="2">
        <v>1</v>
      </c>
      <c r="R22" s="2">
        <v>0</v>
      </c>
      <c r="S22" s="2">
        <v>0</v>
      </c>
      <c r="T22" s="2">
        <v>0</v>
      </c>
      <c r="U22" s="2">
        <v>0</v>
      </c>
      <c r="V22" s="2">
        <v>0</v>
      </c>
      <c r="W22" s="2">
        <v>0</v>
      </c>
      <c r="X22" s="2">
        <v>0</v>
      </c>
      <c r="Y22" s="2">
        <v>0</v>
      </c>
      <c r="Z22" s="2">
        <v>0</v>
      </c>
      <c r="AA22" s="2">
        <v>0</v>
      </c>
    </row>
    <row r="23" spans="1:27" x14ac:dyDescent="0.25">
      <c r="A23" s="2">
        <v>16</v>
      </c>
      <c r="B23" s="2">
        <v>5</v>
      </c>
      <c r="C23" s="2">
        <v>47960.167999999998</v>
      </c>
      <c r="D23" s="2">
        <v>48440.63</v>
      </c>
      <c r="E23" s="2">
        <v>480.46199999999999</v>
      </c>
      <c r="F23" s="3">
        <v>27.9652246120631</v>
      </c>
      <c r="G23" s="14" t="s">
        <v>1009</v>
      </c>
      <c r="H23" s="2">
        <v>4</v>
      </c>
      <c r="I23" s="2">
        <v>0</v>
      </c>
      <c r="J23" s="2">
        <v>4</v>
      </c>
      <c r="K23" s="2">
        <v>0</v>
      </c>
      <c r="L23" s="2">
        <v>0</v>
      </c>
      <c r="M23" s="2">
        <v>1</v>
      </c>
      <c r="N23" s="2">
        <v>1</v>
      </c>
      <c r="O23" s="2">
        <v>0</v>
      </c>
      <c r="P23" s="2">
        <v>1</v>
      </c>
      <c r="Q23" s="2">
        <v>1</v>
      </c>
      <c r="R23" s="2">
        <v>0</v>
      </c>
      <c r="S23" s="2">
        <v>0</v>
      </c>
      <c r="T23" s="2">
        <v>0</v>
      </c>
      <c r="U23" s="2">
        <v>0</v>
      </c>
      <c r="V23" s="2">
        <v>0</v>
      </c>
      <c r="W23" s="2">
        <v>0</v>
      </c>
      <c r="X23" s="2">
        <v>0</v>
      </c>
      <c r="Y23" s="2">
        <v>0</v>
      </c>
      <c r="Z23" s="2">
        <v>0</v>
      </c>
      <c r="AA23" s="2">
        <v>0</v>
      </c>
    </row>
    <row r="24" spans="1:27" x14ac:dyDescent="0.25">
      <c r="A24" s="2">
        <v>1</v>
      </c>
      <c r="B24" s="2">
        <v>13</v>
      </c>
      <c r="C24" s="2">
        <v>101303.546</v>
      </c>
      <c r="D24" s="2">
        <v>101517.68799999999</v>
      </c>
      <c r="E24" s="2">
        <v>214.141999999993</v>
      </c>
      <c r="F24" s="3">
        <v>27.938799260022702</v>
      </c>
      <c r="G24" s="14" t="s">
        <v>832</v>
      </c>
      <c r="H24" s="2">
        <v>4</v>
      </c>
      <c r="I24" s="2">
        <v>0</v>
      </c>
      <c r="J24" s="2">
        <v>4</v>
      </c>
      <c r="K24" s="2">
        <v>0</v>
      </c>
      <c r="L24" s="2">
        <v>0</v>
      </c>
      <c r="M24" s="2">
        <v>1</v>
      </c>
      <c r="N24" s="2">
        <v>1</v>
      </c>
      <c r="O24" s="2">
        <v>0</v>
      </c>
      <c r="P24" s="2">
        <v>1</v>
      </c>
      <c r="Q24" s="2">
        <v>1</v>
      </c>
      <c r="R24" s="2">
        <v>0</v>
      </c>
      <c r="S24" s="2">
        <v>0</v>
      </c>
      <c r="T24" s="2">
        <v>0</v>
      </c>
      <c r="U24" s="2">
        <v>0</v>
      </c>
      <c r="V24" s="2">
        <v>0</v>
      </c>
      <c r="W24" s="2">
        <v>0</v>
      </c>
      <c r="X24" s="2">
        <v>0</v>
      </c>
      <c r="Y24" s="2">
        <v>0</v>
      </c>
      <c r="Z24" s="2">
        <v>0</v>
      </c>
      <c r="AA24" s="2">
        <v>0</v>
      </c>
    </row>
    <row r="25" spans="1:27" x14ac:dyDescent="0.25">
      <c r="A25" s="2">
        <v>16</v>
      </c>
      <c r="B25" s="2">
        <v>0</v>
      </c>
      <c r="C25" s="2">
        <v>14586.821</v>
      </c>
      <c r="D25" s="2">
        <v>14777.772999999999</v>
      </c>
      <c r="E25" s="2">
        <v>190.951999999999</v>
      </c>
      <c r="F25" s="3">
        <v>27.793385258328701</v>
      </c>
      <c r="G25" s="14" t="s">
        <v>527</v>
      </c>
      <c r="H25" s="2">
        <v>4</v>
      </c>
      <c r="I25" s="2">
        <v>0</v>
      </c>
      <c r="J25" s="2">
        <v>4</v>
      </c>
      <c r="K25" s="2">
        <v>0</v>
      </c>
      <c r="L25" s="2">
        <v>0</v>
      </c>
      <c r="M25" s="2">
        <v>1</v>
      </c>
      <c r="N25" s="2">
        <v>1</v>
      </c>
      <c r="O25" s="2">
        <v>0</v>
      </c>
      <c r="P25" s="2">
        <v>1</v>
      </c>
      <c r="Q25" s="2">
        <v>1</v>
      </c>
      <c r="R25" s="2">
        <v>0</v>
      </c>
      <c r="S25" s="2">
        <v>0</v>
      </c>
      <c r="T25" s="2">
        <v>0</v>
      </c>
      <c r="U25" s="2">
        <v>0</v>
      </c>
      <c r="V25" s="2">
        <v>0</v>
      </c>
      <c r="W25" s="2">
        <v>0</v>
      </c>
      <c r="X25" s="2">
        <v>0</v>
      </c>
      <c r="Y25" s="2">
        <v>0</v>
      </c>
      <c r="Z25" s="2">
        <v>0</v>
      </c>
      <c r="AA25" s="2">
        <v>0</v>
      </c>
    </row>
    <row r="26" spans="1:27" x14ac:dyDescent="0.25">
      <c r="A26" s="2">
        <v>3</v>
      </c>
      <c r="B26" s="2">
        <v>18</v>
      </c>
      <c r="C26" s="2">
        <v>180809.91099999999</v>
      </c>
      <c r="D26" s="2">
        <v>181016.86900000001</v>
      </c>
      <c r="E26" s="2">
        <v>206.95800000001299</v>
      </c>
      <c r="F26" s="3">
        <v>27.500921958395999</v>
      </c>
      <c r="G26" s="14" t="s">
        <v>874</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row>
    <row r="27" spans="1:27" x14ac:dyDescent="0.25">
      <c r="A27" s="2">
        <v>5</v>
      </c>
      <c r="B27" s="2">
        <v>5</v>
      </c>
      <c r="C27" s="2">
        <v>52573.292000000001</v>
      </c>
      <c r="D27" s="2">
        <v>53026.985999999997</v>
      </c>
      <c r="E27" s="2">
        <v>453.69399999999598</v>
      </c>
      <c r="F27" s="3">
        <v>27.418765489176</v>
      </c>
      <c r="G27" s="14" t="s">
        <v>898</v>
      </c>
      <c r="H27" s="2">
        <v>3</v>
      </c>
      <c r="I27" s="2">
        <v>2</v>
      </c>
      <c r="J27" s="2">
        <v>3</v>
      </c>
      <c r="K27" s="2">
        <v>2</v>
      </c>
      <c r="L27" s="2">
        <v>0</v>
      </c>
      <c r="M27" s="2">
        <v>0</v>
      </c>
      <c r="N27" s="2">
        <v>1</v>
      </c>
      <c r="O27" s="2">
        <v>0</v>
      </c>
      <c r="P27" s="2">
        <v>1</v>
      </c>
      <c r="Q27" s="2">
        <v>1</v>
      </c>
      <c r="R27" s="2">
        <v>0</v>
      </c>
      <c r="S27" s="2">
        <v>0</v>
      </c>
      <c r="T27" s="2">
        <v>0</v>
      </c>
      <c r="U27" s="2">
        <v>1</v>
      </c>
      <c r="V27" s="2">
        <v>1</v>
      </c>
      <c r="W27" s="2">
        <v>0</v>
      </c>
      <c r="X27" s="2">
        <v>0</v>
      </c>
      <c r="Y27" s="2">
        <v>0</v>
      </c>
      <c r="Z27" s="2">
        <v>0</v>
      </c>
      <c r="AA27" s="2">
        <v>0</v>
      </c>
    </row>
    <row r="28" spans="1:27" x14ac:dyDescent="0.25">
      <c r="A28" s="2">
        <v>4</v>
      </c>
      <c r="B28" s="2">
        <v>21</v>
      </c>
      <c r="C28" s="2">
        <v>129912.966</v>
      </c>
      <c r="D28" s="2">
        <v>130067.17600000001</v>
      </c>
      <c r="E28" s="2">
        <v>154.210000000006</v>
      </c>
      <c r="F28" s="3">
        <v>27.3954020875337</v>
      </c>
      <c r="G28" s="14" t="s">
        <v>888</v>
      </c>
      <c r="H28" s="2">
        <v>4</v>
      </c>
      <c r="I28" s="2">
        <v>0</v>
      </c>
      <c r="J28" s="2">
        <v>4</v>
      </c>
      <c r="K28" s="2">
        <v>0</v>
      </c>
      <c r="L28" s="2">
        <v>0</v>
      </c>
      <c r="M28" s="2">
        <v>1</v>
      </c>
      <c r="N28" s="2">
        <v>1</v>
      </c>
      <c r="O28" s="2">
        <v>0</v>
      </c>
      <c r="P28" s="2">
        <v>1</v>
      </c>
      <c r="Q28" s="2">
        <v>1</v>
      </c>
      <c r="R28" s="2">
        <v>0</v>
      </c>
      <c r="S28" s="2">
        <v>0</v>
      </c>
      <c r="T28" s="2">
        <v>0</v>
      </c>
      <c r="U28" s="2">
        <v>0</v>
      </c>
      <c r="V28" s="2">
        <v>0</v>
      </c>
      <c r="W28" s="2">
        <v>0</v>
      </c>
      <c r="X28" s="2">
        <v>0</v>
      </c>
      <c r="Y28" s="2">
        <v>0</v>
      </c>
      <c r="Z28" s="2">
        <v>0</v>
      </c>
      <c r="AA28" s="2">
        <v>0</v>
      </c>
    </row>
    <row r="29" spans="1:27" x14ac:dyDescent="0.25">
      <c r="A29" s="2">
        <v>14</v>
      </c>
      <c r="B29" s="2">
        <v>4</v>
      </c>
      <c r="C29" s="2">
        <v>60315.122000000003</v>
      </c>
      <c r="D29" s="2">
        <v>61479.171000000002</v>
      </c>
      <c r="E29" s="2">
        <v>1164.049</v>
      </c>
      <c r="F29" s="3">
        <v>27.045470535109501</v>
      </c>
      <c r="G29" s="14" t="s">
        <v>993</v>
      </c>
      <c r="H29" s="2">
        <v>4</v>
      </c>
      <c r="I29" s="2">
        <v>1</v>
      </c>
      <c r="J29" s="2">
        <v>4</v>
      </c>
      <c r="K29" s="2">
        <v>0</v>
      </c>
      <c r="L29" s="2">
        <v>1</v>
      </c>
      <c r="M29" s="2">
        <v>1</v>
      </c>
      <c r="N29" s="2">
        <v>1</v>
      </c>
      <c r="O29" s="2">
        <v>0</v>
      </c>
      <c r="P29" s="2">
        <v>1</v>
      </c>
      <c r="Q29" s="2">
        <v>1</v>
      </c>
      <c r="R29" s="2">
        <v>0</v>
      </c>
      <c r="S29" s="2">
        <v>0</v>
      </c>
      <c r="T29" s="2">
        <v>0</v>
      </c>
      <c r="U29" s="2">
        <v>0</v>
      </c>
      <c r="V29" s="2">
        <v>0</v>
      </c>
      <c r="W29" s="2">
        <v>0</v>
      </c>
      <c r="X29" s="2">
        <v>0</v>
      </c>
      <c r="Y29" s="2">
        <v>0</v>
      </c>
      <c r="Z29" s="2">
        <v>0</v>
      </c>
      <c r="AA29" s="2">
        <v>1</v>
      </c>
    </row>
    <row r="30" spans="1:27" x14ac:dyDescent="0.25">
      <c r="A30" s="2">
        <v>19</v>
      </c>
      <c r="B30" s="2">
        <v>5</v>
      </c>
      <c r="C30" s="2">
        <v>37906.51</v>
      </c>
      <c r="D30" s="2">
        <v>39197.584999999999</v>
      </c>
      <c r="E30" s="2">
        <v>1291.075</v>
      </c>
      <c r="F30" s="3">
        <v>26.927357707352201</v>
      </c>
      <c r="G30" s="14" t="s">
        <v>1018</v>
      </c>
      <c r="H30" s="2">
        <v>4</v>
      </c>
      <c r="I30" s="2">
        <v>5</v>
      </c>
      <c r="J30" s="2">
        <v>4</v>
      </c>
      <c r="K30" s="2">
        <v>0</v>
      </c>
      <c r="L30" s="2">
        <v>5</v>
      </c>
      <c r="M30" s="2">
        <v>1</v>
      </c>
      <c r="N30" s="2">
        <v>1</v>
      </c>
      <c r="O30" s="2">
        <v>0</v>
      </c>
      <c r="P30" s="2">
        <v>1</v>
      </c>
      <c r="Q30" s="2">
        <v>1</v>
      </c>
      <c r="R30" s="2">
        <v>0</v>
      </c>
      <c r="S30" s="2">
        <v>0</v>
      </c>
      <c r="T30" s="2">
        <v>0</v>
      </c>
      <c r="U30" s="2">
        <v>0</v>
      </c>
      <c r="V30" s="2">
        <v>0</v>
      </c>
      <c r="W30" s="2">
        <v>1</v>
      </c>
      <c r="X30" s="2">
        <v>1</v>
      </c>
      <c r="Y30" s="2">
        <v>1</v>
      </c>
      <c r="Z30" s="2">
        <v>1</v>
      </c>
      <c r="AA30" s="2">
        <v>1</v>
      </c>
    </row>
    <row r="31" spans="1:27" x14ac:dyDescent="0.25">
      <c r="A31" s="2">
        <v>13</v>
      </c>
      <c r="B31" s="2">
        <v>4</v>
      </c>
      <c r="C31" s="2">
        <v>54694.633999999998</v>
      </c>
      <c r="D31" s="2">
        <v>54785.036</v>
      </c>
      <c r="E31" s="2">
        <v>90.402000000001905</v>
      </c>
      <c r="F31" s="3">
        <v>26.9137831374859</v>
      </c>
      <c r="G31" s="14" t="s">
        <v>987</v>
      </c>
      <c r="H31" s="2">
        <v>3</v>
      </c>
      <c r="I31" s="2">
        <v>0</v>
      </c>
      <c r="J31" s="2">
        <v>3</v>
      </c>
      <c r="K31" s="2">
        <v>0</v>
      </c>
      <c r="L31" s="2">
        <v>0</v>
      </c>
      <c r="M31" s="2">
        <v>1</v>
      </c>
      <c r="N31" s="2">
        <v>1</v>
      </c>
      <c r="O31" s="2">
        <v>0</v>
      </c>
      <c r="P31" s="2">
        <v>1</v>
      </c>
      <c r="Q31" s="2">
        <v>0</v>
      </c>
      <c r="R31" s="2">
        <v>0</v>
      </c>
      <c r="S31" s="2">
        <v>0</v>
      </c>
      <c r="T31" s="2">
        <v>0</v>
      </c>
      <c r="U31" s="2">
        <v>0</v>
      </c>
      <c r="V31" s="2">
        <v>0</v>
      </c>
      <c r="W31" s="2">
        <v>0</v>
      </c>
      <c r="X31" s="2">
        <v>0</v>
      </c>
      <c r="Y31" s="2">
        <v>0</v>
      </c>
      <c r="Z31" s="2">
        <v>0</v>
      </c>
      <c r="AA31" s="2">
        <v>0</v>
      </c>
    </row>
    <row r="32" spans="1:27" x14ac:dyDescent="0.25">
      <c r="A32" s="2">
        <v>6</v>
      </c>
      <c r="B32" s="2">
        <v>3</v>
      </c>
      <c r="C32" s="2">
        <v>69962.838000000003</v>
      </c>
      <c r="D32" s="2">
        <v>70658.566000000006</v>
      </c>
      <c r="E32" s="2">
        <v>695.72800000000302</v>
      </c>
      <c r="F32" s="3">
        <v>26.7146755403467</v>
      </c>
      <c r="G32" s="14" t="s">
        <v>909</v>
      </c>
      <c r="H32" s="2">
        <v>3</v>
      </c>
      <c r="I32" s="2">
        <v>2</v>
      </c>
      <c r="J32" s="2">
        <v>3</v>
      </c>
      <c r="K32" s="2">
        <v>0</v>
      </c>
      <c r="L32" s="2">
        <v>2</v>
      </c>
      <c r="M32" s="2">
        <v>1</v>
      </c>
      <c r="N32" s="2">
        <v>1</v>
      </c>
      <c r="O32" s="2">
        <v>0</v>
      </c>
      <c r="P32" s="2">
        <v>0</v>
      </c>
      <c r="Q32" s="2">
        <v>1</v>
      </c>
      <c r="R32" s="2">
        <v>0</v>
      </c>
      <c r="S32" s="2">
        <v>0</v>
      </c>
      <c r="T32" s="2">
        <v>0</v>
      </c>
      <c r="U32" s="2">
        <v>0</v>
      </c>
      <c r="V32" s="2">
        <v>0</v>
      </c>
      <c r="W32" s="2">
        <v>1</v>
      </c>
      <c r="X32" s="2">
        <v>0</v>
      </c>
      <c r="Y32" s="2">
        <v>0</v>
      </c>
      <c r="Z32" s="2">
        <v>1</v>
      </c>
      <c r="AA32" s="2">
        <v>0</v>
      </c>
    </row>
    <row r="33" spans="1:27" x14ac:dyDescent="0.25">
      <c r="A33" s="2">
        <v>8</v>
      </c>
      <c r="B33" s="2">
        <v>3</v>
      </c>
      <c r="C33" s="2">
        <v>37520.101999999999</v>
      </c>
      <c r="D33" s="2">
        <v>38713.07</v>
      </c>
      <c r="E33" s="2">
        <v>1192.9680000000001</v>
      </c>
      <c r="F33" s="3">
        <v>26.632722804457899</v>
      </c>
      <c r="G33" s="14" t="s">
        <v>935</v>
      </c>
      <c r="H33" s="2">
        <v>4</v>
      </c>
      <c r="I33" s="2">
        <v>0</v>
      </c>
      <c r="J33" s="2">
        <v>4</v>
      </c>
      <c r="K33" s="2">
        <v>0</v>
      </c>
      <c r="L33" s="2">
        <v>0</v>
      </c>
      <c r="M33" s="2">
        <v>1</v>
      </c>
      <c r="N33" s="2">
        <v>1</v>
      </c>
      <c r="O33" s="2">
        <v>0</v>
      </c>
      <c r="P33" s="2">
        <v>1</v>
      </c>
      <c r="Q33" s="2">
        <v>1</v>
      </c>
      <c r="R33" s="2">
        <v>0</v>
      </c>
      <c r="S33" s="2">
        <v>0</v>
      </c>
      <c r="T33" s="2">
        <v>0</v>
      </c>
      <c r="U33" s="2">
        <v>0</v>
      </c>
      <c r="V33" s="2">
        <v>0</v>
      </c>
      <c r="W33" s="2">
        <v>0</v>
      </c>
      <c r="X33" s="2">
        <v>0</v>
      </c>
      <c r="Y33" s="2">
        <v>0</v>
      </c>
      <c r="Z33" s="2">
        <v>0</v>
      </c>
      <c r="AA33" s="2">
        <v>0</v>
      </c>
    </row>
    <row r="34" spans="1:27" x14ac:dyDescent="0.25">
      <c r="A34" s="2">
        <v>18</v>
      </c>
      <c r="B34" s="2">
        <v>0</v>
      </c>
      <c r="C34" s="2">
        <v>7962.0839999999998</v>
      </c>
      <c r="D34" s="2">
        <v>8085.0469999999996</v>
      </c>
      <c r="E34" s="2">
        <v>122.96299999999999</v>
      </c>
      <c r="F34" s="3">
        <v>26.629009149212301</v>
      </c>
      <c r="G34" s="14" t="s">
        <v>539</v>
      </c>
      <c r="H34" s="2">
        <v>3</v>
      </c>
      <c r="I34" s="2">
        <v>0</v>
      </c>
      <c r="J34" s="2">
        <v>3</v>
      </c>
      <c r="K34" s="2">
        <v>0</v>
      </c>
      <c r="L34" s="2">
        <v>0</v>
      </c>
      <c r="M34" s="2">
        <v>1</v>
      </c>
      <c r="N34" s="2">
        <v>0</v>
      </c>
      <c r="O34" s="2">
        <v>0</v>
      </c>
      <c r="P34" s="2">
        <v>1</v>
      </c>
      <c r="Q34" s="2">
        <v>1</v>
      </c>
      <c r="R34" s="2">
        <v>0</v>
      </c>
      <c r="S34" s="2">
        <v>0</v>
      </c>
      <c r="T34" s="2">
        <v>0</v>
      </c>
      <c r="U34" s="2">
        <v>0</v>
      </c>
      <c r="V34" s="2">
        <v>0</v>
      </c>
      <c r="W34" s="2">
        <v>0</v>
      </c>
      <c r="X34" s="2">
        <v>0</v>
      </c>
      <c r="Y34" s="2">
        <v>0</v>
      </c>
      <c r="Z34" s="2">
        <v>0</v>
      </c>
      <c r="AA34" s="2">
        <v>0</v>
      </c>
    </row>
    <row r="35" spans="1:27" x14ac:dyDescent="0.25">
      <c r="A35" s="2">
        <v>7</v>
      </c>
      <c r="B35" s="2">
        <v>6</v>
      </c>
      <c r="C35" s="2">
        <v>45549.18</v>
      </c>
      <c r="D35" s="2">
        <v>45707.377999999997</v>
      </c>
      <c r="E35" s="2">
        <v>158.19799999999699</v>
      </c>
      <c r="F35" s="3">
        <v>26.574854759669702</v>
      </c>
      <c r="G35" s="14" t="s">
        <v>688</v>
      </c>
      <c r="H35" s="2">
        <v>3</v>
      </c>
      <c r="I35" s="2">
        <v>0</v>
      </c>
      <c r="J35" s="2">
        <v>3</v>
      </c>
      <c r="K35" s="2">
        <v>0</v>
      </c>
      <c r="L35" s="2">
        <v>0</v>
      </c>
      <c r="M35" s="2">
        <v>1</v>
      </c>
      <c r="N35" s="2">
        <v>1</v>
      </c>
      <c r="O35" s="2">
        <v>0</v>
      </c>
      <c r="P35" s="2">
        <v>0</v>
      </c>
      <c r="Q35" s="2">
        <v>1</v>
      </c>
      <c r="R35" s="2">
        <v>0</v>
      </c>
      <c r="S35" s="2">
        <v>0</v>
      </c>
      <c r="T35" s="2">
        <v>0</v>
      </c>
      <c r="U35" s="2">
        <v>0</v>
      </c>
      <c r="V35" s="2">
        <v>0</v>
      </c>
      <c r="W35" s="2">
        <v>0</v>
      </c>
      <c r="X35" s="2">
        <v>0</v>
      </c>
      <c r="Y35" s="2">
        <v>0</v>
      </c>
      <c r="Z35" s="2">
        <v>0</v>
      </c>
      <c r="AA35" s="2">
        <v>0</v>
      </c>
    </row>
    <row r="36" spans="1:27" x14ac:dyDescent="0.25">
      <c r="A36" s="2">
        <v>10</v>
      </c>
      <c r="B36" s="2">
        <v>0</v>
      </c>
      <c r="C36" s="2">
        <v>38262.196000000004</v>
      </c>
      <c r="D36" s="2">
        <v>38438.938999999998</v>
      </c>
      <c r="E36" s="2">
        <v>176.74299999999499</v>
      </c>
      <c r="F36" s="3">
        <v>26.574371723818</v>
      </c>
      <c r="G36" s="14" t="s">
        <v>952</v>
      </c>
      <c r="H36" s="2">
        <v>2</v>
      </c>
      <c r="I36" s="2">
        <v>0</v>
      </c>
      <c r="J36" s="2">
        <v>2</v>
      </c>
      <c r="K36" s="2">
        <v>0</v>
      </c>
      <c r="L36" s="2">
        <v>0</v>
      </c>
      <c r="M36" s="2">
        <v>1</v>
      </c>
      <c r="N36" s="2">
        <v>0</v>
      </c>
      <c r="O36" s="2">
        <v>0</v>
      </c>
      <c r="P36" s="2">
        <v>0</v>
      </c>
      <c r="Q36" s="2">
        <v>1</v>
      </c>
      <c r="R36" s="2">
        <v>0</v>
      </c>
      <c r="S36" s="2">
        <v>0</v>
      </c>
      <c r="T36" s="2">
        <v>0</v>
      </c>
      <c r="U36" s="2">
        <v>0</v>
      </c>
      <c r="V36" s="2">
        <v>0</v>
      </c>
      <c r="W36" s="2">
        <v>0</v>
      </c>
      <c r="X36" s="2">
        <v>0</v>
      </c>
      <c r="Y36" s="2">
        <v>0</v>
      </c>
      <c r="Z36" s="2">
        <v>0</v>
      </c>
      <c r="AA36" s="2">
        <v>0</v>
      </c>
    </row>
    <row r="37" spans="1:27" x14ac:dyDescent="0.25">
      <c r="A37" s="2">
        <v>1</v>
      </c>
      <c r="B37" s="2">
        <v>16</v>
      </c>
      <c r="C37" s="2">
        <v>113896.872</v>
      </c>
      <c r="D37" s="2">
        <v>114426.82399999999</v>
      </c>
      <c r="E37" s="2">
        <v>529.95199999998999</v>
      </c>
      <c r="F37" s="3">
        <v>26.317624560205601</v>
      </c>
      <c r="G37" s="14" t="s">
        <v>835</v>
      </c>
      <c r="H37" s="2">
        <v>4</v>
      </c>
      <c r="I37" s="2">
        <v>0</v>
      </c>
      <c r="J37" s="2">
        <v>4</v>
      </c>
      <c r="K37" s="2">
        <v>0</v>
      </c>
      <c r="L37" s="2">
        <v>0</v>
      </c>
      <c r="M37" s="2">
        <v>1</v>
      </c>
      <c r="N37" s="2">
        <v>1</v>
      </c>
      <c r="O37" s="2">
        <v>0</v>
      </c>
      <c r="P37" s="2">
        <v>1</v>
      </c>
      <c r="Q37" s="2">
        <v>1</v>
      </c>
      <c r="R37" s="2">
        <v>0</v>
      </c>
      <c r="S37" s="2">
        <v>0</v>
      </c>
      <c r="T37" s="2">
        <v>0</v>
      </c>
      <c r="U37" s="2">
        <v>0</v>
      </c>
      <c r="V37" s="2">
        <v>0</v>
      </c>
      <c r="W37" s="2">
        <v>0</v>
      </c>
      <c r="X37" s="2">
        <v>0</v>
      </c>
      <c r="Y37" s="2">
        <v>0</v>
      </c>
      <c r="Z37" s="2">
        <v>0</v>
      </c>
      <c r="AA37" s="2">
        <v>0</v>
      </c>
    </row>
    <row r="38" spans="1:27" x14ac:dyDescent="0.25">
      <c r="A38" s="2">
        <v>15</v>
      </c>
      <c r="B38" s="2">
        <v>5</v>
      </c>
      <c r="C38" s="2">
        <v>73449.002999999997</v>
      </c>
      <c r="D38" s="2">
        <v>73835.957999999999</v>
      </c>
      <c r="E38" s="2">
        <v>386.95500000000197</v>
      </c>
      <c r="F38" s="3">
        <v>26.2758566327804</v>
      </c>
      <c r="G38" s="14" t="s">
        <v>1003</v>
      </c>
      <c r="H38" s="2">
        <v>2</v>
      </c>
      <c r="I38" s="2">
        <v>3</v>
      </c>
      <c r="J38" s="2">
        <v>2</v>
      </c>
      <c r="K38" s="2">
        <v>1</v>
      </c>
      <c r="L38" s="2">
        <v>2</v>
      </c>
      <c r="M38" s="2">
        <v>0</v>
      </c>
      <c r="N38" s="2">
        <v>0</v>
      </c>
      <c r="O38" s="2">
        <v>0</v>
      </c>
      <c r="P38" s="2">
        <v>1</v>
      </c>
      <c r="Q38" s="2">
        <v>1</v>
      </c>
      <c r="R38" s="2">
        <v>0</v>
      </c>
      <c r="S38" s="2">
        <v>0</v>
      </c>
      <c r="T38" s="2">
        <v>0</v>
      </c>
      <c r="U38" s="2">
        <v>0</v>
      </c>
      <c r="V38" s="2">
        <v>1</v>
      </c>
      <c r="W38" s="2">
        <v>0</v>
      </c>
      <c r="X38" s="2">
        <v>0</v>
      </c>
      <c r="Y38" s="2">
        <v>1</v>
      </c>
      <c r="Z38" s="2">
        <v>1</v>
      </c>
      <c r="AA38" s="2">
        <v>0</v>
      </c>
    </row>
    <row r="39" spans="1:27" x14ac:dyDescent="0.25">
      <c r="A39" s="2">
        <v>13</v>
      </c>
      <c r="B39" s="2">
        <v>2</v>
      </c>
      <c r="C39" s="2">
        <v>48599.983999999997</v>
      </c>
      <c r="D39" s="2">
        <v>48730.957999999999</v>
      </c>
      <c r="E39" s="2">
        <v>130.97400000000201</v>
      </c>
      <c r="F39" s="3">
        <v>26.2333282795008</v>
      </c>
      <c r="G39" s="14" t="s">
        <v>504</v>
      </c>
      <c r="H39" s="2">
        <v>4</v>
      </c>
      <c r="I39" s="2">
        <v>0</v>
      </c>
      <c r="J39" s="2">
        <v>4</v>
      </c>
      <c r="K39" s="2">
        <v>0</v>
      </c>
      <c r="L39" s="2">
        <v>0</v>
      </c>
      <c r="M39" s="2">
        <v>1</v>
      </c>
      <c r="N39" s="2">
        <v>1</v>
      </c>
      <c r="O39" s="2">
        <v>0</v>
      </c>
      <c r="P39" s="2">
        <v>1</v>
      </c>
      <c r="Q39" s="2">
        <v>1</v>
      </c>
      <c r="R39" s="2">
        <v>0</v>
      </c>
      <c r="S39" s="2">
        <v>0</v>
      </c>
      <c r="T39" s="2">
        <v>0</v>
      </c>
      <c r="U39" s="2">
        <v>0</v>
      </c>
      <c r="V39" s="2">
        <v>0</v>
      </c>
      <c r="W39" s="2">
        <v>0</v>
      </c>
      <c r="X39" s="2">
        <v>0</v>
      </c>
      <c r="Y39" s="2">
        <v>0</v>
      </c>
      <c r="Z39" s="2">
        <v>0</v>
      </c>
      <c r="AA39" s="2">
        <v>0</v>
      </c>
    </row>
    <row r="40" spans="1:27" x14ac:dyDescent="0.25">
      <c r="A40" s="2">
        <v>15</v>
      </c>
      <c r="B40" s="2">
        <v>2</v>
      </c>
      <c r="C40" s="2">
        <v>44647.404999999999</v>
      </c>
      <c r="D40" s="2">
        <v>44774.45</v>
      </c>
      <c r="E40" s="2">
        <v>127.044999999998</v>
      </c>
      <c r="F40" s="3">
        <v>26.224642237664501</v>
      </c>
      <c r="G40" s="14" t="s">
        <v>1001</v>
      </c>
      <c r="H40" s="2">
        <v>4</v>
      </c>
      <c r="I40" s="2">
        <v>0</v>
      </c>
      <c r="J40" s="2">
        <v>4</v>
      </c>
      <c r="K40" s="2">
        <v>0</v>
      </c>
      <c r="L40" s="2">
        <v>0</v>
      </c>
      <c r="M40" s="2">
        <v>1</v>
      </c>
      <c r="N40" s="2">
        <v>1</v>
      </c>
      <c r="O40" s="2">
        <v>0</v>
      </c>
      <c r="P40" s="2">
        <v>1</v>
      </c>
      <c r="Q40" s="2">
        <v>1</v>
      </c>
      <c r="R40" s="2">
        <v>0</v>
      </c>
      <c r="S40" s="2">
        <v>0</v>
      </c>
      <c r="T40" s="2">
        <v>0</v>
      </c>
      <c r="U40" s="2">
        <v>0</v>
      </c>
      <c r="V40" s="2">
        <v>0</v>
      </c>
      <c r="W40" s="2">
        <v>0</v>
      </c>
      <c r="X40" s="2">
        <v>0</v>
      </c>
      <c r="Y40" s="2">
        <v>0</v>
      </c>
      <c r="Z40" s="2">
        <v>0</v>
      </c>
      <c r="AA40" s="2">
        <v>0</v>
      </c>
    </row>
    <row r="41" spans="1:27" x14ac:dyDescent="0.25">
      <c r="A41" s="2">
        <v>8</v>
      </c>
      <c r="B41" s="2">
        <v>10</v>
      </c>
      <c r="C41" s="2">
        <v>67884.89</v>
      </c>
      <c r="D41" s="2">
        <v>68048.5</v>
      </c>
      <c r="E41" s="2">
        <v>163.61000000000101</v>
      </c>
      <c r="F41" s="3">
        <v>26.2151759342429</v>
      </c>
      <c r="G41" s="14" t="s">
        <v>941</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row>
    <row r="42" spans="1:27" x14ac:dyDescent="0.25">
      <c r="A42" s="2">
        <v>5</v>
      </c>
      <c r="B42" s="2">
        <v>3</v>
      </c>
      <c r="C42" s="2">
        <v>43433.142999999996</v>
      </c>
      <c r="D42" s="2">
        <v>43889.207000000002</v>
      </c>
      <c r="E42" s="2">
        <v>456.06400000000599</v>
      </c>
      <c r="F42" s="3">
        <v>26.191762792196801</v>
      </c>
      <c r="G42" s="14" t="s">
        <v>896</v>
      </c>
      <c r="H42" s="2">
        <v>4</v>
      </c>
      <c r="I42" s="2">
        <v>6</v>
      </c>
      <c r="J42" s="2">
        <v>4</v>
      </c>
      <c r="K42" s="2">
        <v>2</v>
      </c>
      <c r="L42" s="2">
        <v>4</v>
      </c>
      <c r="M42" s="2">
        <v>1</v>
      </c>
      <c r="N42" s="2">
        <v>1</v>
      </c>
      <c r="O42" s="2">
        <v>0</v>
      </c>
      <c r="P42" s="2">
        <v>1</v>
      </c>
      <c r="Q42" s="2">
        <v>1</v>
      </c>
      <c r="R42" s="2">
        <v>0</v>
      </c>
      <c r="S42" s="2">
        <v>1</v>
      </c>
      <c r="T42" s="2">
        <v>0</v>
      </c>
      <c r="U42" s="2">
        <v>1</v>
      </c>
      <c r="V42" s="2">
        <v>0</v>
      </c>
      <c r="W42" s="2">
        <v>1</v>
      </c>
      <c r="X42" s="2">
        <v>1</v>
      </c>
      <c r="Y42" s="2">
        <v>1</v>
      </c>
      <c r="Z42" s="2">
        <v>0</v>
      </c>
      <c r="AA42" s="2">
        <v>1</v>
      </c>
    </row>
    <row r="43" spans="1:27" x14ac:dyDescent="0.25">
      <c r="A43" s="2">
        <v>16</v>
      </c>
      <c r="B43" s="2">
        <v>4</v>
      </c>
      <c r="C43" s="2">
        <v>34216.620000000003</v>
      </c>
      <c r="D43" s="2">
        <v>34741.262000000002</v>
      </c>
      <c r="E43" s="2">
        <v>524.64200000000005</v>
      </c>
      <c r="F43" s="3">
        <v>25.864335724790301</v>
      </c>
      <c r="G43" s="14" t="s">
        <v>1008</v>
      </c>
      <c r="H43" s="2">
        <v>3</v>
      </c>
      <c r="I43" s="2">
        <v>0</v>
      </c>
      <c r="J43" s="2">
        <v>3</v>
      </c>
      <c r="K43" s="2">
        <v>0</v>
      </c>
      <c r="L43" s="2">
        <v>0</v>
      </c>
      <c r="M43" s="2">
        <v>0</v>
      </c>
      <c r="N43" s="2">
        <v>1</v>
      </c>
      <c r="O43" s="2">
        <v>0</v>
      </c>
      <c r="P43" s="2">
        <v>1</v>
      </c>
      <c r="Q43" s="2">
        <v>1</v>
      </c>
      <c r="R43" s="2">
        <v>0</v>
      </c>
      <c r="S43" s="2">
        <v>0</v>
      </c>
      <c r="T43" s="2">
        <v>0</v>
      </c>
      <c r="U43" s="2">
        <v>0</v>
      </c>
      <c r="V43" s="2">
        <v>0</v>
      </c>
      <c r="W43" s="2">
        <v>0</v>
      </c>
      <c r="X43" s="2">
        <v>0</v>
      </c>
      <c r="Y43" s="2">
        <v>0</v>
      </c>
      <c r="Z43" s="2">
        <v>0</v>
      </c>
      <c r="AA43" s="2">
        <v>0</v>
      </c>
    </row>
    <row r="44" spans="1:27" x14ac:dyDescent="0.25">
      <c r="A44" s="2">
        <v>5</v>
      </c>
      <c r="B44" s="2">
        <v>9</v>
      </c>
      <c r="C44" s="2">
        <v>72262.482000000004</v>
      </c>
      <c r="D44" s="2">
        <v>72400.19</v>
      </c>
      <c r="E44" s="2">
        <v>137.707999999999</v>
      </c>
      <c r="F44" s="3">
        <v>25.6788442486517</v>
      </c>
      <c r="G44" s="14" t="s">
        <v>392</v>
      </c>
      <c r="H44" s="2">
        <v>4</v>
      </c>
      <c r="I44" s="2">
        <v>0</v>
      </c>
      <c r="J44" s="2">
        <v>4</v>
      </c>
      <c r="K44" s="2">
        <v>0</v>
      </c>
      <c r="L44" s="2">
        <v>0</v>
      </c>
      <c r="M44" s="2">
        <v>1</v>
      </c>
      <c r="N44" s="2">
        <v>1</v>
      </c>
      <c r="O44" s="2">
        <v>0</v>
      </c>
      <c r="P44" s="2">
        <v>1</v>
      </c>
      <c r="Q44" s="2">
        <v>1</v>
      </c>
      <c r="R44" s="2">
        <v>0</v>
      </c>
      <c r="S44" s="2">
        <v>0</v>
      </c>
      <c r="T44" s="2">
        <v>0</v>
      </c>
      <c r="U44" s="2">
        <v>0</v>
      </c>
      <c r="V44" s="2">
        <v>0</v>
      </c>
      <c r="W44" s="2">
        <v>0</v>
      </c>
      <c r="X44" s="2">
        <v>0</v>
      </c>
      <c r="Y44" s="2">
        <v>0</v>
      </c>
      <c r="Z44" s="2">
        <v>0</v>
      </c>
      <c r="AA44" s="2">
        <v>0</v>
      </c>
    </row>
    <row r="45" spans="1:27" x14ac:dyDescent="0.25">
      <c r="A45" s="2">
        <v>13</v>
      </c>
      <c r="B45" s="2">
        <v>3</v>
      </c>
      <c r="C45" s="2">
        <v>52641.896000000001</v>
      </c>
      <c r="D45" s="2">
        <v>52734.858</v>
      </c>
      <c r="E45" s="2">
        <v>92.961999999999506</v>
      </c>
      <c r="F45" s="3">
        <v>25.669693085214199</v>
      </c>
      <c r="G45" s="14" t="s">
        <v>764</v>
      </c>
      <c r="H45" s="2">
        <v>4</v>
      </c>
      <c r="I45" s="2">
        <v>0</v>
      </c>
      <c r="J45" s="2">
        <v>4</v>
      </c>
      <c r="K45" s="2">
        <v>0</v>
      </c>
      <c r="L45" s="2">
        <v>0</v>
      </c>
      <c r="M45" s="2">
        <v>1</v>
      </c>
      <c r="N45" s="2">
        <v>1</v>
      </c>
      <c r="O45" s="2">
        <v>0</v>
      </c>
      <c r="P45" s="2">
        <v>1</v>
      </c>
      <c r="Q45" s="2">
        <v>1</v>
      </c>
      <c r="R45" s="2">
        <v>0</v>
      </c>
      <c r="S45" s="2">
        <v>0</v>
      </c>
      <c r="T45" s="2">
        <v>0</v>
      </c>
      <c r="U45" s="2">
        <v>0</v>
      </c>
      <c r="V45" s="2">
        <v>0</v>
      </c>
      <c r="W45" s="2">
        <v>0</v>
      </c>
      <c r="X45" s="2">
        <v>0</v>
      </c>
      <c r="Y45" s="2">
        <v>0</v>
      </c>
      <c r="Z45" s="2">
        <v>0</v>
      </c>
      <c r="AA45" s="2">
        <v>0</v>
      </c>
    </row>
    <row r="46" spans="1:27" x14ac:dyDescent="0.25">
      <c r="A46" s="2">
        <v>11</v>
      </c>
      <c r="B46" s="2">
        <v>1</v>
      </c>
      <c r="C46" s="2">
        <v>16082.343000000001</v>
      </c>
      <c r="D46" s="2">
        <v>16200.886</v>
      </c>
      <c r="E46" s="2">
        <v>118.54300000000001</v>
      </c>
      <c r="F46" s="3">
        <v>25.650998213416202</v>
      </c>
      <c r="G46" s="14" t="s">
        <v>471</v>
      </c>
      <c r="H46" s="2">
        <v>3</v>
      </c>
      <c r="I46" s="2">
        <v>0</v>
      </c>
      <c r="J46" s="2">
        <v>3</v>
      </c>
      <c r="K46" s="2">
        <v>0</v>
      </c>
      <c r="L46" s="2">
        <v>0</v>
      </c>
      <c r="M46" s="2">
        <v>0</v>
      </c>
      <c r="N46" s="2">
        <v>1</v>
      </c>
      <c r="O46" s="2">
        <v>0</v>
      </c>
      <c r="P46" s="2">
        <v>1</v>
      </c>
      <c r="Q46" s="2">
        <v>1</v>
      </c>
      <c r="R46" s="2">
        <v>0</v>
      </c>
      <c r="S46" s="2">
        <v>0</v>
      </c>
      <c r="T46" s="2">
        <v>0</v>
      </c>
      <c r="U46" s="2">
        <v>0</v>
      </c>
      <c r="V46" s="2">
        <v>0</v>
      </c>
      <c r="W46" s="2">
        <v>0</v>
      </c>
      <c r="X46" s="2">
        <v>0</v>
      </c>
      <c r="Y46" s="2">
        <v>0</v>
      </c>
      <c r="Z46" s="2">
        <v>0</v>
      </c>
      <c r="AA46" s="2">
        <v>0</v>
      </c>
    </row>
    <row r="47" spans="1:27" x14ac:dyDescent="0.25">
      <c r="A47" s="2">
        <v>14</v>
      </c>
      <c r="B47" s="2">
        <v>3</v>
      </c>
      <c r="C47" s="2">
        <v>55609.955000000002</v>
      </c>
      <c r="D47" s="2">
        <v>55679.671000000002</v>
      </c>
      <c r="E47" s="2">
        <v>69.716000000000307</v>
      </c>
      <c r="F47" s="3">
        <v>25.1320994314144</v>
      </c>
      <c r="G47" s="14" t="s">
        <v>992</v>
      </c>
      <c r="H47" s="2">
        <v>3</v>
      </c>
      <c r="I47" s="2">
        <v>0</v>
      </c>
      <c r="J47" s="2">
        <v>3</v>
      </c>
      <c r="K47" s="2">
        <v>0</v>
      </c>
      <c r="L47" s="2">
        <v>0</v>
      </c>
      <c r="M47" s="2">
        <v>1</v>
      </c>
      <c r="N47" s="2">
        <v>1</v>
      </c>
      <c r="O47" s="2">
        <v>0</v>
      </c>
      <c r="P47" s="2">
        <v>1</v>
      </c>
      <c r="Q47" s="2">
        <v>0</v>
      </c>
      <c r="R47" s="2">
        <v>0</v>
      </c>
      <c r="S47" s="2">
        <v>0</v>
      </c>
      <c r="T47" s="2">
        <v>0</v>
      </c>
      <c r="U47" s="2">
        <v>0</v>
      </c>
      <c r="V47" s="2">
        <v>0</v>
      </c>
      <c r="W47" s="2">
        <v>0</v>
      </c>
      <c r="X47" s="2">
        <v>0</v>
      </c>
      <c r="Y47" s="2">
        <v>0</v>
      </c>
      <c r="Z47" s="2">
        <v>0</v>
      </c>
      <c r="AA47" s="2">
        <v>0</v>
      </c>
    </row>
    <row r="48" spans="1:27" x14ac:dyDescent="0.25">
      <c r="A48" s="2">
        <v>7</v>
      </c>
      <c r="B48" s="2">
        <v>10</v>
      </c>
      <c r="C48" s="2">
        <v>69055.951000000001</v>
      </c>
      <c r="D48" s="2">
        <v>69887.625</v>
      </c>
      <c r="E48" s="2">
        <v>831.67399999999895</v>
      </c>
      <c r="F48" s="3">
        <v>25.061289720005899</v>
      </c>
      <c r="G48" s="14" t="s">
        <v>924</v>
      </c>
      <c r="H48" s="2">
        <v>4</v>
      </c>
      <c r="I48" s="2">
        <v>1</v>
      </c>
      <c r="J48" s="2">
        <v>4</v>
      </c>
      <c r="K48" s="2">
        <v>1</v>
      </c>
      <c r="L48" s="2">
        <v>0</v>
      </c>
      <c r="M48" s="2">
        <v>1</v>
      </c>
      <c r="N48" s="2">
        <v>1</v>
      </c>
      <c r="O48" s="2">
        <v>0</v>
      </c>
      <c r="P48" s="2">
        <v>1</v>
      </c>
      <c r="Q48" s="2">
        <v>1</v>
      </c>
      <c r="R48" s="2">
        <v>0</v>
      </c>
      <c r="S48" s="2">
        <v>0</v>
      </c>
      <c r="T48" s="2">
        <v>0</v>
      </c>
      <c r="U48" s="2">
        <v>1</v>
      </c>
      <c r="V48" s="2">
        <v>0</v>
      </c>
      <c r="W48" s="2">
        <v>0</v>
      </c>
      <c r="X48" s="2">
        <v>0</v>
      </c>
      <c r="Y48" s="2">
        <v>0</v>
      </c>
      <c r="Z48" s="2">
        <v>0</v>
      </c>
      <c r="AA48" s="2">
        <v>0</v>
      </c>
    </row>
    <row r="49" spans="1:27" x14ac:dyDescent="0.25">
      <c r="A49" s="2">
        <v>12</v>
      </c>
      <c r="B49" s="2">
        <v>11</v>
      </c>
      <c r="C49" s="2">
        <v>82783.387000000002</v>
      </c>
      <c r="D49" s="2">
        <v>83118.642999999996</v>
      </c>
      <c r="E49" s="2">
        <v>335.255999999994</v>
      </c>
      <c r="F49" s="3">
        <v>25.001635719048</v>
      </c>
      <c r="G49" s="14" t="s">
        <v>980</v>
      </c>
      <c r="H49" s="2">
        <v>4</v>
      </c>
      <c r="I49" s="2">
        <v>2</v>
      </c>
      <c r="J49" s="2">
        <v>4</v>
      </c>
      <c r="K49" s="2">
        <v>2</v>
      </c>
      <c r="L49" s="2">
        <v>0</v>
      </c>
      <c r="M49" s="2">
        <v>1</v>
      </c>
      <c r="N49" s="2">
        <v>1</v>
      </c>
      <c r="O49" s="2">
        <v>0</v>
      </c>
      <c r="P49" s="2">
        <v>1</v>
      </c>
      <c r="Q49" s="2">
        <v>1</v>
      </c>
      <c r="R49" s="2">
        <v>0</v>
      </c>
      <c r="S49" s="2">
        <v>1</v>
      </c>
      <c r="T49" s="2">
        <v>0</v>
      </c>
      <c r="U49" s="2">
        <v>1</v>
      </c>
      <c r="V49" s="2">
        <v>0</v>
      </c>
      <c r="W49" s="2">
        <v>0</v>
      </c>
      <c r="X49" s="2">
        <v>0</v>
      </c>
      <c r="Y49" s="2">
        <v>0</v>
      </c>
      <c r="Z49" s="2">
        <v>0</v>
      </c>
      <c r="AA49" s="2">
        <v>0</v>
      </c>
    </row>
    <row r="50" spans="1:27" x14ac:dyDescent="0.25">
      <c r="A50" s="2">
        <v>9</v>
      </c>
      <c r="B50" s="2">
        <v>4</v>
      </c>
      <c r="C50" s="2">
        <v>95302.395999999993</v>
      </c>
      <c r="D50" s="2">
        <v>95553.464000000007</v>
      </c>
      <c r="E50" s="2">
        <v>251.068000000014</v>
      </c>
      <c r="F50" s="3">
        <v>24.8463058601406</v>
      </c>
      <c r="G50" s="14" t="s">
        <v>721</v>
      </c>
      <c r="H50" s="2">
        <v>3</v>
      </c>
      <c r="I50" s="2">
        <v>0</v>
      </c>
      <c r="J50" s="2">
        <v>3</v>
      </c>
      <c r="K50" s="2">
        <v>0</v>
      </c>
      <c r="L50" s="2">
        <v>0</v>
      </c>
      <c r="M50" s="2">
        <v>1</v>
      </c>
      <c r="N50" s="2">
        <v>1</v>
      </c>
      <c r="O50" s="2">
        <v>0</v>
      </c>
      <c r="P50" s="2">
        <v>1</v>
      </c>
      <c r="Q50" s="2">
        <v>0</v>
      </c>
      <c r="R50" s="2">
        <v>0</v>
      </c>
      <c r="S50" s="2">
        <v>0</v>
      </c>
      <c r="T50" s="2">
        <v>0</v>
      </c>
      <c r="U50" s="2">
        <v>0</v>
      </c>
      <c r="V50" s="2">
        <v>0</v>
      </c>
      <c r="W50" s="2">
        <v>0</v>
      </c>
      <c r="X50" s="2">
        <v>0</v>
      </c>
      <c r="Y50" s="2">
        <v>0</v>
      </c>
      <c r="Z50" s="2">
        <v>0</v>
      </c>
      <c r="AA50" s="2">
        <v>0</v>
      </c>
    </row>
    <row r="51" spans="1:27" x14ac:dyDescent="0.25">
      <c r="A51" s="2">
        <v>3</v>
      </c>
      <c r="B51" s="2">
        <v>17</v>
      </c>
      <c r="C51" s="2">
        <v>178317.47399999999</v>
      </c>
      <c r="D51" s="2">
        <v>179143.408</v>
      </c>
      <c r="E51" s="2">
        <v>825.93400000000804</v>
      </c>
      <c r="F51" s="3">
        <v>24.656487735227799</v>
      </c>
      <c r="G51" s="14" t="s">
        <v>873</v>
      </c>
      <c r="H51" s="2">
        <v>2</v>
      </c>
      <c r="I51" s="2">
        <v>0</v>
      </c>
      <c r="J51" s="2">
        <v>2</v>
      </c>
      <c r="K51" s="2">
        <v>0</v>
      </c>
      <c r="L51" s="2">
        <v>0</v>
      </c>
      <c r="M51" s="2">
        <v>0</v>
      </c>
      <c r="N51" s="2">
        <v>0</v>
      </c>
      <c r="O51" s="2">
        <v>0</v>
      </c>
      <c r="P51" s="2">
        <v>1</v>
      </c>
      <c r="Q51" s="2">
        <v>1</v>
      </c>
      <c r="R51" s="2">
        <v>0</v>
      </c>
      <c r="S51" s="2">
        <v>0</v>
      </c>
      <c r="T51" s="2">
        <v>0</v>
      </c>
      <c r="U51" s="2">
        <v>0</v>
      </c>
      <c r="V51" s="2">
        <v>0</v>
      </c>
      <c r="W51" s="2">
        <v>0</v>
      </c>
      <c r="X51" s="2">
        <v>0</v>
      </c>
      <c r="Y51" s="2">
        <v>0</v>
      </c>
      <c r="Z51" s="2">
        <v>0</v>
      </c>
      <c r="AA51" s="2">
        <v>0</v>
      </c>
    </row>
    <row r="52" spans="1:27" x14ac:dyDescent="0.25">
      <c r="A52" s="2">
        <v>3</v>
      </c>
      <c r="B52" s="2">
        <v>4</v>
      </c>
      <c r="C52" s="2">
        <v>47131.595000000001</v>
      </c>
      <c r="D52" s="2">
        <v>48358.254999999997</v>
      </c>
      <c r="E52" s="2">
        <v>1226.6600000000001</v>
      </c>
      <c r="F52" s="3">
        <v>24.490384079726301</v>
      </c>
      <c r="G52" s="14" t="s">
        <v>863</v>
      </c>
      <c r="H52" s="2">
        <v>4</v>
      </c>
      <c r="I52" s="2">
        <v>0</v>
      </c>
      <c r="J52" s="2">
        <v>4</v>
      </c>
      <c r="K52" s="2">
        <v>0</v>
      </c>
      <c r="L52" s="2">
        <v>0</v>
      </c>
      <c r="M52" s="2">
        <v>1</v>
      </c>
      <c r="N52" s="2">
        <v>1</v>
      </c>
      <c r="O52" s="2">
        <v>0</v>
      </c>
      <c r="P52" s="2">
        <v>1</v>
      </c>
      <c r="Q52" s="2">
        <v>1</v>
      </c>
      <c r="R52" s="2">
        <v>0</v>
      </c>
      <c r="S52" s="2">
        <v>0</v>
      </c>
      <c r="T52" s="2">
        <v>0</v>
      </c>
      <c r="U52" s="2">
        <v>0</v>
      </c>
      <c r="V52" s="2">
        <v>0</v>
      </c>
      <c r="W52" s="2">
        <v>0</v>
      </c>
      <c r="X52" s="2">
        <v>0</v>
      </c>
      <c r="Y52" s="2">
        <v>0</v>
      </c>
      <c r="Z52" s="2">
        <v>0</v>
      </c>
      <c r="AA52" s="2">
        <v>0</v>
      </c>
    </row>
    <row r="53" spans="1:27" x14ac:dyDescent="0.25">
      <c r="A53" s="2">
        <v>11</v>
      </c>
      <c r="B53" s="2">
        <v>6</v>
      </c>
      <c r="C53" s="2">
        <v>62437.646999999997</v>
      </c>
      <c r="D53" s="2">
        <v>62545.345999999998</v>
      </c>
      <c r="E53" s="2">
        <v>107.69900000000101</v>
      </c>
      <c r="F53" s="3">
        <v>24.462774097560199</v>
      </c>
      <c r="G53" s="14" t="s">
        <v>967</v>
      </c>
      <c r="H53" s="2">
        <v>2</v>
      </c>
      <c r="I53" s="2">
        <v>0</v>
      </c>
      <c r="J53" s="2">
        <v>2</v>
      </c>
      <c r="K53" s="2">
        <v>0</v>
      </c>
      <c r="L53" s="2">
        <v>0</v>
      </c>
      <c r="M53" s="2">
        <v>1</v>
      </c>
      <c r="N53" s="2">
        <v>1</v>
      </c>
      <c r="O53" s="2">
        <v>0</v>
      </c>
      <c r="P53" s="2">
        <v>0</v>
      </c>
      <c r="Q53" s="2">
        <v>0</v>
      </c>
      <c r="R53" s="2">
        <v>0</v>
      </c>
      <c r="S53" s="2">
        <v>0</v>
      </c>
      <c r="T53" s="2">
        <v>0</v>
      </c>
      <c r="U53" s="2">
        <v>0</v>
      </c>
      <c r="V53" s="2">
        <v>0</v>
      </c>
      <c r="W53" s="2">
        <v>0</v>
      </c>
      <c r="X53" s="2">
        <v>0</v>
      </c>
      <c r="Y53" s="2">
        <v>0</v>
      </c>
      <c r="Z53" s="2">
        <v>0</v>
      </c>
      <c r="AA53" s="2">
        <v>0</v>
      </c>
    </row>
    <row r="54" spans="1:27" x14ac:dyDescent="0.25">
      <c r="A54" s="2">
        <v>20</v>
      </c>
      <c r="B54" s="2">
        <v>0</v>
      </c>
      <c r="C54" s="2">
        <v>21318.976999999999</v>
      </c>
      <c r="D54" s="2">
        <v>21416.679</v>
      </c>
      <c r="E54" s="2">
        <v>97.702000000001107</v>
      </c>
      <c r="F54" s="3">
        <v>24.307721759250299</v>
      </c>
      <c r="G54" s="14" t="s">
        <v>1019</v>
      </c>
      <c r="H54" s="2">
        <v>0</v>
      </c>
      <c r="I54" s="2">
        <v>1</v>
      </c>
      <c r="J54" s="2">
        <v>0</v>
      </c>
      <c r="K54" s="2">
        <v>1</v>
      </c>
      <c r="L54" s="2">
        <v>0</v>
      </c>
      <c r="M54" s="2">
        <v>0</v>
      </c>
      <c r="N54" s="2">
        <v>0</v>
      </c>
      <c r="O54" s="2">
        <v>0</v>
      </c>
      <c r="P54" s="2">
        <v>0</v>
      </c>
      <c r="Q54" s="2">
        <v>0</v>
      </c>
      <c r="R54" s="2">
        <v>0</v>
      </c>
      <c r="S54" s="2">
        <v>0</v>
      </c>
      <c r="T54" s="2">
        <v>0</v>
      </c>
      <c r="U54" s="2">
        <v>0</v>
      </c>
      <c r="V54" s="2">
        <v>1</v>
      </c>
      <c r="W54" s="2">
        <v>0</v>
      </c>
      <c r="X54" s="2">
        <v>0</v>
      </c>
      <c r="Y54" s="2">
        <v>0</v>
      </c>
      <c r="Z54" s="2">
        <v>0</v>
      </c>
      <c r="AA54" s="2">
        <v>0</v>
      </c>
    </row>
    <row r="55" spans="1:27" x14ac:dyDescent="0.25">
      <c r="A55" s="2">
        <v>5</v>
      </c>
      <c r="B55" s="2">
        <v>12</v>
      </c>
      <c r="C55" s="2">
        <v>87829.432000000001</v>
      </c>
      <c r="D55" s="2">
        <v>87909.517000000007</v>
      </c>
      <c r="E55" s="2">
        <v>80.085000000006403</v>
      </c>
      <c r="F55" s="3">
        <v>23.939168419282801</v>
      </c>
      <c r="G55" s="14" t="s">
        <v>395</v>
      </c>
      <c r="H55" s="2">
        <v>4</v>
      </c>
      <c r="I55" s="2">
        <v>0</v>
      </c>
      <c r="J55" s="2">
        <v>4</v>
      </c>
      <c r="K55" s="2">
        <v>0</v>
      </c>
      <c r="L55" s="2">
        <v>0</v>
      </c>
      <c r="M55" s="2">
        <v>1</v>
      </c>
      <c r="N55" s="2">
        <v>1</v>
      </c>
      <c r="O55" s="2">
        <v>0</v>
      </c>
      <c r="P55" s="2">
        <v>1</v>
      </c>
      <c r="Q55" s="2">
        <v>1</v>
      </c>
      <c r="R55" s="2">
        <v>0</v>
      </c>
      <c r="S55" s="2">
        <v>0</v>
      </c>
      <c r="T55" s="2">
        <v>0</v>
      </c>
      <c r="U55" s="2">
        <v>0</v>
      </c>
      <c r="V55" s="2">
        <v>0</v>
      </c>
      <c r="W55" s="2">
        <v>0</v>
      </c>
      <c r="X55" s="2">
        <v>0</v>
      </c>
      <c r="Y55" s="2">
        <v>0</v>
      </c>
      <c r="Z55" s="2">
        <v>0</v>
      </c>
      <c r="AA55" s="2">
        <v>0</v>
      </c>
    </row>
    <row r="56" spans="1:27" x14ac:dyDescent="0.25">
      <c r="A56" s="2">
        <v>14</v>
      </c>
      <c r="B56" s="2">
        <v>8</v>
      </c>
      <c r="C56" s="2">
        <v>84275.066999999995</v>
      </c>
      <c r="D56" s="2">
        <v>84496.303</v>
      </c>
      <c r="E56" s="2">
        <v>221.236000000004</v>
      </c>
      <c r="F56" s="3">
        <v>23.766423394642199</v>
      </c>
      <c r="G56" s="14" t="s">
        <v>997</v>
      </c>
      <c r="H56" s="2">
        <v>2</v>
      </c>
      <c r="I56" s="2">
        <v>0</v>
      </c>
      <c r="J56" s="2">
        <v>2</v>
      </c>
      <c r="K56" s="2">
        <v>0</v>
      </c>
      <c r="L56" s="2">
        <v>0</v>
      </c>
      <c r="M56" s="2">
        <v>0</v>
      </c>
      <c r="N56" s="2">
        <v>0</v>
      </c>
      <c r="O56" s="2">
        <v>0</v>
      </c>
      <c r="P56" s="2">
        <v>1</v>
      </c>
      <c r="Q56" s="2">
        <v>1</v>
      </c>
      <c r="R56" s="2">
        <v>0</v>
      </c>
      <c r="S56" s="2">
        <v>0</v>
      </c>
      <c r="T56" s="2">
        <v>0</v>
      </c>
      <c r="U56" s="2">
        <v>0</v>
      </c>
      <c r="V56" s="2">
        <v>0</v>
      </c>
      <c r="W56" s="2">
        <v>0</v>
      </c>
      <c r="X56" s="2">
        <v>0</v>
      </c>
      <c r="Y56" s="2">
        <v>0</v>
      </c>
      <c r="Z56" s="2">
        <v>0</v>
      </c>
      <c r="AA56" s="2">
        <v>0</v>
      </c>
    </row>
    <row r="57" spans="1:27" x14ac:dyDescent="0.25">
      <c r="A57" s="2">
        <v>2</v>
      </c>
      <c r="B57" s="2">
        <v>12</v>
      </c>
      <c r="C57" s="2">
        <v>163933.929</v>
      </c>
      <c r="D57" s="2">
        <v>164044.55499999999</v>
      </c>
      <c r="E57" s="2">
        <v>110.62599999998901</v>
      </c>
      <c r="F57" s="3">
        <v>23.689072879829201</v>
      </c>
      <c r="G57" s="14" t="s">
        <v>850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row>
    <row r="58" spans="1:27" x14ac:dyDescent="0.25">
      <c r="A58" s="2">
        <v>12</v>
      </c>
      <c r="B58" s="2">
        <v>17</v>
      </c>
      <c r="C58" s="2">
        <v>133021.82</v>
      </c>
      <c r="D58" s="2">
        <v>133118.68299999999</v>
      </c>
      <c r="E58" s="2">
        <v>96.862999999983003</v>
      </c>
      <c r="F58" s="3">
        <v>23.6251735766966</v>
      </c>
      <c r="G58" s="14" t="s">
        <v>984</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row>
    <row r="59" spans="1:27" x14ac:dyDescent="0.25">
      <c r="A59" s="2">
        <v>13</v>
      </c>
      <c r="B59" s="2">
        <v>8</v>
      </c>
      <c r="C59" s="2">
        <v>88888.756999999998</v>
      </c>
      <c r="D59" s="2">
        <v>89244.994999999995</v>
      </c>
      <c r="E59" s="2">
        <v>356.23799999999801</v>
      </c>
      <c r="F59" s="3">
        <v>23.543497785305501</v>
      </c>
      <c r="G59" s="14" t="s">
        <v>989</v>
      </c>
      <c r="H59" s="2">
        <v>2</v>
      </c>
      <c r="I59" s="2">
        <v>0</v>
      </c>
      <c r="J59" s="2">
        <v>2</v>
      </c>
      <c r="K59" s="2">
        <v>0</v>
      </c>
      <c r="L59" s="2">
        <v>0</v>
      </c>
      <c r="M59" s="2">
        <v>0</v>
      </c>
      <c r="N59" s="2">
        <v>1</v>
      </c>
      <c r="O59" s="2">
        <v>0</v>
      </c>
      <c r="P59" s="2">
        <v>0</v>
      </c>
      <c r="Q59" s="2">
        <v>1</v>
      </c>
      <c r="R59" s="2">
        <v>0</v>
      </c>
      <c r="S59" s="2">
        <v>0</v>
      </c>
      <c r="T59" s="2">
        <v>0</v>
      </c>
      <c r="U59" s="2">
        <v>0</v>
      </c>
      <c r="V59" s="2">
        <v>0</v>
      </c>
      <c r="W59" s="2">
        <v>0</v>
      </c>
      <c r="X59" s="2">
        <v>0</v>
      </c>
      <c r="Y59" s="2">
        <v>0</v>
      </c>
      <c r="Z59" s="2">
        <v>0</v>
      </c>
      <c r="AA59" s="2">
        <v>0</v>
      </c>
    </row>
    <row r="60" spans="1:27" x14ac:dyDescent="0.25">
      <c r="A60" s="2">
        <v>19</v>
      </c>
      <c r="B60" s="2">
        <v>3</v>
      </c>
      <c r="C60" s="2">
        <v>34823.955999999998</v>
      </c>
      <c r="D60" s="2">
        <v>35181.430999999997</v>
      </c>
      <c r="E60" s="2">
        <v>357.474999999999</v>
      </c>
      <c r="F60" s="3">
        <v>23.538626735753301</v>
      </c>
      <c r="G60" s="14" t="s">
        <v>1016</v>
      </c>
      <c r="H60" s="2">
        <v>4</v>
      </c>
      <c r="I60" s="2">
        <v>0</v>
      </c>
      <c r="J60" s="2">
        <v>4</v>
      </c>
      <c r="K60" s="2">
        <v>0</v>
      </c>
      <c r="L60" s="2">
        <v>0</v>
      </c>
      <c r="M60" s="2">
        <v>1</v>
      </c>
      <c r="N60" s="2">
        <v>1</v>
      </c>
      <c r="O60" s="2">
        <v>0</v>
      </c>
      <c r="P60" s="2">
        <v>1</v>
      </c>
      <c r="Q60" s="2">
        <v>1</v>
      </c>
      <c r="R60" s="2">
        <v>0</v>
      </c>
      <c r="S60" s="2">
        <v>0</v>
      </c>
      <c r="T60" s="2">
        <v>0</v>
      </c>
      <c r="U60" s="2">
        <v>0</v>
      </c>
      <c r="V60" s="2">
        <v>0</v>
      </c>
      <c r="W60" s="2">
        <v>0</v>
      </c>
      <c r="X60" s="2">
        <v>0</v>
      </c>
      <c r="Y60" s="2">
        <v>0</v>
      </c>
      <c r="Z60" s="2">
        <v>0</v>
      </c>
      <c r="AA60" s="2">
        <v>0</v>
      </c>
    </row>
    <row r="61" spans="1:27" x14ac:dyDescent="0.25">
      <c r="A61" s="2">
        <v>16</v>
      </c>
      <c r="B61" s="2">
        <v>1</v>
      </c>
      <c r="C61" s="2">
        <v>22943.759999999998</v>
      </c>
      <c r="D61" s="2">
        <v>23168.614000000001</v>
      </c>
      <c r="E61" s="2">
        <v>224.854000000003</v>
      </c>
      <c r="F61" s="3">
        <v>23.4630625586896</v>
      </c>
      <c r="G61" s="14" t="s">
        <v>1006</v>
      </c>
      <c r="H61" s="2">
        <v>4</v>
      </c>
      <c r="I61" s="2">
        <v>0</v>
      </c>
      <c r="J61" s="2">
        <v>4</v>
      </c>
      <c r="K61" s="2">
        <v>0</v>
      </c>
      <c r="L61" s="2">
        <v>0</v>
      </c>
      <c r="M61" s="2">
        <v>1</v>
      </c>
      <c r="N61" s="2">
        <v>1</v>
      </c>
      <c r="O61" s="2">
        <v>0</v>
      </c>
      <c r="P61" s="2">
        <v>1</v>
      </c>
      <c r="Q61" s="2">
        <v>1</v>
      </c>
      <c r="R61" s="2">
        <v>0</v>
      </c>
      <c r="S61" s="2">
        <v>0</v>
      </c>
      <c r="T61" s="2">
        <v>0</v>
      </c>
      <c r="U61" s="2">
        <v>0</v>
      </c>
      <c r="V61" s="2">
        <v>0</v>
      </c>
      <c r="W61" s="2">
        <v>0</v>
      </c>
      <c r="X61" s="2">
        <v>0</v>
      </c>
      <c r="Y61" s="2">
        <v>0</v>
      </c>
      <c r="Z61" s="2">
        <v>0</v>
      </c>
      <c r="AA61" s="2">
        <v>0</v>
      </c>
    </row>
    <row r="62" spans="1:27" x14ac:dyDescent="0.25">
      <c r="A62" s="2">
        <v>2</v>
      </c>
      <c r="B62" s="2">
        <v>6</v>
      </c>
      <c r="C62" s="2">
        <v>144380.54199999999</v>
      </c>
      <c r="D62" s="2">
        <v>145089.66</v>
      </c>
      <c r="E62" s="2">
        <v>709.11800000001699</v>
      </c>
      <c r="F62" s="3">
        <v>23.413130833760899</v>
      </c>
      <c r="G62" s="14" t="s">
        <v>849</v>
      </c>
      <c r="H62" s="2">
        <v>4</v>
      </c>
      <c r="I62" s="2">
        <v>0</v>
      </c>
      <c r="J62" s="2">
        <v>4</v>
      </c>
      <c r="K62" s="2">
        <v>0</v>
      </c>
      <c r="L62" s="2">
        <v>0</v>
      </c>
      <c r="M62" s="2">
        <v>1</v>
      </c>
      <c r="N62" s="2">
        <v>1</v>
      </c>
      <c r="O62" s="2">
        <v>0</v>
      </c>
      <c r="P62" s="2">
        <v>1</v>
      </c>
      <c r="Q62" s="2">
        <v>1</v>
      </c>
      <c r="R62" s="2">
        <v>0</v>
      </c>
      <c r="S62" s="2">
        <v>0</v>
      </c>
      <c r="T62" s="2">
        <v>0</v>
      </c>
      <c r="U62" s="2">
        <v>0</v>
      </c>
      <c r="V62" s="2">
        <v>0</v>
      </c>
      <c r="W62" s="2">
        <v>0</v>
      </c>
      <c r="X62" s="2">
        <v>0</v>
      </c>
      <c r="Y62" s="2">
        <v>0</v>
      </c>
      <c r="Z62" s="2">
        <v>0</v>
      </c>
      <c r="AA62" s="2">
        <v>0</v>
      </c>
    </row>
    <row r="63" spans="1:27" x14ac:dyDescent="0.25">
      <c r="A63" s="2">
        <v>1</v>
      </c>
      <c r="B63" s="2">
        <v>21</v>
      </c>
      <c r="C63" s="2">
        <v>160973.693</v>
      </c>
      <c r="D63" s="2">
        <v>161168.00399999999</v>
      </c>
      <c r="E63" s="2">
        <v>194.31099999998699</v>
      </c>
      <c r="F63" s="3">
        <v>23.384486772015599</v>
      </c>
      <c r="G63" s="14" t="s">
        <v>325</v>
      </c>
      <c r="H63" s="2">
        <v>4</v>
      </c>
      <c r="I63" s="2">
        <v>0</v>
      </c>
      <c r="J63" s="2">
        <v>4</v>
      </c>
      <c r="K63" s="2">
        <v>0</v>
      </c>
      <c r="L63" s="2">
        <v>0</v>
      </c>
      <c r="M63" s="2">
        <v>1</v>
      </c>
      <c r="N63" s="2">
        <v>1</v>
      </c>
      <c r="O63" s="2">
        <v>0</v>
      </c>
      <c r="P63" s="2">
        <v>1</v>
      </c>
      <c r="Q63" s="2">
        <v>1</v>
      </c>
      <c r="R63" s="2">
        <v>0</v>
      </c>
      <c r="S63" s="2">
        <v>0</v>
      </c>
      <c r="T63" s="2">
        <v>0</v>
      </c>
      <c r="U63" s="2">
        <v>0</v>
      </c>
      <c r="V63" s="2">
        <v>0</v>
      </c>
      <c r="W63" s="2">
        <v>0</v>
      </c>
      <c r="X63" s="2">
        <v>0</v>
      </c>
      <c r="Y63" s="2">
        <v>0</v>
      </c>
      <c r="Z63" s="2">
        <v>0</v>
      </c>
      <c r="AA63" s="2">
        <v>0</v>
      </c>
    </row>
    <row r="64" spans="1:27" x14ac:dyDescent="0.25">
      <c r="A64" s="2">
        <v>6</v>
      </c>
      <c r="B64" s="2">
        <v>8</v>
      </c>
      <c r="C64" s="2">
        <v>87394.869000000006</v>
      </c>
      <c r="D64" s="2">
        <v>87748.686000000002</v>
      </c>
      <c r="E64" s="2">
        <v>353.81699999999501</v>
      </c>
      <c r="F64" s="3">
        <v>23.345401730923399</v>
      </c>
      <c r="G64" s="14" t="s">
        <v>911</v>
      </c>
      <c r="H64" s="2">
        <v>4</v>
      </c>
      <c r="I64" s="2">
        <v>0</v>
      </c>
      <c r="J64" s="2">
        <v>4</v>
      </c>
      <c r="K64" s="2">
        <v>0</v>
      </c>
      <c r="L64" s="2">
        <v>0</v>
      </c>
      <c r="M64" s="2">
        <v>1</v>
      </c>
      <c r="N64" s="2">
        <v>1</v>
      </c>
      <c r="O64" s="2">
        <v>0</v>
      </c>
      <c r="P64" s="2">
        <v>1</v>
      </c>
      <c r="Q64" s="2">
        <v>1</v>
      </c>
      <c r="R64" s="2">
        <v>0</v>
      </c>
      <c r="S64" s="2">
        <v>0</v>
      </c>
      <c r="T64" s="2">
        <v>0</v>
      </c>
      <c r="U64" s="2">
        <v>0</v>
      </c>
      <c r="V64" s="2">
        <v>0</v>
      </c>
      <c r="W64" s="2">
        <v>0</v>
      </c>
      <c r="X64" s="2">
        <v>0</v>
      </c>
      <c r="Y64" s="2">
        <v>0</v>
      </c>
      <c r="Z64" s="2">
        <v>0</v>
      </c>
      <c r="AA64" s="2">
        <v>0</v>
      </c>
    </row>
    <row r="65" spans="1:27" x14ac:dyDescent="0.25">
      <c r="A65" s="2">
        <v>1</v>
      </c>
      <c r="B65" s="2">
        <v>1</v>
      </c>
      <c r="C65" s="2">
        <v>27551.266</v>
      </c>
      <c r="D65" s="2">
        <v>27610.745999999999</v>
      </c>
      <c r="E65" s="2">
        <v>59.479999999999599</v>
      </c>
      <c r="F65" s="3">
        <v>23.286261533141101</v>
      </c>
      <c r="G65" s="14" t="s">
        <v>824</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row>
    <row r="66" spans="1:27" x14ac:dyDescent="0.25">
      <c r="A66" s="2">
        <v>4</v>
      </c>
      <c r="B66" s="2">
        <v>15</v>
      </c>
      <c r="C66" s="2">
        <v>106868.429</v>
      </c>
      <c r="D66" s="2">
        <v>106966.715</v>
      </c>
      <c r="E66" s="2">
        <v>98.285999999992796</v>
      </c>
      <c r="F66" s="3">
        <v>23.283687606848599</v>
      </c>
      <c r="G66" s="14" t="s">
        <v>885</v>
      </c>
      <c r="H66" s="2">
        <v>3</v>
      </c>
      <c r="I66" s="2">
        <v>0</v>
      </c>
      <c r="J66" s="2">
        <v>3</v>
      </c>
      <c r="K66" s="2">
        <v>0</v>
      </c>
      <c r="L66" s="2">
        <v>0</v>
      </c>
      <c r="M66" s="2">
        <v>0</v>
      </c>
      <c r="N66" s="2">
        <v>1</v>
      </c>
      <c r="O66" s="2">
        <v>0</v>
      </c>
      <c r="P66" s="2">
        <v>1</v>
      </c>
      <c r="Q66" s="2">
        <v>1</v>
      </c>
      <c r="R66" s="2">
        <v>0</v>
      </c>
      <c r="S66" s="2">
        <v>0</v>
      </c>
      <c r="T66" s="2">
        <v>0</v>
      </c>
      <c r="U66" s="2">
        <v>0</v>
      </c>
      <c r="V66" s="2">
        <v>0</v>
      </c>
      <c r="W66" s="2">
        <v>0</v>
      </c>
      <c r="X66" s="2">
        <v>0</v>
      </c>
      <c r="Y66" s="2">
        <v>0</v>
      </c>
      <c r="Z66" s="2">
        <v>0</v>
      </c>
      <c r="AA66" s="2">
        <v>0</v>
      </c>
    </row>
    <row r="67" spans="1:27" x14ac:dyDescent="0.25">
      <c r="A67" s="2">
        <v>3</v>
      </c>
      <c r="B67" s="2">
        <v>5</v>
      </c>
      <c r="C67" s="2">
        <v>50625.521000000001</v>
      </c>
      <c r="D67" s="2">
        <v>50798.902000000002</v>
      </c>
      <c r="E67" s="2">
        <v>173.38100000000099</v>
      </c>
      <c r="F67" s="3">
        <v>23.169576427482699</v>
      </c>
      <c r="G67" s="14" t="s">
        <v>864</v>
      </c>
      <c r="H67" s="2">
        <v>4</v>
      </c>
      <c r="I67" s="2">
        <v>0</v>
      </c>
      <c r="J67" s="2">
        <v>4</v>
      </c>
      <c r="K67" s="2">
        <v>0</v>
      </c>
      <c r="L67" s="2">
        <v>0</v>
      </c>
      <c r="M67" s="2">
        <v>1</v>
      </c>
      <c r="N67" s="2">
        <v>1</v>
      </c>
      <c r="O67" s="2">
        <v>0</v>
      </c>
      <c r="P67" s="2">
        <v>1</v>
      </c>
      <c r="Q67" s="2">
        <v>1</v>
      </c>
      <c r="R67" s="2">
        <v>0</v>
      </c>
      <c r="S67" s="2">
        <v>0</v>
      </c>
      <c r="T67" s="2">
        <v>0</v>
      </c>
      <c r="U67" s="2">
        <v>0</v>
      </c>
      <c r="V67" s="2">
        <v>0</v>
      </c>
      <c r="W67" s="2">
        <v>0</v>
      </c>
      <c r="X67" s="2">
        <v>0</v>
      </c>
      <c r="Y67" s="2">
        <v>0</v>
      </c>
      <c r="Z67" s="2">
        <v>0</v>
      </c>
      <c r="AA67" s="2">
        <v>0</v>
      </c>
    </row>
    <row r="68" spans="1:27" x14ac:dyDescent="0.25">
      <c r="A68" s="2">
        <v>5</v>
      </c>
      <c r="B68" s="2">
        <v>6</v>
      </c>
      <c r="C68" s="2">
        <v>55009.078999999998</v>
      </c>
      <c r="D68" s="2">
        <v>55105.218000000001</v>
      </c>
      <c r="E68" s="2">
        <v>96.139000000002895</v>
      </c>
      <c r="F68" s="3">
        <v>23.090439558753399</v>
      </c>
      <c r="G68" s="14" t="s">
        <v>899</v>
      </c>
      <c r="H68" s="2">
        <v>3</v>
      </c>
      <c r="I68" s="2">
        <v>0</v>
      </c>
      <c r="J68" s="2">
        <v>3</v>
      </c>
      <c r="K68" s="2">
        <v>0</v>
      </c>
      <c r="L68" s="2">
        <v>0</v>
      </c>
      <c r="M68" s="2">
        <v>0</v>
      </c>
      <c r="N68" s="2">
        <v>1</v>
      </c>
      <c r="O68" s="2">
        <v>0</v>
      </c>
      <c r="P68" s="2">
        <v>1</v>
      </c>
      <c r="Q68" s="2">
        <v>1</v>
      </c>
      <c r="R68" s="2">
        <v>0</v>
      </c>
      <c r="S68" s="2">
        <v>0</v>
      </c>
      <c r="T68" s="2">
        <v>0</v>
      </c>
      <c r="U68" s="2">
        <v>0</v>
      </c>
      <c r="V68" s="2">
        <v>0</v>
      </c>
      <c r="W68" s="2">
        <v>0</v>
      </c>
      <c r="X68" s="2">
        <v>0</v>
      </c>
      <c r="Y68" s="2">
        <v>0</v>
      </c>
      <c r="Z68" s="2">
        <v>0</v>
      </c>
      <c r="AA68" s="2">
        <v>0</v>
      </c>
    </row>
    <row r="69" spans="1:27" x14ac:dyDescent="0.25">
      <c r="A69" s="2">
        <v>7</v>
      </c>
      <c r="B69" s="2">
        <v>12</v>
      </c>
      <c r="C69" s="2">
        <v>92096.342000000004</v>
      </c>
      <c r="D69" s="2">
        <v>92423.933000000005</v>
      </c>
      <c r="E69" s="2">
        <v>327.59100000000001</v>
      </c>
      <c r="F69" s="3">
        <v>23.0315004040351</v>
      </c>
      <c r="G69" s="14" t="s">
        <v>926</v>
      </c>
      <c r="H69" s="2">
        <v>3</v>
      </c>
      <c r="I69" s="2">
        <v>0</v>
      </c>
      <c r="J69" s="2">
        <v>3</v>
      </c>
      <c r="K69" s="2">
        <v>0</v>
      </c>
      <c r="L69" s="2">
        <v>0</v>
      </c>
      <c r="M69" s="2">
        <v>1</v>
      </c>
      <c r="N69" s="2">
        <v>1</v>
      </c>
      <c r="O69" s="2">
        <v>0</v>
      </c>
      <c r="P69" s="2">
        <v>0</v>
      </c>
      <c r="Q69" s="2">
        <v>1</v>
      </c>
      <c r="R69" s="2">
        <v>0</v>
      </c>
      <c r="S69" s="2">
        <v>0</v>
      </c>
      <c r="T69" s="2">
        <v>0</v>
      </c>
      <c r="U69" s="2">
        <v>0</v>
      </c>
      <c r="V69" s="2">
        <v>0</v>
      </c>
      <c r="W69" s="2">
        <v>0</v>
      </c>
      <c r="X69" s="2">
        <v>0</v>
      </c>
      <c r="Y69" s="2">
        <v>0</v>
      </c>
      <c r="Z69" s="2">
        <v>0</v>
      </c>
      <c r="AA69" s="2">
        <v>0</v>
      </c>
    </row>
    <row r="70" spans="1:27" x14ac:dyDescent="0.25">
      <c r="A70" s="2">
        <v>16</v>
      </c>
      <c r="B70" s="2">
        <v>3</v>
      </c>
      <c r="C70" s="2">
        <v>28147.741999999998</v>
      </c>
      <c r="D70" s="2">
        <v>28248.400000000001</v>
      </c>
      <c r="E70" s="2">
        <v>100.658000000003</v>
      </c>
      <c r="F70" s="3">
        <v>22.8034741513145</v>
      </c>
      <c r="G70" s="14" t="s">
        <v>1007</v>
      </c>
      <c r="H70" s="2">
        <v>1</v>
      </c>
      <c r="I70" s="2">
        <v>0</v>
      </c>
      <c r="J70" s="2">
        <v>1</v>
      </c>
      <c r="K70" s="2">
        <v>0</v>
      </c>
      <c r="L70" s="2">
        <v>0</v>
      </c>
      <c r="M70" s="2">
        <v>1</v>
      </c>
      <c r="N70" s="2">
        <v>0</v>
      </c>
      <c r="O70" s="2">
        <v>0</v>
      </c>
      <c r="P70" s="2">
        <v>0</v>
      </c>
      <c r="Q70" s="2">
        <v>0</v>
      </c>
      <c r="R70" s="2">
        <v>0</v>
      </c>
      <c r="S70" s="2">
        <v>0</v>
      </c>
      <c r="T70" s="2">
        <v>0</v>
      </c>
      <c r="U70" s="2">
        <v>0</v>
      </c>
      <c r="V70" s="2">
        <v>0</v>
      </c>
      <c r="W70" s="2">
        <v>0</v>
      </c>
      <c r="X70" s="2">
        <v>0</v>
      </c>
      <c r="Y70" s="2">
        <v>0</v>
      </c>
      <c r="Z70" s="2">
        <v>0</v>
      </c>
      <c r="AA70" s="2">
        <v>0</v>
      </c>
    </row>
    <row r="71" spans="1:27" x14ac:dyDescent="0.25">
      <c r="A71" s="2">
        <v>12</v>
      </c>
      <c r="B71" s="2">
        <v>16</v>
      </c>
      <c r="C71" s="2">
        <v>113613.27899999999</v>
      </c>
      <c r="D71" s="2">
        <v>113900.29399999999</v>
      </c>
      <c r="E71" s="2">
        <v>287.01499999999902</v>
      </c>
      <c r="F71" s="3">
        <v>22.7957434568773</v>
      </c>
      <c r="G71" s="14" t="s">
        <v>983</v>
      </c>
      <c r="H71" s="2">
        <v>3</v>
      </c>
      <c r="I71" s="2">
        <v>1</v>
      </c>
      <c r="J71" s="2">
        <v>3</v>
      </c>
      <c r="K71" s="2">
        <v>0</v>
      </c>
      <c r="L71" s="2">
        <v>1</v>
      </c>
      <c r="M71" s="2">
        <v>1</v>
      </c>
      <c r="N71" s="2">
        <v>1</v>
      </c>
      <c r="O71" s="2">
        <v>0</v>
      </c>
      <c r="P71" s="2">
        <v>0</v>
      </c>
      <c r="Q71" s="2">
        <v>1</v>
      </c>
      <c r="R71" s="2">
        <v>0</v>
      </c>
      <c r="S71" s="2">
        <v>0</v>
      </c>
      <c r="T71" s="2">
        <v>0</v>
      </c>
      <c r="U71" s="2">
        <v>0</v>
      </c>
      <c r="V71" s="2">
        <v>0</v>
      </c>
      <c r="W71" s="2">
        <v>0</v>
      </c>
      <c r="X71" s="2">
        <v>0</v>
      </c>
      <c r="Y71" s="2">
        <v>0</v>
      </c>
      <c r="Z71" s="2">
        <v>0</v>
      </c>
      <c r="AA71" s="2">
        <v>1</v>
      </c>
    </row>
    <row r="72" spans="1:27" x14ac:dyDescent="0.25">
      <c r="A72" s="2">
        <v>3</v>
      </c>
      <c r="B72" s="2">
        <v>1</v>
      </c>
      <c r="C72" s="2">
        <v>25652.111000000001</v>
      </c>
      <c r="D72" s="2">
        <v>25732.313999999998</v>
      </c>
      <c r="E72" s="2">
        <v>80.202999999997701</v>
      </c>
      <c r="F72" s="3">
        <v>22.781852793231</v>
      </c>
      <c r="G72" s="14" t="s">
        <v>861</v>
      </c>
      <c r="H72" s="2">
        <v>1</v>
      </c>
      <c r="I72" s="2">
        <v>1</v>
      </c>
      <c r="J72" s="2">
        <v>1</v>
      </c>
      <c r="K72" s="2">
        <v>0</v>
      </c>
      <c r="L72" s="2">
        <v>1</v>
      </c>
      <c r="M72" s="2">
        <v>0</v>
      </c>
      <c r="N72" s="2">
        <v>0</v>
      </c>
      <c r="O72" s="2">
        <v>0</v>
      </c>
      <c r="P72" s="2">
        <v>0</v>
      </c>
      <c r="Q72" s="2">
        <v>1</v>
      </c>
      <c r="R72" s="2">
        <v>0</v>
      </c>
      <c r="S72" s="2">
        <v>0</v>
      </c>
      <c r="T72" s="2">
        <v>0</v>
      </c>
      <c r="U72" s="2">
        <v>0</v>
      </c>
      <c r="V72" s="2">
        <v>0</v>
      </c>
      <c r="W72" s="2">
        <v>0</v>
      </c>
      <c r="X72" s="2">
        <v>0</v>
      </c>
      <c r="Y72" s="2">
        <v>0</v>
      </c>
      <c r="Z72" s="2">
        <v>1</v>
      </c>
      <c r="AA72" s="2">
        <v>0</v>
      </c>
    </row>
    <row r="73" spans="1:27" x14ac:dyDescent="0.25">
      <c r="A73" s="2">
        <v>5</v>
      </c>
      <c r="B73" s="2">
        <v>15</v>
      </c>
      <c r="C73" s="2">
        <v>145483.679</v>
      </c>
      <c r="D73" s="2">
        <v>145661.82</v>
      </c>
      <c r="E73" s="2">
        <v>178.141000000003</v>
      </c>
      <c r="F73" s="3">
        <v>22.586347622293601</v>
      </c>
      <c r="G73" s="14" t="s">
        <v>904</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row>
    <row r="74" spans="1:27" x14ac:dyDescent="0.25">
      <c r="A74" s="2">
        <v>1</v>
      </c>
      <c r="B74" s="2">
        <v>25</v>
      </c>
      <c r="C74" s="2">
        <v>210221.88</v>
      </c>
      <c r="D74" s="2">
        <v>210321.299</v>
      </c>
      <c r="E74" s="2">
        <v>99.418999999994398</v>
      </c>
      <c r="F74" s="3">
        <v>22.541216260460601</v>
      </c>
      <c r="G74" s="14" t="s">
        <v>840</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row>
    <row r="75" spans="1:27" x14ac:dyDescent="0.25">
      <c r="A75" s="2">
        <v>1</v>
      </c>
      <c r="B75" s="2">
        <v>22</v>
      </c>
      <c r="C75" s="2">
        <v>190194.47200000001</v>
      </c>
      <c r="D75" s="2">
        <v>190356.13500000001</v>
      </c>
      <c r="E75" s="2">
        <v>161.66300000000001</v>
      </c>
      <c r="F75" s="3">
        <v>22.538621962061299</v>
      </c>
      <c r="G75" s="14" t="s">
        <v>838</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row>
    <row r="76" spans="1:27" x14ac:dyDescent="0.25">
      <c r="A76" s="2">
        <v>19</v>
      </c>
      <c r="B76" s="2">
        <v>1</v>
      </c>
      <c r="C76" s="2">
        <v>10735.53</v>
      </c>
      <c r="D76" s="2">
        <v>10799.75</v>
      </c>
      <c r="E76" s="2">
        <v>64.219999999999303</v>
      </c>
      <c r="F76" s="3">
        <v>22.4248017572511</v>
      </c>
      <c r="G76" s="14" t="s">
        <v>1015</v>
      </c>
      <c r="H76" s="2">
        <v>4</v>
      </c>
      <c r="I76" s="2">
        <v>0</v>
      </c>
      <c r="J76" s="2">
        <v>4</v>
      </c>
      <c r="K76" s="2">
        <v>0</v>
      </c>
      <c r="L76" s="2">
        <v>0</v>
      </c>
      <c r="M76" s="2">
        <v>1</v>
      </c>
      <c r="N76" s="2">
        <v>1</v>
      </c>
      <c r="O76" s="2">
        <v>0</v>
      </c>
      <c r="P76" s="2">
        <v>1</v>
      </c>
      <c r="Q76" s="2">
        <v>1</v>
      </c>
      <c r="R76" s="2">
        <v>0</v>
      </c>
      <c r="S76" s="2">
        <v>0</v>
      </c>
      <c r="T76" s="2">
        <v>0</v>
      </c>
      <c r="U76" s="2">
        <v>0</v>
      </c>
      <c r="V76" s="2">
        <v>0</v>
      </c>
      <c r="W76" s="2">
        <v>0</v>
      </c>
      <c r="X76" s="2">
        <v>0</v>
      </c>
      <c r="Y76" s="2">
        <v>0</v>
      </c>
      <c r="Z76" s="2">
        <v>0</v>
      </c>
      <c r="AA76" s="2">
        <v>0</v>
      </c>
    </row>
    <row r="77" spans="1:27" x14ac:dyDescent="0.25">
      <c r="A77" s="2">
        <v>14</v>
      </c>
      <c r="B77" s="2">
        <v>10</v>
      </c>
      <c r="C77" s="2">
        <v>104432.73299999999</v>
      </c>
      <c r="D77" s="2">
        <v>104523.75599999999</v>
      </c>
      <c r="E77" s="2">
        <v>91.023000000001005</v>
      </c>
      <c r="F77" s="3">
        <v>22.406102655676602</v>
      </c>
      <c r="G77" s="14" t="s">
        <v>522</v>
      </c>
      <c r="H77" s="2">
        <v>4</v>
      </c>
      <c r="I77" s="2">
        <v>0</v>
      </c>
      <c r="J77" s="2">
        <v>4</v>
      </c>
      <c r="K77" s="2">
        <v>0</v>
      </c>
      <c r="L77" s="2">
        <v>0</v>
      </c>
      <c r="M77" s="2">
        <v>1</v>
      </c>
      <c r="N77" s="2">
        <v>1</v>
      </c>
      <c r="O77" s="2">
        <v>0</v>
      </c>
      <c r="P77" s="2">
        <v>1</v>
      </c>
      <c r="Q77" s="2">
        <v>1</v>
      </c>
      <c r="R77" s="2">
        <v>0</v>
      </c>
      <c r="S77" s="2">
        <v>0</v>
      </c>
      <c r="T77" s="2">
        <v>0</v>
      </c>
      <c r="U77" s="2">
        <v>0</v>
      </c>
      <c r="V77" s="2">
        <v>0</v>
      </c>
      <c r="W77" s="2">
        <v>0</v>
      </c>
      <c r="X77" s="2">
        <v>0</v>
      </c>
      <c r="Y77" s="2">
        <v>0</v>
      </c>
      <c r="Z77" s="2">
        <v>0</v>
      </c>
      <c r="AA77" s="2">
        <v>0</v>
      </c>
    </row>
    <row r="78" spans="1:27" x14ac:dyDescent="0.25">
      <c r="A78" s="2">
        <v>8</v>
      </c>
      <c r="B78" s="2">
        <v>15</v>
      </c>
      <c r="C78" s="2">
        <v>113780.326</v>
      </c>
      <c r="D78" s="2">
        <v>113893.73299999999</v>
      </c>
      <c r="E78" s="2">
        <v>113.406999999992</v>
      </c>
      <c r="F78" s="3">
        <v>22.377990213375501</v>
      </c>
      <c r="G78" s="14" t="s">
        <v>715</v>
      </c>
      <c r="H78" s="2">
        <v>3</v>
      </c>
      <c r="I78" s="2">
        <v>0</v>
      </c>
      <c r="J78" s="2">
        <v>3</v>
      </c>
      <c r="K78" s="2">
        <v>0</v>
      </c>
      <c r="L78" s="2">
        <v>0</v>
      </c>
      <c r="M78" s="2">
        <v>0</v>
      </c>
      <c r="N78" s="2">
        <v>1</v>
      </c>
      <c r="O78" s="2">
        <v>0</v>
      </c>
      <c r="P78" s="2">
        <v>1</v>
      </c>
      <c r="Q78" s="2">
        <v>1</v>
      </c>
      <c r="R78" s="2">
        <v>0</v>
      </c>
      <c r="S78" s="2">
        <v>0</v>
      </c>
      <c r="T78" s="2">
        <v>0</v>
      </c>
      <c r="U78" s="2">
        <v>0</v>
      </c>
      <c r="V78" s="2">
        <v>0</v>
      </c>
      <c r="W78" s="2">
        <v>0</v>
      </c>
      <c r="X78" s="2">
        <v>0</v>
      </c>
      <c r="Y78" s="2">
        <v>0</v>
      </c>
      <c r="Z78" s="2">
        <v>0</v>
      </c>
      <c r="AA78" s="2">
        <v>0</v>
      </c>
    </row>
    <row r="79" spans="1:27" x14ac:dyDescent="0.25">
      <c r="A79" s="2">
        <v>11</v>
      </c>
      <c r="B79" s="2">
        <v>4</v>
      </c>
      <c r="C79" s="2">
        <v>28946.755000000001</v>
      </c>
      <c r="D79" s="2">
        <v>29041.534</v>
      </c>
      <c r="E79" s="2">
        <v>94.778999999998604</v>
      </c>
      <c r="F79" s="3">
        <v>22.369894866151501</v>
      </c>
      <c r="G79" s="14" t="s">
        <v>965</v>
      </c>
      <c r="H79" s="2">
        <v>1</v>
      </c>
      <c r="I79" s="2">
        <v>1</v>
      </c>
      <c r="J79" s="2">
        <v>1</v>
      </c>
      <c r="K79" s="2">
        <v>0</v>
      </c>
      <c r="L79" s="2">
        <v>1</v>
      </c>
      <c r="M79" s="2">
        <v>0</v>
      </c>
      <c r="N79" s="2">
        <v>0</v>
      </c>
      <c r="O79" s="2">
        <v>0</v>
      </c>
      <c r="P79" s="2">
        <v>0</v>
      </c>
      <c r="Q79" s="2">
        <v>1</v>
      </c>
      <c r="R79" s="2">
        <v>0</v>
      </c>
      <c r="S79" s="2">
        <v>0</v>
      </c>
      <c r="T79" s="2">
        <v>0</v>
      </c>
      <c r="U79" s="2">
        <v>0</v>
      </c>
      <c r="V79" s="2">
        <v>0</v>
      </c>
      <c r="W79" s="2">
        <v>0</v>
      </c>
      <c r="X79" s="2">
        <v>0</v>
      </c>
      <c r="Y79" s="2">
        <v>0</v>
      </c>
      <c r="Z79" s="2">
        <v>0</v>
      </c>
      <c r="AA79" s="2">
        <v>1</v>
      </c>
    </row>
    <row r="80" spans="1:27" x14ac:dyDescent="0.25">
      <c r="A80" s="2">
        <v>8</v>
      </c>
      <c r="B80" s="2">
        <v>16</v>
      </c>
      <c r="C80" s="2">
        <v>114410.527</v>
      </c>
      <c r="D80" s="2">
        <v>114664.716</v>
      </c>
      <c r="E80" s="2">
        <v>254.188999999998</v>
      </c>
      <c r="F80" s="3">
        <v>22.3306616411809</v>
      </c>
      <c r="G80" s="14" t="s">
        <v>945</v>
      </c>
      <c r="H80" s="2">
        <v>4</v>
      </c>
      <c r="I80" s="2">
        <v>2</v>
      </c>
      <c r="J80" s="2">
        <v>4</v>
      </c>
      <c r="K80" s="2">
        <v>2</v>
      </c>
      <c r="L80" s="2">
        <v>0</v>
      </c>
      <c r="M80" s="2">
        <v>1</v>
      </c>
      <c r="N80" s="2">
        <v>1</v>
      </c>
      <c r="O80" s="2">
        <v>0</v>
      </c>
      <c r="P80" s="2">
        <v>1</v>
      </c>
      <c r="Q80" s="2">
        <v>1</v>
      </c>
      <c r="R80" s="2">
        <v>1</v>
      </c>
      <c r="S80" s="2">
        <v>0</v>
      </c>
      <c r="T80" s="2">
        <v>1</v>
      </c>
      <c r="U80" s="2">
        <v>0</v>
      </c>
      <c r="V80" s="2">
        <v>0</v>
      </c>
      <c r="W80" s="2">
        <v>0</v>
      </c>
      <c r="X80" s="2">
        <v>0</v>
      </c>
      <c r="Y80" s="2">
        <v>0</v>
      </c>
      <c r="Z80" s="2">
        <v>0</v>
      </c>
      <c r="AA80" s="2">
        <v>0</v>
      </c>
    </row>
    <row r="81" spans="1:27" x14ac:dyDescent="0.25">
      <c r="A81" s="2">
        <v>3</v>
      </c>
      <c r="B81" s="2">
        <v>8</v>
      </c>
      <c r="C81" s="2">
        <v>99949.826000000001</v>
      </c>
      <c r="D81" s="2">
        <v>100038.42600000001</v>
      </c>
      <c r="E81" s="2">
        <v>88.600000000005807</v>
      </c>
      <c r="F81" s="3">
        <v>22.3071119312871</v>
      </c>
      <c r="G81" s="14" t="s">
        <v>866</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row>
    <row r="82" spans="1:27" x14ac:dyDescent="0.25">
      <c r="A82" s="2">
        <v>4</v>
      </c>
      <c r="B82" s="2">
        <v>24</v>
      </c>
      <c r="C82" s="2">
        <v>142530.609</v>
      </c>
      <c r="D82" s="2">
        <v>142589.36799999999</v>
      </c>
      <c r="E82" s="2">
        <v>58.758999999990898</v>
      </c>
      <c r="F82" s="3">
        <v>22.258470885597202</v>
      </c>
      <c r="G82" s="14" t="s">
        <v>890</v>
      </c>
      <c r="H82" s="2">
        <v>1</v>
      </c>
      <c r="I82" s="2">
        <v>0</v>
      </c>
      <c r="J82" s="2">
        <v>1</v>
      </c>
      <c r="K82" s="2">
        <v>0</v>
      </c>
      <c r="L82" s="2">
        <v>0</v>
      </c>
      <c r="M82" s="2">
        <v>0</v>
      </c>
      <c r="N82" s="2">
        <v>0</v>
      </c>
      <c r="O82" s="2">
        <v>0</v>
      </c>
      <c r="P82" s="2">
        <v>0</v>
      </c>
      <c r="Q82" s="2">
        <v>1</v>
      </c>
      <c r="R82" s="2">
        <v>0</v>
      </c>
      <c r="S82" s="2">
        <v>0</v>
      </c>
      <c r="T82" s="2">
        <v>0</v>
      </c>
      <c r="U82" s="2">
        <v>0</v>
      </c>
      <c r="V82" s="2">
        <v>0</v>
      </c>
      <c r="W82" s="2">
        <v>0</v>
      </c>
      <c r="X82" s="2">
        <v>0</v>
      </c>
      <c r="Y82" s="2">
        <v>0</v>
      </c>
      <c r="Z82" s="2">
        <v>0</v>
      </c>
      <c r="AA82" s="2">
        <v>0</v>
      </c>
    </row>
    <row r="83" spans="1:27" x14ac:dyDescent="0.25">
      <c r="A83" s="2">
        <v>8</v>
      </c>
      <c r="B83" s="2">
        <v>7</v>
      </c>
      <c r="C83" s="2">
        <v>49133.98</v>
      </c>
      <c r="D83" s="2">
        <v>49293.021999999997</v>
      </c>
      <c r="E83" s="2">
        <v>159.041999999994</v>
      </c>
      <c r="F83" s="3">
        <v>22.1712571738741</v>
      </c>
      <c r="G83" s="14" t="s">
        <v>939</v>
      </c>
      <c r="H83" s="2">
        <v>3</v>
      </c>
      <c r="I83" s="2">
        <v>1</v>
      </c>
      <c r="J83" s="2">
        <v>3</v>
      </c>
      <c r="K83" s="2">
        <v>1</v>
      </c>
      <c r="L83" s="2">
        <v>0</v>
      </c>
      <c r="M83" s="2">
        <v>1</v>
      </c>
      <c r="N83" s="2">
        <v>1</v>
      </c>
      <c r="O83" s="2">
        <v>0</v>
      </c>
      <c r="P83" s="2">
        <v>0</v>
      </c>
      <c r="Q83" s="2">
        <v>1</v>
      </c>
      <c r="R83" s="2">
        <v>0</v>
      </c>
      <c r="S83" s="2">
        <v>1</v>
      </c>
      <c r="T83" s="2">
        <v>0</v>
      </c>
      <c r="U83" s="2">
        <v>0</v>
      </c>
      <c r="V83" s="2">
        <v>0</v>
      </c>
      <c r="W83" s="2">
        <v>0</v>
      </c>
      <c r="X83" s="2">
        <v>0</v>
      </c>
      <c r="Y83" s="2">
        <v>0</v>
      </c>
      <c r="Z83" s="2">
        <v>0</v>
      </c>
      <c r="AA83" s="2">
        <v>0</v>
      </c>
    </row>
    <row r="84" spans="1:27" x14ac:dyDescent="0.25">
      <c r="A84" s="2">
        <v>11</v>
      </c>
      <c r="B84" s="2">
        <v>9</v>
      </c>
      <c r="C84" s="2">
        <v>85145.45</v>
      </c>
      <c r="D84" s="2">
        <v>85737.501999999993</v>
      </c>
      <c r="E84" s="2">
        <v>592.05199999999604</v>
      </c>
      <c r="F84" s="3">
        <v>22.1648743658534</v>
      </c>
      <c r="G84" s="14" t="s">
        <v>970</v>
      </c>
      <c r="H84" s="2">
        <v>2</v>
      </c>
      <c r="I84" s="2">
        <v>2</v>
      </c>
      <c r="J84" s="2">
        <v>2</v>
      </c>
      <c r="K84" s="2">
        <v>2</v>
      </c>
      <c r="L84" s="2">
        <v>0</v>
      </c>
      <c r="M84" s="2">
        <v>0</v>
      </c>
      <c r="N84" s="2">
        <v>1</v>
      </c>
      <c r="O84" s="2">
        <v>0</v>
      </c>
      <c r="P84" s="2">
        <v>1</v>
      </c>
      <c r="Q84" s="2">
        <v>0</v>
      </c>
      <c r="R84" s="2">
        <v>0</v>
      </c>
      <c r="S84" s="2">
        <v>1</v>
      </c>
      <c r="T84" s="2">
        <v>1</v>
      </c>
      <c r="U84" s="2">
        <v>0</v>
      </c>
      <c r="V84" s="2">
        <v>0</v>
      </c>
      <c r="W84" s="2">
        <v>0</v>
      </c>
      <c r="X84" s="2">
        <v>0</v>
      </c>
      <c r="Y84" s="2">
        <v>0</v>
      </c>
      <c r="Z84" s="2">
        <v>0</v>
      </c>
      <c r="AA84" s="2">
        <v>0</v>
      </c>
    </row>
    <row r="85" spans="1:27" x14ac:dyDescent="0.25">
      <c r="A85" s="2">
        <v>9</v>
      </c>
      <c r="B85" s="2">
        <v>7</v>
      </c>
      <c r="C85" s="2">
        <v>108478.053</v>
      </c>
      <c r="D85" s="2">
        <v>108539.247</v>
      </c>
      <c r="E85" s="2">
        <v>61.194000000003101</v>
      </c>
      <c r="F85" s="3">
        <v>22.0803804114964</v>
      </c>
      <c r="G85" s="14" t="s">
        <v>950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row>
    <row r="86" spans="1:27" x14ac:dyDescent="0.25">
      <c r="A86" s="2">
        <v>5</v>
      </c>
      <c r="B86" s="2">
        <v>11</v>
      </c>
      <c r="C86" s="2">
        <v>86508</v>
      </c>
      <c r="D86" s="2">
        <v>87310.942999999999</v>
      </c>
      <c r="E86" s="2">
        <v>802.94299999999896</v>
      </c>
      <c r="F86" s="3">
        <v>22.07630671095</v>
      </c>
      <c r="G86" s="14" t="s">
        <v>902</v>
      </c>
      <c r="H86" s="2">
        <v>4</v>
      </c>
      <c r="I86" s="2">
        <v>1</v>
      </c>
      <c r="J86" s="2">
        <v>4</v>
      </c>
      <c r="K86" s="2">
        <v>0</v>
      </c>
      <c r="L86" s="2">
        <v>1</v>
      </c>
      <c r="M86" s="2">
        <v>1</v>
      </c>
      <c r="N86" s="2">
        <v>1</v>
      </c>
      <c r="O86" s="2">
        <v>0</v>
      </c>
      <c r="P86" s="2">
        <v>1</v>
      </c>
      <c r="Q86" s="2">
        <v>1</v>
      </c>
      <c r="R86" s="2">
        <v>0</v>
      </c>
      <c r="S86" s="2">
        <v>0</v>
      </c>
      <c r="T86" s="2">
        <v>0</v>
      </c>
      <c r="U86" s="2">
        <v>0</v>
      </c>
      <c r="V86" s="2">
        <v>0</v>
      </c>
      <c r="W86" s="2">
        <v>0</v>
      </c>
      <c r="X86" s="2">
        <v>0</v>
      </c>
      <c r="Y86" s="2">
        <v>0</v>
      </c>
      <c r="Z86" s="2">
        <v>0</v>
      </c>
      <c r="AA86" s="2">
        <v>1</v>
      </c>
    </row>
    <row r="87" spans="1:27" x14ac:dyDescent="0.25">
      <c r="A87" s="2">
        <v>4</v>
      </c>
      <c r="B87" s="2">
        <v>0</v>
      </c>
      <c r="C87" s="2">
        <v>258.512</v>
      </c>
      <c r="D87" s="2">
        <v>302.93400000000003</v>
      </c>
      <c r="E87" s="2">
        <v>44.421999999999997</v>
      </c>
      <c r="F87" s="3">
        <v>21.832361910910201</v>
      </c>
      <c r="G87" s="14" t="s">
        <v>875</v>
      </c>
      <c r="H87" s="2">
        <v>4</v>
      </c>
      <c r="I87" s="2">
        <v>0</v>
      </c>
      <c r="J87" s="2">
        <v>4</v>
      </c>
      <c r="K87" s="2">
        <v>0</v>
      </c>
      <c r="L87" s="2">
        <v>0</v>
      </c>
      <c r="M87" s="2">
        <v>1</v>
      </c>
      <c r="N87" s="2">
        <v>1</v>
      </c>
      <c r="O87" s="2">
        <v>0</v>
      </c>
      <c r="P87" s="2">
        <v>1</v>
      </c>
      <c r="Q87" s="2">
        <v>1</v>
      </c>
      <c r="R87" s="2">
        <v>0</v>
      </c>
      <c r="S87" s="2">
        <v>0</v>
      </c>
      <c r="T87" s="2">
        <v>0</v>
      </c>
      <c r="U87" s="2">
        <v>0</v>
      </c>
      <c r="V87" s="2">
        <v>0</v>
      </c>
      <c r="W87" s="2">
        <v>0</v>
      </c>
      <c r="X87" s="2">
        <v>0</v>
      </c>
      <c r="Y87" s="2">
        <v>0</v>
      </c>
      <c r="Z87" s="2">
        <v>0</v>
      </c>
      <c r="AA87" s="2">
        <v>0</v>
      </c>
    </row>
    <row r="88" spans="1:27" x14ac:dyDescent="0.25">
      <c r="A88" s="2">
        <v>5</v>
      </c>
      <c r="B88" s="2">
        <v>7</v>
      </c>
      <c r="C88" s="2">
        <v>56655.375</v>
      </c>
      <c r="D88" s="2">
        <v>56762.466999999997</v>
      </c>
      <c r="E88" s="2">
        <v>107.091999999997</v>
      </c>
      <c r="F88" s="3">
        <v>21.586444718739902</v>
      </c>
      <c r="G88" s="14" t="s">
        <v>658</v>
      </c>
      <c r="H88" s="2">
        <v>1</v>
      </c>
      <c r="I88" s="2">
        <v>0</v>
      </c>
      <c r="J88" s="2">
        <v>1</v>
      </c>
      <c r="K88" s="2">
        <v>0</v>
      </c>
      <c r="L88" s="2">
        <v>0</v>
      </c>
      <c r="M88" s="2">
        <v>0</v>
      </c>
      <c r="N88" s="2">
        <v>1</v>
      </c>
      <c r="O88" s="2">
        <v>0</v>
      </c>
      <c r="P88" s="2">
        <v>0</v>
      </c>
      <c r="Q88" s="2">
        <v>0</v>
      </c>
      <c r="R88" s="2">
        <v>0</v>
      </c>
      <c r="S88" s="2">
        <v>0</v>
      </c>
      <c r="T88" s="2">
        <v>0</v>
      </c>
      <c r="U88" s="2">
        <v>0</v>
      </c>
      <c r="V88" s="2">
        <v>0</v>
      </c>
      <c r="W88" s="2">
        <v>0</v>
      </c>
      <c r="X88" s="2">
        <v>0</v>
      </c>
      <c r="Y88" s="2">
        <v>0</v>
      </c>
      <c r="Z88" s="2">
        <v>0</v>
      </c>
      <c r="AA88" s="2">
        <v>0</v>
      </c>
    </row>
    <row r="89" spans="1:27" x14ac:dyDescent="0.25">
      <c r="A89" s="2">
        <v>4</v>
      </c>
      <c r="B89" s="2">
        <v>23</v>
      </c>
      <c r="C89" s="2">
        <v>132296.44500000001</v>
      </c>
      <c r="D89" s="2">
        <v>132405.43400000001</v>
      </c>
      <c r="E89" s="2">
        <v>108.989000000001</v>
      </c>
      <c r="F89" s="3">
        <v>21.539384245849799</v>
      </c>
      <c r="G89" s="14" t="s">
        <v>889</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row>
    <row r="90" spans="1:27" x14ac:dyDescent="0.25">
      <c r="A90" s="2">
        <v>22</v>
      </c>
      <c r="B90" s="2">
        <v>2</v>
      </c>
      <c r="C90" s="2">
        <v>36179.095000000001</v>
      </c>
      <c r="D90" s="2">
        <v>36321.269999999997</v>
      </c>
      <c r="E90" s="2">
        <v>142.174999999996</v>
      </c>
      <c r="F90" s="3">
        <v>21.514854374324699</v>
      </c>
      <c r="G90" s="14" t="s">
        <v>1027</v>
      </c>
      <c r="H90" s="2">
        <v>4</v>
      </c>
      <c r="I90" s="2">
        <v>0</v>
      </c>
      <c r="J90" s="2">
        <v>4</v>
      </c>
      <c r="K90" s="2">
        <v>0</v>
      </c>
      <c r="L90" s="2">
        <v>0</v>
      </c>
      <c r="M90" s="2">
        <v>1</v>
      </c>
      <c r="N90" s="2">
        <v>1</v>
      </c>
      <c r="O90" s="2">
        <v>0</v>
      </c>
      <c r="P90" s="2">
        <v>1</v>
      </c>
      <c r="Q90" s="2">
        <v>1</v>
      </c>
      <c r="R90" s="2">
        <v>0</v>
      </c>
      <c r="S90" s="2">
        <v>0</v>
      </c>
      <c r="T90" s="2">
        <v>0</v>
      </c>
      <c r="U90" s="2">
        <v>0</v>
      </c>
      <c r="V90" s="2">
        <v>0</v>
      </c>
      <c r="W90" s="2">
        <v>0</v>
      </c>
      <c r="X90" s="2">
        <v>0</v>
      </c>
      <c r="Y90" s="2">
        <v>0</v>
      </c>
      <c r="Z90" s="2">
        <v>0</v>
      </c>
      <c r="AA90" s="2">
        <v>0</v>
      </c>
    </row>
    <row r="91" spans="1:27" x14ac:dyDescent="0.25">
      <c r="A91" s="2">
        <v>6</v>
      </c>
      <c r="B91" s="2">
        <v>5</v>
      </c>
      <c r="C91" s="2">
        <v>74844.573000000004</v>
      </c>
      <c r="D91" s="2">
        <v>75295.933000000005</v>
      </c>
      <c r="E91" s="2">
        <v>451.36000000000098</v>
      </c>
      <c r="F91" s="3">
        <v>21.388848220492498</v>
      </c>
      <c r="G91" s="14" t="s">
        <v>404</v>
      </c>
      <c r="H91" s="2">
        <v>4</v>
      </c>
      <c r="I91" s="2">
        <v>0</v>
      </c>
      <c r="J91" s="2">
        <v>4</v>
      </c>
      <c r="K91" s="2">
        <v>0</v>
      </c>
      <c r="L91" s="2">
        <v>0</v>
      </c>
      <c r="M91" s="2">
        <v>1</v>
      </c>
      <c r="N91" s="2">
        <v>1</v>
      </c>
      <c r="O91" s="2">
        <v>0</v>
      </c>
      <c r="P91" s="2">
        <v>1</v>
      </c>
      <c r="Q91" s="2">
        <v>1</v>
      </c>
      <c r="R91" s="2">
        <v>0</v>
      </c>
      <c r="S91" s="2">
        <v>0</v>
      </c>
      <c r="T91" s="2">
        <v>0</v>
      </c>
      <c r="U91" s="2">
        <v>0</v>
      </c>
      <c r="V91" s="2">
        <v>0</v>
      </c>
      <c r="W91" s="2">
        <v>0</v>
      </c>
      <c r="X91" s="2">
        <v>0</v>
      </c>
      <c r="Y91" s="2">
        <v>0</v>
      </c>
      <c r="Z91" s="2">
        <v>0</v>
      </c>
      <c r="AA91" s="2">
        <v>0</v>
      </c>
    </row>
    <row r="92" spans="1:27" x14ac:dyDescent="0.25">
      <c r="A92" s="2">
        <v>6</v>
      </c>
      <c r="B92" s="2">
        <v>2</v>
      </c>
      <c r="C92" s="2">
        <v>62268.735999999997</v>
      </c>
      <c r="D92" s="2">
        <v>62971.826999999997</v>
      </c>
      <c r="E92" s="2">
        <v>703.09100000000001</v>
      </c>
      <c r="F92" s="3">
        <v>21.277510482208701</v>
      </c>
      <c r="G92" s="14" t="s">
        <v>908</v>
      </c>
      <c r="H92" s="2">
        <v>3</v>
      </c>
      <c r="I92" s="2">
        <v>3</v>
      </c>
      <c r="J92" s="2">
        <v>3</v>
      </c>
      <c r="K92" s="2">
        <v>3</v>
      </c>
      <c r="L92" s="2">
        <v>0</v>
      </c>
      <c r="M92" s="2">
        <v>0</v>
      </c>
      <c r="N92" s="2">
        <v>1</v>
      </c>
      <c r="O92" s="2">
        <v>0</v>
      </c>
      <c r="P92" s="2">
        <v>1</v>
      </c>
      <c r="Q92" s="2">
        <v>1</v>
      </c>
      <c r="R92" s="2">
        <v>1</v>
      </c>
      <c r="S92" s="2">
        <v>0</v>
      </c>
      <c r="T92" s="2">
        <v>1</v>
      </c>
      <c r="U92" s="2">
        <v>0</v>
      </c>
      <c r="V92" s="2">
        <v>1</v>
      </c>
      <c r="W92" s="2">
        <v>0</v>
      </c>
      <c r="X92" s="2">
        <v>0</v>
      </c>
      <c r="Y92" s="2">
        <v>0</v>
      </c>
      <c r="Z92" s="2">
        <v>0</v>
      </c>
      <c r="AA92" s="2">
        <v>0</v>
      </c>
    </row>
    <row r="93" spans="1:27" x14ac:dyDescent="0.25">
      <c r="A93" s="2">
        <v>1</v>
      </c>
      <c r="B93" s="2">
        <v>11</v>
      </c>
      <c r="C93" s="2">
        <v>93579.561000000002</v>
      </c>
      <c r="D93" s="2">
        <v>93699.225000000006</v>
      </c>
      <c r="E93" s="2">
        <v>119.66400000000399</v>
      </c>
      <c r="F93" s="3">
        <v>21.149145552050001</v>
      </c>
      <c r="G93" s="14" t="s">
        <v>831</v>
      </c>
      <c r="H93" s="2">
        <v>2</v>
      </c>
      <c r="I93" s="2">
        <v>3</v>
      </c>
      <c r="J93" s="2">
        <v>2</v>
      </c>
      <c r="K93" s="2">
        <v>2</v>
      </c>
      <c r="L93" s="2">
        <v>1</v>
      </c>
      <c r="M93" s="2">
        <v>1</v>
      </c>
      <c r="N93" s="2">
        <v>0</v>
      </c>
      <c r="O93" s="2">
        <v>0</v>
      </c>
      <c r="P93" s="2">
        <v>0</v>
      </c>
      <c r="Q93" s="2">
        <v>1</v>
      </c>
      <c r="R93" s="2">
        <v>1</v>
      </c>
      <c r="S93" s="2">
        <v>0</v>
      </c>
      <c r="T93" s="2">
        <v>0</v>
      </c>
      <c r="U93" s="2">
        <v>0</v>
      </c>
      <c r="V93" s="2">
        <v>1</v>
      </c>
      <c r="W93" s="2">
        <v>0</v>
      </c>
      <c r="X93" s="2">
        <v>0</v>
      </c>
      <c r="Y93" s="2">
        <v>0</v>
      </c>
      <c r="Z93" s="2">
        <v>1</v>
      </c>
      <c r="AA93" s="2">
        <v>0</v>
      </c>
    </row>
    <row r="94" spans="1:27" x14ac:dyDescent="0.25">
      <c r="A94" s="2">
        <v>1</v>
      </c>
      <c r="B94" s="2">
        <v>30</v>
      </c>
      <c r="C94" s="2">
        <v>235435.65</v>
      </c>
      <c r="D94" s="2">
        <v>235545.66899999999</v>
      </c>
      <c r="E94" s="2">
        <v>110.01900000000001</v>
      </c>
      <c r="F94" s="3">
        <v>21.002430946338499</v>
      </c>
      <c r="G94" s="14" t="s">
        <v>843</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row>
    <row r="95" spans="1:27" x14ac:dyDescent="0.25">
      <c r="A95" s="2">
        <v>10</v>
      </c>
      <c r="B95" s="2">
        <v>4</v>
      </c>
      <c r="C95" s="2">
        <v>91318.623999999996</v>
      </c>
      <c r="D95" s="2">
        <v>91419.623999999996</v>
      </c>
      <c r="E95" s="2">
        <v>101</v>
      </c>
      <c r="F95" s="3">
        <v>20.9824897007422</v>
      </c>
      <c r="G95" s="14" t="s">
        <v>955</v>
      </c>
      <c r="H95" s="2">
        <v>4</v>
      </c>
      <c r="I95" s="2">
        <v>0</v>
      </c>
      <c r="J95" s="2">
        <v>4</v>
      </c>
      <c r="K95" s="2">
        <v>0</v>
      </c>
      <c r="L95" s="2">
        <v>0</v>
      </c>
      <c r="M95" s="2">
        <v>1</v>
      </c>
      <c r="N95" s="2">
        <v>1</v>
      </c>
      <c r="O95" s="2">
        <v>0</v>
      </c>
      <c r="P95" s="2">
        <v>1</v>
      </c>
      <c r="Q95" s="2">
        <v>1</v>
      </c>
      <c r="R95" s="2">
        <v>0</v>
      </c>
      <c r="S95" s="2">
        <v>0</v>
      </c>
      <c r="T95" s="2">
        <v>0</v>
      </c>
      <c r="U95" s="2">
        <v>0</v>
      </c>
      <c r="V95" s="2">
        <v>0</v>
      </c>
      <c r="W95" s="2">
        <v>0</v>
      </c>
      <c r="X95" s="2">
        <v>0</v>
      </c>
      <c r="Y95" s="2">
        <v>0</v>
      </c>
      <c r="Z95" s="2">
        <v>0</v>
      </c>
      <c r="AA95" s="2">
        <v>0</v>
      </c>
    </row>
    <row r="96" spans="1:27" x14ac:dyDescent="0.25">
      <c r="A96" s="2">
        <v>4</v>
      </c>
      <c r="B96" s="2">
        <v>7</v>
      </c>
      <c r="C96" s="2">
        <v>44223.637000000002</v>
      </c>
      <c r="D96" s="2">
        <v>44325.502</v>
      </c>
      <c r="E96" s="2">
        <v>101.86499999999801</v>
      </c>
      <c r="F96" s="3">
        <v>20.951873887742099</v>
      </c>
      <c r="G96" s="14" t="s">
        <v>879</v>
      </c>
      <c r="H96" s="2">
        <v>0</v>
      </c>
      <c r="I96" s="2">
        <v>1</v>
      </c>
      <c r="J96" s="2">
        <v>0</v>
      </c>
      <c r="K96" s="2">
        <v>1</v>
      </c>
      <c r="L96" s="2">
        <v>0</v>
      </c>
      <c r="M96" s="2">
        <v>0</v>
      </c>
      <c r="N96" s="2">
        <v>0</v>
      </c>
      <c r="O96" s="2">
        <v>0</v>
      </c>
      <c r="P96" s="2">
        <v>0</v>
      </c>
      <c r="Q96" s="2">
        <v>0</v>
      </c>
      <c r="R96" s="2">
        <v>0</v>
      </c>
      <c r="S96" s="2">
        <v>0</v>
      </c>
      <c r="T96" s="2">
        <v>1</v>
      </c>
      <c r="U96" s="2">
        <v>0</v>
      </c>
      <c r="V96" s="2">
        <v>0</v>
      </c>
      <c r="W96" s="2">
        <v>0</v>
      </c>
      <c r="X96" s="2">
        <v>0</v>
      </c>
      <c r="Y96" s="2">
        <v>0</v>
      </c>
      <c r="Z96" s="2">
        <v>0</v>
      </c>
      <c r="AA96" s="2">
        <v>0</v>
      </c>
    </row>
    <row r="97" spans="1:27" x14ac:dyDescent="0.25">
      <c r="A97" s="2">
        <v>2</v>
      </c>
      <c r="B97" s="2">
        <v>10</v>
      </c>
      <c r="C97" s="2">
        <v>160746.03400000001</v>
      </c>
      <c r="D97" s="2">
        <v>160826.63699999999</v>
      </c>
      <c r="E97" s="2">
        <v>80.602999999973704</v>
      </c>
      <c r="F97" s="3">
        <v>20.944221981558002</v>
      </c>
      <c r="G97" s="14" t="s">
        <v>598</v>
      </c>
      <c r="H97" s="2">
        <v>1</v>
      </c>
      <c r="I97" s="2">
        <v>0</v>
      </c>
      <c r="J97" s="2">
        <v>1</v>
      </c>
      <c r="K97" s="2">
        <v>0</v>
      </c>
      <c r="L97" s="2">
        <v>0</v>
      </c>
      <c r="M97" s="2">
        <v>0</v>
      </c>
      <c r="N97" s="2">
        <v>1</v>
      </c>
      <c r="O97" s="2">
        <v>0</v>
      </c>
      <c r="P97" s="2">
        <v>0</v>
      </c>
      <c r="Q97" s="2">
        <v>0</v>
      </c>
      <c r="R97" s="2">
        <v>0</v>
      </c>
      <c r="S97" s="2">
        <v>0</v>
      </c>
      <c r="T97" s="2">
        <v>0</v>
      </c>
      <c r="U97" s="2">
        <v>0</v>
      </c>
      <c r="V97" s="2">
        <v>0</v>
      </c>
      <c r="W97" s="2">
        <v>0</v>
      </c>
      <c r="X97" s="2">
        <v>0</v>
      </c>
      <c r="Y97" s="2">
        <v>0</v>
      </c>
      <c r="Z97" s="2">
        <v>0</v>
      </c>
      <c r="AA97" s="2">
        <v>0</v>
      </c>
    </row>
    <row r="98" spans="1:27" x14ac:dyDescent="0.25">
      <c r="A98" s="2">
        <v>4</v>
      </c>
      <c r="B98" s="2">
        <v>3</v>
      </c>
      <c r="C98" s="2">
        <v>13356.95</v>
      </c>
      <c r="D98" s="2">
        <v>13455.083000000001</v>
      </c>
      <c r="E98" s="2">
        <v>98.132999999999797</v>
      </c>
      <c r="F98" s="3">
        <v>20.9146739948341</v>
      </c>
      <c r="G98" s="14" t="s">
        <v>632</v>
      </c>
      <c r="H98" s="2">
        <v>4</v>
      </c>
      <c r="I98" s="2">
        <v>0</v>
      </c>
      <c r="J98" s="2">
        <v>4</v>
      </c>
      <c r="K98" s="2">
        <v>0</v>
      </c>
      <c r="L98" s="2">
        <v>0</v>
      </c>
      <c r="M98" s="2">
        <v>1</v>
      </c>
      <c r="N98" s="2">
        <v>1</v>
      </c>
      <c r="O98" s="2">
        <v>0</v>
      </c>
      <c r="P98" s="2">
        <v>1</v>
      </c>
      <c r="Q98" s="2">
        <v>1</v>
      </c>
      <c r="R98" s="2">
        <v>0</v>
      </c>
      <c r="S98" s="2">
        <v>0</v>
      </c>
      <c r="T98" s="2">
        <v>0</v>
      </c>
      <c r="U98" s="2">
        <v>0</v>
      </c>
      <c r="V98" s="2">
        <v>0</v>
      </c>
      <c r="W98" s="2">
        <v>0</v>
      </c>
      <c r="X98" s="2">
        <v>0</v>
      </c>
      <c r="Y98" s="2">
        <v>0</v>
      </c>
      <c r="Z98" s="2">
        <v>0</v>
      </c>
      <c r="AA98" s="2">
        <v>0</v>
      </c>
    </row>
    <row r="99" spans="1:27" x14ac:dyDescent="0.25">
      <c r="A99" s="2">
        <v>2</v>
      </c>
      <c r="B99" s="2">
        <v>13</v>
      </c>
      <c r="C99" s="2">
        <v>166653.823</v>
      </c>
      <c r="D99" s="2">
        <v>166747.785</v>
      </c>
      <c r="E99" s="2">
        <v>93.961999999999506</v>
      </c>
      <c r="F99" s="3">
        <v>20.888189787231099</v>
      </c>
      <c r="G99" s="14" t="s">
        <v>851</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row>
    <row r="100" spans="1:27" x14ac:dyDescent="0.25">
      <c r="A100" s="2">
        <v>7</v>
      </c>
      <c r="B100" s="2">
        <v>1</v>
      </c>
      <c r="C100" s="2">
        <v>20381.673999999999</v>
      </c>
      <c r="D100" s="2">
        <v>20460.371999999999</v>
      </c>
      <c r="E100" s="2">
        <v>78.698000000000306</v>
      </c>
      <c r="F100" s="3">
        <v>20.8738247388793</v>
      </c>
      <c r="G100" s="14" t="s">
        <v>918</v>
      </c>
      <c r="H100" s="2">
        <v>3</v>
      </c>
      <c r="I100" s="2">
        <v>0</v>
      </c>
      <c r="J100" s="2">
        <v>3</v>
      </c>
      <c r="K100" s="2">
        <v>0</v>
      </c>
      <c r="L100" s="2">
        <v>0</v>
      </c>
      <c r="M100" s="2">
        <v>1</v>
      </c>
      <c r="N100" s="2">
        <v>0</v>
      </c>
      <c r="O100" s="2">
        <v>0</v>
      </c>
      <c r="P100" s="2">
        <v>1</v>
      </c>
      <c r="Q100" s="2">
        <v>1</v>
      </c>
      <c r="R100" s="2">
        <v>0</v>
      </c>
      <c r="S100" s="2">
        <v>0</v>
      </c>
      <c r="T100" s="2">
        <v>0</v>
      </c>
      <c r="U100" s="2">
        <v>0</v>
      </c>
      <c r="V100" s="2">
        <v>0</v>
      </c>
      <c r="W100" s="2">
        <v>0</v>
      </c>
      <c r="X100" s="2">
        <v>0</v>
      </c>
      <c r="Y100" s="2">
        <v>0</v>
      </c>
      <c r="Z100" s="2">
        <v>0</v>
      </c>
      <c r="AA100" s="2">
        <v>0</v>
      </c>
    </row>
    <row r="101" spans="1:27" x14ac:dyDescent="0.25">
      <c r="A101" s="2">
        <v>1</v>
      </c>
      <c r="B101" s="2">
        <v>6</v>
      </c>
      <c r="C101" s="2">
        <v>63856.892</v>
      </c>
      <c r="D101" s="2">
        <v>64042.373</v>
      </c>
      <c r="E101" s="2">
        <v>185.48099999999999</v>
      </c>
      <c r="F101" s="3">
        <v>20.824467509581599</v>
      </c>
      <c r="G101" s="14" t="s">
        <v>828</v>
      </c>
      <c r="H101" s="2">
        <v>2</v>
      </c>
      <c r="I101" s="2">
        <v>0</v>
      </c>
      <c r="J101" s="2">
        <v>2</v>
      </c>
      <c r="K101" s="2">
        <v>0</v>
      </c>
      <c r="L101" s="2">
        <v>0</v>
      </c>
      <c r="M101" s="2">
        <v>1</v>
      </c>
      <c r="N101" s="2">
        <v>0</v>
      </c>
      <c r="O101" s="2">
        <v>0</v>
      </c>
      <c r="P101" s="2">
        <v>0</v>
      </c>
      <c r="Q101" s="2">
        <v>1</v>
      </c>
      <c r="R101" s="2">
        <v>0</v>
      </c>
      <c r="S101" s="2">
        <v>0</v>
      </c>
      <c r="T101" s="2">
        <v>0</v>
      </c>
      <c r="U101" s="2">
        <v>0</v>
      </c>
      <c r="V101" s="2">
        <v>0</v>
      </c>
      <c r="W101" s="2">
        <v>0</v>
      </c>
      <c r="X101" s="2">
        <v>0</v>
      </c>
      <c r="Y101" s="2">
        <v>0</v>
      </c>
      <c r="Z101" s="2">
        <v>0</v>
      </c>
      <c r="AA101" s="2">
        <v>0</v>
      </c>
    </row>
    <row r="102" spans="1:27" x14ac:dyDescent="0.25">
      <c r="A102" s="2">
        <v>4</v>
      </c>
      <c r="B102" s="2">
        <v>19</v>
      </c>
      <c r="C102" s="2">
        <v>119042.73299999999</v>
      </c>
      <c r="D102" s="2">
        <v>119140.447</v>
      </c>
      <c r="E102" s="2">
        <v>97.714000000007204</v>
      </c>
      <c r="F102" s="3">
        <v>20.824286397508999</v>
      </c>
      <c r="G102" s="14" t="s">
        <v>886</v>
      </c>
      <c r="H102" s="2">
        <v>2</v>
      </c>
      <c r="I102" s="2">
        <v>0</v>
      </c>
      <c r="J102" s="2">
        <v>2</v>
      </c>
      <c r="K102" s="2">
        <v>0</v>
      </c>
      <c r="L102" s="2">
        <v>0</v>
      </c>
      <c r="M102" s="2">
        <v>0</v>
      </c>
      <c r="N102" s="2">
        <v>1</v>
      </c>
      <c r="O102" s="2">
        <v>0</v>
      </c>
      <c r="P102" s="2">
        <v>0</v>
      </c>
      <c r="Q102" s="2">
        <v>1</v>
      </c>
      <c r="R102" s="2">
        <v>0</v>
      </c>
      <c r="S102" s="2">
        <v>0</v>
      </c>
      <c r="T102" s="2">
        <v>0</v>
      </c>
      <c r="U102" s="2">
        <v>0</v>
      </c>
      <c r="V102" s="2">
        <v>0</v>
      </c>
      <c r="W102" s="2">
        <v>0</v>
      </c>
      <c r="X102" s="2">
        <v>0</v>
      </c>
      <c r="Y102" s="2">
        <v>0</v>
      </c>
      <c r="Z102" s="2">
        <v>0</v>
      </c>
      <c r="AA102" s="2">
        <v>0</v>
      </c>
    </row>
    <row r="103" spans="1:27" x14ac:dyDescent="0.25">
      <c r="A103" s="2">
        <v>7</v>
      </c>
      <c r="B103" s="2">
        <v>11</v>
      </c>
      <c r="C103" s="2">
        <v>79506.115999999995</v>
      </c>
      <c r="D103" s="2">
        <v>79562.710000000006</v>
      </c>
      <c r="E103" s="2">
        <v>56.594000000011903</v>
      </c>
      <c r="F103" s="3">
        <v>20.7526164764184</v>
      </c>
      <c r="G103" s="14" t="s">
        <v>925</v>
      </c>
      <c r="H103" s="2">
        <v>0</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0</v>
      </c>
      <c r="Z103" s="2">
        <v>0</v>
      </c>
      <c r="AA103" s="2">
        <v>0</v>
      </c>
    </row>
    <row r="104" spans="1:27" x14ac:dyDescent="0.25">
      <c r="A104" s="2">
        <v>1</v>
      </c>
      <c r="B104" s="2">
        <v>8</v>
      </c>
      <c r="C104" s="2">
        <v>69543.73</v>
      </c>
      <c r="D104" s="2">
        <v>69651.478000000003</v>
      </c>
      <c r="E104" s="2">
        <v>107.748000000007</v>
      </c>
      <c r="F104" s="3">
        <v>20.715513363888501</v>
      </c>
      <c r="G104" s="14" t="s">
        <v>316</v>
      </c>
      <c r="H104" s="2">
        <v>2</v>
      </c>
      <c r="I104" s="2">
        <v>0</v>
      </c>
      <c r="J104" s="2">
        <v>2</v>
      </c>
      <c r="K104" s="2">
        <v>0</v>
      </c>
      <c r="L104" s="2">
        <v>0</v>
      </c>
      <c r="M104" s="2">
        <v>1</v>
      </c>
      <c r="N104" s="2">
        <v>0</v>
      </c>
      <c r="O104" s="2">
        <v>0</v>
      </c>
      <c r="P104" s="2">
        <v>0</v>
      </c>
      <c r="Q104" s="2">
        <v>1</v>
      </c>
      <c r="R104" s="2">
        <v>0</v>
      </c>
      <c r="S104" s="2">
        <v>0</v>
      </c>
      <c r="T104" s="2">
        <v>0</v>
      </c>
      <c r="U104" s="2">
        <v>0</v>
      </c>
      <c r="V104" s="2">
        <v>0</v>
      </c>
      <c r="W104" s="2">
        <v>0</v>
      </c>
      <c r="X104" s="2">
        <v>0</v>
      </c>
      <c r="Y104" s="2">
        <v>0</v>
      </c>
      <c r="Z104" s="2">
        <v>0</v>
      </c>
      <c r="AA104" s="2">
        <v>0</v>
      </c>
    </row>
    <row r="105" spans="1:27" x14ac:dyDescent="0.25">
      <c r="A105" s="2">
        <v>1</v>
      </c>
      <c r="B105" s="2">
        <v>26</v>
      </c>
      <c r="C105" s="2">
        <v>211955.44200000001</v>
      </c>
      <c r="D105" s="2">
        <v>212279.05799999999</v>
      </c>
      <c r="E105" s="2">
        <v>323.61599999997998</v>
      </c>
      <c r="F105" s="3">
        <v>20.6860209322125</v>
      </c>
      <c r="G105" s="14" t="s">
        <v>841</v>
      </c>
      <c r="H105" s="2">
        <v>2</v>
      </c>
      <c r="I105" s="2">
        <v>4</v>
      </c>
      <c r="J105" s="2">
        <v>2</v>
      </c>
      <c r="K105" s="2">
        <v>1</v>
      </c>
      <c r="L105" s="2">
        <v>3</v>
      </c>
      <c r="M105" s="2">
        <v>0</v>
      </c>
      <c r="N105" s="2">
        <v>1</v>
      </c>
      <c r="O105" s="2">
        <v>0</v>
      </c>
      <c r="P105" s="2">
        <v>1</v>
      </c>
      <c r="Q105" s="2">
        <v>0</v>
      </c>
      <c r="R105" s="2">
        <v>0</v>
      </c>
      <c r="S105" s="2">
        <v>1</v>
      </c>
      <c r="T105" s="2">
        <v>0</v>
      </c>
      <c r="U105" s="2">
        <v>0</v>
      </c>
      <c r="V105" s="2">
        <v>0</v>
      </c>
      <c r="W105" s="2">
        <v>1</v>
      </c>
      <c r="X105" s="2">
        <v>0</v>
      </c>
      <c r="Y105" s="2">
        <v>1</v>
      </c>
      <c r="Z105" s="2">
        <v>0</v>
      </c>
      <c r="AA105" s="2">
        <v>1</v>
      </c>
    </row>
    <row r="106" spans="1:27" x14ac:dyDescent="0.25">
      <c r="A106" s="2">
        <v>2</v>
      </c>
      <c r="B106" s="2">
        <v>11</v>
      </c>
      <c r="C106" s="2">
        <v>162179.193</v>
      </c>
      <c r="D106" s="2">
        <v>162307.728</v>
      </c>
      <c r="E106" s="2">
        <v>128.53500000000301</v>
      </c>
      <c r="F106" s="3">
        <v>20.599681961335602</v>
      </c>
      <c r="G106" s="14" t="s">
        <v>599</v>
      </c>
      <c r="H106" s="2">
        <v>2</v>
      </c>
      <c r="I106" s="2">
        <v>0</v>
      </c>
      <c r="J106" s="2">
        <v>2</v>
      </c>
      <c r="K106" s="2">
        <v>0</v>
      </c>
      <c r="L106" s="2">
        <v>0</v>
      </c>
      <c r="M106" s="2">
        <v>0</v>
      </c>
      <c r="N106" s="2">
        <v>1</v>
      </c>
      <c r="O106" s="2">
        <v>0</v>
      </c>
      <c r="P106" s="2">
        <v>1</v>
      </c>
      <c r="Q106" s="2">
        <v>0</v>
      </c>
      <c r="R106" s="2">
        <v>0</v>
      </c>
      <c r="S106" s="2">
        <v>0</v>
      </c>
      <c r="T106" s="2">
        <v>0</v>
      </c>
      <c r="U106" s="2">
        <v>0</v>
      </c>
      <c r="V106" s="2">
        <v>0</v>
      </c>
      <c r="W106" s="2">
        <v>0</v>
      </c>
      <c r="X106" s="2">
        <v>0</v>
      </c>
      <c r="Y106" s="2">
        <v>0</v>
      </c>
      <c r="Z106" s="2">
        <v>0</v>
      </c>
      <c r="AA106" s="2">
        <v>0</v>
      </c>
    </row>
    <row r="107" spans="1:27" x14ac:dyDescent="0.25">
      <c r="A107" s="2">
        <v>15</v>
      </c>
      <c r="B107" s="2">
        <v>1</v>
      </c>
      <c r="C107" s="2">
        <v>43061.188000000002</v>
      </c>
      <c r="D107" s="2">
        <v>43531.627999999997</v>
      </c>
      <c r="E107" s="2">
        <v>470.439999999995</v>
      </c>
      <c r="F107" s="3">
        <v>20.3851250980087</v>
      </c>
      <c r="G107" s="14" t="s">
        <v>1000</v>
      </c>
      <c r="H107" s="2">
        <v>1</v>
      </c>
      <c r="I107" s="2">
        <v>0</v>
      </c>
      <c r="J107" s="2">
        <v>1</v>
      </c>
      <c r="K107" s="2">
        <v>0</v>
      </c>
      <c r="L107" s="2">
        <v>0</v>
      </c>
      <c r="M107" s="2">
        <v>0</v>
      </c>
      <c r="N107" s="2">
        <v>0</v>
      </c>
      <c r="O107" s="2">
        <v>0</v>
      </c>
      <c r="P107" s="2">
        <v>0</v>
      </c>
      <c r="Q107" s="2">
        <v>1</v>
      </c>
      <c r="R107" s="2">
        <v>0</v>
      </c>
      <c r="S107" s="2">
        <v>0</v>
      </c>
      <c r="T107" s="2">
        <v>0</v>
      </c>
      <c r="U107" s="2">
        <v>0</v>
      </c>
      <c r="V107" s="2">
        <v>0</v>
      </c>
      <c r="W107" s="2">
        <v>0</v>
      </c>
      <c r="X107" s="2">
        <v>0</v>
      </c>
      <c r="Y107" s="2">
        <v>0</v>
      </c>
      <c r="Z107" s="2">
        <v>0</v>
      </c>
      <c r="AA107" s="2">
        <v>0</v>
      </c>
    </row>
    <row r="108" spans="1:27" x14ac:dyDescent="0.25">
      <c r="A108" s="2">
        <v>1</v>
      </c>
      <c r="B108" s="2">
        <v>19</v>
      </c>
      <c r="C108" s="2">
        <v>145625.97899999999</v>
      </c>
      <c r="D108" s="2">
        <v>145691.29999999999</v>
      </c>
      <c r="E108" s="2">
        <v>65.320999999996303</v>
      </c>
      <c r="F108" s="3">
        <v>20.326275486378002</v>
      </c>
      <c r="G108" s="14"/>
      <c r="H108" s="2">
        <v>2</v>
      </c>
      <c r="I108" s="2">
        <v>0</v>
      </c>
      <c r="J108" s="2">
        <v>2</v>
      </c>
      <c r="K108" s="2">
        <v>0</v>
      </c>
      <c r="L108" s="2">
        <v>0</v>
      </c>
      <c r="M108" s="2">
        <v>1</v>
      </c>
      <c r="N108" s="2">
        <v>0</v>
      </c>
      <c r="O108" s="2">
        <v>0</v>
      </c>
      <c r="P108" s="2">
        <v>1</v>
      </c>
      <c r="Q108" s="2">
        <v>0</v>
      </c>
      <c r="R108" s="2">
        <v>0</v>
      </c>
      <c r="S108" s="2">
        <v>0</v>
      </c>
      <c r="T108" s="2">
        <v>0</v>
      </c>
      <c r="U108" s="2">
        <v>0</v>
      </c>
      <c r="V108" s="2">
        <v>0</v>
      </c>
      <c r="W108" s="2">
        <v>0</v>
      </c>
      <c r="X108" s="2">
        <v>0</v>
      </c>
      <c r="Y108" s="2">
        <v>0</v>
      </c>
      <c r="Z108" s="2">
        <v>0</v>
      </c>
      <c r="AA108" s="2">
        <v>0</v>
      </c>
    </row>
    <row r="109" spans="1:27" x14ac:dyDescent="0.25">
      <c r="A109" s="2">
        <v>9</v>
      </c>
      <c r="B109" s="2">
        <v>11</v>
      </c>
      <c r="C109" s="2">
        <v>129625.226</v>
      </c>
      <c r="D109" s="2">
        <v>130393.799</v>
      </c>
      <c r="E109" s="2">
        <v>768.57300000000396</v>
      </c>
      <c r="F109" s="3">
        <v>20.312398716726801</v>
      </c>
      <c r="G109" s="14" t="s">
        <v>951</v>
      </c>
      <c r="H109" s="2">
        <v>0</v>
      </c>
      <c r="I109" s="2">
        <v>1</v>
      </c>
      <c r="J109" s="2">
        <v>0</v>
      </c>
      <c r="K109" s="2">
        <v>0</v>
      </c>
      <c r="L109" s="2">
        <v>1</v>
      </c>
      <c r="M109" s="2">
        <v>0</v>
      </c>
      <c r="N109" s="2">
        <v>0</v>
      </c>
      <c r="O109" s="2">
        <v>0</v>
      </c>
      <c r="P109" s="2">
        <v>0</v>
      </c>
      <c r="Q109" s="2">
        <v>0</v>
      </c>
      <c r="R109" s="2">
        <v>0</v>
      </c>
      <c r="S109" s="2">
        <v>0</v>
      </c>
      <c r="T109" s="2">
        <v>0</v>
      </c>
      <c r="U109" s="2">
        <v>0</v>
      </c>
      <c r="V109" s="2">
        <v>0</v>
      </c>
      <c r="W109" s="2">
        <v>0</v>
      </c>
      <c r="X109" s="2">
        <v>0</v>
      </c>
      <c r="Y109" s="2">
        <v>0</v>
      </c>
      <c r="Z109" s="2">
        <v>0</v>
      </c>
      <c r="AA109" s="2">
        <v>1</v>
      </c>
    </row>
    <row r="110" spans="1:27" x14ac:dyDescent="0.25">
      <c r="A110" s="2">
        <v>4</v>
      </c>
      <c r="B110" s="2">
        <v>1</v>
      </c>
      <c r="C110" s="2">
        <v>1871.6379999999999</v>
      </c>
      <c r="D110" s="2">
        <v>1950.962</v>
      </c>
      <c r="E110" s="2">
        <v>79.324000000000098</v>
      </c>
      <c r="F110" s="3">
        <v>20.281141410497401</v>
      </c>
      <c r="G110" s="14" t="s">
        <v>631</v>
      </c>
      <c r="H110" s="2">
        <v>2</v>
      </c>
      <c r="I110" s="2">
        <v>0</v>
      </c>
      <c r="J110" s="2">
        <v>2</v>
      </c>
      <c r="K110" s="2">
        <v>0</v>
      </c>
      <c r="L110" s="2">
        <v>0</v>
      </c>
      <c r="M110" s="2">
        <v>0</v>
      </c>
      <c r="N110" s="2">
        <v>1</v>
      </c>
      <c r="O110" s="2">
        <v>0</v>
      </c>
      <c r="P110" s="2">
        <v>0</v>
      </c>
      <c r="Q110" s="2">
        <v>1</v>
      </c>
      <c r="R110" s="2">
        <v>0</v>
      </c>
      <c r="S110" s="2">
        <v>0</v>
      </c>
      <c r="T110" s="2">
        <v>0</v>
      </c>
      <c r="U110" s="2">
        <v>0</v>
      </c>
      <c r="V110" s="2">
        <v>0</v>
      </c>
      <c r="W110" s="2">
        <v>0</v>
      </c>
      <c r="X110" s="2">
        <v>0</v>
      </c>
      <c r="Y110" s="2">
        <v>0</v>
      </c>
      <c r="Z110" s="2">
        <v>0</v>
      </c>
      <c r="AA110" s="2">
        <v>0</v>
      </c>
    </row>
    <row r="111" spans="1:27" x14ac:dyDescent="0.25">
      <c r="A111" s="2">
        <v>3</v>
      </c>
      <c r="B111" s="2">
        <v>11</v>
      </c>
      <c r="C111" s="2">
        <v>120259.25199999999</v>
      </c>
      <c r="D111" s="2">
        <v>120322.399</v>
      </c>
      <c r="E111" s="2">
        <v>63.147000000011801</v>
      </c>
      <c r="F111" s="3">
        <v>20.2666876041691</v>
      </c>
      <c r="G111" s="14" t="s">
        <v>868</v>
      </c>
      <c r="H111" s="2">
        <v>4</v>
      </c>
      <c r="I111" s="2">
        <v>0</v>
      </c>
      <c r="J111" s="2">
        <v>4</v>
      </c>
      <c r="K111" s="2">
        <v>0</v>
      </c>
      <c r="L111" s="2">
        <v>0</v>
      </c>
      <c r="M111" s="2">
        <v>1</v>
      </c>
      <c r="N111" s="2">
        <v>1</v>
      </c>
      <c r="O111" s="2">
        <v>0</v>
      </c>
      <c r="P111" s="2">
        <v>1</v>
      </c>
      <c r="Q111" s="2">
        <v>1</v>
      </c>
      <c r="R111" s="2">
        <v>0</v>
      </c>
      <c r="S111" s="2">
        <v>0</v>
      </c>
      <c r="T111" s="2">
        <v>0</v>
      </c>
      <c r="U111" s="2">
        <v>0</v>
      </c>
      <c r="V111" s="2">
        <v>0</v>
      </c>
      <c r="W111" s="2">
        <v>0</v>
      </c>
      <c r="X111" s="2">
        <v>0</v>
      </c>
      <c r="Y111" s="2">
        <v>0</v>
      </c>
      <c r="Z111" s="2">
        <v>0</v>
      </c>
      <c r="AA111" s="2">
        <v>0</v>
      </c>
    </row>
    <row r="112" spans="1:27" x14ac:dyDescent="0.25">
      <c r="A112" s="2">
        <v>8</v>
      </c>
      <c r="B112" s="2">
        <v>1</v>
      </c>
      <c r="C112" s="2">
        <v>30313.4</v>
      </c>
      <c r="D112" s="2">
        <v>30377.38</v>
      </c>
      <c r="E112" s="2">
        <v>63.979999999999599</v>
      </c>
      <c r="F112" s="3">
        <v>20.2394116206174</v>
      </c>
      <c r="G112" s="14" t="s">
        <v>933</v>
      </c>
      <c r="H112" s="2">
        <v>0</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2">
        <v>0</v>
      </c>
      <c r="AA112" s="2">
        <v>0</v>
      </c>
    </row>
    <row r="113" spans="1:27" x14ac:dyDescent="0.25">
      <c r="A113" s="2">
        <v>2</v>
      </c>
      <c r="B113" s="2">
        <v>23</v>
      </c>
      <c r="C113" s="2">
        <v>239365.72200000001</v>
      </c>
      <c r="D113" s="2">
        <v>239437.405</v>
      </c>
      <c r="E113" s="2">
        <v>71.682999999990002</v>
      </c>
      <c r="F113" s="3">
        <v>20.231311909663098</v>
      </c>
      <c r="G113" s="14" t="s">
        <v>859</v>
      </c>
      <c r="H113" s="2">
        <v>0</v>
      </c>
      <c r="I113" s="2">
        <v>0</v>
      </c>
      <c r="J113" s="2">
        <v>0</v>
      </c>
      <c r="K113" s="2">
        <v>0</v>
      </c>
      <c r="L113" s="2">
        <v>0</v>
      </c>
      <c r="M113" s="2">
        <v>0</v>
      </c>
      <c r="N113" s="2">
        <v>0</v>
      </c>
      <c r="O113" s="2">
        <v>0</v>
      </c>
      <c r="P113" s="2">
        <v>0</v>
      </c>
      <c r="Q113" s="2">
        <v>0</v>
      </c>
      <c r="R113" s="2">
        <v>0</v>
      </c>
      <c r="S113" s="2">
        <v>0</v>
      </c>
      <c r="T113" s="2">
        <v>0</v>
      </c>
      <c r="U113" s="2">
        <v>0</v>
      </c>
      <c r="V113" s="2">
        <v>0</v>
      </c>
      <c r="W113" s="2">
        <v>0</v>
      </c>
      <c r="X113" s="2">
        <v>0</v>
      </c>
      <c r="Y113" s="2">
        <v>0</v>
      </c>
      <c r="Z113" s="2">
        <v>0</v>
      </c>
      <c r="AA113" s="2">
        <v>0</v>
      </c>
    </row>
    <row r="114" spans="1:27" x14ac:dyDescent="0.25">
      <c r="A114" s="2">
        <v>10</v>
      </c>
      <c r="B114" s="2">
        <v>5</v>
      </c>
      <c r="C114" s="2">
        <v>92158.748000000007</v>
      </c>
      <c r="D114" s="2">
        <v>92363.202999999994</v>
      </c>
      <c r="E114" s="2">
        <v>204.454999999987</v>
      </c>
      <c r="F114" s="3">
        <v>20.227357976088602</v>
      </c>
      <c r="G114" s="14" t="s">
        <v>956</v>
      </c>
      <c r="H114" s="2">
        <v>1</v>
      </c>
      <c r="I114" s="2">
        <v>0</v>
      </c>
      <c r="J114" s="2">
        <v>1</v>
      </c>
      <c r="K114" s="2">
        <v>0</v>
      </c>
      <c r="L114" s="2">
        <v>0</v>
      </c>
      <c r="M114" s="2">
        <v>0</v>
      </c>
      <c r="N114" s="2">
        <v>0</v>
      </c>
      <c r="O114" s="2">
        <v>0</v>
      </c>
      <c r="P114" s="2">
        <v>0</v>
      </c>
      <c r="Q114" s="2">
        <v>1</v>
      </c>
      <c r="R114" s="2">
        <v>0</v>
      </c>
      <c r="S114" s="2">
        <v>0</v>
      </c>
      <c r="T114" s="2">
        <v>0</v>
      </c>
      <c r="U114" s="2">
        <v>0</v>
      </c>
      <c r="V114" s="2">
        <v>0</v>
      </c>
      <c r="W114" s="2">
        <v>0</v>
      </c>
      <c r="X114" s="2">
        <v>0</v>
      </c>
      <c r="Y114" s="2">
        <v>0</v>
      </c>
      <c r="Z114" s="2">
        <v>0</v>
      </c>
      <c r="AA114" s="2">
        <v>0</v>
      </c>
    </row>
    <row r="115" spans="1:27" x14ac:dyDescent="0.25">
      <c r="A115" s="2">
        <v>4</v>
      </c>
      <c r="B115" s="2">
        <v>30</v>
      </c>
      <c r="C115" s="2">
        <v>166153.649</v>
      </c>
      <c r="D115" s="2">
        <v>166208.96100000001</v>
      </c>
      <c r="E115" s="2">
        <v>55.312000000005398</v>
      </c>
      <c r="F115" s="3">
        <v>20.226486280741899</v>
      </c>
      <c r="G115" s="14" t="s">
        <v>893</v>
      </c>
      <c r="H115" s="2">
        <v>0</v>
      </c>
      <c r="I115" s="2">
        <v>1</v>
      </c>
      <c r="J115" s="2">
        <v>0</v>
      </c>
      <c r="K115" s="2">
        <v>0</v>
      </c>
      <c r="L115" s="2">
        <v>1</v>
      </c>
      <c r="M115" s="2">
        <v>0</v>
      </c>
      <c r="N115" s="2">
        <v>0</v>
      </c>
      <c r="O115" s="2">
        <v>0</v>
      </c>
      <c r="P115" s="2">
        <v>0</v>
      </c>
      <c r="Q115" s="2">
        <v>0</v>
      </c>
      <c r="R115" s="2">
        <v>0</v>
      </c>
      <c r="S115" s="2">
        <v>0</v>
      </c>
      <c r="T115" s="2">
        <v>0</v>
      </c>
      <c r="U115" s="2">
        <v>0</v>
      </c>
      <c r="V115" s="2">
        <v>0</v>
      </c>
      <c r="W115" s="2">
        <v>0</v>
      </c>
      <c r="X115" s="2">
        <v>1</v>
      </c>
      <c r="Y115" s="2">
        <v>0</v>
      </c>
      <c r="Z115" s="2">
        <v>0</v>
      </c>
      <c r="AA115" s="2">
        <v>0</v>
      </c>
    </row>
    <row r="116" spans="1:27" x14ac:dyDescent="0.25">
      <c r="A116" s="2">
        <v>2</v>
      </c>
      <c r="B116" s="2">
        <v>14</v>
      </c>
      <c r="C116" s="2">
        <v>175702.323</v>
      </c>
      <c r="D116" s="2">
        <v>176717.87299999999</v>
      </c>
      <c r="E116" s="2">
        <v>1015.54999999999</v>
      </c>
      <c r="F116" s="3">
        <v>20.156924947290801</v>
      </c>
      <c r="G116" s="14" t="s">
        <v>852</v>
      </c>
      <c r="H116" s="2">
        <v>3</v>
      </c>
      <c r="I116" s="2">
        <v>4</v>
      </c>
      <c r="J116" s="2">
        <v>3</v>
      </c>
      <c r="K116" s="2">
        <v>4</v>
      </c>
      <c r="L116" s="2">
        <v>0</v>
      </c>
      <c r="M116" s="2">
        <v>0</v>
      </c>
      <c r="N116" s="2">
        <v>1</v>
      </c>
      <c r="O116" s="2">
        <v>0</v>
      </c>
      <c r="P116" s="2">
        <v>1</v>
      </c>
      <c r="Q116" s="2">
        <v>1</v>
      </c>
      <c r="R116" s="2">
        <v>1</v>
      </c>
      <c r="S116" s="2">
        <v>1</v>
      </c>
      <c r="T116" s="2">
        <v>1</v>
      </c>
      <c r="U116" s="2">
        <v>1</v>
      </c>
      <c r="V116" s="2">
        <v>0</v>
      </c>
      <c r="W116" s="2">
        <v>0</v>
      </c>
      <c r="X116" s="2">
        <v>0</v>
      </c>
      <c r="Y116" s="2">
        <v>0</v>
      </c>
      <c r="Z116" s="2">
        <v>0</v>
      </c>
      <c r="AA116" s="2">
        <v>0</v>
      </c>
    </row>
    <row r="117" spans="1:27" x14ac:dyDescent="0.25">
      <c r="A117" s="2">
        <v>1</v>
      </c>
      <c r="B117" s="2">
        <v>15</v>
      </c>
      <c r="C117" s="2">
        <v>112167.026</v>
      </c>
      <c r="D117" s="2">
        <v>112236.302</v>
      </c>
      <c r="E117" s="2">
        <v>69.275999999998007</v>
      </c>
      <c r="F117" s="3">
        <v>20.022801194652502</v>
      </c>
      <c r="G117" s="14" t="s">
        <v>834</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row>
    <row r="118" spans="1:27" x14ac:dyDescent="0.25">
      <c r="A118" s="2">
        <v>12</v>
      </c>
      <c r="B118" s="2">
        <v>3</v>
      </c>
      <c r="C118" s="2">
        <v>45609.275999999998</v>
      </c>
      <c r="D118" s="2">
        <v>45668.601000000002</v>
      </c>
      <c r="E118" s="2">
        <v>59.325000000004401</v>
      </c>
      <c r="F118" s="3">
        <v>20.015894322492102</v>
      </c>
      <c r="G118" s="14" t="s">
        <v>975</v>
      </c>
      <c r="H118" s="2">
        <v>1</v>
      </c>
      <c r="I118" s="2">
        <v>0</v>
      </c>
      <c r="J118" s="2">
        <v>1</v>
      </c>
      <c r="K118" s="2">
        <v>0</v>
      </c>
      <c r="L118" s="2">
        <v>0</v>
      </c>
      <c r="M118" s="2">
        <v>0</v>
      </c>
      <c r="N118" s="2">
        <v>0</v>
      </c>
      <c r="O118" s="2">
        <v>0</v>
      </c>
      <c r="P118" s="2">
        <v>1</v>
      </c>
      <c r="Q118" s="2">
        <v>0</v>
      </c>
      <c r="R118" s="2">
        <v>0</v>
      </c>
      <c r="S118" s="2">
        <v>0</v>
      </c>
      <c r="T118" s="2">
        <v>0</v>
      </c>
      <c r="U118" s="2">
        <v>0</v>
      </c>
      <c r="V118" s="2">
        <v>0</v>
      </c>
      <c r="W118" s="2">
        <v>0</v>
      </c>
      <c r="X118" s="2">
        <v>0</v>
      </c>
      <c r="Y118" s="2">
        <v>0</v>
      </c>
      <c r="Z118" s="2">
        <v>0</v>
      </c>
      <c r="AA118" s="2">
        <v>0</v>
      </c>
    </row>
    <row r="119" spans="1:27" x14ac:dyDescent="0.25">
      <c r="A119" s="2">
        <v>14</v>
      </c>
      <c r="B119" s="2">
        <v>2</v>
      </c>
      <c r="C119" s="2">
        <v>46816.904999999999</v>
      </c>
      <c r="D119" s="2">
        <v>46898.474999999999</v>
      </c>
      <c r="E119" s="2">
        <v>81.569999999999695</v>
      </c>
      <c r="F119" s="3">
        <v>19.9818782705633</v>
      </c>
      <c r="G119" s="14" t="s">
        <v>991</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2">
        <v>0</v>
      </c>
      <c r="AA119" s="2">
        <v>0</v>
      </c>
    </row>
    <row r="120" spans="1:27" x14ac:dyDescent="0.25">
      <c r="A120" s="2">
        <v>20</v>
      </c>
      <c r="B120" s="2">
        <v>2</v>
      </c>
      <c r="C120" s="2">
        <v>37536.118999999999</v>
      </c>
      <c r="D120" s="2">
        <v>37707.444000000003</v>
      </c>
      <c r="E120" s="2">
        <v>171.325000000004</v>
      </c>
      <c r="F120" s="3">
        <v>19.974336135145901</v>
      </c>
      <c r="G120" s="14" t="s">
        <v>1021</v>
      </c>
      <c r="H120" s="2">
        <v>3</v>
      </c>
      <c r="I120" s="2">
        <v>0</v>
      </c>
      <c r="J120" s="2">
        <v>3</v>
      </c>
      <c r="K120" s="2">
        <v>0</v>
      </c>
      <c r="L120" s="2">
        <v>0</v>
      </c>
      <c r="M120" s="2">
        <v>0</v>
      </c>
      <c r="N120" s="2">
        <v>1</v>
      </c>
      <c r="O120" s="2">
        <v>0</v>
      </c>
      <c r="P120" s="2">
        <v>1</v>
      </c>
      <c r="Q120" s="2">
        <v>1</v>
      </c>
      <c r="R120" s="2">
        <v>0</v>
      </c>
      <c r="S120" s="2">
        <v>0</v>
      </c>
      <c r="T120" s="2">
        <v>0</v>
      </c>
      <c r="U120" s="2">
        <v>0</v>
      </c>
      <c r="V120" s="2">
        <v>0</v>
      </c>
      <c r="W120" s="2">
        <v>0</v>
      </c>
      <c r="X120" s="2">
        <v>0</v>
      </c>
      <c r="Y120" s="2">
        <v>0</v>
      </c>
      <c r="Z120" s="2">
        <v>0</v>
      </c>
      <c r="AA120" s="2">
        <v>0</v>
      </c>
    </row>
    <row r="121" spans="1:27" x14ac:dyDescent="0.25">
      <c r="A121" s="2">
        <v>5</v>
      </c>
      <c r="B121" s="2">
        <v>8</v>
      </c>
      <c r="C121" s="2">
        <v>66832.494000000006</v>
      </c>
      <c r="D121" s="2">
        <v>66936.269</v>
      </c>
      <c r="E121" s="2">
        <v>103.77499999999399</v>
      </c>
      <c r="F121" s="3">
        <v>19.897714176276502</v>
      </c>
      <c r="G121" s="14" t="s">
        <v>900</v>
      </c>
      <c r="H121" s="2">
        <v>0</v>
      </c>
      <c r="I121" s="2">
        <v>0</v>
      </c>
      <c r="J121" s="2">
        <v>0</v>
      </c>
      <c r="K121" s="2">
        <v>0</v>
      </c>
      <c r="L121" s="2">
        <v>0</v>
      </c>
      <c r="M121" s="2">
        <v>0</v>
      </c>
      <c r="N121" s="2">
        <v>0</v>
      </c>
      <c r="O121" s="2">
        <v>0</v>
      </c>
      <c r="P121" s="2">
        <v>0</v>
      </c>
      <c r="Q121" s="2">
        <v>0</v>
      </c>
      <c r="R121" s="2">
        <v>0</v>
      </c>
      <c r="S121" s="2">
        <v>0</v>
      </c>
      <c r="T121" s="2">
        <v>0</v>
      </c>
      <c r="U121" s="2">
        <v>0</v>
      </c>
      <c r="V121" s="2">
        <v>0</v>
      </c>
      <c r="W121" s="2">
        <v>0</v>
      </c>
      <c r="X121" s="2">
        <v>0</v>
      </c>
      <c r="Y121" s="2">
        <v>0</v>
      </c>
      <c r="Z121" s="2">
        <v>0</v>
      </c>
      <c r="AA121" s="2">
        <v>0</v>
      </c>
    </row>
    <row r="122" spans="1:27" x14ac:dyDescent="0.25">
      <c r="A122" s="2">
        <v>6</v>
      </c>
      <c r="B122" s="2">
        <v>15</v>
      </c>
      <c r="C122" s="2">
        <v>151809.522</v>
      </c>
      <c r="D122" s="2">
        <v>151901.802</v>
      </c>
      <c r="E122" s="2">
        <v>92.279999999998793</v>
      </c>
      <c r="F122" s="3">
        <v>19.8717606186013</v>
      </c>
      <c r="G122" s="14" t="s">
        <v>916</v>
      </c>
      <c r="H122" s="2">
        <v>0</v>
      </c>
      <c r="I122" s="2">
        <v>5</v>
      </c>
      <c r="J122" s="2">
        <v>0</v>
      </c>
      <c r="K122" s="2">
        <v>5</v>
      </c>
      <c r="L122" s="2">
        <v>0</v>
      </c>
      <c r="M122" s="2">
        <v>0</v>
      </c>
      <c r="N122" s="2">
        <v>0</v>
      </c>
      <c r="O122" s="2">
        <v>0</v>
      </c>
      <c r="P122" s="2">
        <v>0</v>
      </c>
      <c r="Q122" s="2">
        <v>0</v>
      </c>
      <c r="R122" s="2">
        <v>1</v>
      </c>
      <c r="S122" s="2">
        <v>1</v>
      </c>
      <c r="T122" s="2">
        <v>1</v>
      </c>
      <c r="U122" s="2">
        <v>1</v>
      </c>
      <c r="V122" s="2">
        <v>1</v>
      </c>
      <c r="W122" s="2">
        <v>0</v>
      </c>
      <c r="X122" s="2">
        <v>0</v>
      </c>
      <c r="Y122" s="2">
        <v>0</v>
      </c>
      <c r="Z122" s="2">
        <v>0</v>
      </c>
      <c r="AA122" s="2">
        <v>0</v>
      </c>
    </row>
    <row r="123" spans="1:27" x14ac:dyDescent="0.25">
      <c r="A123" s="2">
        <v>10</v>
      </c>
      <c r="B123" s="2">
        <v>7</v>
      </c>
      <c r="C123" s="2">
        <v>98034.72</v>
      </c>
      <c r="D123" s="2">
        <v>98090.043000000005</v>
      </c>
      <c r="E123" s="2">
        <v>55.323000000004001</v>
      </c>
      <c r="F123" s="3">
        <v>19.775116041148699</v>
      </c>
      <c r="G123" s="14" t="s">
        <v>958</v>
      </c>
      <c r="H123" s="2">
        <v>0</v>
      </c>
      <c r="I123" s="2">
        <v>0</v>
      </c>
      <c r="J123" s="2">
        <v>0</v>
      </c>
      <c r="K123" s="2">
        <v>0</v>
      </c>
      <c r="L123" s="2">
        <v>0</v>
      </c>
      <c r="M123" s="2">
        <v>0</v>
      </c>
      <c r="N123" s="2">
        <v>0</v>
      </c>
      <c r="O123" s="2">
        <v>0</v>
      </c>
      <c r="P123" s="2">
        <v>0</v>
      </c>
      <c r="Q123" s="2">
        <v>0</v>
      </c>
      <c r="R123" s="2">
        <v>0</v>
      </c>
      <c r="S123" s="2">
        <v>0</v>
      </c>
      <c r="T123" s="2">
        <v>0</v>
      </c>
      <c r="U123" s="2">
        <v>0</v>
      </c>
      <c r="V123" s="2">
        <v>0</v>
      </c>
      <c r="W123" s="2">
        <v>0</v>
      </c>
      <c r="X123" s="2">
        <v>0</v>
      </c>
      <c r="Y123" s="2">
        <v>0</v>
      </c>
      <c r="Z123" s="2">
        <v>0</v>
      </c>
      <c r="AA123" s="2">
        <v>0</v>
      </c>
    </row>
    <row r="124" spans="1:27" x14ac:dyDescent="0.25">
      <c r="A124" s="2">
        <v>10</v>
      </c>
      <c r="B124" s="2">
        <v>3</v>
      </c>
      <c r="C124" s="2">
        <v>90229.233999999997</v>
      </c>
      <c r="D124" s="2">
        <v>90327.653000000006</v>
      </c>
      <c r="E124" s="2">
        <v>98.419000000009007</v>
      </c>
      <c r="F124" s="3">
        <v>19.729421111827499</v>
      </c>
      <c r="G124" s="14" t="s">
        <v>954</v>
      </c>
      <c r="H124" s="2">
        <v>0</v>
      </c>
      <c r="I124" s="2">
        <v>0</v>
      </c>
      <c r="J124" s="2">
        <v>0</v>
      </c>
      <c r="K124" s="2">
        <v>0</v>
      </c>
      <c r="L124" s="2">
        <v>0</v>
      </c>
      <c r="M124" s="2">
        <v>0</v>
      </c>
      <c r="N124" s="2">
        <v>0</v>
      </c>
      <c r="O124" s="2">
        <v>0</v>
      </c>
      <c r="P124" s="2">
        <v>0</v>
      </c>
      <c r="Q124" s="2">
        <v>0</v>
      </c>
      <c r="R124" s="2">
        <v>0</v>
      </c>
      <c r="S124" s="2">
        <v>0</v>
      </c>
      <c r="T124" s="2">
        <v>0</v>
      </c>
      <c r="U124" s="2">
        <v>0</v>
      </c>
      <c r="V124" s="2">
        <v>0</v>
      </c>
      <c r="W124" s="2">
        <v>0</v>
      </c>
      <c r="X124" s="2">
        <v>0</v>
      </c>
      <c r="Y124" s="2">
        <v>0</v>
      </c>
      <c r="Z124" s="2">
        <v>0</v>
      </c>
      <c r="AA124" s="2">
        <v>0</v>
      </c>
    </row>
    <row r="125" spans="1:27" x14ac:dyDescent="0.25">
      <c r="A125" s="2">
        <v>3</v>
      </c>
      <c r="B125" s="2">
        <v>10</v>
      </c>
      <c r="C125" s="2">
        <v>105542.435</v>
      </c>
      <c r="D125" s="2">
        <v>105618.427</v>
      </c>
      <c r="E125" s="2">
        <v>75.991999999998399</v>
      </c>
      <c r="F125" s="3">
        <v>19.698217885476399</v>
      </c>
      <c r="G125" s="14" t="s">
        <v>90</v>
      </c>
      <c r="H125" s="2">
        <v>0</v>
      </c>
      <c r="I125" s="2">
        <v>0</v>
      </c>
      <c r="J125" s="2">
        <v>0</v>
      </c>
      <c r="K125" s="2">
        <v>0</v>
      </c>
      <c r="L125" s="2">
        <v>0</v>
      </c>
      <c r="M125" s="2">
        <v>0</v>
      </c>
      <c r="N125" s="2">
        <v>0</v>
      </c>
      <c r="O125" s="2">
        <v>0</v>
      </c>
      <c r="P125" s="2">
        <v>0</v>
      </c>
      <c r="Q125" s="2">
        <v>0</v>
      </c>
      <c r="R125" s="2">
        <v>0</v>
      </c>
      <c r="S125" s="2">
        <v>0</v>
      </c>
      <c r="T125" s="2">
        <v>0</v>
      </c>
      <c r="U125" s="2">
        <v>0</v>
      </c>
      <c r="V125" s="2">
        <v>0</v>
      </c>
      <c r="W125" s="2">
        <v>0</v>
      </c>
      <c r="X125" s="2">
        <v>0</v>
      </c>
      <c r="Y125" s="2">
        <v>0</v>
      </c>
      <c r="Z125" s="2">
        <v>0</v>
      </c>
      <c r="AA125" s="2">
        <v>0</v>
      </c>
    </row>
    <row r="126" spans="1:27" x14ac:dyDescent="0.25">
      <c r="A126" s="2">
        <v>3</v>
      </c>
      <c r="B126" s="2">
        <v>16</v>
      </c>
      <c r="C126" s="2">
        <v>163812.45499999999</v>
      </c>
      <c r="D126" s="2">
        <v>163904.23199999999</v>
      </c>
      <c r="E126" s="2">
        <v>91.777000000001905</v>
      </c>
      <c r="F126" s="3">
        <v>19.677324738577202</v>
      </c>
      <c r="G126" s="14" t="s">
        <v>366</v>
      </c>
      <c r="H126" s="2">
        <v>4</v>
      </c>
      <c r="I126" s="2">
        <v>0</v>
      </c>
      <c r="J126" s="2">
        <v>4</v>
      </c>
      <c r="K126" s="2">
        <v>0</v>
      </c>
      <c r="L126" s="2">
        <v>0</v>
      </c>
      <c r="M126" s="2">
        <v>1</v>
      </c>
      <c r="N126" s="2">
        <v>1</v>
      </c>
      <c r="O126" s="2">
        <v>0</v>
      </c>
      <c r="P126" s="2">
        <v>1</v>
      </c>
      <c r="Q126" s="2">
        <v>1</v>
      </c>
      <c r="R126" s="2">
        <v>0</v>
      </c>
      <c r="S126" s="2">
        <v>0</v>
      </c>
      <c r="T126" s="2">
        <v>0</v>
      </c>
      <c r="U126" s="2">
        <v>0</v>
      </c>
      <c r="V126" s="2">
        <v>0</v>
      </c>
      <c r="W126" s="2">
        <v>0</v>
      </c>
      <c r="X126" s="2">
        <v>0</v>
      </c>
      <c r="Y126" s="2">
        <v>0</v>
      </c>
      <c r="Z126" s="2">
        <v>0</v>
      </c>
      <c r="AA126" s="2">
        <v>0</v>
      </c>
    </row>
    <row r="127" spans="1:27" x14ac:dyDescent="0.25">
      <c r="A127" s="2">
        <v>7</v>
      </c>
      <c r="B127" s="2">
        <v>15</v>
      </c>
      <c r="C127" s="2">
        <v>114642.928</v>
      </c>
      <c r="D127" s="2">
        <v>114739.64</v>
      </c>
      <c r="E127" s="2">
        <v>96.711999999999506</v>
      </c>
      <c r="F127" s="3">
        <v>19.657914543337998</v>
      </c>
      <c r="G127" s="14" t="s">
        <v>929</v>
      </c>
      <c r="H127" s="2">
        <v>1</v>
      </c>
      <c r="I127" s="2">
        <v>0</v>
      </c>
      <c r="J127" s="2">
        <v>1</v>
      </c>
      <c r="K127" s="2">
        <v>0</v>
      </c>
      <c r="L127" s="2">
        <v>0</v>
      </c>
      <c r="M127" s="2">
        <v>0</v>
      </c>
      <c r="N127" s="2">
        <v>1</v>
      </c>
      <c r="O127" s="2">
        <v>0</v>
      </c>
      <c r="P127" s="2">
        <v>0</v>
      </c>
      <c r="Q127" s="2">
        <v>0</v>
      </c>
      <c r="R127" s="2">
        <v>0</v>
      </c>
      <c r="S127" s="2">
        <v>0</v>
      </c>
      <c r="T127" s="2">
        <v>0</v>
      </c>
      <c r="U127" s="2">
        <v>0</v>
      </c>
      <c r="V127" s="2">
        <v>0</v>
      </c>
      <c r="W127" s="2">
        <v>0</v>
      </c>
      <c r="X127" s="2">
        <v>0</v>
      </c>
      <c r="Y127" s="2">
        <v>0</v>
      </c>
      <c r="Z127" s="2">
        <v>0</v>
      </c>
      <c r="AA127" s="2">
        <v>0</v>
      </c>
    </row>
    <row r="128" spans="1:27" x14ac:dyDescent="0.25">
      <c r="A128" s="2">
        <v>2</v>
      </c>
      <c r="B128" s="2">
        <v>8</v>
      </c>
      <c r="C128" s="2">
        <v>155795.99900000001</v>
      </c>
      <c r="D128" s="2">
        <v>155950.16399999999</v>
      </c>
      <c r="E128" s="2">
        <v>154.16499999997899</v>
      </c>
      <c r="F128" s="3">
        <v>19.649686588902799</v>
      </c>
      <c r="G128" s="14" t="s">
        <v>346</v>
      </c>
      <c r="H128" s="2">
        <v>4</v>
      </c>
      <c r="I128" s="2">
        <v>3</v>
      </c>
      <c r="J128" s="2">
        <v>4</v>
      </c>
      <c r="K128" s="2">
        <v>3</v>
      </c>
      <c r="L128" s="2">
        <v>0</v>
      </c>
      <c r="M128" s="2">
        <v>1</v>
      </c>
      <c r="N128" s="2">
        <v>1</v>
      </c>
      <c r="O128" s="2">
        <v>0</v>
      </c>
      <c r="P128" s="2">
        <v>1</v>
      </c>
      <c r="Q128" s="2">
        <v>1</v>
      </c>
      <c r="R128" s="2">
        <v>1</v>
      </c>
      <c r="S128" s="2">
        <v>0</v>
      </c>
      <c r="T128" s="2">
        <v>0</v>
      </c>
      <c r="U128" s="2">
        <v>1</v>
      </c>
      <c r="V128" s="2">
        <v>1</v>
      </c>
      <c r="W128" s="2">
        <v>0</v>
      </c>
      <c r="X128" s="2">
        <v>0</v>
      </c>
      <c r="Y128" s="2">
        <v>0</v>
      </c>
      <c r="Z128" s="2">
        <v>0</v>
      </c>
      <c r="AA128" s="2">
        <v>0</v>
      </c>
    </row>
    <row r="129" spans="1:27" x14ac:dyDescent="0.25">
      <c r="A129" s="2">
        <v>15</v>
      </c>
      <c r="B129" s="2">
        <v>6</v>
      </c>
      <c r="C129" s="2">
        <v>77440.923999999999</v>
      </c>
      <c r="D129" s="2">
        <v>77832.316000000006</v>
      </c>
      <c r="E129" s="2">
        <v>391.39200000000699</v>
      </c>
      <c r="F129" s="3">
        <v>19.628970652136299</v>
      </c>
      <c r="G129" s="14" t="s">
        <v>1004</v>
      </c>
      <c r="H129" s="2">
        <v>4</v>
      </c>
      <c r="I129" s="2">
        <v>0</v>
      </c>
      <c r="J129" s="2">
        <v>4</v>
      </c>
      <c r="K129" s="2">
        <v>0</v>
      </c>
      <c r="L129" s="2">
        <v>0</v>
      </c>
      <c r="M129" s="2">
        <v>1</v>
      </c>
      <c r="N129" s="2">
        <v>1</v>
      </c>
      <c r="O129" s="2">
        <v>0</v>
      </c>
      <c r="P129" s="2">
        <v>1</v>
      </c>
      <c r="Q129" s="2">
        <v>1</v>
      </c>
      <c r="R129" s="2">
        <v>0</v>
      </c>
      <c r="S129" s="2">
        <v>0</v>
      </c>
      <c r="T129" s="2">
        <v>0</v>
      </c>
      <c r="U129" s="2">
        <v>0</v>
      </c>
      <c r="V129" s="2">
        <v>0</v>
      </c>
      <c r="W129" s="2">
        <v>0</v>
      </c>
      <c r="X129" s="2">
        <v>0</v>
      </c>
      <c r="Y129" s="2">
        <v>0</v>
      </c>
      <c r="Z129" s="2">
        <v>0</v>
      </c>
      <c r="AA129" s="2">
        <v>0</v>
      </c>
    </row>
    <row r="130" spans="1:27" x14ac:dyDescent="0.25">
      <c r="A130" s="2">
        <v>12</v>
      </c>
      <c r="B130" s="2">
        <v>15</v>
      </c>
      <c r="C130" s="2">
        <v>94721.78</v>
      </c>
      <c r="D130" s="2">
        <v>94790.323999999993</v>
      </c>
      <c r="E130" s="2">
        <v>68.543999999994398</v>
      </c>
      <c r="F130" s="3">
        <v>19.628794472785501</v>
      </c>
      <c r="G130" s="14" t="s">
        <v>982</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row>
    <row r="131" spans="1:27" x14ac:dyDescent="0.25">
      <c r="A131" s="2">
        <v>12</v>
      </c>
      <c r="B131" s="2">
        <v>1</v>
      </c>
      <c r="C131" s="2">
        <v>21858.18</v>
      </c>
      <c r="D131" s="2">
        <v>21931.934000000001</v>
      </c>
      <c r="E131" s="2">
        <v>73.754000000000801</v>
      </c>
      <c r="F131" s="3">
        <v>19.564897262700999</v>
      </c>
      <c r="G131" s="14" t="s">
        <v>487</v>
      </c>
      <c r="H131" s="2">
        <v>1</v>
      </c>
      <c r="I131" s="2">
        <v>0</v>
      </c>
      <c r="J131" s="2">
        <v>1</v>
      </c>
      <c r="K131" s="2">
        <v>0</v>
      </c>
      <c r="L131" s="2">
        <v>0</v>
      </c>
      <c r="M131" s="2">
        <v>1</v>
      </c>
      <c r="N131" s="2">
        <v>0</v>
      </c>
      <c r="O131" s="2">
        <v>0</v>
      </c>
      <c r="P131" s="2">
        <v>0</v>
      </c>
      <c r="Q131" s="2">
        <v>0</v>
      </c>
      <c r="R131" s="2">
        <v>0</v>
      </c>
      <c r="S131" s="2">
        <v>0</v>
      </c>
      <c r="T131" s="2">
        <v>0</v>
      </c>
      <c r="U131" s="2">
        <v>0</v>
      </c>
      <c r="V131" s="2">
        <v>0</v>
      </c>
      <c r="W131" s="2">
        <v>0</v>
      </c>
      <c r="X131" s="2">
        <v>0</v>
      </c>
      <c r="Y131" s="2">
        <v>0</v>
      </c>
      <c r="Z131" s="2">
        <v>0</v>
      </c>
      <c r="AA131" s="2">
        <v>0</v>
      </c>
    </row>
    <row r="132" spans="1:27" x14ac:dyDescent="0.25">
      <c r="A132" s="2">
        <v>8</v>
      </c>
      <c r="B132" s="2">
        <v>8</v>
      </c>
      <c r="C132" s="2">
        <v>50143.46</v>
      </c>
      <c r="D132" s="2">
        <v>50243.148000000001</v>
      </c>
      <c r="E132" s="2">
        <v>99.688000000001907</v>
      </c>
      <c r="F132" s="3">
        <v>19.5136237908197</v>
      </c>
      <c r="G132" s="14" t="s">
        <v>940</v>
      </c>
      <c r="H132" s="2">
        <v>3</v>
      </c>
      <c r="I132" s="2">
        <v>1</v>
      </c>
      <c r="J132" s="2">
        <v>3</v>
      </c>
      <c r="K132" s="2">
        <v>1</v>
      </c>
      <c r="L132" s="2">
        <v>0</v>
      </c>
      <c r="M132" s="2">
        <v>1</v>
      </c>
      <c r="N132" s="2">
        <v>1</v>
      </c>
      <c r="O132" s="2">
        <v>0</v>
      </c>
      <c r="P132" s="2">
        <v>0</v>
      </c>
      <c r="Q132" s="2">
        <v>1</v>
      </c>
      <c r="R132" s="2">
        <v>0</v>
      </c>
      <c r="S132" s="2">
        <v>0</v>
      </c>
      <c r="T132" s="2">
        <v>1</v>
      </c>
      <c r="U132" s="2">
        <v>0</v>
      </c>
      <c r="V132" s="2">
        <v>0</v>
      </c>
      <c r="W132" s="2">
        <v>0</v>
      </c>
      <c r="X132" s="2">
        <v>0</v>
      </c>
      <c r="Y132" s="2">
        <v>0</v>
      </c>
      <c r="Z132" s="2">
        <v>0</v>
      </c>
      <c r="AA132" s="2">
        <v>0</v>
      </c>
    </row>
    <row r="133" spans="1:27" x14ac:dyDescent="0.25">
      <c r="A133" s="2">
        <v>21</v>
      </c>
      <c r="B133" s="2">
        <v>1</v>
      </c>
      <c r="C133" s="2">
        <v>33021.417000000001</v>
      </c>
      <c r="D133" s="2">
        <v>33091.432999999997</v>
      </c>
      <c r="E133" s="2">
        <v>70.015999999995998</v>
      </c>
      <c r="F133" s="3">
        <v>19.4610386981666</v>
      </c>
      <c r="G133" s="14" t="s">
        <v>1024</v>
      </c>
      <c r="H133" s="2">
        <v>0</v>
      </c>
      <c r="I133" s="2">
        <v>0</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2">
        <v>0</v>
      </c>
      <c r="AA133" s="2">
        <v>0</v>
      </c>
    </row>
    <row r="134" spans="1:27" x14ac:dyDescent="0.25">
      <c r="A134" s="2">
        <v>8</v>
      </c>
      <c r="B134" s="2">
        <v>12</v>
      </c>
      <c r="C134" s="2">
        <v>76695.262000000002</v>
      </c>
      <c r="D134" s="2">
        <v>76801.292000000001</v>
      </c>
      <c r="E134" s="2">
        <v>106.02999999999901</v>
      </c>
      <c r="F134" s="3">
        <v>19.442744759377501</v>
      </c>
      <c r="G134" s="14"/>
      <c r="H134" s="2">
        <v>4</v>
      </c>
      <c r="I134" s="2">
        <v>5</v>
      </c>
      <c r="J134" s="2">
        <v>4</v>
      </c>
      <c r="K134" s="2">
        <v>0</v>
      </c>
      <c r="L134" s="2">
        <v>5</v>
      </c>
      <c r="M134" s="2">
        <v>1</v>
      </c>
      <c r="N134" s="2">
        <v>1</v>
      </c>
      <c r="O134" s="2">
        <v>0</v>
      </c>
      <c r="P134" s="2">
        <v>1</v>
      </c>
      <c r="Q134" s="2">
        <v>1</v>
      </c>
      <c r="R134" s="2">
        <v>0</v>
      </c>
      <c r="S134" s="2">
        <v>0</v>
      </c>
      <c r="T134" s="2">
        <v>0</v>
      </c>
      <c r="U134" s="2">
        <v>0</v>
      </c>
      <c r="V134" s="2">
        <v>0</v>
      </c>
      <c r="W134" s="2">
        <v>1</v>
      </c>
      <c r="X134" s="2">
        <v>1</v>
      </c>
      <c r="Y134" s="2">
        <v>1</v>
      </c>
      <c r="Z134" s="2">
        <v>1</v>
      </c>
      <c r="AA134" s="2">
        <v>1</v>
      </c>
    </row>
    <row r="135" spans="1:27" x14ac:dyDescent="0.25">
      <c r="A135" s="2">
        <v>1</v>
      </c>
      <c r="B135" s="2">
        <v>20</v>
      </c>
      <c r="C135" s="2">
        <v>150305.86300000001</v>
      </c>
      <c r="D135" s="2">
        <v>150456.367</v>
      </c>
      <c r="E135" s="2">
        <v>150.50399999998601</v>
      </c>
      <c r="F135" s="3">
        <v>19.421706594289699</v>
      </c>
      <c r="G135" s="14" t="s">
        <v>837</v>
      </c>
      <c r="H135" s="2">
        <v>2</v>
      </c>
      <c r="I135" s="2">
        <v>0</v>
      </c>
      <c r="J135" s="2">
        <v>2</v>
      </c>
      <c r="K135" s="2">
        <v>0</v>
      </c>
      <c r="L135" s="2">
        <v>0</v>
      </c>
      <c r="M135" s="2">
        <v>0</v>
      </c>
      <c r="N135" s="2">
        <v>0</v>
      </c>
      <c r="O135" s="2">
        <v>0</v>
      </c>
      <c r="P135" s="2">
        <v>1</v>
      </c>
      <c r="Q135" s="2">
        <v>1</v>
      </c>
      <c r="R135" s="2">
        <v>0</v>
      </c>
      <c r="S135" s="2">
        <v>0</v>
      </c>
      <c r="T135" s="2">
        <v>0</v>
      </c>
      <c r="U135" s="2">
        <v>0</v>
      </c>
      <c r="V135" s="2">
        <v>0</v>
      </c>
      <c r="W135" s="2">
        <v>0</v>
      </c>
      <c r="X135" s="2">
        <v>0</v>
      </c>
      <c r="Y135" s="2">
        <v>0</v>
      </c>
      <c r="Z135" s="2">
        <v>0</v>
      </c>
      <c r="AA135" s="2">
        <v>0</v>
      </c>
    </row>
    <row r="136" spans="1:27" x14ac:dyDescent="0.25">
      <c r="A136" s="2">
        <v>15</v>
      </c>
      <c r="B136" s="2">
        <v>3</v>
      </c>
      <c r="C136" s="2">
        <v>57294.451999999997</v>
      </c>
      <c r="D136" s="2">
        <v>57388.349000000002</v>
      </c>
      <c r="E136" s="2">
        <v>93.897000000004496</v>
      </c>
      <c r="F136" s="3">
        <v>19.419946212180299</v>
      </c>
      <c r="G136" s="14" t="s">
        <v>780</v>
      </c>
      <c r="H136" s="2">
        <v>1</v>
      </c>
      <c r="I136" s="2">
        <v>0</v>
      </c>
      <c r="J136" s="2">
        <v>1</v>
      </c>
      <c r="K136" s="2">
        <v>0</v>
      </c>
      <c r="L136" s="2">
        <v>0</v>
      </c>
      <c r="M136" s="2">
        <v>0</v>
      </c>
      <c r="N136" s="2">
        <v>1</v>
      </c>
      <c r="O136" s="2">
        <v>0</v>
      </c>
      <c r="P136" s="2">
        <v>0</v>
      </c>
      <c r="Q136" s="2">
        <v>0</v>
      </c>
      <c r="R136" s="2">
        <v>0</v>
      </c>
      <c r="S136" s="2">
        <v>0</v>
      </c>
      <c r="T136" s="2">
        <v>0</v>
      </c>
      <c r="U136" s="2">
        <v>0</v>
      </c>
      <c r="V136" s="2">
        <v>0</v>
      </c>
      <c r="W136" s="2">
        <v>0</v>
      </c>
      <c r="X136" s="2">
        <v>0</v>
      </c>
      <c r="Y136" s="2">
        <v>0</v>
      </c>
      <c r="Z136" s="2">
        <v>0</v>
      </c>
      <c r="AA136" s="2">
        <v>0</v>
      </c>
    </row>
    <row r="137" spans="1:27" x14ac:dyDescent="0.25">
      <c r="A137" s="2">
        <v>3</v>
      </c>
      <c r="B137" s="2">
        <v>2</v>
      </c>
      <c r="C137" s="2">
        <v>33666.122000000003</v>
      </c>
      <c r="D137" s="2">
        <v>33742.324000000001</v>
      </c>
      <c r="E137" s="2">
        <v>76.201999999997497</v>
      </c>
      <c r="F137" s="3">
        <v>19.3550830295545</v>
      </c>
      <c r="G137" s="14" t="s">
        <v>613</v>
      </c>
      <c r="H137" s="2">
        <v>1</v>
      </c>
      <c r="I137" s="2">
        <v>0</v>
      </c>
      <c r="J137" s="2">
        <v>1</v>
      </c>
      <c r="K137" s="2">
        <v>0</v>
      </c>
      <c r="L137" s="2">
        <v>0</v>
      </c>
      <c r="M137" s="2">
        <v>0</v>
      </c>
      <c r="N137" s="2">
        <v>1</v>
      </c>
      <c r="O137" s="2">
        <v>0</v>
      </c>
      <c r="P137" s="2">
        <v>0</v>
      </c>
      <c r="Q137" s="2">
        <v>0</v>
      </c>
      <c r="R137" s="2">
        <v>0</v>
      </c>
      <c r="S137" s="2">
        <v>0</v>
      </c>
      <c r="T137" s="2">
        <v>0</v>
      </c>
      <c r="U137" s="2">
        <v>0</v>
      </c>
      <c r="V137" s="2">
        <v>0</v>
      </c>
      <c r="W137" s="2">
        <v>0</v>
      </c>
      <c r="X137" s="2">
        <v>0</v>
      </c>
      <c r="Y137" s="2">
        <v>0</v>
      </c>
      <c r="Z137" s="2">
        <v>0</v>
      </c>
      <c r="AA137" s="2">
        <v>0</v>
      </c>
    </row>
    <row r="138" spans="1:27" x14ac:dyDescent="0.25">
      <c r="A138" s="2">
        <v>4</v>
      </c>
      <c r="B138" s="2">
        <v>28</v>
      </c>
      <c r="C138" s="2">
        <v>157099.326</v>
      </c>
      <c r="D138" s="2">
        <v>157151.568</v>
      </c>
      <c r="E138" s="2">
        <v>52.241999999998399</v>
      </c>
      <c r="F138" s="3">
        <v>19.292832570001</v>
      </c>
      <c r="G138" s="14"/>
      <c r="H138" s="2">
        <v>0</v>
      </c>
      <c r="I138" s="2">
        <v>0</v>
      </c>
      <c r="J138" s="2">
        <v>0</v>
      </c>
      <c r="K138" s="2">
        <v>0</v>
      </c>
      <c r="L138" s="2">
        <v>0</v>
      </c>
      <c r="M138" s="2">
        <v>0</v>
      </c>
      <c r="N138" s="2">
        <v>0</v>
      </c>
      <c r="O138" s="2">
        <v>0</v>
      </c>
      <c r="P138" s="2">
        <v>0</v>
      </c>
      <c r="Q138" s="2">
        <v>0</v>
      </c>
      <c r="R138" s="2">
        <v>0</v>
      </c>
      <c r="S138" s="2">
        <v>0</v>
      </c>
      <c r="T138" s="2">
        <v>0</v>
      </c>
      <c r="U138" s="2">
        <v>0</v>
      </c>
      <c r="V138" s="2">
        <v>0</v>
      </c>
      <c r="W138" s="2">
        <v>0</v>
      </c>
      <c r="X138" s="2">
        <v>0</v>
      </c>
      <c r="Y138" s="2">
        <v>0</v>
      </c>
      <c r="Z138" s="2">
        <v>0</v>
      </c>
      <c r="AA138" s="2">
        <v>0</v>
      </c>
    </row>
    <row r="139" spans="1:27" x14ac:dyDescent="0.25">
      <c r="A139" s="2">
        <v>1</v>
      </c>
      <c r="B139" s="2">
        <v>14</v>
      </c>
      <c r="C139" s="2">
        <v>108854.245</v>
      </c>
      <c r="D139" s="2">
        <v>108920.601</v>
      </c>
      <c r="E139" s="2">
        <v>66.355999999999796</v>
      </c>
      <c r="F139" s="3">
        <v>19.2766749525059</v>
      </c>
      <c r="G139" s="14" t="s">
        <v>833</v>
      </c>
      <c r="H139" s="2">
        <v>0</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2">
        <v>0</v>
      </c>
      <c r="AA139" s="2">
        <v>0</v>
      </c>
    </row>
    <row r="140" spans="1:27" x14ac:dyDescent="0.25">
      <c r="A140" s="2">
        <v>8</v>
      </c>
      <c r="B140" s="2">
        <v>4</v>
      </c>
      <c r="C140" s="2">
        <v>39411.913</v>
      </c>
      <c r="D140" s="2">
        <v>39481.332000000002</v>
      </c>
      <c r="E140" s="2">
        <v>69.419000000001702</v>
      </c>
      <c r="F140" s="3">
        <v>19.2560941755202</v>
      </c>
      <c r="G140" s="14" t="s">
        <v>936</v>
      </c>
      <c r="H140" s="2">
        <v>0</v>
      </c>
      <c r="I140" s="2">
        <v>1</v>
      </c>
      <c r="J140" s="2">
        <v>0</v>
      </c>
      <c r="K140" s="2">
        <v>0</v>
      </c>
      <c r="L140" s="2">
        <v>1</v>
      </c>
      <c r="M140" s="2">
        <v>0</v>
      </c>
      <c r="N140" s="2">
        <v>0</v>
      </c>
      <c r="O140" s="2">
        <v>0</v>
      </c>
      <c r="P140" s="2">
        <v>0</v>
      </c>
      <c r="Q140" s="2">
        <v>0</v>
      </c>
      <c r="R140" s="2">
        <v>0</v>
      </c>
      <c r="S140" s="2">
        <v>0</v>
      </c>
      <c r="T140" s="2">
        <v>0</v>
      </c>
      <c r="U140" s="2">
        <v>0</v>
      </c>
      <c r="V140" s="2">
        <v>0</v>
      </c>
      <c r="W140" s="2">
        <v>1</v>
      </c>
      <c r="X140" s="2">
        <v>0</v>
      </c>
      <c r="Y140" s="2">
        <v>0</v>
      </c>
      <c r="Z140" s="2">
        <v>0</v>
      </c>
      <c r="AA140" s="2">
        <v>0</v>
      </c>
    </row>
    <row r="141" spans="1:27" x14ac:dyDescent="0.25">
      <c r="A141" s="2">
        <v>1</v>
      </c>
      <c r="B141" s="2">
        <v>5</v>
      </c>
      <c r="C141" s="2">
        <v>51573.811000000002</v>
      </c>
      <c r="D141" s="2">
        <v>51643.669000000002</v>
      </c>
      <c r="E141" s="2">
        <v>69.858000000000203</v>
      </c>
      <c r="F141" s="3">
        <v>19.2534086171392</v>
      </c>
      <c r="G141" s="14" t="s">
        <v>827</v>
      </c>
      <c r="H141" s="2">
        <v>3</v>
      </c>
      <c r="I141" s="2">
        <v>0</v>
      </c>
      <c r="J141" s="2">
        <v>3</v>
      </c>
      <c r="K141" s="2">
        <v>0</v>
      </c>
      <c r="L141" s="2">
        <v>0</v>
      </c>
      <c r="M141" s="2">
        <v>1</v>
      </c>
      <c r="N141" s="2">
        <v>1</v>
      </c>
      <c r="O141" s="2">
        <v>0</v>
      </c>
      <c r="P141" s="2">
        <v>1</v>
      </c>
      <c r="Q141" s="2">
        <v>0</v>
      </c>
      <c r="R141" s="2">
        <v>0</v>
      </c>
      <c r="S141" s="2">
        <v>0</v>
      </c>
      <c r="T141" s="2">
        <v>0</v>
      </c>
      <c r="U141" s="2">
        <v>0</v>
      </c>
      <c r="V141" s="2">
        <v>0</v>
      </c>
      <c r="W141" s="2">
        <v>0</v>
      </c>
      <c r="X141" s="2">
        <v>0</v>
      </c>
      <c r="Y141" s="2">
        <v>0</v>
      </c>
      <c r="Z141" s="2">
        <v>0</v>
      </c>
      <c r="AA141" s="2">
        <v>0</v>
      </c>
    </row>
    <row r="142" spans="1:27" x14ac:dyDescent="0.25">
      <c r="A142" s="2">
        <v>7</v>
      </c>
      <c r="B142" s="2">
        <v>17</v>
      </c>
      <c r="C142" s="2">
        <v>141281.86900000001</v>
      </c>
      <c r="D142" s="2">
        <v>141362.685</v>
      </c>
      <c r="E142" s="2">
        <v>80.815999999991604</v>
      </c>
      <c r="F142" s="3">
        <v>19.236659710852098</v>
      </c>
      <c r="G142" s="14" t="s">
        <v>931</v>
      </c>
      <c r="H142" s="2">
        <v>0</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2">
        <v>0</v>
      </c>
    </row>
    <row r="143" spans="1:27" x14ac:dyDescent="0.25">
      <c r="A143" s="2">
        <v>16</v>
      </c>
      <c r="B143" s="2">
        <v>8</v>
      </c>
      <c r="C143" s="2">
        <v>72165.856</v>
      </c>
      <c r="D143" s="2">
        <v>72260.990999999995</v>
      </c>
      <c r="E143" s="2">
        <v>95.134999999994804</v>
      </c>
      <c r="F143" s="3">
        <v>19.2253189178928</v>
      </c>
      <c r="G143" s="14" t="s">
        <v>1012</v>
      </c>
      <c r="H143" s="2">
        <v>4</v>
      </c>
      <c r="I143" s="2">
        <v>0</v>
      </c>
      <c r="J143" s="2">
        <v>4</v>
      </c>
      <c r="K143" s="2">
        <v>0</v>
      </c>
      <c r="L143" s="2">
        <v>0</v>
      </c>
      <c r="M143" s="2">
        <v>1</v>
      </c>
      <c r="N143" s="2">
        <v>1</v>
      </c>
      <c r="O143" s="2">
        <v>0</v>
      </c>
      <c r="P143" s="2">
        <v>1</v>
      </c>
      <c r="Q143" s="2">
        <v>1</v>
      </c>
      <c r="R143" s="2">
        <v>0</v>
      </c>
      <c r="S143" s="2">
        <v>0</v>
      </c>
      <c r="T143" s="2">
        <v>0</v>
      </c>
      <c r="U143" s="2">
        <v>0</v>
      </c>
      <c r="V143" s="2">
        <v>0</v>
      </c>
      <c r="W143" s="2">
        <v>0</v>
      </c>
      <c r="X143" s="2">
        <v>0</v>
      </c>
      <c r="Y143" s="2">
        <v>0</v>
      </c>
      <c r="Z143" s="2">
        <v>0</v>
      </c>
      <c r="AA143" s="2">
        <v>0</v>
      </c>
    </row>
    <row r="144" spans="1:27" x14ac:dyDescent="0.25">
      <c r="A144" s="2">
        <v>3</v>
      </c>
      <c r="B144" s="2">
        <v>3</v>
      </c>
      <c r="C144" s="2">
        <v>37914.061000000002</v>
      </c>
      <c r="D144" s="2">
        <v>38005.182999999997</v>
      </c>
      <c r="E144" s="2">
        <v>91.121999999995793</v>
      </c>
      <c r="F144" s="3">
        <v>19.224012012336601</v>
      </c>
      <c r="G144" s="14" t="s">
        <v>862</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0</v>
      </c>
      <c r="AA144" s="2">
        <v>0</v>
      </c>
    </row>
    <row r="145" spans="1:27" x14ac:dyDescent="0.25">
      <c r="A145" s="2">
        <v>11</v>
      </c>
      <c r="B145" s="2">
        <v>7</v>
      </c>
      <c r="C145" s="2">
        <v>73417.512000000002</v>
      </c>
      <c r="D145" s="2">
        <v>73481.993000000002</v>
      </c>
      <c r="E145" s="2">
        <v>64.480999999999796</v>
      </c>
      <c r="F145" s="3">
        <v>19.080787193124699</v>
      </c>
      <c r="G145" s="14" t="s">
        <v>968</v>
      </c>
      <c r="H145" s="2">
        <v>1</v>
      </c>
      <c r="I145" s="2">
        <v>0</v>
      </c>
      <c r="J145" s="2">
        <v>1</v>
      </c>
      <c r="K145" s="2">
        <v>0</v>
      </c>
      <c r="L145" s="2">
        <v>0</v>
      </c>
      <c r="M145" s="2">
        <v>0</v>
      </c>
      <c r="N145" s="2">
        <v>1</v>
      </c>
      <c r="O145" s="2">
        <v>0</v>
      </c>
      <c r="P145" s="2">
        <v>0</v>
      </c>
      <c r="Q145" s="2">
        <v>0</v>
      </c>
      <c r="R145" s="2">
        <v>0</v>
      </c>
      <c r="S145" s="2">
        <v>0</v>
      </c>
      <c r="T145" s="2">
        <v>0</v>
      </c>
      <c r="U145" s="2">
        <v>0</v>
      </c>
      <c r="V145" s="2">
        <v>0</v>
      </c>
      <c r="W145" s="2">
        <v>0</v>
      </c>
      <c r="X145" s="2">
        <v>0</v>
      </c>
      <c r="Y145" s="2">
        <v>0</v>
      </c>
      <c r="Z145" s="2">
        <v>0</v>
      </c>
      <c r="AA145" s="2">
        <v>0</v>
      </c>
    </row>
    <row r="146" spans="1:27" x14ac:dyDescent="0.25">
      <c r="A146" s="2">
        <v>2</v>
      </c>
      <c r="B146" s="2">
        <v>7</v>
      </c>
      <c r="C146" s="2">
        <v>150570.76199999999</v>
      </c>
      <c r="D146" s="2">
        <v>150668.78200000001</v>
      </c>
      <c r="E146" s="2">
        <v>98.020000000018598</v>
      </c>
      <c r="F146" s="3">
        <v>19.076690562585899</v>
      </c>
      <c r="G146" s="14" t="s">
        <v>595</v>
      </c>
      <c r="H146" s="2">
        <v>3</v>
      </c>
      <c r="I146" s="2">
        <v>0</v>
      </c>
      <c r="J146" s="2">
        <v>3</v>
      </c>
      <c r="K146" s="2">
        <v>0</v>
      </c>
      <c r="L146" s="2">
        <v>0</v>
      </c>
      <c r="M146" s="2">
        <v>0</v>
      </c>
      <c r="N146" s="2">
        <v>1</v>
      </c>
      <c r="O146" s="2">
        <v>0</v>
      </c>
      <c r="P146" s="2">
        <v>1</v>
      </c>
      <c r="Q146" s="2">
        <v>1</v>
      </c>
      <c r="R146" s="2">
        <v>0</v>
      </c>
      <c r="S146" s="2">
        <v>0</v>
      </c>
      <c r="T146" s="2">
        <v>0</v>
      </c>
      <c r="U146" s="2">
        <v>0</v>
      </c>
      <c r="V146" s="2">
        <v>0</v>
      </c>
      <c r="W146" s="2">
        <v>0</v>
      </c>
      <c r="X146" s="2">
        <v>0</v>
      </c>
      <c r="Y146" s="2">
        <v>0</v>
      </c>
      <c r="Z146" s="2">
        <v>0</v>
      </c>
      <c r="AA146" s="2">
        <v>0</v>
      </c>
    </row>
    <row r="147" spans="1:27" x14ac:dyDescent="0.25">
      <c r="A147" s="2">
        <v>20</v>
      </c>
      <c r="B147" s="2">
        <v>1</v>
      </c>
      <c r="C147" s="2">
        <v>34234.620000000003</v>
      </c>
      <c r="D147" s="2">
        <v>34546.658000000003</v>
      </c>
      <c r="E147" s="2">
        <v>312.03800000000001</v>
      </c>
      <c r="F147" s="3">
        <v>19.020595085394302</v>
      </c>
      <c r="G147" s="14" t="s">
        <v>1020</v>
      </c>
      <c r="H147" s="2">
        <v>4</v>
      </c>
      <c r="I147" s="2">
        <v>10</v>
      </c>
      <c r="J147" s="2">
        <v>4</v>
      </c>
      <c r="K147" s="2">
        <v>5</v>
      </c>
      <c r="L147" s="2">
        <v>5</v>
      </c>
      <c r="M147" s="2">
        <v>1</v>
      </c>
      <c r="N147" s="2">
        <v>1</v>
      </c>
      <c r="O147" s="2">
        <v>0</v>
      </c>
      <c r="P147" s="2">
        <v>1</v>
      </c>
      <c r="Q147" s="2">
        <v>1</v>
      </c>
      <c r="R147" s="2">
        <v>1</v>
      </c>
      <c r="S147" s="2">
        <v>1</v>
      </c>
      <c r="T147" s="2">
        <v>1</v>
      </c>
      <c r="U147" s="2">
        <v>1</v>
      </c>
      <c r="V147" s="2">
        <v>1</v>
      </c>
      <c r="W147" s="2">
        <v>1</v>
      </c>
      <c r="X147" s="2">
        <v>1</v>
      </c>
      <c r="Y147" s="2">
        <v>1</v>
      </c>
      <c r="Z147" s="2">
        <v>1</v>
      </c>
      <c r="AA147" s="2">
        <v>1</v>
      </c>
    </row>
    <row r="148" spans="1:27" x14ac:dyDescent="0.25">
      <c r="A148" s="2">
        <v>8</v>
      </c>
      <c r="B148" s="2">
        <v>13</v>
      </c>
      <c r="C148" s="2">
        <v>89734.322</v>
      </c>
      <c r="D148" s="2">
        <v>89823.675000000003</v>
      </c>
      <c r="E148" s="2">
        <v>89.353000000002794</v>
      </c>
      <c r="F148" s="3">
        <v>19.011462075633201</v>
      </c>
      <c r="G148" s="14" t="s">
        <v>943</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row>
    <row r="149" spans="1:27" x14ac:dyDescent="0.25">
      <c r="A149" s="2">
        <v>5</v>
      </c>
      <c r="B149" s="2">
        <v>4</v>
      </c>
      <c r="C149" s="2">
        <v>50194.512000000002</v>
      </c>
      <c r="D149" s="2">
        <v>50270.36</v>
      </c>
      <c r="E149" s="2">
        <v>75.847999999998095</v>
      </c>
      <c r="F149" s="3">
        <v>18.998855466953099</v>
      </c>
      <c r="G149" s="14" t="s">
        <v>897</v>
      </c>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2">
        <v>0</v>
      </c>
      <c r="AA149" s="2">
        <v>0</v>
      </c>
    </row>
    <row r="150" spans="1:27" x14ac:dyDescent="0.25">
      <c r="A150" s="2">
        <v>11</v>
      </c>
      <c r="B150" s="2">
        <v>11</v>
      </c>
      <c r="C150" s="2">
        <v>102949.802</v>
      </c>
      <c r="D150" s="2">
        <v>102989.20600000001</v>
      </c>
      <c r="E150" s="2">
        <v>39.404000000009503</v>
      </c>
      <c r="F150" s="3">
        <v>18.9870089097376</v>
      </c>
      <c r="G150" s="14" t="s">
        <v>971</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0</v>
      </c>
      <c r="Z150" s="2">
        <v>0</v>
      </c>
      <c r="AA150" s="2">
        <v>0</v>
      </c>
    </row>
    <row r="151" spans="1:27" x14ac:dyDescent="0.25">
      <c r="A151" s="2">
        <v>13</v>
      </c>
      <c r="B151" s="2">
        <v>6</v>
      </c>
      <c r="C151" s="2">
        <v>61036.726000000002</v>
      </c>
      <c r="D151" s="2">
        <v>61075.606</v>
      </c>
      <c r="E151" s="2">
        <v>38.879999999997402</v>
      </c>
      <c r="F151" s="3">
        <v>18.960089590596201</v>
      </c>
      <c r="G151" s="14" t="s">
        <v>767</v>
      </c>
      <c r="H151" s="2">
        <v>2</v>
      </c>
      <c r="I151" s="2">
        <v>0</v>
      </c>
      <c r="J151" s="2">
        <v>2</v>
      </c>
      <c r="K151" s="2">
        <v>0</v>
      </c>
      <c r="L151" s="2">
        <v>0</v>
      </c>
      <c r="M151" s="2">
        <v>0</v>
      </c>
      <c r="N151" s="2">
        <v>1</v>
      </c>
      <c r="O151" s="2">
        <v>0</v>
      </c>
      <c r="P151" s="2">
        <v>1</v>
      </c>
      <c r="Q151" s="2">
        <v>0</v>
      </c>
      <c r="R151" s="2">
        <v>0</v>
      </c>
      <c r="S151" s="2">
        <v>0</v>
      </c>
      <c r="T151" s="2">
        <v>0</v>
      </c>
      <c r="U151" s="2">
        <v>0</v>
      </c>
      <c r="V151" s="2">
        <v>0</v>
      </c>
      <c r="W151" s="2">
        <v>0</v>
      </c>
      <c r="X151" s="2">
        <v>0</v>
      </c>
      <c r="Y151" s="2">
        <v>0</v>
      </c>
      <c r="Z151" s="2">
        <v>0</v>
      </c>
      <c r="AA151" s="2">
        <v>0</v>
      </c>
    </row>
    <row r="152" spans="1:27" x14ac:dyDescent="0.25">
      <c r="A152" s="2">
        <v>1</v>
      </c>
      <c r="B152" s="2">
        <v>27</v>
      </c>
      <c r="C152" s="2">
        <v>219127.03700000001</v>
      </c>
      <c r="D152" s="2">
        <v>219174.033</v>
      </c>
      <c r="E152" s="2">
        <v>46.995999999984598</v>
      </c>
      <c r="F152" s="3">
        <v>18.9267597022112</v>
      </c>
      <c r="G152" s="14"/>
      <c r="H152" s="2">
        <v>0</v>
      </c>
      <c r="I152" s="2">
        <v>0</v>
      </c>
      <c r="J152" s="2">
        <v>0</v>
      </c>
      <c r="K152" s="2">
        <v>0</v>
      </c>
      <c r="L152" s="2">
        <v>0</v>
      </c>
      <c r="M152" s="2">
        <v>0</v>
      </c>
      <c r="N152" s="2">
        <v>0</v>
      </c>
      <c r="O152" s="2">
        <v>0</v>
      </c>
      <c r="P152" s="2">
        <v>0</v>
      </c>
      <c r="Q152" s="2">
        <v>0</v>
      </c>
      <c r="R152" s="2">
        <v>0</v>
      </c>
      <c r="S152" s="2">
        <v>0</v>
      </c>
      <c r="T152" s="2">
        <v>0</v>
      </c>
      <c r="U152" s="2">
        <v>0</v>
      </c>
      <c r="V152" s="2">
        <v>0</v>
      </c>
      <c r="W152" s="2">
        <v>0</v>
      </c>
      <c r="X152" s="2">
        <v>0</v>
      </c>
      <c r="Y152" s="2">
        <v>0</v>
      </c>
      <c r="Z152" s="2">
        <v>0</v>
      </c>
      <c r="AA152" s="2">
        <v>0</v>
      </c>
    </row>
    <row r="153" spans="1:27" x14ac:dyDescent="0.25">
      <c r="A153" s="2">
        <v>11</v>
      </c>
      <c r="B153" s="2">
        <v>0</v>
      </c>
      <c r="C153" s="2">
        <v>10044.629000000001</v>
      </c>
      <c r="D153" s="2">
        <v>10128.871999999999</v>
      </c>
      <c r="E153" s="2">
        <v>84.242999999998602</v>
      </c>
      <c r="F153" s="3">
        <v>18.924143197031601</v>
      </c>
      <c r="G153" s="14" t="s">
        <v>470</v>
      </c>
      <c r="H153" s="2">
        <v>4</v>
      </c>
      <c r="I153" s="2">
        <v>0</v>
      </c>
      <c r="J153" s="2">
        <v>4</v>
      </c>
      <c r="K153" s="2">
        <v>0</v>
      </c>
      <c r="L153" s="2">
        <v>0</v>
      </c>
      <c r="M153" s="2">
        <v>1</v>
      </c>
      <c r="N153" s="2">
        <v>1</v>
      </c>
      <c r="O153" s="2">
        <v>0</v>
      </c>
      <c r="P153" s="2">
        <v>1</v>
      </c>
      <c r="Q153" s="2">
        <v>1</v>
      </c>
      <c r="R153" s="2">
        <v>0</v>
      </c>
      <c r="S153" s="2">
        <v>0</v>
      </c>
      <c r="T153" s="2">
        <v>0</v>
      </c>
      <c r="U153" s="2">
        <v>0</v>
      </c>
      <c r="V153" s="2">
        <v>0</v>
      </c>
      <c r="W153" s="2">
        <v>0</v>
      </c>
      <c r="X153" s="2">
        <v>0</v>
      </c>
      <c r="Y153" s="2">
        <v>0</v>
      </c>
      <c r="Z153" s="2">
        <v>0</v>
      </c>
      <c r="AA153" s="2">
        <v>0</v>
      </c>
    </row>
    <row r="154" spans="1:27" x14ac:dyDescent="0.25">
      <c r="A154" s="2">
        <v>20</v>
      </c>
      <c r="B154" s="2">
        <v>4</v>
      </c>
      <c r="C154" s="2">
        <v>43816.593000000001</v>
      </c>
      <c r="D154" s="2">
        <v>43856.023999999998</v>
      </c>
      <c r="E154" s="2">
        <v>39.430999999996899</v>
      </c>
      <c r="F154" s="3">
        <v>18.911508908000599</v>
      </c>
      <c r="G154" s="14" t="s">
        <v>1023</v>
      </c>
      <c r="H154" s="2">
        <v>0</v>
      </c>
      <c r="I154" s="2">
        <v>0</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2">
        <v>0</v>
      </c>
      <c r="AA154" s="2">
        <v>0</v>
      </c>
    </row>
    <row r="155" spans="1:27" x14ac:dyDescent="0.25">
      <c r="A155" s="2">
        <v>14</v>
      </c>
      <c r="B155" s="2">
        <v>0</v>
      </c>
      <c r="C155" s="2">
        <v>27305.789000000001</v>
      </c>
      <c r="D155" s="2">
        <v>27362.940999999999</v>
      </c>
      <c r="E155" s="2">
        <v>57.151999999998203</v>
      </c>
      <c r="F155" s="3">
        <v>18.888339188518</v>
      </c>
      <c r="G155" s="14" t="s">
        <v>511</v>
      </c>
      <c r="H155" s="2">
        <v>1</v>
      </c>
      <c r="I155" s="2">
        <v>0</v>
      </c>
      <c r="J155" s="2">
        <v>1</v>
      </c>
      <c r="K155" s="2">
        <v>0</v>
      </c>
      <c r="L155" s="2">
        <v>0</v>
      </c>
      <c r="M155" s="2">
        <v>1</v>
      </c>
      <c r="N155" s="2">
        <v>0</v>
      </c>
      <c r="O155" s="2">
        <v>0</v>
      </c>
      <c r="P155" s="2">
        <v>0</v>
      </c>
      <c r="Q155" s="2">
        <v>0</v>
      </c>
      <c r="R155" s="2">
        <v>0</v>
      </c>
      <c r="S155" s="2">
        <v>0</v>
      </c>
      <c r="T155" s="2">
        <v>0</v>
      </c>
      <c r="U155" s="2">
        <v>0</v>
      </c>
      <c r="V155" s="2">
        <v>0</v>
      </c>
      <c r="W155" s="2">
        <v>0</v>
      </c>
      <c r="X155" s="2">
        <v>0</v>
      </c>
      <c r="Y155" s="2">
        <v>0</v>
      </c>
      <c r="Z155" s="2">
        <v>0</v>
      </c>
      <c r="AA155" s="2">
        <v>0</v>
      </c>
    </row>
    <row r="156" spans="1:27" x14ac:dyDescent="0.25">
      <c r="A156" s="2">
        <v>1</v>
      </c>
      <c r="B156" s="2">
        <v>18</v>
      </c>
      <c r="C156" s="2">
        <v>120442.257</v>
      </c>
      <c r="D156" s="2">
        <v>120519.618</v>
      </c>
      <c r="E156" s="2">
        <v>77.361000000004395</v>
      </c>
      <c r="F156" s="3">
        <v>18.8357305137948</v>
      </c>
      <c r="G156" s="14" t="s">
        <v>836</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row>
    <row r="157" spans="1:27" x14ac:dyDescent="0.25">
      <c r="A157" s="2">
        <v>5</v>
      </c>
      <c r="B157" s="2">
        <v>13</v>
      </c>
      <c r="C157" s="2">
        <v>101703.523</v>
      </c>
      <c r="D157" s="2">
        <v>102452.556</v>
      </c>
      <c r="E157" s="2">
        <v>749.03299999999604</v>
      </c>
      <c r="F157" s="3">
        <v>18.827617846172899</v>
      </c>
      <c r="G157" s="14" t="s">
        <v>903</v>
      </c>
      <c r="H157" s="2">
        <v>2</v>
      </c>
      <c r="I157" s="2">
        <v>0</v>
      </c>
      <c r="J157" s="2">
        <v>2</v>
      </c>
      <c r="K157" s="2">
        <v>0</v>
      </c>
      <c r="L157" s="2">
        <v>0</v>
      </c>
      <c r="M157" s="2">
        <v>1</v>
      </c>
      <c r="N157" s="2">
        <v>0</v>
      </c>
      <c r="O157" s="2">
        <v>0</v>
      </c>
      <c r="P157" s="2">
        <v>0</v>
      </c>
      <c r="Q157" s="2">
        <v>1</v>
      </c>
      <c r="R157" s="2">
        <v>0</v>
      </c>
      <c r="S157" s="2">
        <v>0</v>
      </c>
      <c r="T157" s="2">
        <v>0</v>
      </c>
      <c r="U157" s="2">
        <v>0</v>
      </c>
      <c r="V157" s="2">
        <v>0</v>
      </c>
      <c r="W157" s="2">
        <v>0</v>
      </c>
      <c r="X157" s="2">
        <v>0</v>
      </c>
      <c r="Y157" s="2">
        <v>0</v>
      </c>
      <c r="Z157" s="2">
        <v>0</v>
      </c>
      <c r="AA157" s="2">
        <v>0</v>
      </c>
    </row>
    <row r="158" spans="1:27" x14ac:dyDescent="0.25">
      <c r="A158" s="2">
        <v>6</v>
      </c>
      <c r="B158" s="2">
        <v>11</v>
      </c>
      <c r="C158" s="2">
        <v>127000.106</v>
      </c>
      <c r="D158" s="2">
        <v>127046.121</v>
      </c>
      <c r="E158" s="2">
        <v>46.014999999999397</v>
      </c>
      <c r="F158" s="3">
        <v>18.800059945957301</v>
      </c>
      <c r="G158" s="14" t="s">
        <v>912</v>
      </c>
      <c r="H158" s="2">
        <v>3</v>
      </c>
      <c r="I158" s="2">
        <v>0</v>
      </c>
      <c r="J158" s="2">
        <v>3</v>
      </c>
      <c r="K158" s="2">
        <v>0</v>
      </c>
      <c r="L158" s="2">
        <v>0</v>
      </c>
      <c r="M158" s="2">
        <v>0</v>
      </c>
      <c r="N158" s="2">
        <v>1</v>
      </c>
      <c r="O158" s="2">
        <v>0</v>
      </c>
      <c r="P158" s="2">
        <v>1</v>
      </c>
      <c r="Q158" s="2">
        <v>1</v>
      </c>
      <c r="R158" s="2">
        <v>0</v>
      </c>
      <c r="S158" s="2">
        <v>0</v>
      </c>
      <c r="T158" s="2">
        <v>0</v>
      </c>
      <c r="U158" s="2">
        <v>0</v>
      </c>
      <c r="V158" s="2">
        <v>0</v>
      </c>
      <c r="W158" s="2">
        <v>0</v>
      </c>
      <c r="X158" s="2">
        <v>0</v>
      </c>
      <c r="Y158" s="2">
        <v>0</v>
      </c>
      <c r="Z158" s="2">
        <v>0</v>
      </c>
      <c r="AA158" s="2">
        <v>0</v>
      </c>
    </row>
    <row r="159" spans="1:27" x14ac:dyDescent="0.25">
      <c r="A159" s="2">
        <v>4</v>
      </c>
      <c r="B159" s="2">
        <v>31</v>
      </c>
      <c r="C159" s="2">
        <v>168128.64600000001</v>
      </c>
      <c r="D159" s="2">
        <v>168154.18100000001</v>
      </c>
      <c r="E159" s="2">
        <v>25.5350000000035</v>
      </c>
      <c r="F159" s="3">
        <v>18.7968881535154</v>
      </c>
      <c r="G159" s="14" t="s">
        <v>388</v>
      </c>
      <c r="H159" s="2">
        <v>3</v>
      </c>
      <c r="I159" s="2">
        <v>0</v>
      </c>
      <c r="J159" s="2">
        <v>3</v>
      </c>
      <c r="K159" s="2">
        <v>0</v>
      </c>
      <c r="L159" s="2">
        <v>0</v>
      </c>
      <c r="M159" s="2">
        <v>1</v>
      </c>
      <c r="N159" s="2">
        <v>0</v>
      </c>
      <c r="O159" s="2">
        <v>0</v>
      </c>
      <c r="P159" s="2">
        <v>1</v>
      </c>
      <c r="Q159" s="2">
        <v>1</v>
      </c>
      <c r="R159" s="2">
        <v>0</v>
      </c>
      <c r="S159" s="2">
        <v>0</v>
      </c>
      <c r="T159" s="2">
        <v>0</v>
      </c>
      <c r="U159" s="2">
        <v>0</v>
      </c>
      <c r="V159" s="2">
        <v>0</v>
      </c>
      <c r="W159" s="2">
        <v>0</v>
      </c>
      <c r="X159" s="2">
        <v>0</v>
      </c>
      <c r="Y159" s="2">
        <v>0</v>
      </c>
      <c r="Z159" s="2">
        <v>0</v>
      </c>
      <c r="AA159" s="2">
        <v>0</v>
      </c>
    </row>
    <row r="160" spans="1:27" x14ac:dyDescent="0.25">
      <c r="A160" s="2">
        <v>22</v>
      </c>
      <c r="B160" s="2">
        <v>3</v>
      </c>
      <c r="C160" s="2">
        <v>38250.728000000003</v>
      </c>
      <c r="D160" s="2">
        <v>38347.264000000003</v>
      </c>
      <c r="E160" s="2">
        <v>96.536000000000101</v>
      </c>
      <c r="F160" s="3">
        <v>18.737153927299801</v>
      </c>
      <c r="G160" s="14" t="s">
        <v>1028</v>
      </c>
      <c r="H160" s="2">
        <v>2</v>
      </c>
      <c r="I160" s="2">
        <v>0</v>
      </c>
      <c r="J160" s="2">
        <v>2</v>
      </c>
      <c r="K160" s="2">
        <v>0</v>
      </c>
      <c r="L160" s="2">
        <v>0</v>
      </c>
      <c r="M160" s="2">
        <v>1</v>
      </c>
      <c r="N160" s="2">
        <v>0</v>
      </c>
      <c r="O160" s="2">
        <v>0</v>
      </c>
      <c r="P160" s="2">
        <v>1</v>
      </c>
      <c r="Q160" s="2">
        <v>0</v>
      </c>
      <c r="R160" s="2">
        <v>0</v>
      </c>
      <c r="S160" s="2">
        <v>0</v>
      </c>
      <c r="T160" s="2">
        <v>0</v>
      </c>
      <c r="U160" s="2">
        <v>0</v>
      </c>
      <c r="V160" s="2">
        <v>0</v>
      </c>
      <c r="W160" s="2">
        <v>0</v>
      </c>
      <c r="X160" s="2">
        <v>0</v>
      </c>
      <c r="Y160" s="2">
        <v>0</v>
      </c>
      <c r="Z160" s="2">
        <v>0</v>
      </c>
      <c r="AA160" s="2">
        <v>0</v>
      </c>
    </row>
    <row r="161" spans="1:27" x14ac:dyDescent="0.25">
      <c r="A161" s="2">
        <v>8</v>
      </c>
      <c r="B161" s="2">
        <v>2</v>
      </c>
      <c r="C161" s="2">
        <v>32764.115000000002</v>
      </c>
      <c r="D161" s="2">
        <v>32777.122000000003</v>
      </c>
      <c r="E161" s="2">
        <v>13.007000000001399</v>
      </c>
      <c r="F161" s="3">
        <v>18.709157056908499</v>
      </c>
      <c r="G161" s="14" t="s">
        <v>934</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2">
        <v>0</v>
      </c>
      <c r="AA161" s="2">
        <v>0</v>
      </c>
    </row>
    <row r="162" spans="1:27" x14ac:dyDescent="0.25">
      <c r="A162" s="2">
        <v>4</v>
      </c>
      <c r="B162" s="2">
        <v>8</v>
      </c>
      <c r="C162" s="2">
        <v>45411.514999999999</v>
      </c>
      <c r="D162" s="2">
        <v>45665.131000000001</v>
      </c>
      <c r="E162" s="2">
        <v>253.616000000002</v>
      </c>
      <c r="F162" s="3">
        <v>18.708318360163499</v>
      </c>
      <c r="G162" s="14" t="s">
        <v>880</v>
      </c>
      <c r="H162" s="2">
        <v>1</v>
      </c>
      <c r="I162" s="2">
        <v>0</v>
      </c>
      <c r="J162" s="2">
        <v>1</v>
      </c>
      <c r="K162" s="2">
        <v>0</v>
      </c>
      <c r="L162" s="2">
        <v>0</v>
      </c>
      <c r="M162" s="2">
        <v>0</v>
      </c>
      <c r="N162" s="2">
        <v>1</v>
      </c>
      <c r="O162" s="2">
        <v>0</v>
      </c>
      <c r="P162" s="2">
        <v>0</v>
      </c>
      <c r="Q162" s="2">
        <v>0</v>
      </c>
      <c r="R162" s="2">
        <v>0</v>
      </c>
      <c r="S162" s="2">
        <v>0</v>
      </c>
      <c r="T162" s="2">
        <v>0</v>
      </c>
      <c r="U162" s="2">
        <v>0</v>
      </c>
      <c r="V162" s="2">
        <v>0</v>
      </c>
      <c r="W162" s="2">
        <v>0</v>
      </c>
      <c r="X162" s="2">
        <v>0</v>
      </c>
      <c r="Y162" s="2">
        <v>0</v>
      </c>
      <c r="Z162" s="2">
        <v>0</v>
      </c>
      <c r="AA162" s="2">
        <v>0</v>
      </c>
    </row>
    <row r="163" spans="1:27" x14ac:dyDescent="0.25">
      <c r="A163" s="2">
        <v>16</v>
      </c>
      <c r="B163" s="2">
        <v>6</v>
      </c>
      <c r="C163" s="2">
        <v>62047.919000000002</v>
      </c>
      <c r="D163" s="2">
        <v>62112.201999999997</v>
      </c>
      <c r="E163" s="2">
        <v>64.282999999995795</v>
      </c>
      <c r="F163" s="3">
        <v>18.7025427670828</v>
      </c>
      <c r="G163" s="14" t="s">
        <v>1010</v>
      </c>
      <c r="H163" s="2">
        <v>2</v>
      </c>
      <c r="I163" s="2">
        <v>0</v>
      </c>
      <c r="J163" s="2">
        <v>2</v>
      </c>
      <c r="K163" s="2">
        <v>0</v>
      </c>
      <c r="L163" s="2">
        <v>0</v>
      </c>
      <c r="M163" s="2">
        <v>0</v>
      </c>
      <c r="N163" s="2">
        <v>0</v>
      </c>
      <c r="O163" s="2">
        <v>0</v>
      </c>
      <c r="P163" s="2">
        <v>1</v>
      </c>
      <c r="Q163" s="2">
        <v>1</v>
      </c>
      <c r="R163" s="2">
        <v>0</v>
      </c>
      <c r="S163" s="2">
        <v>0</v>
      </c>
      <c r="T163" s="2">
        <v>0</v>
      </c>
      <c r="U163" s="2">
        <v>0</v>
      </c>
      <c r="V163" s="2">
        <v>0</v>
      </c>
      <c r="W163" s="2">
        <v>0</v>
      </c>
      <c r="X163" s="2">
        <v>0</v>
      </c>
      <c r="Y163" s="2">
        <v>0</v>
      </c>
      <c r="Z163" s="2">
        <v>0</v>
      </c>
      <c r="AA163" s="2">
        <v>0</v>
      </c>
    </row>
    <row r="164" spans="1:27" x14ac:dyDescent="0.25">
      <c r="A164" s="2">
        <v>11</v>
      </c>
      <c r="B164" s="2">
        <v>12</v>
      </c>
      <c r="C164" s="2">
        <v>108869.67600000001</v>
      </c>
      <c r="D164" s="2">
        <v>109513.22100000001</v>
      </c>
      <c r="E164" s="2">
        <v>643.54499999999803</v>
      </c>
      <c r="F164" s="3">
        <v>18.689952985050599</v>
      </c>
      <c r="G164" s="14" t="s">
        <v>972</v>
      </c>
      <c r="H164" s="2">
        <v>3</v>
      </c>
      <c r="I164" s="2">
        <v>1</v>
      </c>
      <c r="J164" s="2">
        <v>3</v>
      </c>
      <c r="K164" s="2">
        <v>1</v>
      </c>
      <c r="L164" s="2">
        <v>0</v>
      </c>
      <c r="M164" s="2">
        <v>1</v>
      </c>
      <c r="N164" s="2">
        <v>1</v>
      </c>
      <c r="O164" s="2">
        <v>0</v>
      </c>
      <c r="P164" s="2">
        <v>0</v>
      </c>
      <c r="Q164" s="2">
        <v>1</v>
      </c>
      <c r="R164" s="2">
        <v>0</v>
      </c>
      <c r="S164" s="2">
        <v>0</v>
      </c>
      <c r="T164" s="2">
        <v>1</v>
      </c>
      <c r="U164" s="2">
        <v>0</v>
      </c>
      <c r="V164" s="2">
        <v>0</v>
      </c>
      <c r="W164" s="2">
        <v>0</v>
      </c>
      <c r="X164" s="2">
        <v>0</v>
      </c>
      <c r="Y164" s="2">
        <v>0</v>
      </c>
      <c r="Z164" s="2">
        <v>0</v>
      </c>
      <c r="AA164" s="2">
        <v>0</v>
      </c>
    </row>
    <row r="165" spans="1:27" x14ac:dyDescent="0.25">
      <c r="A165" s="2">
        <v>4</v>
      </c>
      <c r="B165" s="2">
        <v>10</v>
      </c>
      <c r="C165" s="2">
        <v>69419.297999999995</v>
      </c>
      <c r="D165" s="2">
        <v>69447.601999999999</v>
      </c>
      <c r="E165" s="2">
        <v>28.3040000000037</v>
      </c>
      <c r="F165" s="3">
        <v>18.675885477831699</v>
      </c>
      <c r="G165" s="14" t="s">
        <v>882</v>
      </c>
      <c r="H165" s="2">
        <v>0</v>
      </c>
      <c r="I165" s="2">
        <v>2</v>
      </c>
      <c r="J165" s="2">
        <v>0</v>
      </c>
      <c r="K165" s="2">
        <v>0</v>
      </c>
      <c r="L165" s="2">
        <v>2</v>
      </c>
      <c r="M165" s="2">
        <v>0</v>
      </c>
      <c r="N165" s="2">
        <v>0</v>
      </c>
      <c r="O165" s="2">
        <v>0</v>
      </c>
      <c r="P165" s="2">
        <v>0</v>
      </c>
      <c r="Q165" s="2">
        <v>0</v>
      </c>
      <c r="R165" s="2">
        <v>0</v>
      </c>
      <c r="S165" s="2">
        <v>0</v>
      </c>
      <c r="T165" s="2">
        <v>0</v>
      </c>
      <c r="U165" s="2">
        <v>0</v>
      </c>
      <c r="V165" s="2">
        <v>0</v>
      </c>
      <c r="W165" s="2">
        <v>0</v>
      </c>
      <c r="X165" s="2">
        <v>1</v>
      </c>
      <c r="Y165" s="2">
        <v>0</v>
      </c>
      <c r="Z165" s="2">
        <v>1</v>
      </c>
      <c r="AA165" s="2">
        <v>0</v>
      </c>
    </row>
    <row r="166" spans="1:27" x14ac:dyDescent="0.25">
      <c r="A166" s="2">
        <v>2</v>
      </c>
      <c r="B166" s="2">
        <v>17</v>
      </c>
      <c r="C166" s="2">
        <v>187952.24400000001</v>
      </c>
      <c r="D166" s="2">
        <v>188033.12299999999</v>
      </c>
      <c r="E166" s="2">
        <v>80.878999999986306</v>
      </c>
      <c r="F166" s="3">
        <v>18.668687268016399</v>
      </c>
      <c r="G166" s="14" t="s">
        <v>603</v>
      </c>
      <c r="H166" s="2">
        <v>0</v>
      </c>
      <c r="I166" s="2">
        <v>1</v>
      </c>
      <c r="J166" s="2">
        <v>0</v>
      </c>
      <c r="K166" s="2">
        <v>0</v>
      </c>
      <c r="L166" s="2">
        <v>1</v>
      </c>
      <c r="M166" s="2">
        <v>0</v>
      </c>
      <c r="N166" s="2">
        <v>0</v>
      </c>
      <c r="O166" s="2">
        <v>0</v>
      </c>
      <c r="P166" s="2">
        <v>0</v>
      </c>
      <c r="Q166" s="2">
        <v>0</v>
      </c>
      <c r="R166" s="2">
        <v>0</v>
      </c>
      <c r="S166" s="2">
        <v>0</v>
      </c>
      <c r="T166" s="2">
        <v>0</v>
      </c>
      <c r="U166" s="2">
        <v>0</v>
      </c>
      <c r="V166" s="2">
        <v>0</v>
      </c>
      <c r="W166" s="2">
        <v>0</v>
      </c>
      <c r="X166" s="2">
        <v>0</v>
      </c>
      <c r="Y166" s="2">
        <v>1</v>
      </c>
      <c r="Z166" s="2">
        <v>0</v>
      </c>
      <c r="AA166" s="2">
        <v>0</v>
      </c>
    </row>
    <row r="167" spans="1:27" x14ac:dyDescent="0.25">
      <c r="A167" s="2">
        <v>10</v>
      </c>
      <c r="B167" s="2">
        <v>2</v>
      </c>
      <c r="C167" s="2">
        <v>88889.13</v>
      </c>
      <c r="D167" s="2">
        <v>88951.001000000004</v>
      </c>
      <c r="E167" s="2">
        <v>61.870999999999199</v>
      </c>
      <c r="F167" s="3">
        <v>18.665484639721001</v>
      </c>
      <c r="G167" s="14" t="s">
        <v>953</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row>
    <row r="168" spans="1:27" x14ac:dyDescent="0.25">
      <c r="A168" s="2">
        <v>22</v>
      </c>
      <c r="B168" s="2">
        <v>1</v>
      </c>
      <c r="C168" s="2">
        <v>33288.010999999999</v>
      </c>
      <c r="D168" s="2">
        <v>33394.091999999997</v>
      </c>
      <c r="E168" s="2">
        <v>106.080999999998</v>
      </c>
      <c r="F168" s="3">
        <v>18.664716663490101</v>
      </c>
      <c r="G168" s="14" t="s">
        <v>1026</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row>
    <row r="169" spans="1:27" x14ac:dyDescent="0.25">
      <c r="A169" s="2">
        <v>4</v>
      </c>
      <c r="B169" s="2">
        <v>2</v>
      </c>
      <c r="C169" s="2">
        <v>3126.8130000000001</v>
      </c>
      <c r="D169" s="2">
        <v>3161.846</v>
      </c>
      <c r="E169" s="2">
        <v>35.032999999999902</v>
      </c>
      <c r="F169" s="3">
        <v>18.642127361432301</v>
      </c>
      <c r="G169" s="14" t="s">
        <v>876</v>
      </c>
      <c r="H169" s="2">
        <v>0</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2">
        <v>0</v>
      </c>
      <c r="AA169" s="2">
        <v>0</v>
      </c>
    </row>
    <row r="170" spans="1:27" x14ac:dyDescent="0.25">
      <c r="A170" s="2">
        <v>4</v>
      </c>
      <c r="B170" s="2">
        <v>18</v>
      </c>
      <c r="C170" s="2">
        <v>112876.556</v>
      </c>
      <c r="D170" s="2">
        <v>112963.48299999999</v>
      </c>
      <c r="E170" s="2">
        <v>86.926999999995999</v>
      </c>
      <c r="F170" s="3">
        <v>18.640375466961899</v>
      </c>
      <c r="G170" s="14" t="s">
        <v>645</v>
      </c>
      <c r="H170" s="2">
        <v>1</v>
      </c>
      <c r="I170" s="2">
        <v>0</v>
      </c>
      <c r="J170" s="2">
        <v>1</v>
      </c>
      <c r="K170" s="2">
        <v>0</v>
      </c>
      <c r="L170" s="2">
        <v>0</v>
      </c>
      <c r="M170" s="2">
        <v>0</v>
      </c>
      <c r="N170" s="2">
        <v>1</v>
      </c>
      <c r="O170" s="2">
        <v>0</v>
      </c>
      <c r="P170" s="2">
        <v>0</v>
      </c>
      <c r="Q170" s="2">
        <v>0</v>
      </c>
      <c r="R170" s="2">
        <v>0</v>
      </c>
      <c r="S170" s="2">
        <v>0</v>
      </c>
      <c r="T170" s="2">
        <v>0</v>
      </c>
      <c r="U170" s="2">
        <v>0</v>
      </c>
      <c r="V170" s="2">
        <v>0</v>
      </c>
      <c r="W170" s="2">
        <v>0</v>
      </c>
      <c r="X170" s="2">
        <v>0</v>
      </c>
      <c r="Y170" s="2">
        <v>0</v>
      </c>
      <c r="Z170" s="2">
        <v>0</v>
      </c>
      <c r="AA170" s="2">
        <v>0</v>
      </c>
    </row>
    <row r="171" spans="1:27" x14ac:dyDescent="0.25">
      <c r="A171" s="2">
        <v>22</v>
      </c>
      <c r="B171" s="2">
        <v>0</v>
      </c>
      <c r="C171" s="2">
        <v>30082.920999999998</v>
      </c>
      <c r="D171" s="2">
        <v>30209.309000000001</v>
      </c>
      <c r="E171" s="2">
        <v>126.388000000003</v>
      </c>
      <c r="F171" s="3">
        <v>18.638070183662599</v>
      </c>
      <c r="G171" s="14" t="s">
        <v>1025</v>
      </c>
      <c r="H171" s="2">
        <v>2</v>
      </c>
      <c r="I171" s="2">
        <v>0</v>
      </c>
      <c r="J171" s="2">
        <v>2</v>
      </c>
      <c r="K171" s="2">
        <v>0</v>
      </c>
      <c r="L171" s="2">
        <v>0</v>
      </c>
      <c r="M171" s="2">
        <v>1</v>
      </c>
      <c r="N171" s="2">
        <v>1</v>
      </c>
      <c r="O171" s="2">
        <v>0</v>
      </c>
      <c r="P171" s="2">
        <v>0</v>
      </c>
      <c r="Q171" s="2">
        <v>0</v>
      </c>
      <c r="R171" s="2">
        <v>0</v>
      </c>
      <c r="S171" s="2">
        <v>0</v>
      </c>
      <c r="T171" s="2">
        <v>0</v>
      </c>
      <c r="U171" s="2">
        <v>0</v>
      </c>
      <c r="V171" s="2">
        <v>0</v>
      </c>
      <c r="W171" s="2">
        <v>0</v>
      </c>
      <c r="X171" s="2">
        <v>0</v>
      </c>
      <c r="Y171" s="2">
        <v>0</v>
      </c>
      <c r="Z171" s="2">
        <v>0</v>
      </c>
      <c r="AA171" s="2">
        <v>0</v>
      </c>
    </row>
    <row r="172" spans="1:27" x14ac:dyDescent="0.25">
      <c r="A172" s="2">
        <v>7</v>
      </c>
      <c r="B172" s="2">
        <v>7</v>
      </c>
      <c r="C172" s="2">
        <v>49141.082000000002</v>
      </c>
      <c r="D172" s="2">
        <v>49334.542000000001</v>
      </c>
      <c r="E172" s="2">
        <v>193.45999999999901</v>
      </c>
      <c r="F172" s="3">
        <v>18.6196457119168</v>
      </c>
      <c r="G172" s="14" t="s">
        <v>921</v>
      </c>
      <c r="H172" s="2">
        <v>1</v>
      </c>
      <c r="I172" s="2">
        <v>0</v>
      </c>
      <c r="J172" s="2">
        <v>1</v>
      </c>
      <c r="K172" s="2">
        <v>0</v>
      </c>
      <c r="L172" s="2">
        <v>0</v>
      </c>
      <c r="M172" s="2">
        <v>0</v>
      </c>
      <c r="N172" s="2">
        <v>0</v>
      </c>
      <c r="O172" s="2">
        <v>0</v>
      </c>
      <c r="P172" s="2">
        <v>1</v>
      </c>
      <c r="Q172" s="2">
        <v>0</v>
      </c>
      <c r="R172" s="2">
        <v>0</v>
      </c>
      <c r="S172" s="2">
        <v>0</v>
      </c>
      <c r="T172" s="2">
        <v>0</v>
      </c>
      <c r="U172" s="2">
        <v>0</v>
      </c>
      <c r="V172" s="2">
        <v>0</v>
      </c>
      <c r="W172" s="2">
        <v>0</v>
      </c>
      <c r="X172" s="2">
        <v>0</v>
      </c>
      <c r="Y172" s="2">
        <v>0</v>
      </c>
      <c r="Z172" s="2">
        <v>0</v>
      </c>
      <c r="AA172" s="2">
        <v>0</v>
      </c>
    </row>
    <row r="173" spans="1:27" x14ac:dyDescent="0.25">
      <c r="A173" s="2">
        <v>8</v>
      </c>
      <c r="B173" s="2">
        <v>11</v>
      </c>
      <c r="C173" s="2">
        <v>72475.748000000007</v>
      </c>
      <c r="D173" s="2">
        <v>72595.589000000007</v>
      </c>
      <c r="E173" s="2">
        <v>119.84099999999999</v>
      </c>
      <c r="F173" s="3">
        <v>18.566946836697301</v>
      </c>
      <c r="G173" s="14" t="s">
        <v>942</v>
      </c>
      <c r="H173" s="2">
        <v>3</v>
      </c>
      <c r="I173" s="2">
        <v>0</v>
      </c>
      <c r="J173" s="2">
        <v>3</v>
      </c>
      <c r="K173" s="2">
        <v>0</v>
      </c>
      <c r="L173" s="2">
        <v>0</v>
      </c>
      <c r="M173" s="2">
        <v>1</v>
      </c>
      <c r="N173" s="2">
        <v>1</v>
      </c>
      <c r="O173" s="2">
        <v>0</v>
      </c>
      <c r="P173" s="2">
        <v>1</v>
      </c>
      <c r="Q173" s="2">
        <v>0</v>
      </c>
      <c r="R173" s="2">
        <v>0</v>
      </c>
      <c r="S173" s="2">
        <v>0</v>
      </c>
      <c r="T173" s="2">
        <v>0</v>
      </c>
      <c r="U173" s="2">
        <v>0</v>
      </c>
      <c r="V173" s="2">
        <v>0</v>
      </c>
      <c r="W173" s="2">
        <v>0</v>
      </c>
      <c r="X173" s="2">
        <v>0</v>
      </c>
      <c r="Y173" s="2">
        <v>0</v>
      </c>
      <c r="Z173" s="2">
        <v>0</v>
      </c>
      <c r="AA173" s="2">
        <v>0</v>
      </c>
    </row>
    <row r="174" spans="1:27" x14ac:dyDescent="0.25">
      <c r="A174" s="2">
        <v>2</v>
      </c>
      <c r="B174" s="2">
        <v>5</v>
      </c>
      <c r="C174" s="2">
        <v>128049.63099999999</v>
      </c>
      <c r="D174" s="2">
        <v>128081.682</v>
      </c>
      <c r="E174" s="2">
        <v>32.051000000006802</v>
      </c>
      <c r="F174" s="3">
        <v>18.546290874660599</v>
      </c>
      <c r="G174" s="14" t="s">
        <v>848</v>
      </c>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2">
        <v>0</v>
      </c>
      <c r="AA174" s="2">
        <v>0</v>
      </c>
    </row>
    <row r="175" spans="1:27" x14ac:dyDescent="0.25">
      <c r="A175" s="2">
        <v>1</v>
      </c>
      <c r="B175" s="2">
        <v>23</v>
      </c>
      <c r="C175" s="2">
        <v>200325.69099999999</v>
      </c>
      <c r="D175" s="2">
        <v>200371.96100000001</v>
      </c>
      <c r="E175" s="2">
        <v>46.270000000018598</v>
      </c>
      <c r="F175" s="3">
        <v>18.498113944115602</v>
      </c>
      <c r="G175" s="14" t="s">
        <v>839</v>
      </c>
      <c r="H175" s="2">
        <v>0</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2">
        <v>0</v>
      </c>
      <c r="AA175" s="2">
        <v>0</v>
      </c>
    </row>
    <row r="176" spans="1:27" x14ac:dyDescent="0.25">
      <c r="A176" s="2">
        <v>10</v>
      </c>
      <c r="B176" s="2">
        <v>11</v>
      </c>
      <c r="C176" s="2">
        <v>122796.182</v>
      </c>
      <c r="D176" s="2">
        <v>122864.285</v>
      </c>
      <c r="E176" s="2">
        <v>68.103000000002794</v>
      </c>
      <c r="F176" s="3">
        <v>18.4830363405501</v>
      </c>
      <c r="G176" s="14"/>
      <c r="H176" s="2">
        <v>1</v>
      </c>
      <c r="I176" s="2">
        <v>0</v>
      </c>
      <c r="J176" s="2">
        <v>1</v>
      </c>
      <c r="K176" s="2">
        <v>0</v>
      </c>
      <c r="L176" s="2">
        <v>0</v>
      </c>
      <c r="M176" s="2">
        <v>0</v>
      </c>
      <c r="N176" s="2">
        <v>0</v>
      </c>
      <c r="O176" s="2">
        <v>0</v>
      </c>
      <c r="P176" s="2">
        <v>1</v>
      </c>
      <c r="Q176" s="2">
        <v>0</v>
      </c>
      <c r="R176" s="2">
        <v>0</v>
      </c>
      <c r="S176" s="2">
        <v>0</v>
      </c>
      <c r="T176" s="2">
        <v>0</v>
      </c>
      <c r="U176" s="2">
        <v>0</v>
      </c>
      <c r="V176" s="2">
        <v>0</v>
      </c>
      <c r="W176" s="2">
        <v>0</v>
      </c>
      <c r="X176" s="2">
        <v>0</v>
      </c>
      <c r="Y176" s="2">
        <v>0</v>
      </c>
      <c r="Z176" s="2">
        <v>0</v>
      </c>
      <c r="AA176" s="2">
        <v>0</v>
      </c>
    </row>
    <row r="177" spans="1:27" x14ac:dyDescent="0.25">
      <c r="A177" s="2">
        <v>2</v>
      </c>
      <c r="B177" s="2">
        <v>9</v>
      </c>
      <c r="C177" s="2">
        <v>159368.47700000001</v>
      </c>
      <c r="D177" s="2">
        <v>159456.726</v>
      </c>
      <c r="E177" s="2">
        <v>88.248999999981606</v>
      </c>
      <c r="F177" s="3">
        <v>18.472335404315501</v>
      </c>
      <c r="G177" s="14" t="s">
        <v>62</v>
      </c>
      <c r="H177" s="2">
        <v>0</v>
      </c>
      <c r="I177" s="2">
        <v>2</v>
      </c>
      <c r="J177" s="2">
        <v>0</v>
      </c>
      <c r="K177" s="2">
        <v>0</v>
      </c>
      <c r="L177" s="2">
        <v>2</v>
      </c>
      <c r="M177" s="2">
        <v>0</v>
      </c>
      <c r="N177" s="2">
        <v>0</v>
      </c>
      <c r="O177" s="2">
        <v>0</v>
      </c>
      <c r="P177" s="2">
        <v>0</v>
      </c>
      <c r="Q177" s="2">
        <v>0</v>
      </c>
      <c r="R177" s="2">
        <v>0</v>
      </c>
      <c r="S177" s="2">
        <v>0</v>
      </c>
      <c r="T177" s="2">
        <v>0</v>
      </c>
      <c r="U177" s="2">
        <v>0</v>
      </c>
      <c r="V177" s="2">
        <v>0</v>
      </c>
      <c r="W177" s="2">
        <v>1</v>
      </c>
      <c r="X177" s="2">
        <v>0</v>
      </c>
      <c r="Y177" s="2">
        <v>1</v>
      </c>
      <c r="Z177" s="2">
        <v>0</v>
      </c>
      <c r="AA177" s="2">
        <v>0</v>
      </c>
    </row>
    <row r="178" spans="1:27" x14ac:dyDescent="0.25">
      <c r="A178" s="2">
        <v>6</v>
      </c>
      <c r="B178" s="2">
        <v>4</v>
      </c>
      <c r="C178" s="2">
        <v>72706.504000000001</v>
      </c>
      <c r="D178" s="2">
        <v>72927.273000000001</v>
      </c>
      <c r="E178" s="2">
        <v>220.76900000000001</v>
      </c>
      <c r="F178" s="3">
        <v>18.453033837985998</v>
      </c>
      <c r="G178" s="14" t="s">
        <v>403</v>
      </c>
      <c r="H178" s="2">
        <v>3</v>
      </c>
      <c r="I178" s="2">
        <v>0</v>
      </c>
      <c r="J178" s="2">
        <v>3</v>
      </c>
      <c r="K178" s="2">
        <v>0</v>
      </c>
      <c r="L178" s="2">
        <v>0</v>
      </c>
      <c r="M178" s="2">
        <v>1</v>
      </c>
      <c r="N178" s="2">
        <v>1</v>
      </c>
      <c r="O178" s="2">
        <v>0</v>
      </c>
      <c r="P178" s="2">
        <v>0</v>
      </c>
      <c r="Q178" s="2">
        <v>1</v>
      </c>
      <c r="R178" s="2">
        <v>0</v>
      </c>
      <c r="S178" s="2">
        <v>0</v>
      </c>
      <c r="T178" s="2">
        <v>0</v>
      </c>
      <c r="U178" s="2">
        <v>0</v>
      </c>
      <c r="V178" s="2">
        <v>0</v>
      </c>
      <c r="W178" s="2">
        <v>0</v>
      </c>
      <c r="X178" s="2">
        <v>0</v>
      </c>
      <c r="Y178" s="2">
        <v>0</v>
      </c>
      <c r="Z178" s="2">
        <v>0</v>
      </c>
      <c r="AA178" s="2">
        <v>0</v>
      </c>
    </row>
    <row r="179" spans="1:27" x14ac:dyDescent="0.25">
      <c r="A179" s="2">
        <v>6</v>
      </c>
      <c r="B179" s="2">
        <v>12</v>
      </c>
      <c r="C179" s="2">
        <v>128025.45</v>
      </c>
      <c r="D179" s="2">
        <v>128025.568</v>
      </c>
      <c r="E179" s="2">
        <v>0.118000000002212</v>
      </c>
      <c r="F179" s="3">
        <v>18.435211124286401</v>
      </c>
      <c r="G179" s="14" t="s">
        <v>913</v>
      </c>
      <c r="H179" s="2">
        <v>0</v>
      </c>
      <c r="I179" s="2">
        <v>0</v>
      </c>
      <c r="J179" s="2">
        <v>0</v>
      </c>
      <c r="K179" s="2">
        <v>0</v>
      </c>
      <c r="L179" s="2">
        <v>0</v>
      </c>
      <c r="M179" s="2">
        <v>0</v>
      </c>
      <c r="N179" s="2">
        <v>0</v>
      </c>
      <c r="O179" s="2">
        <v>0</v>
      </c>
      <c r="P179" s="2">
        <v>0</v>
      </c>
      <c r="Q179" s="2">
        <v>0</v>
      </c>
      <c r="R179" s="2">
        <v>0</v>
      </c>
      <c r="S179" s="2">
        <v>0</v>
      </c>
      <c r="T179" s="2">
        <v>0</v>
      </c>
      <c r="U179" s="2">
        <v>0</v>
      </c>
      <c r="V179" s="2">
        <v>0</v>
      </c>
      <c r="W179" s="2">
        <v>0</v>
      </c>
      <c r="X179" s="2">
        <v>0</v>
      </c>
      <c r="Y179" s="2">
        <v>0</v>
      </c>
      <c r="Z179" s="2">
        <v>0</v>
      </c>
      <c r="AA179" s="2">
        <v>0</v>
      </c>
    </row>
    <row r="180" spans="1:27" x14ac:dyDescent="0.25">
      <c r="A180" s="2">
        <v>2</v>
      </c>
      <c r="B180" s="2">
        <v>4</v>
      </c>
      <c r="C180" s="2">
        <v>105916.912</v>
      </c>
      <c r="D180" s="2">
        <v>105973.212</v>
      </c>
      <c r="E180" s="2">
        <v>56.300000000002903</v>
      </c>
      <c r="F180" s="3">
        <v>18.428045623813599</v>
      </c>
      <c r="G180" s="14" t="s">
        <v>847</v>
      </c>
      <c r="H180" s="2">
        <v>0</v>
      </c>
      <c r="I180" s="2">
        <v>0</v>
      </c>
      <c r="J180" s="2">
        <v>0</v>
      </c>
      <c r="K180" s="2">
        <v>0</v>
      </c>
      <c r="L180" s="2">
        <v>0</v>
      </c>
      <c r="M180" s="2">
        <v>0</v>
      </c>
      <c r="N180" s="2">
        <v>0</v>
      </c>
      <c r="O180" s="2">
        <v>0</v>
      </c>
      <c r="P180" s="2">
        <v>0</v>
      </c>
      <c r="Q180" s="2">
        <v>0</v>
      </c>
      <c r="R180" s="2">
        <v>0</v>
      </c>
      <c r="S180" s="2">
        <v>0</v>
      </c>
      <c r="T180" s="2">
        <v>0</v>
      </c>
      <c r="U180" s="2">
        <v>0</v>
      </c>
      <c r="V180" s="2">
        <v>0</v>
      </c>
      <c r="W180" s="2">
        <v>0</v>
      </c>
      <c r="X180" s="2">
        <v>0</v>
      </c>
      <c r="Y180" s="2">
        <v>0</v>
      </c>
      <c r="Z180" s="2">
        <v>0</v>
      </c>
      <c r="AA180" s="2">
        <v>0</v>
      </c>
    </row>
    <row r="181" spans="1:27" x14ac:dyDescent="0.25">
      <c r="A181" s="2">
        <v>3</v>
      </c>
      <c r="B181" s="2">
        <v>15</v>
      </c>
      <c r="C181" s="2">
        <v>160475.48800000001</v>
      </c>
      <c r="D181" s="2">
        <v>160543.742</v>
      </c>
      <c r="E181" s="2">
        <v>68.253999999986306</v>
      </c>
      <c r="F181" s="3">
        <v>18.3930006726691</v>
      </c>
      <c r="G181" s="14" t="s">
        <v>872</v>
      </c>
      <c r="H181" s="2">
        <v>2</v>
      </c>
      <c r="I181" s="2">
        <v>0</v>
      </c>
      <c r="J181" s="2">
        <v>2</v>
      </c>
      <c r="K181" s="2">
        <v>0</v>
      </c>
      <c r="L181" s="2">
        <v>0</v>
      </c>
      <c r="M181" s="2">
        <v>0</v>
      </c>
      <c r="N181" s="2">
        <v>0</v>
      </c>
      <c r="O181" s="2">
        <v>0</v>
      </c>
      <c r="P181" s="2">
        <v>1</v>
      </c>
      <c r="Q181" s="2">
        <v>1</v>
      </c>
      <c r="R181" s="2">
        <v>0</v>
      </c>
      <c r="S181" s="2">
        <v>0</v>
      </c>
      <c r="T181" s="2">
        <v>0</v>
      </c>
      <c r="U181" s="2">
        <v>0</v>
      </c>
      <c r="V181" s="2">
        <v>0</v>
      </c>
      <c r="W181" s="2">
        <v>0</v>
      </c>
      <c r="X181" s="2">
        <v>0</v>
      </c>
      <c r="Y181" s="2">
        <v>0</v>
      </c>
      <c r="Z181" s="2">
        <v>0</v>
      </c>
      <c r="AA181" s="2">
        <v>0</v>
      </c>
    </row>
    <row r="182" spans="1:27" x14ac:dyDescent="0.25">
      <c r="A182" s="2">
        <v>10</v>
      </c>
      <c r="B182" s="2">
        <v>12</v>
      </c>
      <c r="C182" s="2">
        <v>134464.984</v>
      </c>
      <c r="D182" s="2">
        <v>134470.098</v>
      </c>
      <c r="E182" s="2">
        <v>5.1140000000013996</v>
      </c>
      <c r="F182" s="3">
        <v>18.368925595446601</v>
      </c>
      <c r="G182" s="14" t="s">
        <v>961</v>
      </c>
      <c r="H182" s="2">
        <v>0</v>
      </c>
      <c r="I182" s="2">
        <v>0</v>
      </c>
      <c r="J182" s="2">
        <v>0</v>
      </c>
      <c r="K182" s="2">
        <v>0</v>
      </c>
      <c r="L182" s="2">
        <v>0</v>
      </c>
      <c r="M182" s="2">
        <v>0</v>
      </c>
      <c r="N182" s="2">
        <v>0</v>
      </c>
      <c r="O182" s="2">
        <v>0</v>
      </c>
      <c r="P182" s="2">
        <v>0</v>
      </c>
      <c r="Q182" s="2">
        <v>0</v>
      </c>
      <c r="R182" s="2">
        <v>0</v>
      </c>
      <c r="S182" s="2">
        <v>0</v>
      </c>
      <c r="T182" s="2">
        <v>0</v>
      </c>
      <c r="U182" s="2">
        <v>0</v>
      </c>
      <c r="V182" s="2">
        <v>0</v>
      </c>
      <c r="W182" s="2">
        <v>0</v>
      </c>
      <c r="X182" s="2">
        <v>0</v>
      </c>
      <c r="Y182" s="2">
        <v>0</v>
      </c>
      <c r="Z182" s="2">
        <v>0</v>
      </c>
      <c r="AA182" s="2">
        <v>0</v>
      </c>
    </row>
    <row r="183" spans="1:27" x14ac:dyDescent="0.25">
      <c r="A183" s="2">
        <v>4</v>
      </c>
      <c r="B183" s="2">
        <v>6</v>
      </c>
      <c r="C183" s="2">
        <v>36232.190999999999</v>
      </c>
      <c r="D183" s="2">
        <v>36321.277000000002</v>
      </c>
      <c r="E183" s="2">
        <v>89.086000000002997</v>
      </c>
      <c r="F183" s="3">
        <v>18.348194928234999</v>
      </c>
      <c r="G183" s="14" t="s">
        <v>878</v>
      </c>
      <c r="H183" s="2">
        <v>1</v>
      </c>
      <c r="I183" s="2">
        <v>0</v>
      </c>
      <c r="J183" s="2">
        <v>1</v>
      </c>
      <c r="K183" s="2">
        <v>0</v>
      </c>
      <c r="L183" s="2">
        <v>0</v>
      </c>
      <c r="M183" s="2">
        <v>0</v>
      </c>
      <c r="N183" s="2">
        <v>0</v>
      </c>
      <c r="O183" s="2">
        <v>0</v>
      </c>
      <c r="P183" s="2">
        <v>1</v>
      </c>
      <c r="Q183" s="2">
        <v>0</v>
      </c>
      <c r="R183" s="2">
        <v>0</v>
      </c>
      <c r="S183" s="2">
        <v>0</v>
      </c>
      <c r="T183" s="2">
        <v>0</v>
      </c>
      <c r="U183" s="2">
        <v>0</v>
      </c>
      <c r="V183" s="2">
        <v>0</v>
      </c>
      <c r="W183" s="2">
        <v>0</v>
      </c>
      <c r="X183" s="2">
        <v>0</v>
      </c>
      <c r="Y183" s="2">
        <v>0</v>
      </c>
      <c r="Z183" s="2">
        <v>0</v>
      </c>
      <c r="AA183" s="2">
        <v>0</v>
      </c>
    </row>
    <row r="184" spans="1:27" x14ac:dyDescent="0.25">
      <c r="A184" s="2">
        <v>4</v>
      </c>
      <c r="B184" s="2">
        <v>12</v>
      </c>
      <c r="C184" s="2">
        <v>73950.301000000007</v>
      </c>
      <c r="D184" s="2">
        <v>73999.925000000003</v>
      </c>
      <c r="E184" s="2">
        <v>49.623999999996201</v>
      </c>
      <c r="F184" s="3">
        <v>18.323977473213802</v>
      </c>
      <c r="G184" s="14" t="s">
        <v>883</v>
      </c>
      <c r="H184" s="2">
        <v>1</v>
      </c>
      <c r="I184" s="2">
        <v>0</v>
      </c>
      <c r="J184" s="2">
        <v>1</v>
      </c>
      <c r="K184" s="2">
        <v>0</v>
      </c>
      <c r="L184" s="2">
        <v>0</v>
      </c>
      <c r="M184" s="2">
        <v>1</v>
      </c>
      <c r="N184" s="2">
        <v>0</v>
      </c>
      <c r="O184" s="2">
        <v>0</v>
      </c>
      <c r="P184" s="2">
        <v>0</v>
      </c>
      <c r="Q184" s="2">
        <v>0</v>
      </c>
      <c r="R184" s="2">
        <v>0</v>
      </c>
      <c r="S184" s="2">
        <v>0</v>
      </c>
      <c r="T184" s="2">
        <v>0</v>
      </c>
      <c r="U184" s="2">
        <v>0</v>
      </c>
      <c r="V184" s="2">
        <v>0</v>
      </c>
      <c r="W184" s="2">
        <v>0</v>
      </c>
      <c r="X184" s="2">
        <v>0</v>
      </c>
      <c r="Y184" s="2">
        <v>0</v>
      </c>
      <c r="Z184" s="2">
        <v>0</v>
      </c>
      <c r="AA184" s="2">
        <v>0</v>
      </c>
    </row>
    <row r="185" spans="1:27" x14ac:dyDescent="0.25">
      <c r="A185" s="2">
        <v>4</v>
      </c>
      <c r="B185" s="2">
        <v>25</v>
      </c>
      <c r="C185" s="2">
        <v>145373.13399999999</v>
      </c>
      <c r="D185" s="2">
        <v>145375.405</v>
      </c>
      <c r="E185" s="2">
        <v>2.2710000000079198</v>
      </c>
      <c r="F185" s="3">
        <v>18.307989471574899</v>
      </c>
      <c r="G185" s="14"/>
      <c r="H185" s="2">
        <v>1</v>
      </c>
      <c r="I185" s="2">
        <v>0</v>
      </c>
      <c r="J185" s="2">
        <v>1</v>
      </c>
      <c r="K185" s="2">
        <v>0</v>
      </c>
      <c r="L185" s="2">
        <v>0</v>
      </c>
      <c r="M185" s="2">
        <v>1</v>
      </c>
      <c r="N185" s="2">
        <v>0</v>
      </c>
      <c r="O185" s="2">
        <v>0</v>
      </c>
      <c r="P185" s="2">
        <v>0</v>
      </c>
      <c r="Q185" s="2">
        <v>0</v>
      </c>
      <c r="R185" s="2">
        <v>0</v>
      </c>
      <c r="S185" s="2">
        <v>0</v>
      </c>
      <c r="T185" s="2">
        <v>0</v>
      </c>
      <c r="U185" s="2">
        <v>0</v>
      </c>
      <c r="V185" s="2">
        <v>0</v>
      </c>
      <c r="W185" s="2">
        <v>0</v>
      </c>
      <c r="X185" s="2">
        <v>0</v>
      </c>
      <c r="Y185" s="2">
        <v>0</v>
      </c>
      <c r="Z185" s="2">
        <v>0</v>
      </c>
      <c r="AA185" s="2">
        <v>0</v>
      </c>
    </row>
    <row r="186" spans="1:27" x14ac:dyDescent="0.25">
      <c r="A186" s="2">
        <v>12</v>
      </c>
      <c r="B186" s="2">
        <v>12</v>
      </c>
      <c r="C186" s="2">
        <v>85717.752999999997</v>
      </c>
      <c r="D186" s="2">
        <v>85741.61</v>
      </c>
      <c r="E186" s="2">
        <v>23.857000000003602</v>
      </c>
      <c r="F186" s="3">
        <v>18.2937627619824</v>
      </c>
      <c r="G186" s="14" t="s">
        <v>981</v>
      </c>
      <c r="H186" s="2">
        <v>0</v>
      </c>
      <c r="I186" s="2">
        <v>0</v>
      </c>
      <c r="J186" s="2">
        <v>0</v>
      </c>
      <c r="K186" s="2">
        <v>0</v>
      </c>
      <c r="L186" s="2">
        <v>0</v>
      </c>
      <c r="M186" s="2">
        <v>0</v>
      </c>
      <c r="N186" s="2">
        <v>0</v>
      </c>
      <c r="O186" s="2">
        <v>0</v>
      </c>
      <c r="P186" s="2">
        <v>0</v>
      </c>
      <c r="Q186" s="2">
        <v>0</v>
      </c>
      <c r="R186" s="2">
        <v>0</v>
      </c>
      <c r="S186" s="2">
        <v>0</v>
      </c>
      <c r="T186" s="2">
        <v>0</v>
      </c>
      <c r="U186" s="2">
        <v>0</v>
      </c>
      <c r="V186" s="2">
        <v>0</v>
      </c>
      <c r="W186" s="2">
        <v>0</v>
      </c>
      <c r="X186" s="2">
        <v>0</v>
      </c>
      <c r="Y186" s="2">
        <v>0</v>
      </c>
      <c r="Z186" s="2">
        <v>0</v>
      </c>
      <c r="AA186" s="2">
        <v>0</v>
      </c>
    </row>
    <row r="187" spans="1:27" x14ac:dyDescent="0.25">
      <c r="A187" s="2">
        <v>15</v>
      </c>
      <c r="B187" s="2">
        <v>4</v>
      </c>
      <c r="C187" s="2">
        <v>69820.161999999997</v>
      </c>
      <c r="D187" s="2">
        <v>69880.502999999997</v>
      </c>
      <c r="E187" s="2">
        <v>60.3410000000003</v>
      </c>
      <c r="F187" s="3">
        <v>18.238315080084298</v>
      </c>
      <c r="G187" s="14" t="s">
        <v>1002</v>
      </c>
      <c r="H187" s="2">
        <v>0</v>
      </c>
      <c r="I187" s="2">
        <v>0</v>
      </c>
      <c r="J187" s="2">
        <v>0</v>
      </c>
      <c r="K187" s="2">
        <v>0</v>
      </c>
      <c r="L187" s="2">
        <v>0</v>
      </c>
      <c r="M187" s="2">
        <v>0</v>
      </c>
      <c r="N187" s="2">
        <v>0</v>
      </c>
      <c r="O187" s="2">
        <v>0</v>
      </c>
      <c r="P187" s="2">
        <v>0</v>
      </c>
      <c r="Q187" s="2">
        <v>0</v>
      </c>
      <c r="R187" s="2">
        <v>0</v>
      </c>
      <c r="S187" s="2">
        <v>0</v>
      </c>
      <c r="T187" s="2">
        <v>0</v>
      </c>
      <c r="U187" s="2">
        <v>0</v>
      </c>
      <c r="V187" s="2">
        <v>0</v>
      </c>
      <c r="W187" s="2">
        <v>0</v>
      </c>
      <c r="X187" s="2">
        <v>0</v>
      </c>
      <c r="Y187" s="2">
        <v>0</v>
      </c>
      <c r="Z187" s="2">
        <v>0</v>
      </c>
      <c r="AA187" s="2">
        <v>0</v>
      </c>
    </row>
    <row r="188" spans="1:27" x14ac:dyDescent="0.25">
      <c r="A188" s="2">
        <v>7</v>
      </c>
      <c r="B188" s="2">
        <v>4</v>
      </c>
      <c r="C188" s="2">
        <v>35144.517999999996</v>
      </c>
      <c r="D188" s="2">
        <v>35226.902000000002</v>
      </c>
      <c r="E188" s="2">
        <v>82.3840000000055</v>
      </c>
      <c r="F188" s="3">
        <v>18.2183894470007</v>
      </c>
      <c r="G188" s="14" t="s">
        <v>685</v>
      </c>
      <c r="H188" s="2">
        <v>3</v>
      </c>
      <c r="I188" s="2">
        <v>0</v>
      </c>
      <c r="J188" s="2">
        <v>3</v>
      </c>
      <c r="K188" s="2">
        <v>0</v>
      </c>
      <c r="L188" s="2">
        <v>0</v>
      </c>
      <c r="M188" s="2">
        <v>0</v>
      </c>
      <c r="N188" s="2">
        <v>1</v>
      </c>
      <c r="O188" s="2">
        <v>0</v>
      </c>
      <c r="P188" s="2">
        <v>1</v>
      </c>
      <c r="Q188" s="2">
        <v>1</v>
      </c>
      <c r="R188" s="2">
        <v>0</v>
      </c>
      <c r="S188" s="2">
        <v>0</v>
      </c>
      <c r="T188" s="2">
        <v>0</v>
      </c>
      <c r="U188" s="2">
        <v>0</v>
      </c>
      <c r="V188" s="2">
        <v>0</v>
      </c>
      <c r="W188" s="2">
        <v>0</v>
      </c>
      <c r="X188" s="2">
        <v>0</v>
      </c>
      <c r="Y188" s="2">
        <v>0</v>
      </c>
      <c r="Z188" s="2">
        <v>0</v>
      </c>
      <c r="AA188" s="2">
        <v>0</v>
      </c>
    </row>
    <row r="189" spans="1:27" x14ac:dyDescent="0.25">
      <c r="A189" s="2">
        <v>6</v>
      </c>
      <c r="B189" s="2">
        <v>1</v>
      </c>
      <c r="C189" s="2">
        <v>56488.470999999998</v>
      </c>
      <c r="D189" s="2">
        <v>56569.103999999999</v>
      </c>
      <c r="E189" s="2">
        <v>80.633000000001601</v>
      </c>
      <c r="F189" s="3">
        <v>18.2167891948848</v>
      </c>
      <c r="G189" s="14" t="s">
        <v>673</v>
      </c>
      <c r="H189" s="2">
        <v>2</v>
      </c>
      <c r="I189" s="2">
        <v>0</v>
      </c>
      <c r="J189" s="2">
        <v>2</v>
      </c>
      <c r="K189" s="2">
        <v>0</v>
      </c>
      <c r="L189" s="2">
        <v>0</v>
      </c>
      <c r="M189" s="2">
        <v>0</v>
      </c>
      <c r="N189" s="2">
        <v>1</v>
      </c>
      <c r="O189" s="2">
        <v>0</v>
      </c>
      <c r="P189" s="2">
        <v>1</v>
      </c>
      <c r="Q189" s="2">
        <v>0</v>
      </c>
      <c r="R189" s="2">
        <v>0</v>
      </c>
      <c r="S189" s="2">
        <v>0</v>
      </c>
      <c r="T189" s="2">
        <v>0</v>
      </c>
      <c r="U189" s="2">
        <v>0</v>
      </c>
      <c r="V189" s="2">
        <v>0</v>
      </c>
      <c r="W189" s="2">
        <v>0</v>
      </c>
      <c r="X189" s="2">
        <v>0</v>
      </c>
      <c r="Y189" s="2">
        <v>0</v>
      </c>
      <c r="Z189" s="2">
        <v>0</v>
      </c>
      <c r="AA189" s="2">
        <v>0</v>
      </c>
    </row>
    <row r="190" spans="1:27" x14ac:dyDescent="0.25">
      <c r="A190" s="2">
        <v>6</v>
      </c>
      <c r="B190" s="2">
        <v>13</v>
      </c>
      <c r="C190" s="2">
        <v>130524.372</v>
      </c>
      <c r="D190" s="2">
        <v>130713.215</v>
      </c>
      <c r="E190" s="2">
        <v>188.842999999993</v>
      </c>
      <c r="F190" s="3">
        <v>18.213797619936301</v>
      </c>
      <c r="G190" s="14" t="s">
        <v>914</v>
      </c>
      <c r="H190" s="2">
        <v>1</v>
      </c>
      <c r="I190" s="2">
        <v>0</v>
      </c>
      <c r="J190" s="2">
        <v>1</v>
      </c>
      <c r="K190" s="2">
        <v>0</v>
      </c>
      <c r="L190" s="2">
        <v>0</v>
      </c>
      <c r="M190" s="2">
        <v>0</v>
      </c>
      <c r="N190" s="2">
        <v>0</v>
      </c>
      <c r="O190" s="2">
        <v>0</v>
      </c>
      <c r="P190" s="2">
        <v>0</v>
      </c>
      <c r="Q190" s="2">
        <v>1</v>
      </c>
      <c r="R190" s="2">
        <v>0</v>
      </c>
      <c r="S190" s="2">
        <v>0</v>
      </c>
      <c r="T190" s="2">
        <v>0</v>
      </c>
      <c r="U190" s="2">
        <v>0</v>
      </c>
      <c r="V190" s="2">
        <v>0</v>
      </c>
      <c r="W190" s="2">
        <v>0</v>
      </c>
      <c r="X190" s="2">
        <v>0</v>
      </c>
      <c r="Y190" s="2">
        <v>0</v>
      </c>
      <c r="Z190" s="2">
        <v>0</v>
      </c>
      <c r="AA190" s="2">
        <v>0</v>
      </c>
    </row>
    <row r="191" spans="1:27" x14ac:dyDescent="0.25">
      <c r="A191" s="2">
        <v>12</v>
      </c>
      <c r="B191" s="2">
        <v>10</v>
      </c>
      <c r="C191" s="2">
        <v>82095.315000000002</v>
      </c>
      <c r="D191" s="2">
        <v>82157.372000000003</v>
      </c>
      <c r="E191" s="2">
        <v>62.057000000000698</v>
      </c>
      <c r="F191" s="3">
        <v>18.1795114905036</v>
      </c>
      <c r="G191" s="14" t="s">
        <v>497</v>
      </c>
      <c r="H191" s="2">
        <v>4</v>
      </c>
      <c r="I191" s="2">
        <v>0</v>
      </c>
      <c r="J191" s="2">
        <v>4</v>
      </c>
      <c r="K191" s="2">
        <v>0</v>
      </c>
      <c r="L191" s="2">
        <v>0</v>
      </c>
      <c r="M191" s="2">
        <v>1</v>
      </c>
      <c r="N191" s="2">
        <v>1</v>
      </c>
      <c r="O191" s="2">
        <v>0</v>
      </c>
      <c r="P191" s="2">
        <v>1</v>
      </c>
      <c r="Q191" s="2">
        <v>1</v>
      </c>
      <c r="R191" s="2">
        <v>0</v>
      </c>
      <c r="S191" s="2">
        <v>0</v>
      </c>
      <c r="T191" s="2">
        <v>0</v>
      </c>
      <c r="U191" s="2">
        <v>0</v>
      </c>
      <c r="V191" s="2">
        <v>0</v>
      </c>
      <c r="W191" s="2">
        <v>0</v>
      </c>
      <c r="X191" s="2">
        <v>0</v>
      </c>
      <c r="Y191" s="2">
        <v>0</v>
      </c>
      <c r="Z191" s="2">
        <v>0</v>
      </c>
      <c r="AA191" s="2">
        <v>0</v>
      </c>
    </row>
    <row r="192" spans="1:27" x14ac:dyDescent="0.25">
      <c r="A192" s="2">
        <v>13</v>
      </c>
      <c r="B192" s="2">
        <v>5</v>
      </c>
      <c r="C192" s="2">
        <v>57711.035000000003</v>
      </c>
      <c r="D192" s="2">
        <v>57892.631000000001</v>
      </c>
      <c r="E192" s="2">
        <v>181.59599999999801</v>
      </c>
      <c r="F192" s="3">
        <v>18.0950162499899</v>
      </c>
      <c r="G192" s="14" t="s">
        <v>988</v>
      </c>
      <c r="H192" s="2">
        <v>4</v>
      </c>
      <c r="I192" s="2">
        <v>0</v>
      </c>
      <c r="J192" s="2">
        <v>4</v>
      </c>
      <c r="K192" s="2">
        <v>0</v>
      </c>
      <c r="L192" s="2">
        <v>0</v>
      </c>
      <c r="M192" s="2">
        <v>1</v>
      </c>
      <c r="N192" s="2">
        <v>1</v>
      </c>
      <c r="O192" s="2">
        <v>0</v>
      </c>
      <c r="P192" s="2">
        <v>1</v>
      </c>
      <c r="Q192" s="2">
        <v>1</v>
      </c>
      <c r="R192" s="2">
        <v>0</v>
      </c>
      <c r="S192" s="2">
        <v>0</v>
      </c>
      <c r="T192" s="2">
        <v>0</v>
      </c>
      <c r="U192" s="2">
        <v>0</v>
      </c>
      <c r="V192" s="2">
        <v>0</v>
      </c>
      <c r="W192" s="2">
        <v>0</v>
      </c>
      <c r="X192" s="2">
        <v>0</v>
      </c>
      <c r="Y192" s="2">
        <v>0</v>
      </c>
      <c r="Z192" s="2">
        <v>0</v>
      </c>
      <c r="AA192" s="2">
        <v>0</v>
      </c>
    </row>
    <row r="193" spans="1:27" x14ac:dyDescent="0.25">
      <c r="A193" s="2">
        <v>8</v>
      </c>
      <c r="B193" s="2">
        <v>6</v>
      </c>
      <c r="C193" s="2">
        <v>47458.81</v>
      </c>
      <c r="D193" s="2">
        <v>47463.201000000001</v>
      </c>
      <c r="E193" s="2">
        <v>4.3910000000032596</v>
      </c>
      <c r="F193" s="3">
        <v>18.057802210295801</v>
      </c>
      <c r="G193" s="14" t="s">
        <v>938</v>
      </c>
      <c r="H193" s="2">
        <v>0</v>
      </c>
      <c r="I193" s="2">
        <v>0</v>
      </c>
      <c r="J193" s="2">
        <v>0</v>
      </c>
      <c r="K193" s="2">
        <v>0</v>
      </c>
      <c r="L193" s="2">
        <v>0</v>
      </c>
      <c r="M193" s="2">
        <v>0</v>
      </c>
      <c r="N193" s="2">
        <v>0</v>
      </c>
      <c r="O193" s="2">
        <v>0</v>
      </c>
      <c r="P193" s="2">
        <v>0</v>
      </c>
      <c r="Q193" s="2">
        <v>0</v>
      </c>
      <c r="R193" s="2">
        <v>0</v>
      </c>
      <c r="S193" s="2">
        <v>0</v>
      </c>
      <c r="T193" s="2">
        <v>0</v>
      </c>
      <c r="U193" s="2">
        <v>0</v>
      </c>
      <c r="V193" s="2">
        <v>0</v>
      </c>
      <c r="W193" s="2">
        <v>0</v>
      </c>
      <c r="X193" s="2">
        <v>0</v>
      </c>
      <c r="Y193" s="2">
        <v>0</v>
      </c>
      <c r="Z193" s="2">
        <v>0</v>
      </c>
      <c r="AA193" s="2">
        <v>0</v>
      </c>
    </row>
    <row r="194" spans="1:27" x14ac:dyDescent="0.25">
      <c r="A194" s="2">
        <v>11</v>
      </c>
      <c r="B194" s="2">
        <v>3</v>
      </c>
      <c r="C194" s="2">
        <v>27456.059000000001</v>
      </c>
      <c r="D194" s="2">
        <v>27508.681</v>
      </c>
      <c r="E194" s="2">
        <v>52.621999999999403</v>
      </c>
      <c r="F194" s="3">
        <v>17.939659795004498</v>
      </c>
      <c r="G194" s="14" t="s">
        <v>964</v>
      </c>
      <c r="H194" s="2">
        <v>0</v>
      </c>
      <c r="I194" s="2">
        <v>0</v>
      </c>
      <c r="J194" s="2">
        <v>0</v>
      </c>
      <c r="K194" s="2">
        <v>0</v>
      </c>
      <c r="L194" s="2">
        <v>0</v>
      </c>
      <c r="M194" s="2">
        <v>0</v>
      </c>
      <c r="N194" s="2">
        <v>0</v>
      </c>
      <c r="O194" s="2">
        <v>0</v>
      </c>
      <c r="P194" s="2">
        <v>0</v>
      </c>
      <c r="Q194" s="2">
        <v>0</v>
      </c>
      <c r="R194" s="2">
        <v>0</v>
      </c>
      <c r="S194" s="2">
        <v>0</v>
      </c>
      <c r="T194" s="2">
        <v>0</v>
      </c>
      <c r="U194" s="2">
        <v>0</v>
      </c>
      <c r="V194" s="2">
        <v>0</v>
      </c>
      <c r="W194" s="2">
        <v>0</v>
      </c>
      <c r="X194" s="2">
        <v>0</v>
      </c>
      <c r="Y194" s="2">
        <v>0</v>
      </c>
      <c r="Z194" s="2">
        <v>0</v>
      </c>
      <c r="AA194" s="2">
        <v>0</v>
      </c>
    </row>
    <row r="195" spans="1:27" x14ac:dyDescent="0.25">
      <c r="A195" s="2">
        <v>12</v>
      </c>
      <c r="B195" s="2">
        <v>2</v>
      </c>
      <c r="C195" s="2">
        <v>26953.433000000001</v>
      </c>
      <c r="D195" s="2">
        <v>27001.591</v>
      </c>
      <c r="E195" s="2">
        <v>48.157999999999397</v>
      </c>
      <c r="F195" s="3">
        <v>17.92259016629</v>
      </c>
      <c r="G195" s="14" t="s">
        <v>752</v>
      </c>
      <c r="H195" s="2">
        <v>2</v>
      </c>
      <c r="I195" s="2">
        <v>0</v>
      </c>
      <c r="J195" s="2">
        <v>2</v>
      </c>
      <c r="K195" s="2">
        <v>0</v>
      </c>
      <c r="L195" s="2">
        <v>0</v>
      </c>
      <c r="M195" s="2">
        <v>1</v>
      </c>
      <c r="N195" s="2">
        <v>1</v>
      </c>
      <c r="O195" s="2">
        <v>0</v>
      </c>
      <c r="P195" s="2">
        <v>0</v>
      </c>
      <c r="Q195" s="2">
        <v>0</v>
      </c>
      <c r="R195" s="2">
        <v>0</v>
      </c>
      <c r="S195" s="2">
        <v>0</v>
      </c>
      <c r="T195" s="2">
        <v>0</v>
      </c>
      <c r="U195" s="2">
        <v>0</v>
      </c>
      <c r="V195" s="2">
        <v>0</v>
      </c>
      <c r="W195" s="2">
        <v>0</v>
      </c>
      <c r="X195" s="2">
        <v>0</v>
      </c>
      <c r="Y195" s="2">
        <v>0</v>
      </c>
      <c r="Z195" s="2">
        <v>0</v>
      </c>
      <c r="AA195" s="2">
        <v>0</v>
      </c>
    </row>
    <row r="196" spans="1:27" x14ac:dyDescent="0.25">
      <c r="A196" s="2">
        <v>8</v>
      </c>
      <c r="B196" s="2">
        <v>17</v>
      </c>
      <c r="C196" s="2">
        <v>118399.656</v>
      </c>
      <c r="D196" s="2">
        <v>118400.692</v>
      </c>
      <c r="E196" s="2">
        <v>1.03599999999278</v>
      </c>
      <c r="F196" s="3">
        <v>17.9128236451125</v>
      </c>
      <c r="G196" s="14"/>
      <c r="H196" s="2">
        <v>3</v>
      </c>
      <c r="I196" s="2">
        <v>0</v>
      </c>
      <c r="J196" s="2">
        <v>3</v>
      </c>
      <c r="K196" s="2">
        <v>0</v>
      </c>
      <c r="L196" s="2">
        <v>0</v>
      </c>
      <c r="M196" s="2">
        <v>0</v>
      </c>
      <c r="N196" s="2">
        <v>1</v>
      </c>
      <c r="O196" s="2">
        <v>0</v>
      </c>
      <c r="P196" s="2">
        <v>1</v>
      </c>
      <c r="Q196" s="2">
        <v>1</v>
      </c>
      <c r="R196" s="2">
        <v>0</v>
      </c>
      <c r="S196" s="2">
        <v>0</v>
      </c>
      <c r="T196" s="2">
        <v>0</v>
      </c>
      <c r="U196" s="2">
        <v>0</v>
      </c>
      <c r="V196" s="2">
        <v>0</v>
      </c>
      <c r="W196" s="2">
        <v>0</v>
      </c>
      <c r="X196" s="2">
        <v>0</v>
      </c>
      <c r="Y196" s="2">
        <v>0</v>
      </c>
      <c r="Z196" s="2">
        <v>0</v>
      </c>
      <c r="AA196" s="2">
        <v>0</v>
      </c>
    </row>
    <row r="197" spans="1:27" x14ac:dyDescent="0.25">
      <c r="A197" s="2">
        <v>7</v>
      </c>
      <c r="B197" s="2">
        <v>3</v>
      </c>
      <c r="C197" s="2">
        <v>23342.475999999999</v>
      </c>
      <c r="D197" s="2">
        <v>23375.377</v>
      </c>
      <c r="E197" s="2">
        <v>32.901000000001702</v>
      </c>
      <c r="F197" s="3">
        <v>17.8779907102147</v>
      </c>
      <c r="G197" s="14" t="s">
        <v>919</v>
      </c>
      <c r="H197" s="2">
        <v>0</v>
      </c>
      <c r="I197" s="2">
        <v>0</v>
      </c>
      <c r="J197" s="2">
        <v>0</v>
      </c>
      <c r="K197" s="2">
        <v>0</v>
      </c>
      <c r="L197" s="2">
        <v>0</v>
      </c>
      <c r="M197" s="2">
        <v>0</v>
      </c>
      <c r="N197" s="2">
        <v>0</v>
      </c>
      <c r="O197" s="2">
        <v>0</v>
      </c>
      <c r="P197" s="2">
        <v>0</v>
      </c>
      <c r="Q197" s="2">
        <v>0</v>
      </c>
      <c r="R197" s="2">
        <v>0</v>
      </c>
      <c r="S197" s="2">
        <v>0</v>
      </c>
      <c r="T197" s="2">
        <v>0</v>
      </c>
      <c r="U197" s="2">
        <v>0</v>
      </c>
      <c r="V197" s="2">
        <v>0</v>
      </c>
      <c r="W197" s="2">
        <v>0</v>
      </c>
      <c r="X197" s="2">
        <v>0</v>
      </c>
      <c r="Y197" s="2">
        <v>0</v>
      </c>
      <c r="Z197" s="2">
        <v>0</v>
      </c>
      <c r="AA197" s="2">
        <v>0</v>
      </c>
    </row>
    <row r="198" spans="1:27" x14ac:dyDescent="0.25">
      <c r="A198" s="2">
        <v>5</v>
      </c>
      <c r="B198" s="2">
        <v>16</v>
      </c>
      <c r="C198" s="2">
        <v>158589.89799999999</v>
      </c>
      <c r="D198" s="2">
        <v>158618.26500000001</v>
      </c>
      <c r="E198" s="2">
        <v>28.367000000027499</v>
      </c>
      <c r="F198" s="3">
        <v>17.867638077260601</v>
      </c>
      <c r="G198" s="14" t="s">
        <v>905</v>
      </c>
      <c r="H198" s="2">
        <v>0</v>
      </c>
      <c r="I198" s="2">
        <v>0</v>
      </c>
      <c r="J198" s="2">
        <v>0</v>
      </c>
      <c r="K198" s="2">
        <v>0</v>
      </c>
      <c r="L198" s="2">
        <v>0</v>
      </c>
      <c r="M198" s="2">
        <v>0</v>
      </c>
      <c r="N198" s="2">
        <v>0</v>
      </c>
      <c r="O198" s="2">
        <v>0</v>
      </c>
      <c r="P198" s="2">
        <v>0</v>
      </c>
      <c r="Q198" s="2">
        <v>0</v>
      </c>
      <c r="R198" s="2">
        <v>0</v>
      </c>
      <c r="S198" s="2">
        <v>0</v>
      </c>
      <c r="T198" s="2">
        <v>0</v>
      </c>
      <c r="U198" s="2">
        <v>0</v>
      </c>
      <c r="V198" s="2">
        <v>0</v>
      </c>
      <c r="W198" s="2">
        <v>0</v>
      </c>
      <c r="X198" s="2">
        <v>0</v>
      </c>
      <c r="Y198" s="2">
        <v>0</v>
      </c>
      <c r="Z198" s="2">
        <v>0</v>
      </c>
      <c r="AA198" s="2">
        <v>0</v>
      </c>
    </row>
    <row r="199" spans="1:27" x14ac:dyDescent="0.25">
      <c r="A199" s="2">
        <v>13</v>
      </c>
      <c r="B199" s="2">
        <v>7</v>
      </c>
      <c r="C199" s="2">
        <v>76242.277000000002</v>
      </c>
      <c r="D199" s="2">
        <v>76326.968999999997</v>
      </c>
      <c r="E199" s="2">
        <v>84.691999999995502</v>
      </c>
      <c r="F199" s="3">
        <v>17.847429275934601</v>
      </c>
      <c r="G199" s="14" t="s">
        <v>768</v>
      </c>
      <c r="H199" s="2">
        <v>4</v>
      </c>
      <c r="I199" s="2">
        <v>0</v>
      </c>
      <c r="J199" s="2">
        <v>4</v>
      </c>
      <c r="K199" s="2">
        <v>0</v>
      </c>
      <c r="L199" s="2">
        <v>0</v>
      </c>
      <c r="M199" s="2">
        <v>1</v>
      </c>
      <c r="N199" s="2">
        <v>1</v>
      </c>
      <c r="O199" s="2">
        <v>0</v>
      </c>
      <c r="P199" s="2">
        <v>1</v>
      </c>
      <c r="Q199" s="2">
        <v>1</v>
      </c>
      <c r="R199" s="2">
        <v>0</v>
      </c>
      <c r="S199" s="2">
        <v>0</v>
      </c>
      <c r="T199" s="2">
        <v>0</v>
      </c>
      <c r="U199" s="2">
        <v>0</v>
      </c>
      <c r="V199" s="2">
        <v>0</v>
      </c>
      <c r="W199" s="2">
        <v>0</v>
      </c>
      <c r="X199" s="2">
        <v>0</v>
      </c>
      <c r="Y199" s="2">
        <v>0</v>
      </c>
      <c r="Z199" s="2">
        <v>0</v>
      </c>
      <c r="AA199" s="2">
        <v>0</v>
      </c>
    </row>
    <row r="200" spans="1:27" x14ac:dyDescent="0.25">
      <c r="A200" s="2">
        <v>1</v>
      </c>
      <c r="B200" s="2">
        <v>0</v>
      </c>
      <c r="C200" s="2">
        <v>26783.767</v>
      </c>
      <c r="D200" s="2">
        <v>26810.612000000001</v>
      </c>
      <c r="E200" s="2">
        <v>26.8450000000012</v>
      </c>
      <c r="F200" s="3">
        <v>17.8410298994378</v>
      </c>
      <c r="G200" s="14" t="s">
        <v>823</v>
      </c>
      <c r="H200" s="2">
        <v>0</v>
      </c>
      <c r="I200" s="2">
        <v>2</v>
      </c>
      <c r="J200" s="2">
        <v>0</v>
      </c>
      <c r="K200" s="2">
        <v>0</v>
      </c>
      <c r="L200" s="2">
        <v>2</v>
      </c>
      <c r="M200" s="2">
        <v>0</v>
      </c>
      <c r="N200" s="2">
        <v>0</v>
      </c>
      <c r="O200" s="2">
        <v>0</v>
      </c>
      <c r="P200" s="2">
        <v>0</v>
      </c>
      <c r="Q200" s="2">
        <v>0</v>
      </c>
      <c r="R200" s="2">
        <v>0</v>
      </c>
      <c r="S200" s="2">
        <v>0</v>
      </c>
      <c r="T200" s="2">
        <v>0</v>
      </c>
      <c r="U200" s="2">
        <v>0</v>
      </c>
      <c r="V200" s="2">
        <v>0</v>
      </c>
      <c r="W200" s="2">
        <v>0</v>
      </c>
      <c r="X200" s="2">
        <v>0</v>
      </c>
      <c r="Y200" s="2">
        <v>1</v>
      </c>
      <c r="Z200" s="2">
        <v>1</v>
      </c>
      <c r="AA200" s="2">
        <v>0</v>
      </c>
    </row>
    <row r="201" spans="1:27" x14ac:dyDescent="0.25">
      <c r="A201" s="2">
        <v>4</v>
      </c>
      <c r="B201" s="2">
        <v>26</v>
      </c>
      <c r="C201" s="2">
        <v>146853.51</v>
      </c>
      <c r="D201" s="2">
        <v>146883.80499999999</v>
      </c>
      <c r="E201" s="2">
        <v>30.294999999983698</v>
      </c>
      <c r="F201" s="3">
        <v>17.823915568710898</v>
      </c>
      <c r="G201" s="14" t="s">
        <v>891</v>
      </c>
      <c r="H201" s="2">
        <v>2</v>
      </c>
      <c r="I201" s="2">
        <v>0</v>
      </c>
      <c r="J201" s="2">
        <v>2</v>
      </c>
      <c r="K201" s="2">
        <v>0</v>
      </c>
      <c r="L201" s="2">
        <v>0</v>
      </c>
      <c r="M201" s="2">
        <v>1</v>
      </c>
      <c r="N201" s="2">
        <v>0</v>
      </c>
      <c r="O201" s="2">
        <v>0</v>
      </c>
      <c r="P201" s="2">
        <v>0</v>
      </c>
      <c r="Q201" s="2">
        <v>1</v>
      </c>
      <c r="R201" s="2">
        <v>0</v>
      </c>
      <c r="S201" s="2">
        <v>0</v>
      </c>
      <c r="T201" s="2">
        <v>0</v>
      </c>
      <c r="U201" s="2">
        <v>0</v>
      </c>
      <c r="V201" s="2">
        <v>0</v>
      </c>
      <c r="W201" s="2">
        <v>0</v>
      </c>
      <c r="X201" s="2">
        <v>0</v>
      </c>
      <c r="Y201" s="2">
        <v>0</v>
      </c>
      <c r="Z201" s="2">
        <v>0</v>
      </c>
      <c r="AA201" s="2">
        <v>0</v>
      </c>
    </row>
    <row r="202" spans="1:27" x14ac:dyDescent="0.25">
      <c r="A202" s="2">
        <v>9</v>
      </c>
      <c r="B202" s="2">
        <v>0</v>
      </c>
      <c r="C202" s="2">
        <v>23891.789000000001</v>
      </c>
      <c r="D202" s="2">
        <v>24229.976999999999</v>
      </c>
      <c r="E202" s="2">
        <v>338.187999999998</v>
      </c>
      <c r="F202" s="3">
        <v>17.822420405955</v>
      </c>
      <c r="G202" s="14" t="s">
        <v>946</v>
      </c>
      <c r="H202" s="2">
        <v>1</v>
      </c>
      <c r="I202" s="2">
        <v>0</v>
      </c>
      <c r="J202" s="2">
        <v>1</v>
      </c>
      <c r="K202" s="2">
        <v>0</v>
      </c>
      <c r="L202" s="2">
        <v>0</v>
      </c>
      <c r="M202" s="2">
        <v>1</v>
      </c>
      <c r="N202" s="2">
        <v>0</v>
      </c>
      <c r="O202" s="2">
        <v>0</v>
      </c>
      <c r="P202" s="2">
        <v>0</v>
      </c>
      <c r="Q202" s="2">
        <v>0</v>
      </c>
      <c r="R202" s="2">
        <v>0</v>
      </c>
      <c r="S202" s="2">
        <v>0</v>
      </c>
      <c r="T202" s="2">
        <v>0</v>
      </c>
      <c r="U202" s="2">
        <v>0</v>
      </c>
      <c r="V202" s="2">
        <v>0</v>
      </c>
      <c r="W202" s="2">
        <v>0</v>
      </c>
      <c r="X202" s="2">
        <v>0</v>
      </c>
      <c r="Y202" s="2">
        <v>0</v>
      </c>
      <c r="Z202" s="2">
        <v>0</v>
      </c>
      <c r="AA202" s="2">
        <v>0</v>
      </c>
    </row>
    <row r="203" spans="1:27" x14ac:dyDescent="0.25">
      <c r="A203" s="2">
        <v>3</v>
      </c>
      <c r="B203" s="2">
        <v>0</v>
      </c>
      <c r="C203" s="2">
        <v>12094.114</v>
      </c>
      <c r="D203" s="2">
        <v>12152.82</v>
      </c>
      <c r="E203" s="2">
        <v>58.706000000000103</v>
      </c>
      <c r="F203" s="3">
        <v>17.8192977546158</v>
      </c>
      <c r="G203" s="14" t="s">
        <v>860</v>
      </c>
      <c r="H203" s="2">
        <v>0</v>
      </c>
      <c r="I203" s="2">
        <v>0</v>
      </c>
      <c r="J203" s="2">
        <v>0</v>
      </c>
      <c r="K203" s="2">
        <v>0</v>
      </c>
      <c r="L203" s="2">
        <v>0</v>
      </c>
      <c r="M203" s="2">
        <v>0</v>
      </c>
      <c r="N203" s="2">
        <v>0</v>
      </c>
      <c r="O203" s="2">
        <v>0</v>
      </c>
      <c r="P203" s="2">
        <v>0</v>
      </c>
      <c r="Q203" s="2">
        <v>0</v>
      </c>
      <c r="R203" s="2">
        <v>0</v>
      </c>
      <c r="S203" s="2">
        <v>0</v>
      </c>
      <c r="T203" s="2">
        <v>0</v>
      </c>
      <c r="U203" s="2">
        <v>0</v>
      </c>
      <c r="V203" s="2">
        <v>0</v>
      </c>
      <c r="W203" s="2">
        <v>0</v>
      </c>
      <c r="X203" s="2">
        <v>0</v>
      </c>
      <c r="Y203" s="2">
        <v>0</v>
      </c>
      <c r="Z203" s="2">
        <v>0</v>
      </c>
      <c r="AA203" s="2">
        <v>0</v>
      </c>
    </row>
    <row r="204" spans="1:27" x14ac:dyDescent="0.25">
      <c r="A204" s="2">
        <v>12</v>
      </c>
      <c r="B204" s="2">
        <v>6</v>
      </c>
      <c r="C204" s="2">
        <v>70509.873000000007</v>
      </c>
      <c r="D204" s="2">
        <v>70552.534</v>
      </c>
      <c r="E204" s="2">
        <v>42.660999999992796</v>
      </c>
      <c r="F204" s="3">
        <v>17.811851990781499</v>
      </c>
      <c r="G204" s="14" t="s">
        <v>493</v>
      </c>
      <c r="H204" s="2">
        <v>2</v>
      </c>
      <c r="I204" s="2">
        <v>1</v>
      </c>
      <c r="J204" s="2">
        <v>2</v>
      </c>
      <c r="K204" s="2">
        <v>1</v>
      </c>
      <c r="L204" s="2">
        <v>0</v>
      </c>
      <c r="M204" s="2">
        <v>1</v>
      </c>
      <c r="N204" s="2">
        <v>1</v>
      </c>
      <c r="O204" s="2">
        <v>0</v>
      </c>
      <c r="P204" s="2">
        <v>0</v>
      </c>
      <c r="Q204" s="2">
        <v>0</v>
      </c>
      <c r="R204" s="2">
        <v>0</v>
      </c>
      <c r="S204" s="2">
        <v>0</v>
      </c>
      <c r="T204" s="2">
        <v>0</v>
      </c>
      <c r="U204" s="2">
        <v>0</v>
      </c>
      <c r="V204" s="2">
        <v>1</v>
      </c>
      <c r="W204" s="2">
        <v>0</v>
      </c>
      <c r="X204" s="2">
        <v>0</v>
      </c>
      <c r="Y204" s="2">
        <v>0</v>
      </c>
      <c r="Z204" s="2">
        <v>0</v>
      </c>
      <c r="AA204" s="2">
        <v>0</v>
      </c>
    </row>
    <row r="205" spans="1:27" x14ac:dyDescent="0.25">
      <c r="A205" s="2">
        <v>1</v>
      </c>
      <c r="B205" s="2">
        <v>24</v>
      </c>
      <c r="C205" s="2">
        <v>202648.48499999999</v>
      </c>
      <c r="D205" s="2">
        <v>202667.492</v>
      </c>
      <c r="E205" s="2">
        <v>19.007000000012301</v>
      </c>
      <c r="F205" s="3">
        <v>17.804132674331498</v>
      </c>
      <c r="G205" s="14" t="s">
        <v>331</v>
      </c>
      <c r="H205" s="2">
        <v>2</v>
      </c>
      <c r="I205" s="2">
        <v>0</v>
      </c>
      <c r="J205" s="2">
        <v>2</v>
      </c>
      <c r="K205" s="2">
        <v>0</v>
      </c>
      <c r="L205" s="2">
        <v>0</v>
      </c>
      <c r="M205" s="2">
        <v>1</v>
      </c>
      <c r="N205" s="2">
        <v>0</v>
      </c>
      <c r="O205" s="2">
        <v>0</v>
      </c>
      <c r="P205" s="2">
        <v>1</v>
      </c>
      <c r="Q205" s="2">
        <v>0</v>
      </c>
      <c r="R205" s="2">
        <v>0</v>
      </c>
      <c r="S205" s="2">
        <v>0</v>
      </c>
      <c r="T205" s="2">
        <v>0</v>
      </c>
      <c r="U205" s="2">
        <v>0</v>
      </c>
      <c r="V205" s="2">
        <v>0</v>
      </c>
      <c r="W205" s="2">
        <v>0</v>
      </c>
      <c r="X205" s="2">
        <v>0</v>
      </c>
      <c r="Y205" s="2">
        <v>0</v>
      </c>
      <c r="Z205" s="2">
        <v>0</v>
      </c>
      <c r="AA205" s="2">
        <v>0</v>
      </c>
    </row>
    <row r="206" spans="1:27" x14ac:dyDescent="0.25">
      <c r="A206" s="2">
        <v>10</v>
      </c>
      <c r="B206" s="2">
        <v>6</v>
      </c>
      <c r="C206" s="2">
        <v>96051.596000000005</v>
      </c>
      <c r="D206" s="2">
        <v>96115.008000000002</v>
      </c>
      <c r="E206" s="2">
        <v>63.411999999996603</v>
      </c>
      <c r="F206" s="3">
        <v>17.803014787745699</v>
      </c>
      <c r="G206" s="14" t="s">
        <v>957</v>
      </c>
      <c r="H206" s="2">
        <v>0</v>
      </c>
      <c r="I206" s="2">
        <v>0</v>
      </c>
      <c r="J206" s="2">
        <v>0</v>
      </c>
      <c r="K206" s="2">
        <v>0</v>
      </c>
      <c r="L206" s="2">
        <v>0</v>
      </c>
      <c r="M206" s="2">
        <v>0</v>
      </c>
      <c r="N206" s="2">
        <v>0</v>
      </c>
      <c r="O206" s="2">
        <v>0</v>
      </c>
      <c r="P206" s="2">
        <v>0</v>
      </c>
      <c r="Q206" s="2">
        <v>0</v>
      </c>
      <c r="R206" s="2">
        <v>0</v>
      </c>
      <c r="S206" s="2">
        <v>0</v>
      </c>
      <c r="T206" s="2">
        <v>0</v>
      </c>
      <c r="U206" s="2">
        <v>0</v>
      </c>
      <c r="V206" s="2">
        <v>0</v>
      </c>
      <c r="W206" s="2">
        <v>0</v>
      </c>
      <c r="X206" s="2">
        <v>0</v>
      </c>
      <c r="Y206" s="2">
        <v>0</v>
      </c>
      <c r="Z206" s="2">
        <v>0</v>
      </c>
      <c r="AA206" s="2">
        <v>0</v>
      </c>
    </row>
    <row r="207" spans="1:27" x14ac:dyDescent="0.25">
      <c r="A207" s="2">
        <v>14</v>
      </c>
      <c r="B207" s="2">
        <v>9</v>
      </c>
      <c r="C207" s="2">
        <v>102142.053</v>
      </c>
      <c r="D207" s="2">
        <v>102283.677</v>
      </c>
      <c r="E207" s="2">
        <v>141.62399999999599</v>
      </c>
      <c r="F207" s="3">
        <v>17.7977329401382</v>
      </c>
      <c r="G207" s="14" t="s">
        <v>998</v>
      </c>
      <c r="H207" s="2">
        <v>4</v>
      </c>
      <c r="I207" s="2">
        <v>0</v>
      </c>
      <c r="J207" s="2">
        <v>4</v>
      </c>
      <c r="K207" s="2">
        <v>0</v>
      </c>
      <c r="L207" s="2">
        <v>0</v>
      </c>
      <c r="M207" s="2">
        <v>1</v>
      </c>
      <c r="N207" s="2">
        <v>1</v>
      </c>
      <c r="O207" s="2">
        <v>0</v>
      </c>
      <c r="P207" s="2">
        <v>1</v>
      </c>
      <c r="Q207" s="2">
        <v>1</v>
      </c>
      <c r="R207" s="2">
        <v>0</v>
      </c>
      <c r="S207" s="2">
        <v>0</v>
      </c>
      <c r="T207" s="2">
        <v>0</v>
      </c>
      <c r="U207" s="2">
        <v>0</v>
      </c>
      <c r="V207" s="2">
        <v>0</v>
      </c>
      <c r="W207" s="2">
        <v>0</v>
      </c>
      <c r="X207" s="2">
        <v>0</v>
      </c>
      <c r="Y207" s="2">
        <v>0</v>
      </c>
      <c r="Z207" s="2">
        <v>0</v>
      </c>
      <c r="AA207" s="2">
        <v>0</v>
      </c>
    </row>
    <row r="208" spans="1:27" x14ac:dyDescent="0.25">
      <c r="A208" s="2">
        <v>10</v>
      </c>
      <c r="B208" s="2">
        <v>8</v>
      </c>
      <c r="C208" s="2">
        <v>100974.42</v>
      </c>
      <c r="D208" s="2">
        <v>101000.535</v>
      </c>
      <c r="E208" s="2">
        <v>26.1150000000052</v>
      </c>
      <c r="F208" s="3">
        <v>17.7938156939185</v>
      </c>
      <c r="G208" s="14" t="s">
        <v>465</v>
      </c>
      <c r="H208" s="2">
        <v>2</v>
      </c>
      <c r="I208" s="2">
        <v>0</v>
      </c>
      <c r="J208" s="2">
        <v>2</v>
      </c>
      <c r="K208" s="2">
        <v>0</v>
      </c>
      <c r="L208" s="2">
        <v>0</v>
      </c>
      <c r="M208" s="2">
        <v>1</v>
      </c>
      <c r="N208" s="2">
        <v>0</v>
      </c>
      <c r="O208" s="2">
        <v>0</v>
      </c>
      <c r="P208" s="2">
        <v>0</v>
      </c>
      <c r="Q208" s="2">
        <v>1</v>
      </c>
      <c r="R208" s="2">
        <v>0</v>
      </c>
      <c r="S208" s="2">
        <v>0</v>
      </c>
      <c r="T208" s="2">
        <v>0</v>
      </c>
      <c r="U208" s="2">
        <v>0</v>
      </c>
      <c r="V208" s="2">
        <v>0</v>
      </c>
      <c r="W208" s="2">
        <v>0</v>
      </c>
      <c r="X208" s="2">
        <v>0</v>
      </c>
      <c r="Y208" s="2">
        <v>0</v>
      </c>
      <c r="Z208" s="2">
        <v>0</v>
      </c>
      <c r="AA208" s="2">
        <v>0</v>
      </c>
    </row>
    <row r="209" spans="1:27" x14ac:dyDescent="0.25">
      <c r="A209" s="2">
        <v>4</v>
      </c>
      <c r="B209" s="2">
        <v>22</v>
      </c>
      <c r="C209" s="2">
        <v>130640.49</v>
      </c>
      <c r="D209" s="2">
        <v>130700.539</v>
      </c>
      <c r="E209" s="2">
        <v>60.048999999999097</v>
      </c>
      <c r="F209" s="3">
        <v>17.784614303569501</v>
      </c>
      <c r="G209" s="14" t="s">
        <v>384</v>
      </c>
      <c r="H209" s="2">
        <v>3</v>
      </c>
      <c r="I209" s="2">
        <v>0</v>
      </c>
      <c r="J209" s="2">
        <v>3</v>
      </c>
      <c r="K209" s="2">
        <v>0</v>
      </c>
      <c r="L209" s="2">
        <v>0</v>
      </c>
      <c r="M209" s="2">
        <v>1</v>
      </c>
      <c r="N209" s="2">
        <v>0</v>
      </c>
      <c r="O209" s="2">
        <v>0</v>
      </c>
      <c r="P209" s="2">
        <v>1</v>
      </c>
      <c r="Q209" s="2">
        <v>1</v>
      </c>
      <c r="R209" s="2">
        <v>0</v>
      </c>
      <c r="S209" s="2">
        <v>0</v>
      </c>
      <c r="T209" s="2">
        <v>0</v>
      </c>
      <c r="U209" s="2">
        <v>0</v>
      </c>
      <c r="V209" s="2">
        <v>0</v>
      </c>
      <c r="W209" s="2">
        <v>0</v>
      </c>
      <c r="X209" s="2">
        <v>0</v>
      </c>
      <c r="Y209" s="2">
        <v>0</v>
      </c>
      <c r="Z209" s="2">
        <v>0</v>
      </c>
      <c r="AA209" s="2">
        <v>0</v>
      </c>
    </row>
    <row r="210" spans="1:27" x14ac:dyDescent="0.25">
      <c r="A210" s="2">
        <v>18</v>
      </c>
      <c r="B210" s="2">
        <v>1</v>
      </c>
      <c r="C210" s="2">
        <v>41990.697999999997</v>
      </c>
      <c r="D210" s="2">
        <v>41996.232000000004</v>
      </c>
      <c r="E210" s="2">
        <v>5.5340000000069303</v>
      </c>
      <c r="F210" s="3">
        <v>17.766433640578299</v>
      </c>
      <c r="G210" s="14" t="s">
        <v>801</v>
      </c>
      <c r="H210" s="2">
        <v>2</v>
      </c>
      <c r="I210" s="2">
        <v>0</v>
      </c>
      <c r="J210" s="2">
        <v>2</v>
      </c>
      <c r="K210" s="2">
        <v>0</v>
      </c>
      <c r="L210" s="2">
        <v>0</v>
      </c>
      <c r="M210" s="2">
        <v>0</v>
      </c>
      <c r="N210" s="2">
        <v>1</v>
      </c>
      <c r="O210" s="2">
        <v>0</v>
      </c>
      <c r="P210" s="2">
        <v>1</v>
      </c>
      <c r="Q210" s="2">
        <v>0</v>
      </c>
      <c r="R210" s="2">
        <v>0</v>
      </c>
      <c r="S210" s="2">
        <v>0</v>
      </c>
      <c r="T210" s="2">
        <v>0</v>
      </c>
      <c r="U210" s="2">
        <v>0</v>
      </c>
      <c r="V210" s="2">
        <v>0</v>
      </c>
      <c r="W210" s="2">
        <v>0</v>
      </c>
      <c r="X210" s="2">
        <v>0</v>
      </c>
      <c r="Y210" s="2">
        <v>0</v>
      </c>
      <c r="Z210" s="2">
        <v>0</v>
      </c>
      <c r="AA210" s="2">
        <v>0</v>
      </c>
    </row>
    <row r="211" spans="1:27" x14ac:dyDescent="0.25">
      <c r="A211" s="2">
        <v>8</v>
      </c>
      <c r="B211" s="2">
        <v>5</v>
      </c>
      <c r="C211" s="2">
        <v>42916.838000000003</v>
      </c>
      <c r="D211" s="2">
        <v>42951.983999999997</v>
      </c>
      <c r="E211" s="2">
        <v>35.1459999999934</v>
      </c>
      <c r="F211" s="3">
        <v>17.7568008809064</v>
      </c>
      <c r="G211" s="14" t="s">
        <v>937</v>
      </c>
      <c r="H211" s="2">
        <v>0</v>
      </c>
      <c r="I211" s="2">
        <v>0</v>
      </c>
      <c r="J211" s="2">
        <v>0</v>
      </c>
      <c r="K211" s="2">
        <v>0</v>
      </c>
      <c r="L211" s="2">
        <v>0</v>
      </c>
      <c r="M211" s="2">
        <v>0</v>
      </c>
      <c r="N211" s="2">
        <v>0</v>
      </c>
      <c r="O211" s="2">
        <v>0</v>
      </c>
      <c r="P211" s="2">
        <v>0</v>
      </c>
      <c r="Q211" s="2">
        <v>0</v>
      </c>
      <c r="R211" s="2">
        <v>0</v>
      </c>
      <c r="S211" s="2">
        <v>0</v>
      </c>
      <c r="T211" s="2">
        <v>0</v>
      </c>
      <c r="U211" s="2">
        <v>0</v>
      </c>
      <c r="V211" s="2">
        <v>0</v>
      </c>
      <c r="W211" s="2">
        <v>0</v>
      </c>
      <c r="X211" s="2">
        <v>0</v>
      </c>
      <c r="Y211" s="2">
        <v>0</v>
      </c>
      <c r="Z211" s="2">
        <v>0</v>
      </c>
      <c r="AA211" s="2">
        <v>0</v>
      </c>
    </row>
    <row r="212" spans="1:27" x14ac:dyDescent="0.25">
      <c r="A212" s="2">
        <v>3</v>
      </c>
      <c r="B212" s="2">
        <v>12</v>
      </c>
      <c r="C212" s="2">
        <v>131889.481</v>
      </c>
      <c r="D212" s="2">
        <v>131969.965</v>
      </c>
      <c r="E212" s="2">
        <v>80.483999999996698</v>
      </c>
      <c r="F212" s="3">
        <v>17.717278262021999</v>
      </c>
      <c r="G212" s="14" t="s">
        <v>869</v>
      </c>
      <c r="H212" s="2">
        <v>0</v>
      </c>
      <c r="I212" s="2">
        <v>3</v>
      </c>
      <c r="J212" s="2">
        <v>0</v>
      </c>
      <c r="K212" s="2">
        <v>3</v>
      </c>
      <c r="L212" s="2">
        <v>0</v>
      </c>
      <c r="M212" s="2">
        <v>0</v>
      </c>
      <c r="N212" s="2">
        <v>0</v>
      </c>
      <c r="O212" s="2">
        <v>0</v>
      </c>
      <c r="P212" s="2">
        <v>0</v>
      </c>
      <c r="Q212" s="2">
        <v>0</v>
      </c>
      <c r="R212" s="2">
        <v>0</v>
      </c>
      <c r="S212" s="2">
        <v>1</v>
      </c>
      <c r="T212" s="2">
        <v>0</v>
      </c>
      <c r="U212" s="2">
        <v>1</v>
      </c>
      <c r="V212" s="2">
        <v>1</v>
      </c>
      <c r="W212" s="2">
        <v>0</v>
      </c>
      <c r="X212" s="2">
        <v>0</v>
      </c>
      <c r="Y212" s="2">
        <v>0</v>
      </c>
      <c r="Z212" s="2">
        <v>0</v>
      </c>
      <c r="AA212" s="2">
        <v>0</v>
      </c>
    </row>
    <row r="213" spans="1:27" x14ac:dyDescent="0.25">
      <c r="A213" s="2">
        <v>6</v>
      </c>
      <c r="B213" s="2">
        <v>6</v>
      </c>
      <c r="C213" s="2">
        <v>83968.945999999996</v>
      </c>
      <c r="D213" s="2">
        <v>84016.88</v>
      </c>
      <c r="E213" s="2">
        <v>47.934000000008403</v>
      </c>
      <c r="F213" s="3">
        <v>17.7139329357442</v>
      </c>
      <c r="G213" s="14" t="s">
        <v>910</v>
      </c>
      <c r="H213" s="2">
        <v>1</v>
      </c>
      <c r="I213" s="2">
        <v>0</v>
      </c>
      <c r="J213" s="2">
        <v>1</v>
      </c>
      <c r="K213" s="2">
        <v>0</v>
      </c>
      <c r="L213" s="2">
        <v>0</v>
      </c>
      <c r="M213" s="2">
        <v>1</v>
      </c>
      <c r="N213" s="2">
        <v>0</v>
      </c>
      <c r="O213" s="2">
        <v>0</v>
      </c>
      <c r="P213" s="2">
        <v>0</v>
      </c>
      <c r="Q213" s="2">
        <v>0</v>
      </c>
      <c r="R213" s="2">
        <v>0</v>
      </c>
      <c r="S213" s="2">
        <v>0</v>
      </c>
      <c r="T213" s="2">
        <v>0</v>
      </c>
      <c r="U213" s="2">
        <v>0</v>
      </c>
      <c r="V213" s="2">
        <v>0</v>
      </c>
      <c r="W213" s="2">
        <v>0</v>
      </c>
      <c r="X213" s="2">
        <v>0</v>
      </c>
      <c r="Y213" s="2">
        <v>0</v>
      </c>
      <c r="Z213" s="2">
        <v>0</v>
      </c>
      <c r="AA213" s="2">
        <v>0</v>
      </c>
    </row>
    <row r="214" spans="1:27" x14ac:dyDescent="0.25">
      <c r="A214" s="2">
        <v>7</v>
      </c>
      <c r="B214" s="2">
        <v>9</v>
      </c>
      <c r="C214" s="2">
        <v>66349.671000000002</v>
      </c>
      <c r="D214" s="2">
        <v>66361.618000000002</v>
      </c>
      <c r="E214" s="2">
        <v>11.9470000000001</v>
      </c>
      <c r="F214" s="3">
        <v>17.702981645825599</v>
      </c>
      <c r="G214" s="14" t="s">
        <v>923</v>
      </c>
      <c r="H214" s="2">
        <v>1</v>
      </c>
      <c r="I214" s="2">
        <v>0</v>
      </c>
      <c r="J214" s="2">
        <v>1</v>
      </c>
      <c r="K214" s="2">
        <v>0</v>
      </c>
      <c r="L214" s="2">
        <v>0</v>
      </c>
      <c r="M214" s="2">
        <v>0</v>
      </c>
      <c r="N214" s="2">
        <v>0</v>
      </c>
      <c r="O214" s="2">
        <v>0</v>
      </c>
      <c r="P214" s="2">
        <v>1</v>
      </c>
      <c r="Q214" s="2">
        <v>0</v>
      </c>
      <c r="R214" s="2">
        <v>0</v>
      </c>
      <c r="S214" s="2">
        <v>0</v>
      </c>
      <c r="T214" s="2">
        <v>0</v>
      </c>
      <c r="U214" s="2">
        <v>0</v>
      </c>
      <c r="V214" s="2">
        <v>0</v>
      </c>
      <c r="W214" s="2">
        <v>0</v>
      </c>
      <c r="X214" s="2">
        <v>0</v>
      </c>
      <c r="Y214" s="2">
        <v>0</v>
      </c>
      <c r="Z214" s="2">
        <v>0</v>
      </c>
      <c r="AA214" s="2">
        <v>0</v>
      </c>
    </row>
    <row r="215" spans="1:27" x14ac:dyDescent="0.25">
      <c r="A215" s="2">
        <v>15</v>
      </c>
      <c r="B215" s="2">
        <v>0</v>
      </c>
      <c r="C215" s="2">
        <v>42496.733999999997</v>
      </c>
      <c r="D215" s="2">
        <v>42534.355000000003</v>
      </c>
      <c r="E215" s="2">
        <v>37.621000000006497</v>
      </c>
      <c r="F215" s="3">
        <v>17.655025733314901</v>
      </c>
      <c r="G215" s="14" t="s">
        <v>999</v>
      </c>
      <c r="H215" s="2">
        <v>0</v>
      </c>
      <c r="I215" s="2">
        <v>0</v>
      </c>
      <c r="J215" s="2">
        <v>0</v>
      </c>
      <c r="K215" s="2">
        <v>0</v>
      </c>
      <c r="L215" s="2">
        <v>0</v>
      </c>
      <c r="M215" s="2">
        <v>0</v>
      </c>
      <c r="N215" s="2">
        <v>0</v>
      </c>
      <c r="O215" s="2">
        <v>0</v>
      </c>
      <c r="P215" s="2">
        <v>0</v>
      </c>
      <c r="Q215" s="2">
        <v>0</v>
      </c>
      <c r="R215" s="2">
        <v>0</v>
      </c>
      <c r="S215" s="2">
        <v>0</v>
      </c>
      <c r="T215" s="2">
        <v>0</v>
      </c>
      <c r="U215" s="2">
        <v>0</v>
      </c>
      <c r="V215" s="2">
        <v>0</v>
      </c>
      <c r="W215" s="2">
        <v>0</v>
      </c>
      <c r="X215" s="2">
        <v>0</v>
      </c>
      <c r="Y215" s="2">
        <v>0</v>
      </c>
      <c r="Z215" s="2">
        <v>0</v>
      </c>
      <c r="AA215" s="2">
        <v>0</v>
      </c>
    </row>
    <row r="216" spans="1:27" x14ac:dyDescent="0.25">
      <c r="A216" s="2">
        <v>14</v>
      </c>
      <c r="B216" s="2">
        <v>5</v>
      </c>
      <c r="C216" s="2">
        <v>71921.013000000006</v>
      </c>
      <c r="D216" s="2">
        <v>71956.308999999994</v>
      </c>
      <c r="E216" s="2">
        <v>35.295999999987501</v>
      </c>
      <c r="F216" s="3">
        <v>17.636631645291398</v>
      </c>
      <c r="G216" s="14" t="s">
        <v>994</v>
      </c>
      <c r="H216" s="2">
        <v>0</v>
      </c>
      <c r="I216" s="2">
        <v>0</v>
      </c>
      <c r="J216" s="2">
        <v>0</v>
      </c>
      <c r="K216" s="2">
        <v>0</v>
      </c>
      <c r="L216" s="2">
        <v>0</v>
      </c>
      <c r="M216" s="2">
        <v>0</v>
      </c>
      <c r="N216" s="2">
        <v>0</v>
      </c>
      <c r="O216" s="2">
        <v>0</v>
      </c>
      <c r="P216" s="2">
        <v>0</v>
      </c>
      <c r="Q216" s="2">
        <v>0</v>
      </c>
      <c r="R216" s="2">
        <v>0</v>
      </c>
      <c r="S216" s="2">
        <v>0</v>
      </c>
      <c r="T216" s="2">
        <v>0</v>
      </c>
      <c r="U216" s="2">
        <v>0</v>
      </c>
      <c r="V216" s="2">
        <v>0</v>
      </c>
      <c r="W216" s="2">
        <v>0</v>
      </c>
      <c r="X216" s="2">
        <v>0</v>
      </c>
      <c r="Y216" s="2">
        <v>0</v>
      </c>
      <c r="Z216" s="2">
        <v>0</v>
      </c>
      <c r="AA216" s="2">
        <v>0</v>
      </c>
    </row>
    <row r="217" spans="1:27" x14ac:dyDescent="0.25">
      <c r="A217" s="2">
        <v>2</v>
      </c>
      <c r="B217" s="2">
        <v>21</v>
      </c>
      <c r="C217" s="2">
        <v>207145.90599999999</v>
      </c>
      <c r="D217" s="2">
        <v>207224.60200000001</v>
      </c>
      <c r="E217" s="2">
        <v>78.696000000025407</v>
      </c>
      <c r="F217" s="3">
        <v>17.635370180459201</v>
      </c>
      <c r="G217" s="14" t="s">
        <v>858</v>
      </c>
      <c r="H217" s="2">
        <v>4</v>
      </c>
      <c r="I217" s="2">
        <v>0</v>
      </c>
      <c r="J217" s="2">
        <v>4</v>
      </c>
      <c r="K217" s="2">
        <v>0</v>
      </c>
      <c r="L217" s="2">
        <v>0</v>
      </c>
      <c r="M217" s="2">
        <v>1</v>
      </c>
      <c r="N217" s="2">
        <v>1</v>
      </c>
      <c r="O217" s="2">
        <v>0</v>
      </c>
      <c r="P217" s="2">
        <v>1</v>
      </c>
      <c r="Q217" s="2">
        <v>1</v>
      </c>
      <c r="R217" s="2">
        <v>0</v>
      </c>
      <c r="S217" s="2">
        <v>0</v>
      </c>
      <c r="T217" s="2">
        <v>0</v>
      </c>
      <c r="U217" s="2">
        <v>0</v>
      </c>
      <c r="V217" s="2">
        <v>0</v>
      </c>
      <c r="W217" s="2">
        <v>0</v>
      </c>
      <c r="X217" s="2">
        <v>0</v>
      </c>
      <c r="Y217" s="2">
        <v>0</v>
      </c>
      <c r="Z217" s="2">
        <v>0</v>
      </c>
      <c r="AA217" s="2">
        <v>0</v>
      </c>
    </row>
    <row r="218" spans="1:27" x14ac:dyDescent="0.25">
      <c r="A218" s="2">
        <v>5</v>
      </c>
      <c r="B218" s="2">
        <v>0</v>
      </c>
      <c r="C218" s="2">
        <v>8981.34</v>
      </c>
      <c r="D218" s="2">
        <v>9017.8909999999996</v>
      </c>
      <c r="E218" s="2">
        <v>36.550999999999497</v>
      </c>
      <c r="F218" s="3">
        <v>17.602089956484601</v>
      </c>
      <c r="G218" s="14" t="s">
        <v>894</v>
      </c>
      <c r="H218" s="2">
        <v>0</v>
      </c>
      <c r="I218" s="2">
        <v>0</v>
      </c>
      <c r="J218" s="2">
        <v>0</v>
      </c>
      <c r="K218" s="2">
        <v>0</v>
      </c>
      <c r="L218" s="2">
        <v>0</v>
      </c>
      <c r="M218" s="2">
        <v>0</v>
      </c>
      <c r="N218" s="2">
        <v>0</v>
      </c>
      <c r="O218" s="2">
        <v>0</v>
      </c>
      <c r="P218" s="2">
        <v>0</v>
      </c>
      <c r="Q218" s="2">
        <v>0</v>
      </c>
      <c r="R218" s="2">
        <v>0</v>
      </c>
      <c r="S218" s="2">
        <v>0</v>
      </c>
      <c r="T218" s="2">
        <v>0</v>
      </c>
      <c r="U218" s="2">
        <v>0</v>
      </c>
      <c r="V218" s="2">
        <v>0</v>
      </c>
      <c r="W218" s="2">
        <v>0</v>
      </c>
      <c r="X218" s="2">
        <v>0</v>
      </c>
      <c r="Y218" s="2">
        <v>0</v>
      </c>
      <c r="Z218" s="2">
        <v>0</v>
      </c>
      <c r="AA218" s="2">
        <v>0</v>
      </c>
    </row>
    <row r="219" spans="1:27" x14ac:dyDescent="0.25">
      <c r="A219" s="2">
        <v>5</v>
      </c>
      <c r="B219" s="2">
        <v>2</v>
      </c>
      <c r="C219" s="2">
        <v>28789.564999999999</v>
      </c>
      <c r="D219" s="2">
        <v>28813.582999999999</v>
      </c>
      <c r="E219" s="2">
        <v>24.018000000000001</v>
      </c>
      <c r="F219" s="3">
        <v>17.566513936391299</v>
      </c>
      <c r="G219" s="14" t="s">
        <v>390</v>
      </c>
      <c r="H219" s="2">
        <v>1</v>
      </c>
      <c r="I219" s="2">
        <v>0</v>
      </c>
      <c r="J219" s="2">
        <v>1</v>
      </c>
      <c r="K219" s="2">
        <v>0</v>
      </c>
      <c r="L219" s="2">
        <v>0</v>
      </c>
      <c r="M219" s="2">
        <v>1</v>
      </c>
      <c r="N219" s="2">
        <v>0</v>
      </c>
      <c r="O219" s="2">
        <v>0</v>
      </c>
      <c r="P219" s="2">
        <v>0</v>
      </c>
      <c r="Q219" s="2">
        <v>0</v>
      </c>
      <c r="R219" s="2">
        <v>0</v>
      </c>
      <c r="S219" s="2">
        <v>0</v>
      </c>
      <c r="T219" s="2">
        <v>0</v>
      </c>
      <c r="U219" s="2">
        <v>0</v>
      </c>
      <c r="V219" s="2">
        <v>0</v>
      </c>
      <c r="W219" s="2">
        <v>0</v>
      </c>
      <c r="X219" s="2">
        <v>0</v>
      </c>
      <c r="Y219" s="2">
        <v>0</v>
      </c>
      <c r="Z219" s="2">
        <v>0</v>
      </c>
      <c r="AA219" s="2">
        <v>0</v>
      </c>
    </row>
    <row r="220" spans="1:27" x14ac:dyDescent="0.25">
      <c r="A220" s="2">
        <v>13</v>
      </c>
      <c r="B220" s="2">
        <v>0</v>
      </c>
      <c r="C220" s="2">
        <v>30503.698</v>
      </c>
      <c r="D220" s="2">
        <v>30535.574000000001</v>
      </c>
      <c r="E220" s="2">
        <v>31.8760000000002</v>
      </c>
      <c r="F220" s="3">
        <v>17.549667196039</v>
      </c>
      <c r="G220" s="14" t="s">
        <v>985</v>
      </c>
      <c r="H220" s="2">
        <v>0</v>
      </c>
      <c r="I220" s="2">
        <v>0</v>
      </c>
      <c r="J220" s="2">
        <v>0</v>
      </c>
      <c r="K220" s="2">
        <v>0</v>
      </c>
      <c r="L220" s="2">
        <v>0</v>
      </c>
      <c r="M220" s="2">
        <v>0</v>
      </c>
      <c r="N220" s="2">
        <v>0</v>
      </c>
      <c r="O220" s="2">
        <v>0</v>
      </c>
      <c r="P220" s="2">
        <v>0</v>
      </c>
      <c r="Q220" s="2">
        <v>0</v>
      </c>
      <c r="R220" s="2">
        <v>0</v>
      </c>
      <c r="S220" s="2">
        <v>0</v>
      </c>
      <c r="T220" s="2">
        <v>0</v>
      </c>
      <c r="U220" s="2">
        <v>0</v>
      </c>
      <c r="V220" s="2">
        <v>0</v>
      </c>
      <c r="W220" s="2">
        <v>0</v>
      </c>
      <c r="X220" s="2">
        <v>0</v>
      </c>
      <c r="Y220" s="2">
        <v>0</v>
      </c>
      <c r="Z220" s="2">
        <v>0</v>
      </c>
      <c r="AA220" s="2">
        <v>0</v>
      </c>
    </row>
    <row r="221" spans="1:27" x14ac:dyDescent="0.25">
      <c r="A221" s="2">
        <v>7</v>
      </c>
      <c r="B221" s="2">
        <v>5</v>
      </c>
      <c r="C221" s="2">
        <v>43980.54</v>
      </c>
      <c r="D221" s="2">
        <v>44504.71</v>
      </c>
      <c r="E221" s="2">
        <v>524.16999999999803</v>
      </c>
      <c r="F221" s="3">
        <v>17.544048844193799</v>
      </c>
      <c r="G221" s="14" t="s">
        <v>920</v>
      </c>
      <c r="H221" s="2">
        <v>2</v>
      </c>
      <c r="I221" s="2">
        <v>0</v>
      </c>
      <c r="J221" s="2">
        <v>2</v>
      </c>
      <c r="K221" s="2">
        <v>0</v>
      </c>
      <c r="L221" s="2">
        <v>0</v>
      </c>
      <c r="M221" s="2">
        <v>1</v>
      </c>
      <c r="N221" s="2">
        <v>1</v>
      </c>
      <c r="O221" s="2">
        <v>0</v>
      </c>
      <c r="P221" s="2">
        <v>0</v>
      </c>
      <c r="Q221" s="2">
        <v>0</v>
      </c>
      <c r="R221" s="2">
        <v>0</v>
      </c>
      <c r="S221" s="2">
        <v>0</v>
      </c>
      <c r="T221" s="2">
        <v>0</v>
      </c>
      <c r="U221" s="2">
        <v>0</v>
      </c>
      <c r="V221" s="2">
        <v>0</v>
      </c>
      <c r="W221" s="2">
        <v>0</v>
      </c>
      <c r="X221" s="2">
        <v>0</v>
      </c>
      <c r="Y221" s="2">
        <v>0</v>
      </c>
      <c r="Z221" s="2">
        <v>0</v>
      </c>
      <c r="AA221" s="2">
        <v>0</v>
      </c>
    </row>
    <row r="222" spans="1:27" x14ac:dyDescent="0.25">
      <c r="A222" s="2">
        <v>9</v>
      </c>
      <c r="B222" s="2">
        <v>10</v>
      </c>
      <c r="C222" s="2">
        <v>117337.73299999999</v>
      </c>
      <c r="D222" s="2">
        <v>117375.909</v>
      </c>
      <c r="E222" s="2">
        <v>38.176000000006802</v>
      </c>
      <c r="F222" s="3">
        <v>17.528401090761999</v>
      </c>
      <c r="G222" s="14" t="s">
        <v>724</v>
      </c>
      <c r="H222" s="2">
        <v>1</v>
      </c>
      <c r="I222" s="2">
        <v>0</v>
      </c>
      <c r="J222" s="2">
        <v>1</v>
      </c>
      <c r="K222" s="2">
        <v>0</v>
      </c>
      <c r="L222" s="2">
        <v>0</v>
      </c>
      <c r="M222" s="2">
        <v>0</v>
      </c>
      <c r="N222" s="2">
        <v>1</v>
      </c>
      <c r="O222" s="2">
        <v>0</v>
      </c>
      <c r="P222" s="2">
        <v>0</v>
      </c>
      <c r="Q222" s="2">
        <v>0</v>
      </c>
      <c r="R222" s="2">
        <v>0</v>
      </c>
      <c r="S222" s="2">
        <v>0</v>
      </c>
      <c r="T222" s="2">
        <v>0</v>
      </c>
      <c r="U222" s="2">
        <v>0</v>
      </c>
      <c r="V222" s="2">
        <v>0</v>
      </c>
      <c r="W222" s="2">
        <v>0</v>
      </c>
      <c r="X222" s="2">
        <v>0</v>
      </c>
      <c r="Y222" s="2">
        <v>0</v>
      </c>
      <c r="Z222" s="2">
        <v>0</v>
      </c>
      <c r="AA222" s="2">
        <v>0</v>
      </c>
    </row>
    <row r="223" spans="1:27" x14ac:dyDescent="0.25">
      <c r="A223" s="2">
        <v>8</v>
      </c>
      <c r="B223" s="2">
        <v>14</v>
      </c>
      <c r="C223" s="2">
        <v>110966.04300000001</v>
      </c>
      <c r="D223" s="2">
        <v>110989.27</v>
      </c>
      <c r="E223" s="2">
        <v>23.226999999998998</v>
      </c>
      <c r="F223" s="3">
        <v>17.4932994837813</v>
      </c>
      <c r="G223" s="14" t="s">
        <v>944</v>
      </c>
      <c r="H223" s="2">
        <v>0</v>
      </c>
      <c r="I223" s="2">
        <v>0</v>
      </c>
      <c r="J223" s="2">
        <v>0</v>
      </c>
      <c r="K223" s="2">
        <v>0</v>
      </c>
      <c r="L223" s="2">
        <v>0</v>
      </c>
      <c r="M223" s="2">
        <v>0</v>
      </c>
      <c r="N223" s="2">
        <v>0</v>
      </c>
      <c r="O223" s="2">
        <v>0</v>
      </c>
      <c r="P223" s="2">
        <v>0</v>
      </c>
      <c r="Q223" s="2">
        <v>0</v>
      </c>
      <c r="R223" s="2">
        <v>0</v>
      </c>
      <c r="S223" s="2">
        <v>0</v>
      </c>
      <c r="T223" s="2">
        <v>0</v>
      </c>
      <c r="U223" s="2">
        <v>0</v>
      </c>
      <c r="V223" s="2">
        <v>0</v>
      </c>
      <c r="W223" s="2">
        <v>0</v>
      </c>
      <c r="X223" s="2">
        <v>0</v>
      </c>
      <c r="Y223" s="2">
        <v>0</v>
      </c>
      <c r="Z223" s="2">
        <v>0</v>
      </c>
      <c r="AA223" s="2">
        <v>0</v>
      </c>
    </row>
    <row r="224" spans="1:27" x14ac:dyDescent="0.25">
      <c r="A224" s="2">
        <v>19</v>
      </c>
      <c r="B224" s="2">
        <v>4</v>
      </c>
      <c r="C224" s="2">
        <v>36419.550999999999</v>
      </c>
      <c r="D224" s="2">
        <v>36455.760999999999</v>
      </c>
      <c r="E224" s="2">
        <v>36.209999999999098</v>
      </c>
      <c r="F224" s="3">
        <v>17.473624938469101</v>
      </c>
      <c r="G224" s="14" t="s">
        <v>1017</v>
      </c>
      <c r="H224" s="2">
        <v>0</v>
      </c>
      <c r="I224" s="2">
        <v>0</v>
      </c>
      <c r="J224" s="2">
        <v>0</v>
      </c>
      <c r="K224" s="2">
        <v>0</v>
      </c>
      <c r="L224" s="2">
        <v>0</v>
      </c>
      <c r="M224" s="2">
        <v>0</v>
      </c>
      <c r="N224" s="2">
        <v>0</v>
      </c>
      <c r="O224" s="2">
        <v>0</v>
      </c>
      <c r="P224" s="2">
        <v>0</v>
      </c>
      <c r="Q224" s="2">
        <v>0</v>
      </c>
      <c r="R224" s="2">
        <v>0</v>
      </c>
      <c r="S224" s="2">
        <v>0</v>
      </c>
      <c r="T224" s="2">
        <v>0</v>
      </c>
      <c r="U224" s="2">
        <v>0</v>
      </c>
      <c r="V224" s="2">
        <v>0</v>
      </c>
      <c r="W224" s="2">
        <v>0</v>
      </c>
      <c r="X224" s="2">
        <v>0</v>
      </c>
      <c r="Y224" s="2">
        <v>0</v>
      </c>
      <c r="Z224" s="2">
        <v>0</v>
      </c>
      <c r="AA224" s="2">
        <v>0</v>
      </c>
    </row>
    <row r="225" spans="1:27" x14ac:dyDescent="0.25">
      <c r="A225" s="2">
        <v>2</v>
      </c>
      <c r="B225" s="2">
        <v>16</v>
      </c>
      <c r="C225" s="2">
        <v>183353.283</v>
      </c>
      <c r="D225" s="2">
        <v>183407.87299999999</v>
      </c>
      <c r="E225" s="2">
        <v>54.5899999999965</v>
      </c>
      <c r="F225" s="3">
        <v>17.468012481612401</v>
      </c>
      <c r="G225" s="14" t="s">
        <v>854</v>
      </c>
      <c r="H225" s="2">
        <v>0</v>
      </c>
      <c r="I225" s="2">
        <v>0</v>
      </c>
      <c r="J225" s="2">
        <v>0</v>
      </c>
      <c r="K225" s="2">
        <v>0</v>
      </c>
      <c r="L225" s="2">
        <v>0</v>
      </c>
      <c r="M225" s="2">
        <v>0</v>
      </c>
      <c r="N225" s="2">
        <v>0</v>
      </c>
      <c r="O225" s="2">
        <v>0</v>
      </c>
      <c r="P225" s="2">
        <v>0</v>
      </c>
      <c r="Q225" s="2">
        <v>0</v>
      </c>
      <c r="R225" s="2">
        <v>0</v>
      </c>
      <c r="S225" s="2">
        <v>0</v>
      </c>
      <c r="T225" s="2">
        <v>0</v>
      </c>
      <c r="U225" s="2">
        <v>0</v>
      </c>
      <c r="V225" s="2">
        <v>0</v>
      </c>
      <c r="W225" s="2">
        <v>0</v>
      </c>
      <c r="X225" s="2">
        <v>0</v>
      </c>
      <c r="Y225" s="2">
        <v>0</v>
      </c>
      <c r="Z225" s="2">
        <v>0</v>
      </c>
      <c r="AA225" s="2">
        <v>0</v>
      </c>
    </row>
    <row r="226" spans="1:27" x14ac:dyDescent="0.25">
      <c r="A226" s="2">
        <v>19</v>
      </c>
      <c r="B226" s="2">
        <v>2</v>
      </c>
      <c r="C226" s="2">
        <v>22266.669000000002</v>
      </c>
      <c r="D226" s="2">
        <v>22279.267</v>
      </c>
      <c r="E226" s="2">
        <v>12.5979999999981</v>
      </c>
      <c r="F226" s="3">
        <v>17.433987537935799</v>
      </c>
      <c r="G226" s="14" t="s">
        <v>547</v>
      </c>
      <c r="H226" s="2">
        <v>1</v>
      </c>
      <c r="I226" s="2">
        <v>0</v>
      </c>
      <c r="J226" s="2">
        <v>1</v>
      </c>
      <c r="K226" s="2">
        <v>0</v>
      </c>
      <c r="L226" s="2">
        <v>0</v>
      </c>
      <c r="M226" s="2">
        <v>1</v>
      </c>
      <c r="N226" s="2">
        <v>0</v>
      </c>
      <c r="O226" s="2">
        <v>0</v>
      </c>
      <c r="P226" s="2">
        <v>0</v>
      </c>
      <c r="Q226" s="2">
        <v>0</v>
      </c>
      <c r="R226" s="2">
        <v>0</v>
      </c>
      <c r="S226" s="2">
        <v>0</v>
      </c>
      <c r="T226" s="2">
        <v>0</v>
      </c>
      <c r="U226" s="2">
        <v>0</v>
      </c>
      <c r="V226" s="2">
        <v>0</v>
      </c>
      <c r="W226" s="2">
        <v>0</v>
      </c>
      <c r="X226" s="2">
        <v>0</v>
      </c>
      <c r="Y226" s="2">
        <v>0</v>
      </c>
      <c r="Z226" s="2">
        <v>0</v>
      </c>
      <c r="AA226" s="2">
        <v>0</v>
      </c>
    </row>
    <row r="227" spans="1:27" x14ac:dyDescent="0.25">
      <c r="A227" s="2">
        <v>5</v>
      </c>
      <c r="B227" s="2">
        <v>1</v>
      </c>
      <c r="C227" s="2">
        <v>19125.101999999999</v>
      </c>
      <c r="D227" s="2">
        <v>19147.275000000001</v>
      </c>
      <c r="E227" s="2">
        <v>22.173000000002499</v>
      </c>
      <c r="F227" s="3">
        <v>17.432246297161299</v>
      </c>
      <c r="G227" s="14" t="s">
        <v>895</v>
      </c>
      <c r="H227" s="2">
        <v>1</v>
      </c>
      <c r="I227" s="2">
        <v>0</v>
      </c>
      <c r="J227" s="2">
        <v>1</v>
      </c>
      <c r="K227" s="2">
        <v>0</v>
      </c>
      <c r="L227" s="2">
        <v>0</v>
      </c>
      <c r="M227" s="2">
        <v>0</v>
      </c>
      <c r="N227" s="2">
        <v>0</v>
      </c>
      <c r="O227" s="2">
        <v>0</v>
      </c>
      <c r="P227" s="2">
        <v>1</v>
      </c>
      <c r="Q227" s="2">
        <v>0</v>
      </c>
      <c r="R227" s="2">
        <v>0</v>
      </c>
      <c r="S227" s="2">
        <v>0</v>
      </c>
      <c r="T227" s="2">
        <v>0</v>
      </c>
      <c r="U227" s="2">
        <v>0</v>
      </c>
      <c r="V227" s="2">
        <v>0</v>
      </c>
      <c r="W227" s="2">
        <v>0</v>
      </c>
      <c r="X227" s="2">
        <v>0</v>
      </c>
      <c r="Y227" s="2">
        <v>0</v>
      </c>
      <c r="Z227" s="2">
        <v>0</v>
      </c>
      <c r="AA227" s="2">
        <v>0</v>
      </c>
    </row>
    <row r="228" spans="1:27" x14ac:dyDescent="0.25">
      <c r="A228" s="2">
        <v>10</v>
      </c>
      <c r="B228" s="2">
        <v>1</v>
      </c>
      <c r="C228" s="2">
        <v>52596.14</v>
      </c>
      <c r="D228" s="2">
        <v>52617.538</v>
      </c>
      <c r="E228" s="2">
        <v>21.398000000001002</v>
      </c>
      <c r="F228" s="3">
        <v>17.423842400930099</v>
      </c>
      <c r="G228" s="14" t="s">
        <v>460</v>
      </c>
      <c r="H228" s="2">
        <v>1</v>
      </c>
      <c r="I228" s="2">
        <v>0</v>
      </c>
      <c r="J228" s="2">
        <v>1</v>
      </c>
      <c r="K228" s="2">
        <v>0</v>
      </c>
      <c r="L228" s="2">
        <v>0</v>
      </c>
      <c r="M228" s="2">
        <v>1</v>
      </c>
      <c r="N228" s="2">
        <v>0</v>
      </c>
      <c r="O228" s="2">
        <v>0</v>
      </c>
      <c r="P228" s="2">
        <v>0</v>
      </c>
      <c r="Q228" s="2">
        <v>0</v>
      </c>
      <c r="R228" s="2">
        <v>0</v>
      </c>
      <c r="S228" s="2">
        <v>0</v>
      </c>
      <c r="T228" s="2">
        <v>0</v>
      </c>
      <c r="U228" s="2">
        <v>0</v>
      </c>
      <c r="V228" s="2">
        <v>0</v>
      </c>
      <c r="W228" s="2">
        <v>0</v>
      </c>
      <c r="X228" s="2">
        <v>0</v>
      </c>
      <c r="Y228" s="2">
        <v>0</v>
      </c>
      <c r="Z228" s="2">
        <v>0</v>
      </c>
      <c r="AA228" s="2">
        <v>0</v>
      </c>
    </row>
    <row r="229" spans="1:27" x14ac:dyDescent="0.25">
      <c r="A229" s="2">
        <v>4</v>
      </c>
      <c r="B229" s="2">
        <v>17</v>
      </c>
      <c r="C229" s="2">
        <v>110393.463</v>
      </c>
      <c r="D229" s="2">
        <v>110421.845</v>
      </c>
      <c r="E229" s="2">
        <v>28.381999999997799</v>
      </c>
      <c r="F229" s="3">
        <v>17.419451616149299</v>
      </c>
      <c r="G229" s="14" t="s">
        <v>381</v>
      </c>
      <c r="H229" s="2">
        <v>4</v>
      </c>
      <c r="I229" s="2">
        <v>0</v>
      </c>
      <c r="J229" s="2">
        <v>4</v>
      </c>
      <c r="K229" s="2">
        <v>0</v>
      </c>
      <c r="L229" s="2">
        <v>0</v>
      </c>
      <c r="M229" s="2">
        <v>1</v>
      </c>
      <c r="N229" s="2">
        <v>1</v>
      </c>
      <c r="O229" s="2">
        <v>0</v>
      </c>
      <c r="P229" s="2">
        <v>1</v>
      </c>
      <c r="Q229" s="2">
        <v>1</v>
      </c>
      <c r="R229" s="2">
        <v>0</v>
      </c>
      <c r="S229" s="2">
        <v>0</v>
      </c>
      <c r="T229" s="2">
        <v>0</v>
      </c>
      <c r="U229" s="2">
        <v>0</v>
      </c>
      <c r="V229" s="2">
        <v>0</v>
      </c>
      <c r="W229" s="2">
        <v>0</v>
      </c>
      <c r="X229" s="2">
        <v>0</v>
      </c>
      <c r="Y229" s="2">
        <v>0</v>
      </c>
      <c r="Z229" s="2">
        <v>0</v>
      </c>
      <c r="AA229" s="2">
        <v>0</v>
      </c>
    </row>
    <row r="230" spans="1:27" x14ac:dyDescent="0.25">
      <c r="A230" s="2">
        <v>9</v>
      </c>
      <c r="B230" s="2">
        <v>6</v>
      </c>
      <c r="C230" s="2">
        <v>102456.175</v>
      </c>
      <c r="D230" s="2">
        <v>102485.909</v>
      </c>
      <c r="E230" s="2">
        <v>29.733999999996701</v>
      </c>
      <c r="F230" s="3">
        <v>17.350993631942199</v>
      </c>
      <c r="G230" s="14" t="s">
        <v>722</v>
      </c>
      <c r="H230" s="2">
        <v>1</v>
      </c>
      <c r="I230" s="2">
        <v>0</v>
      </c>
      <c r="J230" s="2">
        <v>1</v>
      </c>
      <c r="K230" s="2">
        <v>0</v>
      </c>
      <c r="L230" s="2">
        <v>0</v>
      </c>
      <c r="M230" s="2">
        <v>0</v>
      </c>
      <c r="N230" s="2">
        <v>1</v>
      </c>
      <c r="O230" s="2">
        <v>0</v>
      </c>
      <c r="P230" s="2">
        <v>0</v>
      </c>
      <c r="Q230" s="2">
        <v>0</v>
      </c>
      <c r="R230" s="2">
        <v>0</v>
      </c>
      <c r="S230" s="2">
        <v>0</v>
      </c>
      <c r="T230" s="2">
        <v>0</v>
      </c>
      <c r="U230" s="2">
        <v>0</v>
      </c>
      <c r="V230" s="2">
        <v>0</v>
      </c>
      <c r="W230" s="2">
        <v>0</v>
      </c>
      <c r="X230" s="2">
        <v>0</v>
      </c>
      <c r="Y230" s="2">
        <v>0</v>
      </c>
      <c r="Z230" s="2">
        <v>0</v>
      </c>
      <c r="AA230" s="2">
        <v>0</v>
      </c>
    </row>
    <row r="231" spans="1:27" x14ac:dyDescent="0.25">
      <c r="A231" s="2">
        <v>22</v>
      </c>
      <c r="B231" s="2">
        <v>4</v>
      </c>
      <c r="C231" s="2">
        <v>40235.836000000003</v>
      </c>
      <c r="D231" s="2">
        <v>40264.584000000003</v>
      </c>
      <c r="E231" s="2">
        <v>28.7479999999996</v>
      </c>
      <c r="F231" s="3">
        <v>17.341537946391099</v>
      </c>
      <c r="G231" s="14" t="s">
        <v>1029</v>
      </c>
      <c r="H231" s="2">
        <v>0</v>
      </c>
      <c r="I231" s="2">
        <v>0</v>
      </c>
      <c r="J231" s="2">
        <v>0</v>
      </c>
      <c r="K231" s="2">
        <v>0</v>
      </c>
      <c r="L231" s="2">
        <v>0</v>
      </c>
      <c r="M231" s="2">
        <v>0</v>
      </c>
      <c r="N231" s="2">
        <v>0</v>
      </c>
      <c r="O231" s="2">
        <v>0</v>
      </c>
      <c r="P231" s="2">
        <v>0</v>
      </c>
      <c r="Q231" s="2">
        <v>0</v>
      </c>
      <c r="R231" s="2">
        <v>0</v>
      </c>
      <c r="S231" s="2">
        <v>0</v>
      </c>
      <c r="T231" s="2">
        <v>0</v>
      </c>
      <c r="U231" s="2">
        <v>0</v>
      </c>
      <c r="V231" s="2">
        <v>0</v>
      </c>
      <c r="W231" s="2">
        <v>0</v>
      </c>
      <c r="X231" s="2">
        <v>0</v>
      </c>
      <c r="Y231" s="2">
        <v>0</v>
      </c>
      <c r="Z231" s="2">
        <v>0</v>
      </c>
      <c r="AA231" s="2">
        <v>0</v>
      </c>
    </row>
    <row r="232" spans="1:27" x14ac:dyDescent="0.25">
      <c r="A232" s="2">
        <v>1</v>
      </c>
      <c r="B232" s="2">
        <v>12</v>
      </c>
      <c r="C232" s="2">
        <v>98130.448999999993</v>
      </c>
      <c r="D232" s="2">
        <v>98143.266000000003</v>
      </c>
      <c r="E232" s="2">
        <v>12.817000000009999</v>
      </c>
      <c r="F232" s="3">
        <v>17.329127437131699</v>
      </c>
      <c r="G232" s="14" t="s">
        <v>320</v>
      </c>
      <c r="H232" s="2">
        <v>1</v>
      </c>
      <c r="I232" s="2">
        <v>0</v>
      </c>
      <c r="J232" s="2">
        <v>1</v>
      </c>
      <c r="K232" s="2">
        <v>0</v>
      </c>
      <c r="L232" s="2">
        <v>0</v>
      </c>
      <c r="M232" s="2">
        <v>0</v>
      </c>
      <c r="N232" s="2">
        <v>0</v>
      </c>
      <c r="O232" s="2">
        <v>0</v>
      </c>
      <c r="P232" s="2">
        <v>1</v>
      </c>
      <c r="Q232" s="2">
        <v>0</v>
      </c>
      <c r="R232" s="2">
        <v>0</v>
      </c>
      <c r="S232" s="2">
        <v>0</v>
      </c>
      <c r="T232" s="2">
        <v>0</v>
      </c>
      <c r="U232" s="2">
        <v>0</v>
      </c>
      <c r="V232" s="2">
        <v>0</v>
      </c>
      <c r="W232" s="2">
        <v>0</v>
      </c>
      <c r="X232" s="2">
        <v>0</v>
      </c>
      <c r="Y232" s="2">
        <v>0</v>
      </c>
      <c r="Z232" s="2">
        <v>0</v>
      </c>
      <c r="AA232" s="2">
        <v>0</v>
      </c>
    </row>
    <row r="233" spans="1:27" x14ac:dyDescent="0.25">
      <c r="A233" s="2">
        <v>2</v>
      </c>
      <c r="B233" s="2">
        <v>20</v>
      </c>
      <c r="C233" s="2">
        <v>201706.90100000001</v>
      </c>
      <c r="D233" s="2">
        <v>201730.68700000001</v>
      </c>
      <c r="E233" s="2">
        <v>23.7859999999928</v>
      </c>
      <c r="F233" s="3">
        <v>17.321304934956</v>
      </c>
      <c r="G233" s="14" t="s">
        <v>857</v>
      </c>
      <c r="H233" s="2">
        <v>1</v>
      </c>
      <c r="I233" s="2">
        <v>0</v>
      </c>
      <c r="J233" s="2">
        <v>1</v>
      </c>
      <c r="K233" s="2">
        <v>0</v>
      </c>
      <c r="L233" s="2">
        <v>0</v>
      </c>
      <c r="M233" s="2">
        <v>0</v>
      </c>
      <c r="N233" s="2">
        <v>0</v>
      </c>
      <c r="O233" s="2">
        <v>0</v>
      </c>
      <c r="P233" s="2">
        <v>1</v>
      </c>
      <c r="Q233" s="2">
        <v>0</v>
      </c>
      <c r="R233" s="2">
        <v>0</v>
      </c>
      <c r="S233" s="2">
        <v>0</v>
      </c>
      <c r="T233" s="2">
        <v>0</v>
      </c>
      <c r="U233" s="2">
        <v>0</v>
      </c>
      <c r="V233" s="2">
        <v>0</v>
      </c>
      <c r="W233" s="2">
        <v>0</v>
      </c>
      <c r="X233" s="2">
        <v>0</v>
      </c>
      <c r="Y233" s="2">
        <v>0</v>
      </c>
      <c r="Z233" s="2">
        <v>0</v>
      </c>
      <c r="AA233" s="2">
        <v>0</v>
      </c>
    </row>
    <row r="234" spans="1:27" x14ac:dyDescent="0.25">
      <c r="A234" s="2">
        <v>1</v>
      </c>
      <c r="B234" s="2">
        <v>7</v>
      </c>
      <c r="C234" s="2">
        <v>66065.998999999996</v>
      </c>
      <c r="D234" s="2">
        <v>66077.623999999996</v>
      </c>
      <c r="E234" s="2">
        <v>11.625</v>
      </c>
      <c r="F234" s="3">
        <v>17.288948362371201</v>
      </c>
      <c r="G234" s="14" t="s">
        <v>829</v>
      </c>
      <c r="H234" s="2">
        <v>1</v>
      </c>
      <c r="I234" s="2">
        <v>0</v>
      </c>
      <c r="J234" s="2">
        <v>1</v>
      </c>
      <c r="K234" s="2">
        <v>0</v>
      </c>
      <c r="L234" s="2">
        <v>0</v>
      </c>
      <c r="M234" s="2">
        <v>0</v>
      </c>
      <c r="N234" s="2">
        <v>0</v>
      </c>
      <c r="O234" s="2">
        <v>0</v>
      </c>
      <c r="P234" s="2">
        <v>1</v>
      </c>
      <c r="Q234" s="2">
        <v>0</v>
      </c>
      <c r="R234" s="2">
        <v>0</v>
      </c>
      <c r="S234" s="2">
        <v>0</v>
      </c>
      <c r="T234" s="2">
        <v>0</v>
      </c>
      <c r="U234" s="2">
        <v>0</v>
      </c>
      <c r="V234" s="2">
        <v>0</v>
      </c>
      <c r="W234" s="2">
        <v>0</v>
      </c>
      <c r="X234" s="2">
        <v>0</v>
      </c>
      <c r="Y234" s="2">
        <v>0</v>
      </c>
      <c r="Z234" s="2">
        <v>0</v>
      </c>
      <c r="AA234" s="2">
        <v>0</v>
      </c>
    </row>
    <row r="235" spans="1:27" x14ac:dyDescent="0.25">
      <c r="A235" s="2">
        <v>15</v>
      </c>
      <c r="B235" s="2">
        <v>7</v>
      </c>
      <c r="C235" s="2">
        <v>85815.902000000002</v>
      </c>
      <c r="D235" s="2">
        <v>86033.183999999994</v>
      </c>
      <c r="E235" s="2">
        <v>217.281999999992</v>
      </c>
      <c r="F235" s="3">
        <v>17.2816707446264</v>
      </c>
      <c r="G235" s="14" t="s">
        <v>1005</v>
      </c>
      <c r="H235" s="2">
        <v>0</v>
      </c>
      <c r="I235" s="2">
        <v>0</v>
      </c>
      <c r="J235" s="2">
        <v>0</v>
      </c>
      <c r="K235" s="2">
        <v>0</v>
      </c>
      <c r="L235" s="2">
        <v>0</v>
      </c>
      <c r="M235" s="2">
        <v>0</v>
      </c>
      <c r="N235" s="2">
        <v>0</v>
      </c>
      <c r="O235" s="2">
        <v>0</v>
      </c>
      <c r="P235" s="2">
        <v>0</v>
      </c>
      <c r="Q235" s="2">
        <v>0</v>
      </c>
      <c r="R235" s="2">
        <v>0</v>
      </c>
      <c r="S235" s="2">
        <v>0</v>
      </c>
      <c r="T235" s="2">
        <v>0</v>
      </c>
      <c r="U235" s="2">
        <v>0</v>
      </c>
      <c r="V235" s="2">
        <v>0</v>
      </c>
      <c r="W235" s="2">
        <v>0</v>
      </c>
      <c r="X235" s="2">
        <v>0</v>
      </c>
      <c r="Y235" s="2">
        <v>0</v>
      </c>
      <c r="Z235" s="2">
        <v>0</v>
      </c>
      <c r="AA235" s="2">
        <v>0</v>
      </c>
    </row>
    <row r="236" spans="1:27" x14ac:dyDescent="0.25">
      <c r="A236" s="2">
        <v>8</v>
      </c>
      <c r="B236" s="2">
        <v>9</v>
      </c>
      <c r="C236" s="2">
        <v>60881.849000000002</v>
      </c>
      <c r="D236" s="2">
        <v>60938.95</v>
      </c>
      <c r="E236" s="2">
        <v>57.100999999995103</v>
      </c>
      <c r="F236" s="3">
        <v>17.230757648288201</v>
      </c>
      <c r="G236" s="14"/>
      <c r="H236" s="2">
        <v>2</v>
      </c>
      <c r="I236" s="2">
        <v>0</v>
      </c>
      <c r="J236" s="2">
        <v>2</v>
      </c>
      <c r="K236" s="2">
        <v>0</v>
      </c>
      <c r="L236" s="2">
        <v>0</v>
      </c>
      <c r="M236" s="2">
        <v>0</v>
      </c>
      <c r="N236" s="2">
        <v>1</v>
      </c>
      <c r="O236" s="2">
        <v>0</v>
      </c>
      <c r="P236" s="2">
        <v>1</v>
      </c>
      <c r="Q236" s="2">
        <v>0</v>
      </c>
      <c r="R236" s="2">
        <v>0</v>
      </c>
      <c r="S236" s="2">
        <v>0</v>
      </c>
      <c r="T236" s="2">
        <v>0</v>
      </c>
      <c r="U236" s="2">
        <v>0</v>
      </c>
      <c r="V236" s="2">
        <v>0</v>
      </c>
      <c r="W236" s="2">
        <v>0</v>
      </c>
      <c r="X236" s="2">
        <v>0</v>
      </c>
      <c r="Y236" s="2">
        <v>0</v>
      </c>
      <c r="Z236" s="2">
        <v>0</v>
      </c>
      <c r="AA236" s="2">
        <v>0</v>
      </c>
    </row>
    <row r="237" spans="1:27" x14ac:dyDescent="0.25">
      <c r="A237" s="2">
        <v>13</v>
      </c>
      <c r="B237" s="2">
        <v>1</v>
      </c>
      <c r="C237" s="2">
        <v>36383.264000000003</v>
      </c>
      <c r="D237" s="2">
        <v>36404.201000000001</v>
      </c>
      <c r="E237" s="2">
        <v>20.9369999999981</v>
      </c>
      <c r="F237" s="3">
        <v>17.2252149240867</v>
      </c>
      <c r="G237" s="14" t="s">
        <v>986</v>
      </c>
      <c r="H237" s="2">
        <v>0</v>
      </c>
      <c r="I237" s="2">
        <v>0</v>
      </c>
      <c r="J237" s="2">
        <v>0</v>
      </c>
      <c r="K237" s="2">
        <v>0</v>
      </c>
      <c r="L237" s="2">
        <v>0</v>
      </c>
      <c r="M237" s="2">
        <v>0</v>
      </c>
      <c r="N237" s="2">
        <v>0</v>
      </c>
      <c r="O237" s="2">
        <v>0</v>
      </c>
      <c r="P237" s="2">
        <v>0</v>
      </c>
      <c r="Q237" s="2">
        <v>0</v>
      </c>
      <c r="R237" s="2">
        <v>0</v>
      </c>
      <c r="S237" s="2">
        <v>0</v>
      </c>
      <c r="T237" s="2">
        <v>0</v>
      </c>
      <c r="U237" s="2">
        <v>0</v>
      </c>
      <c r="V237" s="2">
        <v>0</v>
      </c>
      <c r="W237" s="2">
        <v>0</v>
      </c>
      <c r="X237" s="2">
        <v>0</v>
      </c>
      <c r="Y237" s="2">
        <v>0</v>
      </c>
      <c r="Z237" s="2">
        <v>0</v>
      </c>
      <c r="AA237" s="2">
        <v>0</v>
      </c>
    </row>
    <row r="238" spans="1:27" x14ac:dyDescent="0.25">
      <c r="A238" s="2">
        <v>2</v>
      </c>
      <c r="B238" s="2">
        <v>0</v>
      </c>
      <c r="C238" s="2">
        <v>53246.063999999998</v>
      </c>
      <c r="D238" s="2">
        <v>53267.99</v>
      </c>
      <c r="E238" s="2">
        <v>21.925999999999501</v>
      </c>
      <c r="F238" s="3">
        <v>17.224679074978301</v>
      </c>
      <c r="G238" s="14"/>
      <c r="H238" s="2">
        <v>0</v>
      </c>
      <c r="I238" s="2">
        <v>0</v>
      </c>
      <c r="J238" s="2">
        <v>0</v>
      </c>
      <c r="K238" s="2">
        <v>0</v>
      </c>
      <c r="L238" s="2">
        <v>0</v>
      </c>
      <c r="M238" s="2">
        <v>0</v>
      </c>
      <c r="N238" s="2">
        <v>0</v>
      </c>
      <c r="O238" s="2">
        <v>0</v>
      </c>
      <c r="P238" s="2">
        <v>0</v>
      </c>
      <c r="Q238" s="2">
        <v>0</v>
      </c>
      <c r="R238" s="2">
        <v>0</v>
      </c>
      <c r="S238" s="2">
        <v>0</v>
      </c>
      <c r="T238" s="2">
        <v>0</v>
      </c>
      <c r="U238" s="2">
        <v>0</v>
      </c>
      <c r="V238" s="2">
        <v>0</v>
      </c>
      <c r="W238" s="2">
        <v>0</v>
      </c>
      <c r="X238" s="2">
        <v>0</v>
      </c>
      <c r="Y238" s="2">
        <v>0</v>
      </c>
      <c r="Z238" s="2">
        <v>0</v>
      </c>
      <c r="AA238" s="2">
        <v>0</v>
      </c>
    </row>
    <row r="239" spans="1:27" x14ac:dyDescent="0.25">
      <c r="A239" s="2">
        <v>2</v>
      </c>
      <c r="B239" s="2">
        <v>15</v>
      </c>
      <c r="C239" s="2">
        <v>182142.97399999999</v>
      </c>
      <c r="D239" s="2">
        <v>182206.07999999999</v>
      </c>
      <c r="E239" s="2">
        <v>63.105999999999803</v>
      </c>
      <c r="F239" s="3">
        <v>17.191727696260699</v>
      </c>
      <c r="G239" s="14" t="s">
        <v>853</v>
      </c>
      <c r="H239" s="2">
        <v>4</v>
      </c>
      <c r="I239" s="2">
        <v>0</v>
      </c>
      <c r="J239" s="2">
        <v>4</v>
      </c>
      <c r="K239" s="2">
        <v>0</v>
      </c>
      <c r="L239" s="2">
        <v>0</v>
      </c>
      <c r="M239" s="2">
        <v>1</v>
      </c>
      <c r="N239" s="2">
        <v>1</v>
      </c>
      <c r="O239" s="2">
        <v>0</v>
      </c>
      <c r="P239" s="2">
        <v>1</v>
      </c>
      <c r="Q239" s="2">
        <v>1</v>
      </c>
      <c r="R239" s="2">
        <v>0</v>
      </c>
      <c r="S239" s="2">
        <v>0</v>
      </c>
      <c r="T239" s="2">
        <v>0</v>
      </c>
      <c r="U239" s="2">
        <v>0</v>
      </c>
      <c r="V239" s="2">
        <v>0</v>
      </c>
      <c r="W239" s="2">
        <v>0</v>
      </c>
      <c r="X239" s="2">
        <v>0</v>
      </c>
      <c r="Y239" s="2">
        <v>0</v>
      </c>
      <c r="Z239" s="2">
        <v>0</v>
      </c>
      <c r="AA239" s="2">
        <v>0</v>
      </c>
    </row>
    <row r="240" spans="1:27" x14ac:dyDescent="0.25">
      <c r="A240" s="2">
        <v>1</v>
      </c>
      <c r="B240" s="2">
        <v>17</v>
      </c>
      <c r="C240" s="2">
        <v>118744.92</v>
      </c>
      <c r="D240" s="2">
        <v>118766.32399999999</v>
      </c>
      <c r="E240" s="2">
        <v>21.403999999995001</v>
      </c>
      <c r="F240" s="3">
        <v>17.1819963913373</v>
      </c>
      <c r="G240" s="14"/>
      <c r="H240" s="2">
        <v>0</v>
      </c>
      <c r="I240" s="2">
        <v>0</v>
      </c>
      <c r="J240" s="2">
        <v>0</v>
      </c>
      <c r="K240" s="2">
        <v>0</v>
      </c>
      <c r="L240" s="2">
        <v>0</v>
      </c>
      <c r="M240" s="2">
        <v>0</v>
      </c>
      <c r="N240" s="2">
        <v>0</v>
      </c>
      <c r="O240" s="2">
        <v>0</v>
      </c>
      <c r="P240" s="2">
        <v>0</v>
      </c>
      <c r="Q240" s="2">
        <v>0</v>
      </c>
      <c r="R240" s="2">
        <v>0</v>
      </c>
      <c r="S240" s="2">
        <v>0</v>
      </c>
      <c r="T240" s="2">
        <v>0</v>
      </c>
      <c r="U240" s="2">
        <v>0</v>
      </c>
      <c r="V240" s="2">
        <v>0</v>
      </c>
      <c r="W240" s="2">
        <v>0</v>
      </c>
      <c r="X240" s="2">
        <v>0</v>
      </c>
      <c r="Y240" s="2">
        <v>0</v>
      </c>
      <c r="Z240" s="2">
        <v>0</v>
      </c>
      <c r="AA240" s="2">
        <v>0</v>
      </c>
    </row>
    <row r="241" spans="1:27" x14ac:dyDescent="0.25">
      <c r="A241" s="2">
        <v>2</v>
      </c>
      <c r="B241" s="2">
        <v>2</v>
      </c>
      <c r="C241" s="2">
        <v>63909.392999999996</v>
      </c>
      <c r="D241" s="2">
        <v>63942.784</v>
      </c>
      <c r="E241" s="2">
        <v>33.391000000003302</v>
      </c>
      <c r="F241" s="3">
        <v>17.145358607076499</v>
      </c>
      <c r="G241" s="14" t="s">
        <v>845</v>
      </c>
      <c r="H241" s="2">
        <v>0</v>
      </c>
      <c r="I241" s="2">
        <v>0</v>
      </c>
      <c r="J241" s="2">
        <v>0</v>
      </c>
      <c r="K241" s="2">
        <v>0</v>
      </c>
      <c r="L241" s="2">
        <v>0</v>
      </c>
      <c r="M241" s="2">
        <v>0</v>
      </c>
      <c r="N241" s="2">
        <v>0</v>
      </c>
      <c r="O241" s="2">
        <v>0</v>
      </c>
      <c r="P241" s="2">
        <v>0</v>
      </c>
      <c r="Q241" s="2">
        <v>0</v>
      </c>
      <c r="R241" s="2">
        <v>0</v>
      </c>
      <c r="S241" s="2">
        <v>0</v>
      </c>
      <c r="T241" s="2">
        <v>0</v>
      </c>
      <c r="U241" s="2">
        <v>0</v>
      </c>
      <c r="V241" s="2">
        <v>0</v>
      </c>
      <c r="W241" s="2">
        <v>0</v>
      </c>
      <c r="X241" s="2">
        <v>0</v>
      </c>
      <c r="Y241" s="2">
        <v>0</v>
      </c>
      <c r="Z241" s="2">
        <v>0</v>
      </c>
      <c r="AA241" s="2">
        <v>0</v>
      </c>
    </row>
    <row r="242" spans="1:27" x14ac:dyDescent="0.25">
      <c r="A242" s="2">
        <v>7</v>
      </c>
      <c r="B242" s="2">
        <v>16</v>
      </c>
      <c r="C242" s="2">
        <v>135294.38200000001</v>
      </c>
      <c r="D242" s="2">
        <v>135322.853</v>
      </c>
      <c r="E242" s="2">
        <v>28.4709999999905</v>
      </c>
      <c r="F242" s="3">
        <v>17.137291020977301</v>
      </c>
      <c r="G242" s="14" t="s">
        <v>930</v>
      </c>
      <c r="H242" s="2">
        <v>0</v>
      </c>
      <c r="I242" s="2">
        <v>0</v>
      </c>
      <c r="J242" s="2">
        <v>0</v>
      </c>
      <c r="K242" s="2">
        <v>0</v>
      </c>
      <c r="L242" s="2">
        <v>0</v>
      </c>
      <c r="M242" s="2">
        <v>0</v>
      </c>
      <c r="N242" s="2">
        <v>0</v>
      </c>
      <c r="O242" s="2">
        <v>0</v>
      </c>
      <c r="P242" s="2">
        <v>0</v>
      </c>
      <c r="Q242" s="2">
        <v>0</v>
      </c>
      <c r="R242" s="2">
        <v>0</v>
      </c>
      <c r="S242" s="2">
        <v>0</v>
      </c>
      <c r="T242" s="2">
        <v>0</v>
      </c>
      <c r="U242" s="2">
        <v>0</v>
      </c>
      <c r="V242" s="2">
        <v>0</v>
      </c>
      <c r="W242" s="2">
        <v>0</v>
      </c>
      <c r="X242" s="2">
        <v>0</v>
      </c>
      <c r="Y242" s="2">
        <v>0</v>
      </c>
      <c r="Z242" s="2">
        <v>0</v>
      </c>
      <c r="AA242" s="2">
        <v>0</v>
      </c>
    </row>
    <row r="243" spans="1:27" x14ac:dyDescent="0.25">
      <c r="A243" s="2">
        <v>11</v>
      </c>
      <c r="B243" s="2">
        <v>8</v>
      </c>
      <c r="C243" s="2">
        <v>74022.163</v>
      </c>
      <c r="D243" s="2">
        <v>74049.569000000003</v>
      </c>
      <c r="E243" s="2">
        <v>27.406000000002699</v>
      </c>
      <c r="F243" s="3">
        <v>17.1175650369394</v>
      </c>
      <c r="G243" s="14" t="s">
        <v>969</v>
      </c>
      <c r="H243" s="2">
        <v>0</v>
      </c>
      <c r="I243" s="2">
        <v>0</v>
      </c>
      <c r="J243" s="2">
        <v>0</v>
      </c>
      <c r="K243" s="2">
        <v>0</v>
      </c>
      <c r="L243" s="2">
        <v>0</v>
      </c>
      <c r="M243" s="2">
        <v>0</v>
      </c>
      <c r="N243" s="2">
        <v>0</v>
      </c>
      <c r="O243" s="2">
        <v>0</v>
      </c>
      <c r="P243" s="2">
        <v>0</v>
      </c>
      <c r="Q243" s="2">
        <v>0</v>
      </c>
      <c r="R243" s="2">
        <v>0</v>
      </c>
      <c r="S243" s="2">
        <v>0</v>
      </c>
      <c r="T243" s="2">
        <v>0</v>
      </c>
      <c r="U243" s="2">
        <v>0</v>
      </c>
      <c r="V243" s="2">
        <v>0</v>
      </c>
      <c r="W243" s="2">
        <v>0</v>
      </c>
      <c r="X243" s="2">
        <v>0</v>
      </c>
      <c r="Y243" s="2">
        <v>0</v>
      </c>
      <c r="Z243" s="2">
        <v>0</v>
      </c>
      <c r="AA243" s="2">
        <v>0</v>
      </c>
    </row>
    <row r="244" spans="1:27" x14ac:dyDescent="0.25">
      <c r="A244" s="2">
        <v>4</v>
      </c>
      <c r="B244" s="2">
        <v>20</v>
      </c>
      <c r="C244" s="2">
        <v>125418.53599999999</v>
      </c>
      <c r="D244" s="2">
        <v>125727.923</v>
      </c>
      <c r="E244" s="2">
        <v>309.38700000000199</v>
      </c>
      <c r="F244" s="3">
        <v>17.09507746852</v>
      </c>
      <c r="G244" s="14" t="s">
        <v>887</v>
      </c>
      <c r="H244" s="2">
        <v>0</v>
      </c>
      <c r="I244" s="2">
        <v>0</v>
      </c>
      <c r="J244" s="2">
        <v>0</v>
      </c>
      <c r="K244" s="2">
        <v>0</v>
      </c>
      <c r="L244" s="2">
        <v>0</v>
      </c>
      <c r="M244" s="2">
        <v>0</v>
      </c>
      <c r="N244" s="2">
        <v>0</v>
      </c>
      <c r="O244" s="2">
        <v>0</v>
      </c>
      <c r="P244" s="2">
        <v>0</v>
      </c>
      <c r="Q244" s="2">
        <v>0</v>
      </c>
      <c r="R244" s="2">
        <v>0</v>
      </c>
      <c r="S244" s="2">
        <v>0</v>
      </c>
      <c r="T244" s="2">
        <v>0</v>
      </c>
      <c r="U244" s="2">
        <v>0</v>
      </c>
      <c r="V244" s="2">
        <v>0</v>
      </c>
      <c r="W244" s="2">
        <v>0</v>
      </c>
      <c r="X244" s="2">
        <v>0</v>
      </c>
      <c r="Y244" s="2">
        <v>0</v>
      </c>
      <c r="Z244" s="2">
        <v>0</v>
      </c>
      <c r="AA244" s="2">
        <v>0</v>
      </c>
    </row>
    <row r="245" spans="1:27" x14ac:dyDescent="0.25">
      <c r="A245" s="2">
        <v>11</v>
      </c>
      <c r="B245" s="2">
        <v>5</v>
      </c>
      <c r="C245" s="2">
        <v>61500.487000000001</v>
      </c>
      <c r="D245" s="2">
        <v>61571.347999999998</v>
      </c>
      <c r="E245" s="2">
        <v>70.860999999997105</v>
      </c>
      <c r="F245" s="3">
        <v>17.051067377253901</v>
      </c>
      <c r="G245" s="14" t="s">
        <v>966</v>
      </c>
      <c r="H245" s="2">
        <v>0</v>
      </c>
      <c r="I245" s="2">
        <v>3</v>
      </c>
      <c r="J245" s="2">
        <v>0</v>
      </c>
      <c r="K245" s="2">
        <v>1</v>
      </c>
      <c r="L245" s="2">
        <v>2</v>
      </c>
      <c r="M245" s="2">
        <v>0</v>
      </c>
      <c r="N245" s="2">
        <v>0</v>
      </c>
      <c r="O245" s="2">
        <v>0</v>
      </c>
      <c r="P245" s="2">
        <v>0</v>
      </c>
      <c r="Q245" s="2">
        <v>0</v>
      </c>
      <c r="R245" s="2">
        <v>0</v>
      </c>
      <c r="S245" s="2">
        <v>0</v>
      </c>
      <c r="T245" s="2">
        <v>0</v>
      </c>
      <c r="U245" s="2">
        <v>1</v>
      </c>
      <c r="V245" s="2">
        <v>0</v>
      </c>
      <c r="W245" s="2">
        <v>0</v>
      </c>
      <c r="X245" s="2">
        <v>1</v>
      </c>
      <c r="Y245" s="2">
        <v>0</v>
      </c>
      <c r="Z245" s="2">
        <v>1</v>
      </c>
      <c r="AA245" s="2">
        <v>0</v>
      </c>
    </row>
    <row r="246" spans="1:27" x14ac:dyDescent="0.25">
      <c r="A246" s="2">
        <v>9</v>
      </c>
      <c r="B246" s="2">
        <v>8</v>
      </c>
      <c r="C246" s="2">
        <v>115056.948</v>
      </c>
      <c r="D246" s="2">
        <v>115559.659</v>
      </c>
      <c r="E246" s="2">
        <v>502.71099999999598</v>
      </c>
      <c r="F246" s="3">
        <v>17.030680906998199</v>
      </c>
      <c r="G246" s="14" t="s">
        <v>452</v>
      </c>
      <c r="H246" s="2">
        <v>3</v>
      </c>
      <c r="I246" s="2">
        <v>0</v>
      </c>
      <c r="J246" s="2">
        <v>3</v>
      </c>
      <c r="K246" s="2">
        <v>0</v>
      </c>
      <c r="L246" s="2">
        <v>0</v>
      </c>
      <c r="M246" s="2">
        <v>1</v>
      </c>
      <c r="N246" s="2">
        <v>1</v>
      </c>
      <c r="O246" s="2">
        <v>0</v>
      </c>
      <c r="P246" s="2">
        <v>1</v>
      </c>
      <c r="Q246" s="2">
        <v>0</v>
      </c>
      <c r="R246" s="2">
        <v>0</v>
      </c>
      <c r="S246" s="2">
        <v>0</v>
      </c>
      <c r="T246" s="2">
        <v>0</v>
      </c>
      <c r="U246" s="2">
        <v>0</v>
      </c>
      <c r="V246" s="2">
        <v>0</v>
      </c>
      <c r="W246" s="2">
        <v>0</v>
      </c>
      <c r="X246" s="2">
        <v>0</v>
      </c>
      <c r="Y246" s="2">
        <v>0</v>
      </c>
      <c r="Z246" s="2">
        <v>0</v>
      </c>
      <c r="AA246" s="2">
        <v>0</v>
      </c>
    </row>
    <row r="247" spans="1:27" x14ac:dyDescent="0.25">
      <c r="A247" s="2">
        <v>3</v>
      </c>
      <c r="B247" s="2">
        <v>6</v>
      </c>
      <c r="C247" s="2">
        <v>69885.245999999999</v>
      </c>
      <c r="D247" s="2">
        <v>69919.591</v>
      </c>
      <c r="E247" s="2">
        <v>34.3450000000012</v>
      </c>
      <c r="F247" s="3">
        <v>17.008440461925499</v>
      </c>
      <c r="G247" s="14" t="s">
        <v>359</v>
      </c>
      <c r="H247" s="2">
        <v>3</v>
      </c>
      <c r="I247" s="2">
        <v>0</v>
      </c>
      <c r="J247" s="2">
        <v>3</v>
      </c>
      <c r="K247" s="2">
        <v>0</v>
      </c>
      <c r="L247" s="2">
        <v>0</v>
      </c>
      <c r="M247" s="2">
        <v>1</v>
      </c>
      <c r="N247" s="2">
        <v>1</v>
      </c>
      <c r="O247" s="2">
        <v>0</v>
      </c>
      <c r="P247" s="2">
        <v>0</v>
      </c>
      <c r="Q247" s="2">
        <v>1</v>
      </c>
      <c r="R247" s="2">
        <v>0</v>
      </c>
      <c r="S247" s="2">
        <v>0</v>
      </c>
      <c r="T247" s="2">
        <v>0</v>
      </c>
      <c r="U247" s="2">
        <v>0</v>
      </c>
      <c r="V247" s="2">
        <v>0</v>
      </c>
      <c r="W247" s="2">
        <v>0</v>
      </c>
      <c r="X247" s="2">
        <v>0</v>
      </c>
      <c r="Y247" s="2">
        <v>0</v>
      </c>
      <c r="Z247" s="2">
        <v>0</v>
      </c>
      <c r="AA247" s="2">
        <v>0</v>
      </c>
    </row>
    <row r="248" spans="1:27" x14ac:dyDescent="0.25">
      <c r="A248" s="2">
        <v>11</v>
      </c>
      <c r="B248" s="2">
        <v>2</v>
      </c>
      <c r="C248" s="2">
        <v>24256.252</v>
      </c>
      <c r="D248" s="2">
        <v>24286.633000000002</v>
      </c>
      <c r="E248" s="2">
        <v>30.381000000001201</v>
      </c>
      <c r="F248" s="3">
        <v>17.001410376086401</v>
      </c>
      <c r="G248" s="14" t="s">
        <v>963</v>
      </c>
      <c r="H248" s="2">
        <v>0</v>
      </c>
      <c r="I248" s="2">
        <v>0</v>
      </c>
      <c r="J248" s="2">
        <v>0</v>
      </c>
      <c r="K248" s="2">
        <v>0</v>
      </c>
      <c r="L248" s="2">
        <v>0</v>
      </c>
      <c r="M248" s="2">
        <v>0</v>
      </c>
      <c r="N248" s="2">
        <v>0</v>
      </c>
      <c r="O248" s="2">
        <v>0</v>
      </c>
      <c r="P248" s="2">
        <v>0</v>
      </c>
      <c r="Q248" s="2">
        <v>0</v>
      </c>
      <c r="R248" s="2">
        <v>0</v>
      </c>
      <c r="S248" s="2">
        <v>0</v>
      </c>
      <c r="T248" s="2">
        <v>0</v>
      </c>
      <c r="U248" s="2">
        <v>0</v>
      </c>
      <c r="V248" s="2">
        <v>0</v>
      </c>
      <c r="W248" s="2">
        <v>0</v>
      </c>
      <c r="X248" s="2">
        <v>0</v>
      </c>
      <c r="Y248" s="2">
        <v>0</v>
      </c>
      <c r="Z248" s="2">
        <v>0</v>
      </c>
      <c r="AA248" s="2">
        <v>0</v>
      </c>
    </row>
    <row r="249" spans="1:27" x14ac:dyDescent="0.25">
      <c r="A249" s="2">
        <v>18</v>
      </c>
      <c r="B249" s="2">
        <v>2</v>
      </c>
      <c r="C249" s="2">
        <v>46747.468999999997</v>
      </c>
      <c r="D249" s="2">
        <v>46765.118000000002</v>
      </c>
      <c r="E249" s="2">
        <v>17.6490000000049</v>
      </c>
      <c r="F249" s="3">
        <v>16.9799444558153</v>
      </c>
      <c r="G249" s="14" t="s">
        <v>543</v>
      </c>
      <c r="H249" s="2">
        <v>2</v>
      </c>
      <c r="I249" s="2">
        <v>0</v>
      </c>
      <c r="J249" s="2">
        <v>2</v>
      </c>
      <c r="K249" s="2">
        <v>0</v>
      </c>
      <c r="L249" s="2">
        <v>0</v>
      </c>
      <c r="M249" s="2">
        <v>1</v>
      </c>
      <c r="N249" s="2">
        <v>0</v>
      </c>
      <c r="O249" s="2">
        <v>0</v>
      </c>
      <c r="P249" s="2">
        <v>1</v>
      </c>
      <c r="Q249" s="2">
        <v>0</v>
      </c>
      <c r="R249" s="2">
        <v>0</v>
      </c>
      <c r="S249" s="2">
        <v>0</v>
      </c>
      <c r="T249" s="2">
        <v>0</v>
      </c>
      <c r="U249" s="2">
        <v>0</v>
      </c>
      <c r="V249" s="2">
        <v>0</v>
      </c>
      <c r="W249" s="2">
        <v>0</v>
      </c>
      <c r="X249" s="2">
        <v>0</v>
      </c>
      <c r="Y249" s="2">
        <v>0</v>
      </c>
      <c r="Z249" s="2">
        <v>0</v>
      </c>
      <c r="AA249" s="2">
        <v>0</v>
      </c>
    </row>
    <row r="250" spans="1:27" x14ac:dyDescent="0.25">
      <c r="A250" s="2">
        <v>7</v>
      </c>
      <c r="B250" s="2">
        <v>8</v>
      </c>
      <c r="C250" s="2">
        <v>65355.105000000003</v>
      </c>
      <c r="D250" s="2">
        <v>65427.137000000002</v>
      </c>
      <c r="E250" s="2">
        <v>72.031999999999201</v>
      </c>
      <c r="F250" s="3">
        <v>16.964146921128599</v>
      </c>
      <c r="G250" s="14" t="s">
        <v>922</v>
      </c>
      <c r="H250" s="2">
        <v>1</v>
      </c>
      <c r="I250" s="2">
        <v>0</v>
      </c>
      <c r="J250" s="2">
        <v>1</v>
      </c>
      <c r="K250" s="2">
        <v>0</v>
      </c>
      <c r="L250" s="2">
        <v>0</v>
      </c>
      <c r="M250" s="2">
        <v>0</v>
      </c>
      <c r="N250" s="2">
        <v>0</v>
      </c>
      <c r="O250" s="2">
        <v>0</v>
      </c>
      <c r="P250" s="2">
        <v>0</v>
      </c>
      <c r="Q250" s="2">
        <v>1</v>
      </c>
      <c r="R250" s="2">
        <v>0</v>
      </c>
      <c r="S250" s="2">
        <v>0</v>
      </c>
      <c r="T250" s="2">
        <v>0</v>
      </c>
      <c r="U250" s="2">
        <v>0</v>
      </c>
      <c r="V250" s="2">
        <v>0</v>
      </c>
      <c r="W250" s="2">
        <v>0</v>
      </c>
      <c r="X250" s="2">
        <v>0</v>
      </c>
      <c r="Y250" s="2">
        <v>0</v>
      </c>
      <c r="Z250" s="2">
        <v>0</v>
      </c>
      <c r="AA250" s="2">
        <v>0</v>
      </c>
    </row>
    <row r="251" spans="1:27" x14ac:dyDescent="0.25">
      <c r="A251" s="2">
        <v>12</v>
      </c>
      <c r="B251" s="2">
        <v>7</v>
      </c>
      <c r="C251" s="2">
        <v>76787.59</v>
      </c>
      <c r="D251" s="2">
        <v>76859.294999999998</v>
      </c>
      <c r="E251" s="2">
        <v>71.705000000001704</v>
      </c>
      <c r="F251" s="3">
        <v>16.908328986678502</v>
      </c>
      <c r="G251" s="14" t="s">
        <v>756</v>
      </c>
      <c r="H251" s="2">
        <v>4</v>
      </c>
      <c r="I251" s="2">
        <v>0</v>
      </c>
      <c r="J251" s="2">
        <v>4</v>
      </c>
      <c r="K251" s="2">
        <v>0</v>
      </c>
      <c r="L251" s="2">
        <v>0</v>
      </c>
      <c r="M251" s="2">
        <v>1</v>
      </c>
      <c r="N251" s="2">
        <v>1</v>
      </c>
      <c r="O251" s="2">
        <v>0</v>
      </c>
      <c r="P251" s="2">
        <v>1</v>
      </c>
      <c r="Q251" s="2">
        <v>1</v>
      </c>
      <c r="R251" s="2">
        <v>0</v>
      </c>
      <c r="S251" s="2">
        <v>0</v>
      </c>
      <c r="T251" s="2">
        <v>0</v>
      </c>
      <c r="U251" s="2">
        <v>0</v>
      </c>
      <c r="V251" s="2">
        <v>0</v>
      </c>
      <c r="W251" s="2">
        <v>0</v>
      </c>
      <c r="X251" s="2">
        <v>0</v>
      </c>
      <c r="Y251" s="2">
        <v>0</v>
      </c>
      <c r="Z251" s="2">
        <v>0</v>
      </c>
      <c r="AA251" s="2">
        <v>0</v>
      </c>
    </row>
    <row r="252" spans="1:27" x14ac:dyDescent="0.25">
      <c r="A252" s="2">
        <v>4</v>
      </c>
      <c r="B252" s="2">
        <v>11</v>
      </c>
      <c r="C252" s="2">
        <v>72203.664999999994</v>
      </c>
      <c r="D252" s="2">
        <v>72231.934999999998</v>
      </c>
      <c r="E252" s="2">
        <v>28.270000000004099</v>
      </c>
      <c r="F252" s="3">
        <v>16.885362228367899</v>
      </c>
      <c r="G252" s="14" t="s">
        <v>375</v>
      </c>
      <c r="H252" s="2">
        <v>2</v>
      </c>
      <c r="I252" s="2">
        <v>0</v>
      </c>
      <c r="J252" s="2">
        <v>2</v>
      </c>
      <c r="K252" s="2">
        <v>0</v>
      </c>
      <c r="L252" s="2">
        <v>0</v>
      </c>
      <c r="M252" s="2">
        <v>1</v>
      </c>
      <c r="N252" s="2">
        <v>1</v>
      </c>
      <c r="O252" s="2">
        <v>0</v>
      </c>
      <c r="P252" s="2">
        <v>0</v>
      </c>
      <c r="Q252" s="2">
        <v>0</v>
      </c>
      <c r="R252" s="2">
        <v>0</v>
      </c>
      <c r="S252" s="2">
        <v>0</v>
      </c>
      <c r="T252" s="2">
        <v>0</v>
      </c>
      <c r="U252" s="2">
        <v>0</v>
      </c>
      <c r="V252" s="2">
        <v>0</v>
      </c>
      <c r="W252" s="2">
        <v>0</v>
      </c>
      <c r="X252" s="2">
        <v>0</v>
      </c>
      <c r="Y252" s="2">
        <v>0</v>
      </c>
      <c r="Z252" s="2">
        <v>0</v>
      </c>
      <c r="AA252" s="2">
        <v>0</v>
      </c>
    </row>
    <row r="253" spans="1:27" x14ac:dyDescent="0.25">
      <c r="A253" s="2">
        <v>7</v>
      </c>
      <c r="B253" s="2">
        <v>14</v>
      </c>
      <c r="C253" s="2">
        <v>105883.804</v>
      </c>
      <c r="D253" s="2">
        <v>105899.405</v>
      </c>
      <c r="E253" s="2">
        <v>15.6009999999951</v>
      </c>
      <c r="F253" s="3">
        <v>16.8689153844503</v>
      </c>
      <c r="G253" s="14" t="s">
        <v>928</v>
      </c>
      <c r="H253" s="2">
        <v>0</v>
      </c>
      <c r="I253" s="2">
        <v>0</v>
      </c>
      <c r="J253" s="2">
        <v>0</v>
      </c>
      <c r="K253" s="2">
        <v>0</v>
      </c>
      <c r="L253" s="2">
        <v>0</v>
      </c>
      <c r="M253" s="2">
        <v>0</v>
      </c>
      <c r="N253" s="2">
        <v>0</v>
      </c>
      <c r="O253" s="2">
        <v>0</v>
      </c>
      <c r="P253" s="2">
        <v>0</v>
      </c>
      <c r="Q253" s="2">
        <v>0</v>
      </c>
      <c r="R253" s="2">
        <v>0</v>
      </c>
      <c r="S253" s="2">
        <v>0</v>
      </c>
      <c r="T253" s="2">
        <v>0</v>
      </c>
      <c r="U253" s="2">
        <v>0</v>
      </c>
      <c r="V253" s="2">
        <v>0</v>
      </c>
      <c r="W253" s="2">
        <v>0</v>
      </c>
      <c r="X253" s="2">
        <v>0</v>
      </c>
      <c r="Y253" s="2">
        <v>0</v>
      </c>
      <c r="Z253" s="2">
        <v>0</v>
      </c>
      <c r="AA253" s="2">
        <v>0</v>
      </c>
    </row>
    <row r="254" spans="1:27" x14ac:dyDescent="0.25">
      <c r="A254" s="2">
        <v>1</v>
      </c>
      <c r="B254" s="2">
        <v>3</v>
      </c>
      <c r="C254" s="2">
        <v>32870.947999999997</v>
      </c>
      <c r="D254" s="2">
        <v>32913.593000000001</v>
      </c>
      <c r="E254" s="2">
        <v>42.645000000004103</v>
      </c>
      <c r="F254" s="3">
        <v>16.866518069409999</v>
      </c>
      <c r="G254" s="14" t="s">
        <v>826</v>
      </c>
      <c r="H254" s="2">
        <v>0</v>
      </c>
      <c r="I254" s="2">
        <v>0</v>
      </c>
      <c r="J254" s="2">
        <v>0</v>
      </c>
      <c r="K254" s="2">
        <v>0</v>
      </c>
      <c r="L254" s="2">
        <v>0</v>
      </c>
      <c r="M254" s="2">
        <v>0</v>
      </c>
      <c r="N254" s="2">
        <v>0</v>
      </c>
      <c r="O254" s="2">
        <v>0</v>
      </c>
      <c r="P254" s="2">
        <v>0</v>
      </c>
      <c r="Q254" s="2">
        <v>0</v>
      </c>
      <c r="R254" s="2">
        <v>0</v>
      </c>
      <c r="S254" s="2">
        <v>0</v>
      </c>
      <c r="T254" s="2">
        <v>0</v>
      </c>
      <c r="U254" s="2">
        <v>0</v>
      </c>
      <c r="V254" s="2">
        <v>0</v>
      </c>
      <c r="W254" s="2">
        <v>0</v>
      </c>
      <c r="X254" s="2">
        <v>0</v>
      </c>
      <c r="Y254" s="2">
        <v>0</v>
      </c>
      <c r="Z254" s="2">
        <v>0</v>
      </c>
      <c r="AA254" s="2">
        <v>0</v>
      </c>
    </row>
    <row r="255" spans="1:27" x14ac:dyDescent="0.25">
      <c r="A255" s="2">
        <v>8</v>
      </c>
      <c r="B255" s="2">
        <v>18</v>
      </c>
      <c r="C255" s="2">
        <v>122035.323</v>
      </c>
      <c r="D255" s="2">
        <v>122079.211</v>
      </c>
      <c r="E255" s="2">
        <v>43.887999999991699</v>
      </c>
      <c r="F255" s="3">
        <v>16.866293590414099</v>
      </c>
      <c r="G255" s="14" t="s">
        <v>444</v>
      </c>
      <c r="H255" s="2">
        <v>4</v>
      </c>
      <c r="I255" s="2">
        <v>0</v>
      </c>
      <c r="J255" s="2">
        <v>4</v>
      </c>
      <c r="K255" s="2">
        <v>0</v>
      </c>
      <c r="L255" s="2">
        <v>0</v>
      </c>
      <c r="M255" s="2">
        <v>1</v>
      </c>
      <c r="N255" s="2">
        <v>1</v>
      </c>
      <c r="O255" s="2">
        <v>0</v>
      </c>
      <c r="P255" s="2">
        <v>1</v>
      </c>
      <c r="Q255" s="2">
        <v>1</v>
      </c>
      <c r="R255" s="2">
        <v>0</v>
      </c>
      <c r="S255" s="2">
        <v>0</v>
      </c>
      <c r="T255" s="2">
        <v>0</v>
      </c>
      <c r="U255" s="2">
        <v>0</v>
      </c>
      <c r="V255" s="2">
        <v>0</v>
      </c>
      <c r="W255" s="2">
        <v>0</v>
      </c>
      <c r="X255" s="2">
        <v>0</v>
      </c>
      <c r="Y255" s="2">
        <v>0</v>
      </c>
      <c r="Z255" s="2">
        <v>0</v>
      </c>
      <c r="AA255" s="2">
        <v>0</v>
      </c>
    </row>
    <row r="256" spans="1:27" x14ac:dyDescent="0.25">
      <c r="A256" s="2">
        <v>14</v>
      </c>
      <c r="B256" s="2">
        <v>7</v>
      </c>
      <c r="C256" s="2">
        <v>81532.907999999996</v>
      </c>
      <c r="D256" s="2">
        <v>81586.762000000002</v>
      </c>
      <c r="E256" s="2">
        <v>53.8540000000066</v>
      </c>
      <c r="F256" s="3">
        <v>16.857991688483001</v>
      </c>
      <c r="G256" s="14" t="s">
        <v>996</v>
      </c>
      <c r="H256" s="2">
        <v>1</v>
      </c>
      <c r="I256" s="2">
        <v>0</v>
      </c>
      <c r="J256" s="2">
        <v>1</v>
      </c>
      <c r="K256" s="2">
        <v>0</v>
      </c>
      <c r="L256" s="2">
        <v>0</v>
      </c>
      <c r="M256" s="2">
        <v>1</v>
      </c>
      <c r="N256" s="2">
        <v>0</v>
      </c>
      <c r="O256" s="2">
        <v>0</v>
      </c>
      <c r="P256" s="2">
        <v>0</v>
      </c>
      <c r="Q256" s="2">
        <v>0</v>
      </c>
      <c r="R256" s="2">
        <v>0</v>
      </c>
      <c r="S256" s="2">
        <v>0</v>
      </c>
      <c r="T256" s="2">
        <v>0</v>
      </c>
      <c r="U256" s="2">
        <v>0</v>
      </c>
      <c r="V256" s="2">
        <v>0</v>
      </c>
      <c r="W256" s="2">
        <v>0</v>
      </c>
      <c r="X256" s="2">
        <v>0</v>
      </c>
      <c r="Y256" s="2">
        <v>0</v>
      </c>
      <c r="Z256" s="2">
        <v>0</v>
      </c>
      <c r="AA256" s="2">
        <v>0</v>
      </c>
    </row>
    <row r="257" spans="1:27" x14ac:dyDescent="0.25">
      <c r="A257" s="2">
        <v>2</v>
      </c>
      <c r="B257" s="2">
        <v>3</v>
      </c>
      <c r="C257" s="2">
        <v>86485.134000000005</v>
      </c>
      <c r="D257" s="2">
        <v>86497.48</v>
      </c>
      <c r="E257" s="2">
        <v>12.3459999999905</v>
      </c>
      <c r="F257" s="3">
        <v>16.8411073882484</v>
      </c>
      <c r="G257" s="14" t="s">
        <v>846</v>
      </c>
      <c r="H257" s="2">
        <v>1</v>
      </c>
      <c r="I257" s="2">
        <v>0</v>
      </c>
      <c r="J257" s="2">
        <v>1</v>
      </c>
      <c r="K257" s="2">
        <v>0</v>
      </c>
      <c r="L257" s="2">
        <v>0</v>
      </c>
      <c r="M257" s="2">
        <v>0</v>
      </c>
      <c r="N257" s="2">
        <v>0</v>
      </c>
      <c r="O257" s="2">
        <v>0</v>
      </c>
      <c r="P257" s="2">
        <v>0</v>
      </c>
      <c r="Q257" s="2">
        <v>1</v>
      </c>
      <c r="R257" s="2">
        <v>0</v>
      </c>
      <c r="S257" s="2">
        <v>0</v>
      </c>
      <c r="T257" s="2">
        <v>0</v>
      </c>
      <c r="U257" s="2">
        <v>0</v>
      </c>
      <c r="V257" s="2">
        <v>0</v>
      </c>
      <c r="W257" s="2">
        <v>0</v>
      </c>
      <c r="X257" s="2">
        <v>0</v>
      </c>
      <c r="Y257" s="2">
        <v>0</v>
      </c>
      <c r="Z257" s="2">
        <v>0</v>
      </c>
      <c r="AA257" s="2">
        <v>0</v>
      </c>
    </row>
    <row r="258" spans="1:27" x14ac:dyDescent="0.25">
      <c r="A258" s="2">
        <v>12</v>
      </c>
      <c r="B258" s="2">
        <v>8</v>
      </c>
      <c r="C258" s="2">
        <v>78784.035999999993</v>
      </c>
      <c r="D258" s="2">
        <v>78810.206999999995</v>
      </c>
      <c r="E258" s="2">
        <v>26.171000000002099</v>
      </c>
      <c r="F258" s="3">
        <v>16.818697515573501</v>
      </c>
      <c r="G258" s="14" t="s">
        <v>978</v>
      </c>
      <c r="H258" s="2">
        <v>0</v>
      </c>
      <c r="I258" s="2">
        <v>0</v>
      </c>
      <c r="J258" s="2">
        <v>0</v>
      </c>
      <c r="K258" s="2">
        <v>0</v>
      </c>
      <c r="L258" s="2">
        <v>0</v>
      </c>
      <c r="M258" s="2">
        <v>0</v>
      </c>
      <c r="N258" s="2">
        <v>0</v>
      </c>
      <c r="O258" s="2">
        <v>0</v>
      </c>
      <c r="P258" s="2">
        <v>0</v>
      </c>
      <c r="Q258" s="2">
        <v>0</v>
      </c>
      <c r="R258" s="2">
        <v>0</v>
      </c>
      <c r="S258" s="2">
        <v>0</v>
      </c>
      <c r="T258" s="2">
        <v>0</v>
      </c>
      <c r="U258" s="2">
        <v>0</v>
      </c>
      <c r="V258" s="2">
        <v>0</v>
      </c>
      <c r="W258" s="2">
        <v>0</v>
      </c>
      <c r="X258" s="2">
        <v>0</v>
      </c>
      <c r="Y258" s="2">
        <v>0</v>
      </c>
      <c r="Z258" s="2">
        <v>0</v>
      </c>
      <c r="AA258" s="2">
        <v>0</v>
      </c>
    </row>
    <row r="259" spans="1:27" x14ac:dyDescent="0.25">
      <c r="A259" s="2">
        <v>5</v>
      </c>
      <c r="B259" s="2">
        <v>14</v>
      </c>
      <c r="C259" s="2">
        <v>130233.94899999999</v>
      </c>
      <c r="D259" s="2">
        <v>130233.94899999999</v>
      </c>
      <c r="E259" s="2">
        <v>0</v>
      </c>
      <c r="F259" s="3">
        <v>16.817795343990401</v>
      </c>
      <c r="G259" s="14"/>
      <c r="H259" s="2">
        <v>1</v>
      </c>
      <c r="I259" s="2">
        <v>1</v>
      </c>
      <c r="J259" s="2">
        <v>1</v>
      </c>
      <c r="K259" s="2">
        <v>1</v>
      </c>
      <c r="L259" s="2">
        <v>0</v>
      </c>
      <c r="M259" s="2">
        <v>0</v>
      </c>
      <c r="N259" s="2">
        <v>1</v>
      </c>
      <c r="O259" s="2">
        <v>0</v>
      </c>
      <c r="P259" s="2">
        <v>0</v>
      </c>
      <c r="Q259" s="2">
        <v>0</v>
      </c>
      <c r="R259" s="2">
        <v>0</v>
      </c>
      <c r="S259" s="2">
        <v>0</v>
      </c>
      <c r="T259" s="2">
        <v>0</v>
      </c>
      <c r="U259" s="2">
        <v>1</v>
      </c>
      <c r="V259" s="2">
        <v>0</v>
      </c>
      <c r="W259" s="2">
        <v>0</v>
      </c>
      <c r="X259" s="2">
        <v>0</v>
      </c>
      <c r="Y259" s="2">
        <v>0</v>
      </c>
      <c r="Z259" s="2">
        <v>0</v>
      </c>
      <c r="AA259" s="2">
        <v>0</v>
      </c>
    </row>
    <row r="260" spans="1:27" x14ac:dyDescent="0.25">
      <c r="A260" s="2">
        <v>10</v>
      </c>
      <c r="B260" s="2">
        <v>13</v>
      </c>
      <c r="C260" s="2">
        <v>135232.93400000001</v>
      </c>
      <c r="D260" s="2">
        <v>135244.353</v>
      </c>
      <c r="E260" s="2">
        <v>11.4189999999944</v>
      </c>
      <c r="F260" s="3">
        <v>16.814526880003701</v>
      </c>
      <c r="G260" s="14" t="s">
        <v>962</v>
      </c>
      <c r="H260" s="2">
        <v>0</v>
      </c>
      <c r="I260" s="2">
        <v>0</v>
      </c>
      <c r="J260" s="2">
        <v>0</v>
      </c>
      <c r="K260" s="2">
        <v>0</v>
      </c>
      <c r="L260" s="2">
        <v>0</v>
      </c>
      <c r="M260" s="2">
        <v>0</v>
      </c>
      <c r="N260" s="2">
        <v>0</v>
      </c>
      <c r="O260" s="2">
        <v>0</v>
      </c>
      <c r="P260" s="2">
        <v>0</v>
      </c>
      <c r="Q260" s="2">
        <v>0</v>
      </c>
      <c r="R260" s="2">
        <v>0</v>
      </c>
      <c r="S260" s="2">
        <v>0</v>
      </c>
      <c r="T260" s="2">
        <v>0</v>
      </c>
      <c r="U260" s="2">
        <v>0</v>
      </c>
      <c r="V260" s="2">
        <v>0</v>
      </c>
      <c r="W260" s="2">
        <v>0</v>
      </c>
      <c r="X260" s="2">
        <v>0</v>
      </c>
      <c r="Y260" s="2">
        <v>0</v>
      </c>
      <c r="Z260" s="2">
        <v>0</v>
      </c>
      <c r="AA260" s="2">
        <v>0</v>
      </c>
    </row>
    <row r="261" spans="1:27" x14ac:dyDescent="0.25">
      <c r="A261" s="2">
        <v>7</v>
      </c>
      <c r="B261" s="2">
        <v>13</v>
      </c>
      <c r="C261" s="2">
        <v>100002.772</v>
      </c>
      <c r="D261" s="2">
        <v>100018.90399999999</v>
      </c>
      <c r="E261" s="2">
        <v>16.131999999997799</v>
      </c>
      <c r="F261" s="3">
        <v>16.8073251511785</v>
      </c>
      <c r="G261" s="14" t="s">
        <v>927</v>
      </c>
      <c r="H261" s="2">
        <v>0</v>
      </c>
      <c r="I261" s="2">
        <v>0</v>
      </c>
      <c r="J261" s="2">
        <v>0</v>
      </c>
      <c r="K261" s="2">
        <v>0</v>
      </c>
      <c r="L261" s="2">
        <v>0</v>
      </c>
      <c r="M261" s="2">
        <v>0</v>
      </c>
      <c r="N261" s="2">
        <v>0</v>
      </c>
      <c r="O261" s="2">
        <v>0</v>
      </c>
      <c r="P261" s="2">
        <v>0</v>
      </c>
      <c r="Q261" s="2">
        <v>0</v>
      </c>
      <c r="R261" s="2">
        <v>0</v>
      </c>
      <c r="S261" s="2">
        <v>0</v>
      </c>
      <c r="T261" s="2">
        <v>0</v>
      </c>
      <c r="U261" s="2">
        <v>0</v>
      </c>
      <c r="V261" s="2">
        <v>0</v>
      </c>
      <c r="W261" s="2">
        <v>0</v>
      </c>
      <c r="X261" s="2">
        <v>0</v>
      </c>
      <c r="Y261" s="2">
        <v>0</v>
      </c>
      <c r="Z261" s="2">
        <v>0</v>
      </c>
      <c r="AA261" s="2">
        <v>0</v>
      </c>
    </row>
    <row r="262" spans="1:27" x14ac:dyDescent="0.25">
      <c r="A262" s="2">
        <v>10</v>
      </c>
      <c r="B262" s="2">
        <v>10</v>
      </c>
      <c r="C262" s="2">
        <v>113936.24400000001</v>
      </c>
      <c r="D262" s="2">
        <v>113954.383</v>
      </c>
      <c r="E262" s="2">
        <v>18.138999999995601</v>
      </c>
      <c r="F262" s="3">
        <v>16.798199898549498</v>
      </c>
      <c r="G262" s="14" t="s">
        <v>960</v>
      </c>
      <c r="H262" s="2">
        <v>0</v>
      </c>
      <c r="I262" s="2">
        <v>0</v>
      </c>
      <c r="J262" s="2">
        <v>0</v>
      </c>
      <c r="K262" s="2">
        <v>0</v>
      </c>
      <c r="L262" s="2">
        <v>0</v>
      </c>
      <c r="M262" s="2">
        <v>0</v>
      </c>
      <c r="N262" s="2">
        <v>0</v>
      </c>
      <c r="O262" s="2">
        <v>0</v>
      </c>
      <c r="P262" s="2">
        <v>0</v>
      </c>
      <c r="Q262" s="2">
        <v>0</v>
      </c>
      <c r="R262" s="2">
        <v>0</v>
      </c>
      <c r="S262" s="2">
        <v>0</v>
      </c>
      <c r="T262" s="2">
        <v>0</v>
      </c>
      <c r="U262" s="2">
        <v>0</v>
      </c>
      <c r="V262" s="2">
        <v>0</v>
      </c>
      <c r="W262" s="2">
        <v>0</v>
      </c>
      <c r="X262" s="2">
        <v>0</v>
      </c>
      <c r="Y262" s="2">
        <v>0</v>
      </c>
      <c r="Z262" s="2">
        <v>0</v>
      </c>
      <c r="AA262" s="2">
        <v>0</v>
      </c>
    </row>
    <row r="263" spans="1:27" x14ac:dyDescent="0.25">
      <c r="A263" s="2">
        <v>9</v>
      </c>
      <c r="B263" s="2">
        <v>3</v>
      </c>
      <c r="C263" s="2">
        <v>74507.539999999994</v>
      </c>
      <c r="D263" s="2">
        <v>74535.827999999994</v>
      </c>
      <c r="E263" s="2">
        <v>28.288000000000501</v>
      </c>
      <c r="F263" s="3">
        <v>16.793233731646598</v>
      </c>
      <c r="G263" s="14" t="s">
        <v>948</v>
      </c>
      <c r="H263" s="2">
        <v>4</v>
      </c>
      <c r="I263" s="2">
        <v>0</v>
      </c>
      <c r="J263" s="2">
        <v>4</v>
      </c>
      <c r="K263" s="2">
        <v>0</v>
      </c>
      <c r="L263" s="2">
        <v>0</v>
      </c>
      <c r="M263" s="2">
        <v>1</v>
      </c>
      <c r="N263" s="2">
        <v>1</v>
      </c>
      <c r="O263" s="2">
        <v>0</v>
      </c>
      <c r="P263" s="2">
        <v>1</v>
      </c>
      <c r="Q263" s="2">
        <v>1</v>
      </c>
      <c r="R263" s="2">
        <v>0</v>
      </c>
      <c r="S263" s="2">
        <v>0</v>
      </c>
      <c r="T263" s="2">
        <v>0</v>
      </c>
      <c r="U263" s="2">
        <v>0</v>
      </c>
      <c r="V263" s="2">
        <v>0</v>
      </c>
      <c r="W263" s="2">
        <v>0</v>
      </c>
      <c r="X263" s="2">
        <v>0</v>
      </c>
      <c r="Y263" s="2">
        <v>0</v>
      </c>
      <c r="Z263" s="2">
        <v>0</v>
      </c>
      <c r="AA263" s="2">
        <v>0</v>
      </c>
    </row>
    <row r="264" spans="1:27" x14ac:dyDescent="0.25">
      <c r="A264" s="2">
        <v>2</v>
      </c>
      <c r="B264" s="2">
        <v>22</v>
      </c>
      <c r="C264" s="2">
        <v>214375.44699999999</v>
      </c>
      <c r="D264" s="2">
        <v>214452.77</v>
      </c>
      <c r="E264" s="2">
        <v>77.323000000004001</v>
      </c>
      <c r="F264" s="3">
        <v>16.755769200243002</v>
      </c>
      <c r="G264" s="14" t="s">
        <v>608</v>
      </c>
      <c r="H264" s="2">
        <v>2</v>
      </c>
      <c r="I264" s="2">
        <v>0</v>
      </c>
      <c r="J264" s="2">
        <v>2</v>
      </c>
      <c r="K264" s="2">
        <v>0</v>
      </c>
      <c r="L264" s="2">
        <v>0</v>
      </c>
      <c r="M264" s="2">
        <v>0</v>
      </c>
      <c r="N264" s="2">
        <v>1</v>
      </c>
      <c r="O264" s="2">
        <v>0</v>
      </c>
      <c r="P264" s="2">
        <v>1</v>
      </c>
      <c r="Q264" s="2">
        <v>0</v>
      </c>
      <c r="R264" s="2">
        <v>0</v>
      </c>
      <c r="S264" s="2">
        <v>0</v>
      </c>
      <c r="T264" s="2">
        <v>0</v>
      </c>
      <c r="U264" s="2">
        <v>0</v>
      </c>
      <c r="V264" s="2">
        <v>0</v>
      </c>
      <c r="W264" s="2">
        <v>0</v>
      </c>
      <c r="X264" s="2">
        <v>0</v>
      </c>
      <c r="Y264" s="2">
        <v>0</v>
      </c>
      <c r="Z264" s="2">
        <v>0</v>
      </c>
      <c r="AA264" s="2">
        <v>0</v>
      </c>
    </row>
    <row r="265" spans="1:27" x14ac:dyDescent="0.25">
      <c r="A265" s="2">
        <v>4</v>
      </c>
      <c r="B265" s="2">
        <v>5</v>
      </c>
      <c r="C265" s="2">
        <v>30984.32</v>
      </c>
      <c r="D265" s="2">
        <v>30996.429</v>
      </c>
      <c r="E265" s="2">
        <v>12.1090000000004</v>
      </c>
      <c r="F265" s="3">
        <v>16.743780965512698</v>
      </c>
      <c r="G265" s="14" t="s">
        <v>877</v>
      </c>
      <c r="H265" s="2">
        <v>0</v>
      </c>
      <c r="I265" s="2">
        <v>0</v>
      </c>
      <c r="J265" s="2">
        <v>0</v>
      </c>
      <c r="K265" s="2">
        <v>0</v>
      </c>
      <c r="L265" s="2">
        <v>0</v>
      </c>
      <c r="M265" s="2">
        <v>0</v>
      </c>
      <c r="N265" s="2">
        <v>0</v>
      </c>
      <c r="O265" s="2">
        <v>0</v>
      </c>
      <c r="P265" s="2">
        <v>0</v>
      </c>
      <c r="Q265" s="2">
        <v>0</v>
      </c>
      <c r="R265" s="2">
        <v>0</v>
      </c>
      <c r="S265" s="2">
        <v>0</v>
      </c>
      <c r="T265" s="2">
        <v>0</v>
      </c>
      <c r="U265" s="2">
        <v>0</v>
      </c>
      <c r="V265" s="2">
        <v>0</v>
      </c>
      <c r="W265" s="2">
        <v>0</v>
      </c>
      <c r="X265" s="2">
        <v>0</v>
      </c>
      <c r="Y265" s="2">
        <v>0</v>
      </c>
      <c r="Z265" s="2">
        <v>0</v>
      </c>
      <c r="AA265" s="2">
        <v>0</v>
      </c>
    </row>
    <row r="266" spans="1:27" x14ac:dyDescent="0.25">
      <c r="A266" s="2">
        <v>7</v>
      </c>
      <c r="B266" s="2">
        <v>0</v>
      </c>
      <c r="C266" s="2">
        <v>2825.922</v>
      </c>
      <c r="D266" s="2">
        <v>2848.8270000000002</v>
      </c>
      <c r="E266" s="2">
        <v>22.9050000000002</v>
      </c>
      <c r="F266" s="3">
        <v>16.713609096276102</v>
      </c>
      <c r="G266" s="14" t="s">
        <v>917</v>
      </c>
      <c r="H266" s="2">
        <v>1</v>
      </c>
      <c r="I266" s="2">
        <v>0</v>
      </c>
      <c r="J266" s="2">
        <v>1</v>
      </c>
      <c r="K266" s="2">
        <v>0</v>
      </c>
      <c r="L266" s="2">
        <v>0</v>
      </c>
      <c r="M266" s="2">
        <v>0</v>
      </c>
      <c r="N266" s="2">
        <v>0</v>
      </c>
      <c r="O266" s="2">
        <v>0</v>
      </c>
      <c r="P266" s="2">
        <v>0</v>
      </c>
      <c r="Q266" s="2">
        <v>1</v>
      </c>
      <c r="R266" s="2">
        <v>0</v>
      </c>
      <c r="S266" s="2">
        <v>0</v>
      </c>
      <c r="T266" s="2">
        <v>0</v>
      </c>
      <c r="U266" s="2">
        <v>0</v>
      </c>
      <c r="V266" s="2">
        <v>0</v>
      </c>
      <c r="W266" s="2">
        <v>0</v>
      </c>
      <c r="X266" s="2">
        <v>0</v>
      </c>
      <c r="Y266" s="2">
        <v>0</v>
      </c>
      <c r="Z266" s="2">
        <v>0</v>
      </c>
      <c r="AA266" s="2">
        <v>0</v>
      </c>
    </row>
    <row r="267" spans="1:27" x14ac:dyDescent="0.25">
      <c r="A267" s="2">
        <v>2</v>
      </c>
      <c r="B267" s="2">
        <v>1</v>
      </c>
      <c r="C267" s="2">
        <v>62754.112999999998</v>
      </c>
      <c r="D267" s="2">
        <v>62806.373</v>
      </c>
      <c r="E267" s="2">
        <v>52.260000000002002</v>
      </c>
      <c r="F267" s="3">
        <v>16.7131355233318</v>
      </c>
      <c r="G267" s="14" t="s">
        <v>844</v>
      </c>
      <c r="H267" s="2">
        <v>0</v>
      </c>
      <c r="I267" s="2">
        <v>0</v>
      </c>
      <c r="J267" s="2">
        <v>0</v>
      </c>
      <c r="K267" s="2">
        <v>0</v>
      </c>
      <c r="L267" s="2">
        <v>0</v>
      </c>
      <c r="M267" s="2">
        <v>0</v>
      </c>
      <c r="N267" s="2">
        <v>0</v>
      </c>
      <c r="O267" s="2">
        <v>0</v>
      </c>
      <c r="P267" s="2">
        <v>0</v>
      </c>
      <c r="Q267" s="2">
        <v>0</v>
      </c>
      <c r="R267" s="2">
        <v>0</v>
      </c>
      <c r="S267" s="2">
        <v>0</v>
      </c>
      <c r="T267" s="2">
        <v>0</v>
      </c>
      <c r="U267" s="2">
        <v>0</v>
      </c>
      <c r="V267" s="2">
        <v>0</v>
      </c>
      <c r="W267" s="2">
        <v>0</v>
      </c>
      <c r="X267" s="2">
        <v>0</v>
      </c>
      <c r="Y267" s="2">
        <v>0</v>
      </c>
      <c r="Z267" s="2">
        <v>0</v>
      </c>
      <c r="AA267" s="2">
        <v>0</v>
      </c>
    </row>
    <row r="268" spans="1:27" x14ac:dyDescent="0.25">
      <c r="A268" s="2">
        <v>1</v>
      </c>
      <c r="B268" s="2">
        <v>2</v>
      </c>
      <c r="C268" s="2">
        <v>28489.691999999999</v>
      </c>
      <c r="D268" s="2">
        <v>28515.292000000001</v>
      </c>
      <c r="E268" s="2">
        <v>25.600000000002201</v>
      </c>
      <c r="F268" s="3">
        <v>16.672101139388399</v>
      </c>
      <c r="G268" s="14" t="s">
        <v>825</v>
      </c>
      <c r="H268" s="2">
        <v>0</v>
      </c>
      <c r="I268" s="2">
        <v>0</v>
      </c>
      <c r="J268" s="2">
        <v>0</v>
      </c>
      <c r="K268" s="2">
        <v>0</v>
      </c>
      <c r="L268" s="2">
        <v>0</v>
      </c>
      <c r="M268" s="2">
        <v>0</v>
      </c>
      <c r="N268" s="2">
        <v>0</v>
      </c>
      <c r="O268" s="2">
        <v>0</v>
      </c>
      <c r="P268" s="2">
        <v>0</v>
      </c>
      <c r="Q268" s="2">
        <v>0</v>
      </c>
      <c r="R268" s="2">
        <v>0</v>
      </c>
      <c r="S268" s="2">
        <v>0</v>
      </c>
      <c r="T268" s="2">
        <v>0</v>
      </c>
      <c r="U268" s="2">
        <v>0</v>
      </c>
      <c r="V268" s="2">
        <v>0</v>
      </c>
      <c r="W268" s="2">
        <v>0</v>
      </c>
      <c r="X268" s="2">
        <v>0</v>
      </c>
      <c r="Y268" s="2">
        <v>0</v>
      </c>
      <c r="Z268" s="2">
        <v>0</v>
      </c>
      <c r="AA268" s="2">
        <v>0</v>
      </c>
    </row>
    <row r="269" spans="1:27" x14ac:dyDescent="0.25">
      <c r="A269" s="2">
        <v>19</v>
      </c>
      <c r="B269" s="2">
        <v>0</v>
      </c>
      <c r="C269" s="2">
        <v>2433.7130000000002</v>
      </c>
      <c r="D269" s="2">
        <v>2443.3980000000001</v>
      </c>
      <c r="E269" s="2">
        <v>9.6849999999999508</v>
      </c>
      <c r="F269" s="3">
        <v>16.649005974989102</v>
      </c>
      <c r="G269" s="14" t="s">
        <v>1014</v>
      </c>
      <c r="H269" s="2">
        <v>0</v>
      </c>
      <c r="I269" s="2">
        <v>0</v>
      </c>
      <c r="J269" s="2">
        <v>0</v>
      </c>
      <c r="K269" s="2">
        <v>0</v>
      </c>
      <c r="L269" s="2">
        <v>0</v>
      </c>
      <c r="M269" s="2">
        <v>0</v>
      </c>
      <c r="N269" s="2">
        <v>0</v>
      </c>
      <c r="O269" s="2">
        <v>0</v>
      </c>
      <c r="P269" s="2">
        <v>0</v>
      </c>
      <c r="Q269" s="2">
        <v>0</v>
      </c>
      <c r="R269" s="2">
        <v>0</v>
      </c>
      <c r="S269" s="2">
        <v>0</v>
      </c>
      <c r="T269" s="2">
        <v>0</v>
      </c>
      <c r="U269" s="2">
        <v>0</v>
      </c>
      <c r="V269" s="2">
        <v>0</v>
      </c>
      <c r="W269" s="2">
        <v>0</v>
      </c>
      <c r="X269" s="2">
        <v>0</v>
      </c>
      <c r="Y269" s="2">
        <v>0</v>
      </c>
      <c r="Z269" s="2">
        <v>0</v>
      </c>
      <c r="AA269" s="2">
        <v>0</v>
      </c>
    </row>
    <row r="270" spans="1:27" x14ac:dyDescent="0.25">
      <c r="A270" s="2">
        <v>4</v>
      </c>
      <c r="B270" s="2">
        <v>14</v>
      </c>
      <c r="C270" s="2">
        <v>92581.471999999994</v>
      </c>
      <c r="D270" s="2">
        <v>92954.447</v>
      </c>
      <c r="E270" s="2">
        <v>372.97500000000599</v>
      </c>
      <c r="F270" s="3">
        <v>16.647345382287298</v>
      </c>
      <c r="G270" s="14"/>
      <c r="H270" s="2">
        <v>4</v>
      </c>
      <c r="I270" s="2">
        <v>0</v>
      </c>
      <c r="J270" s="2">
        <v>4</v>
      </c>
      <c r="K270" s="2">
        <v>0</v>
      </c>
      <c r="L270" s="2">
        <v>0</v>
      </c>
      <c r="M270" s="2">
        <v>1</v>
      </c>
      <c r="N270" s="2">
        <v>1</v>
      </c>
      <c r="O270" s="2">
        <v>0</v>
      </c>
      <c r="P270" s="2">
        <v>1</v>
      </c>
      <c r="Q270" s="2">
        <v>1</v>
      </c>
      <c r="R270" s="2">
        <v>0</v>
      </c>
      <c r="S270" s="2">
        <v>0</v>
      </c>
      <c r="T270" s="2">
        <v>0</v>
      </c>
      <c r="U270" s="2">
        <v>0</v>
      </c>
      <c r="V270" s="2">
        <v>0</v>
      </c>
      <c r="W270" s="2">
        <v>0</v>
      </c>
      <c r="X270" s="2">
        <v>0</v>
      </c>
      <c r="Y270" s="2">
        <v>0</v>
      </c>
      <c r="Z270" s="2">
        <v>0</v>
      </c>
      <c r="AA270" s="2">
        <v>0</v>
      </c>
    </row>
    <row r="271" spans="1:27" x14ac:dyDescent="0.25">
      <c r="A271" s="2">
        <v>6</v>
      </c>
      <c r="B271" s="2">
        <v>9</v>
      </c>
      <c r="C271" s="2">
        <v>98486.850999999995</v>
      </c>
      <c r="D271" s="2">
        <v>98559.691999999995</v>
      </c>
      <c r="E271" s="2">
        <v>72.841000000000307</v>
      </c>
      <c r="F271" s="3">
        <v>16.6358322219202</v>
      </c>
      <c r="G271" s="14" t="s">
        <v>159</v>
      </c>
      <c r="H271" s="2">
        <v>0</v>
      </c>
      <c r="I271" s="2">
        <v>1</v>
      </c>
      <c r="J271" s="2">
        <v>0</v>
      </c>
      <c r="K271" s="2">
        <v>0</v>
      </c>
      <c r="L271" s="2">
        <v>1</v>
      </c>
      <c r="M271" s="2">
        <v>0</v>
      </c>
      <c r="N271" s="2">
        <v>0</v>
      </c>
      <c r="O271" s="2">
        <v>0</v>
      </c>
      <c r="P271" s="2">
        <v>0</v>
      </c>
      <c r="Q271" s="2">
        <v>0</v>
      </c>
      <c r="R271" s="2">
        <v>0</v>
      </c>
      <c r="S271" s="2">
        <v>0</v>
      </c>
      <c r="T271" s="2">
        <v>0</v>
      </c>
      <c r="U271" s="2">
        <v>0</v>
      </c>
      <c r="V271" s="2">
        <v>0</v>
      </c>
      <c r="W271" s="2">
        <v>1</v>
      </c>
      <c r="X271" s="2">
        <v>0</v>
      </c>
      <c r="Y271" s="2">
        <v>0</v>
      </c>
      <c r="Z271" s="2">
        <v>0</v>
      </c>
      <c r="AA271" s="2">
        <v>0</v>
      </c>
    </row>
    <row r="272" spans="1:27" x14ac:dyDescent="0.25">
      <c r="A272" s="2">
        <v>9</v>
      </c>
      <c r="B272" s="2">
        <v>1</v>
      </c>
      <c r="C272" s="2">
        <v>31908.46</v>
      </c>
      <c r="D272" s="2">
        <v>31909.169000000002</v>
      </c>
      <c r="E272" s="2">
        <v>0.70900000000256103</v>
      </c>
      <c r="F272" s="3">
        <v>16.625353700476602</v>
      </c>
      <c r="G272" s="14"/>
      <c r="H272" s="2">
        <v>0</v>
      </c>
      <c r="I272" s="2">
        <v>0</v>
      </c>
      <c r="J272" s="2">
        <v>0</v>
      </c>
      <c r="K272" s="2">
        <v>0</v>
      </c>
      <c r="L272" s="2">
        <v>0</v>
      </c>
      <c r="M272" s="2">
        <v>0</v>
      </c>
      <c r="N272" s="2">
        <v>0</v>
      </c>
      <c r="O272" s="2">
        <v>0</v>
      </c>
      <c r="P272" s="2">
        <v>0</v>
      </c>
      <c r="Q272" s="2">
        <v>0</v>
      </c>
      <c r="R272" s="2">
        <v>0</v>
      </c>
      <c r="S272" s="2">
        <v>0</v>
      </c>
      <c r="T272" s="2">
        <v>0</v>
      </c>
      <c r="U272" s="2">
        <v>0</v>
      </c>
      <c r="V272" s="2">
        <v>0</v>
      </c>
      <c r="W272" s="2">
        <v>0</v>
      </c>
      <c r="X272" s="2">
        <v>0</v>
      </c>
      <c r="Y272" s="2">
        <v>0</v>
      </c>
      <c r="Z272" s="2">
        <v>0</v>
      </c>
      <c r="AA272" s="2">
        <v>0</v>
      </c>
    </row>
    <row r="273" spans="1:27" x14ac:dyDescent="0.25">
      <c r="A273" s="2">
        <v>12</v>
      </c>
      <c r="B273" s="2">
        <v>0</v>
      </c>
      <c r="C273" s="2">
        <v>14908.069</v>
      </c>
      <c r="D273" s="2">
        <v>14915.885</v>
      </c>
      <c r="E273" s="2">
        <v>7.8160000000007104</v>
      </c>
      <c r="F273" s="3">
        <v>16.6251463993089</v>
      </c>
      <c r="G273" s="14" t="s">
        <v>974</v>
      </c>
      <c r="H273" s="2">
        <v>0</v>
      </c>
      <c r="I273" s="2">
        <v>0</v>
      </c>
      <c r="J273" s="2">
        <v>0</v>
      </c>
      <c r="K273" s="2">
        <v>0</v>
      </c>
      <c r="L273" s="2">
        <v>0</v>
      </c>
      <c r="M273" s="2">
        <v>0</v>
      </c>
      <c r="N273" s="2">
        <v>0</v>
      </c>
      <c r="O273" s="2">
        <v>0</v>
      </c>
      <c r="P273" s="2">
        <v>0</v>
      </c>
      <c r="Q273" s="2">
        <v>0</v>
      </c>
      <c r="R273" s="2">
        <v>0</v>
      </c>
      <c r="S273" s="2">
        <v>0</v>
      </c>
      <c r="T273" s="2">
        <v>0</v>
      </c>
      <c r="U273" s="2">
        <v>0</v>
      </c>
      <c r="V273" s="2">
        <v>0</v>
      </c>
      <c r="W273" s="2">
        <v>0</v>
      </c>
      <c r="X273" s="2">
        <v>0</v>
      </c>
      <c r="Y273" s="2">
        <v>0</v>
      </c>
      <c r="Z273" s="2">
        <v>0</v>
      </c>
      <c r="AA273" s="2">
        <v>0</v>
      </c>
    </row>
    <row r="274" spans="1:27" x14ac:dyDescent="0.25">
      <c r="A274" s="2">
        <v>20</v>
      </c>
      <c r="B274" s="2">
        <v>3</v>
      </c>
      <c r="C274" s="2">
        <v>42928.394</v>
      </c>
      <c r="D274" s="2">
        <v>42944.612000000001</v>
      </c>
      <c r="E274" s="2">
        <v>16.218000000000799</v>
      </c>
      <c r="F274" s="3">
        <v>16.598378188948299</v>
      </c>
      <c r="G274" s="14" t="s">
        <v>1022</v>
      </c>
      <c r="H274" s="2">
        <v>0</v>
      </c>
      <c r="I274" s="2">
        <v>0</v>
      </c>
      <c r="J274" s="2">
        <v>0</v>
      </c>
      <c r="K274" s="2">
        <v>0</v>
      </c>
      <c r="L274" s="2">
        <v>0</v>
      </c>
      <c r="M274" s="2">
        <v>0</v>
      </c>
      <c r="N274" s="2">
        <v>0</v>
      </c>
      <c r="O274" s="2">
        <v>0</v>
      </c>
      <c r="P274" s="2">
        <v>0</v>
      </c>
      <c r="Q274" s="2">
        <v>0</v>
      </c>
      <c r="R274" s="2">
        <v>0</v>
      </c>
      <c r="S274" s="2">
        <v>0</v>
      </c>
      <c r="T274" s="2">
        <v>0</v>
      </c>
      <c r="U274" s="2">
        <v>0</v>
      </c>
      <c r="V274" s="2">
        <v>0</v>
      </c>
      <c r="W274" s="2">
        <v>0</v>
      </c>
      <c r="X274" s="2">
        <v>0</v>
      </c>
      <c r="Y274" s="2">
        <v>0</v>
      </c>
      <c r="Z274" s="2">
        <v>0</v>
      </c>
      <c r="AA274" s="2">
        <v>0</v>
      </c>
    </row>
    <row r="275" spans="1:27" x14ac:dyDescent="0.25">
      <c r="A275" s="2">
        <v>3</v>
      </c>
      <c r="B275" s="2">
        <v>14</v>
      </c>
      <c r="C275" s="2">
        <v>141495.15599999999</v>
      </c>
      <c r="D275" s="2">
        <v>141526.15700000001</v>
      </c>
      <c r="E275" s="2">
        <v>31.001000000018401</v>
      </c>
      <c r="F275" s="3">
        <v>16.586874029212801</v>
      </c>
      <c r="G275" s="14" t="s">
        <v>871</v>
      </c>
      <c r="H275" s="2">
        <v>0</v>
      </c>
      <c r="I275" s="2">
        <v>0</v>
      </c>
      <c r="J275" s="2">
        <v>0</v>
      </c>
      <c r="K275" s="2">
        <v>0</v>
      </c>
      <c r="L275" s="2">
        <v>0</v>
      </c>
      <c r="M275" s="2">
        <v>0</v>
      </c>
      <c r="N275" s="2">
        <v>0</v>
      </c>
      <c r="O275" s="2">
        <v>0</v>
      </c>
      <c r="P275" s="2">
        <v>0</v>
      </c>
      <c r="Q275" s="2">
        <v>0</v>
      </c>
      <c r="R275" s="2">
        <v>0</v>
      </c>
      <c r="S275" s="2">
        <v>0</v>
      </c>
      <c r="T275" s="2">
        <v>0</v>
      </c>
      <c r="U275" s="2">
        <v>0</v>
      </c>
      <c r="V275" s="2">
        <v>0</v>
      </c>
      <c r="W275" s="2">
        <v>0</v>
      </c>
      <c r="X275" s="2">
        <v>0</v>
      </c>
      <c r="Y275" s="2">
        <v>0</v>
      </c>
      <c r="Z275" s="2">
        <v>0</v>
      </c>
      <c r="AA275" s="2">
        <v>0</v>
      </c>
    </row>
    <row r="276" spans="1:27" x14ac:dyDescent="0.25">
      <c r="A276" s="2">
        <v>6</v>
      </c>
      <c r="B276" s="2">
        <v>14</v>
      </c>
      <c r="C276" s="2">
        <v>138192.745</v>
      </c>
      <c r="D276" s="2">
        <v>138199.41699999999</v>
      </c>
      <c r="E276" s="2">
        <v>6.6719999999913897</v>
      </c>
      <c r="F276" s="3">
        <v>16.5736072504703</v>
      </c>
      <c r="G276" s="14" t="s">
        <v>915</v>
      </c>
      <c r="H276" s="2">
        <v>1</v>
      </c>
      <c r="I276" s="2">
        <v>0</v>
      </c>
      <c r="J276" s="2">
        <v>1</v>
      </c>
      <c r="K276" s="2">
        <v>0</v>
      </c>
      <c r="L276" s="2">
        <v>0</v>
      </c>
      <c r="M276" s="2">
        <v>0</v>
      </c>
      <c r="N276" s="2">
        <v>0</v>
      </c>
      <c r="O276" s="2">
        <v>0</v>
      </c>
      <c r="P276" s="2">
        <v>1</v>
      </c>
      <c r="Q276" s="2">
        <v>0</v>
      </c>
      <c r="R276" s="2">
        <v>0</v>
      </c>
      <c r="S276" s="2">
        <v>0</v>
      </c>
      <c r="T276" s="2">
        <v>0</v>
      </c>
      <c r="U276" s="2">
        <v>0</v>
      </c>
      <c r="V276" s="2">
        <v>0</v>
      </c>
      <c r="W276" s="2">
        <v>0</v>
      </c>
      <c r="X276" s="2">
        <v>0</v>
      </c>
      <c r="Y276" s="2">
        <v>0</v>
      </c>
      <c r="Z276" s="2">
        <v>0</v>
      </c>
      <c r="AA276" s="2">
        <v>0</v>
      </c>
    </row>
    <row r="277" spans="1:27" x14ac:dyDescent="0.25">
      <c r="A277" s="2">
        <v>18</v>
      </c>
      <c r="B277" s="2">
        <v>3</v>
      </c>
      <c r="C277" s="2">
        <v>49367.004999999997</v>
      </c>
      <c r="D277" s="2">
        <v>49374.053999999996</v>
      </c>
      <c r="E277" s="2">
        <v>7.0489999999990696</v>
      </c>
      <c r="F277" s="3">
        <v>16.512962924756</v>
      </c>
      <c r="G277" s="14" t="s">
        <v>1013</v>
      </c>
      <c r="H277" s="2">
        <v>0</v>
      </c>
      <c r="I277" s="2">
        <v>0</v>
      </c>
      <c r="J277" s="2">
        <v>0</v>
      </c>
      <c r="K277" s="2">
        <v>0</v>
      </c>
      <c r="L277" s="2">
        <v>0</v>
      </c>
      <c r="M277" s="2">
        <v>0</v>
      </c>
      <c r="N277" s="2">
        <v>0</v>
      </c>
      <c r="O277" s="2">
        <v>0</v>
      </c>
      <c r="P277" s="2">
        <v>0</v>
      </c>
      <c r="Q277" s="2">
        <v>0</v>
      </c>
      <c r="R277" s="2">
        <v>0</v>
      </c>
      <c r="S277" s="2">
        <v>0</v>
      </c>
      <c r="T277" s="2">
        <v>0</v>
      </c>
      <c r="U277" s="2">
        <v>0</v>
      </c>
      <c r="V277" s="2">
        <v>0</v>
      </c>
      <c r="W277" s="2">
        <v>0</v>
      </c>
      <c r="X277" s="2">
        <v>0</v>
      </c>
      <c r="Y277" s="2">
        <v>0</v>
      </c>
      <c r="Z277" s="2">
        <v>0</v>
      </c>
      <c r="AA277" s="2">
        <v>0</v>
      </c>
    </row>
    <row r="278" spans="1:27" x14ac:dyDescent="0.25">
      <c r="A278" s="2">
        <v>12</v>
      </c>
      <c r="B278" s="2">
        <v>5</v>
      </c>
      <c r="C278" s="2">
        <v>62669.811999999998</v>
      </c>
      <c r="D278" s="2">
        <v>62712.968000000001</v>
      </c>
      <c r="E278" s="2">
        <v>43.156000000002699</v>
      </c>
      <c r="F278" s="3">
        <v>16.510177849437301</v>
      </c>
      <c r="G278" s="14" t="s">
        <v>977</v>
      </c>
      <c r="H278" s="2">
        <v>0</v>
      </c>
      <c r="I278" s="2">
        <v>0</v>
      </c>
      <c r="J278" s="2">
        <v>0</v>
      </c>
      <c r="K278" s="2">
        <v>0</v>
      </c>
      <c r="L278" s="2">
        <v>0</v>
      </c>
      <c r="M278" s="2">
        <v>0</v>
      </c>
      <c r="N278" s="2">
        <v>0</v>
      </c>
      <c r="O278" s="2">
        <v>0</v>
      </c>
      <c r="P278" s="2">
        <v>0</v>
      </c>
      <c r="Q278" s="2">
        <v>0</v>
      </c>
      <c r="R278" s="2">
        <v>0</v>
      </c>
      <c r="S278" s="2">
        <v>0</v>
      </c>
      <c r="T278" s="2">
        <v>0</v>
      </c>
      <c r="U278" s="2">
        <v>0</v>
      </c>
      <c r="V278" s="2">
        <v>0</v>
      </c>
      <c r="W278" s="2">
        <v>0</v>
      </c>
      <c r="X278" s="2">
        <v>0</v>
      </c>
      <c r="Y278" s="2">
        <v>0</v>
      </c>
      <c r="Z278" s="2">
        <v>0</v>
      </c>
      <c r="AA278" s="2">
        <v>0</v>
      </c>
    </row>
    <row r="279" spans="1:27" x14ac:dyDescent="0.25">
      <c r="A279" s="2">
        <v>7</v>
      </c>
      <c r="B279" s="2">
        <v>2</v>
      </c>
      <c r="C279" s="2">
        <v>21210.113000000001</v>
      </c>
      <c r="D279" s="2">
        <v>21210.113000000001</v>
      </c>
      <c r="E279" s="2">
        <v>0</v>
      </c>
      <c r="F279" s="3">
        <v>16.463101067931301</v>
      </c>
      <c r="G279" s="14"/>
      <c r="H279" s="2">
        <v>0</v>
      </c>
      <c r="I279" s="2">
        <v>0</v>
      </c>
      <c r="J279" s="2">
        <v>0</v>
      </c>
      <c r="K279" s="2">
        <v>0</v>
      </c>
      <c r="L279" s="2">
        <v>0</v>
      </c>
      <c r="M279" s="2">
        <v>0</v>
      </c>
      <c r="N279" s="2">
        <v>0</v>
      </c>
      <c r="O279" s="2">
        <v>0</v>
      </c>
      <c r="P279" s="2">
        <v>0</v>
      </c>
      <c r="Q279" s="2">
        <v>0</v>
      </c>
      <c r="R279" s="2">
        <v>0</v>
      </c>
      <c r="S279" s="2">
        <v>0</v>
      </c>
      <c r="T279" s="2">
        <v>0</v>
      </c>
      <c r="U279" s="2">
        <v>0</v>
      </c>
      <c r="V279" s="2">
        <v>0</v>
      </c>
      <c r="W279" s="2">
        <v>0</v>
      </c>
      <c r="X279" s="2">
        <v>0</v>
      </c>
      <c r="Y279" s="2">
        <v>0</v>
      </c>
      <c r="Z279" s="2">
        <v>0</v>
      </c>
      <c r="AA279" s="2">
        <v>0</v>
      </c>
    </row>
    <row r="280" spans="1:27" x14ac:dyDescent="0.25">
      <c r="A280" s="2">
        <v>5</v>
      </c>
      <c r="B280" s="2">
        <v>10</v>
      </c>
      <c r="C280" s="2">
        <v>77416.422999999995</v>
      </c>
      <c r="D280" s="2">
        <v>77450.368000000002</v>
      </c>
      <c r="E280" s="2">
        <v>33.945000000006999</v>
      </c>
      <c r="F280" s="3">
        <v>16.461854980658</v>
      </c>
      <c r="G280" s="14" t="s">
        <v>901</v>
      </c>
      <c r="H280" s="2">
        <v>0</v>
      </c>
      <c r="I280" s="2">
        <v>0</v>
      </c>
      <c r="J280" s="2">
        <v>0</v>
      </c>
      <c r="K280" s="2">
        <v>0</v>
      </c>
      <c r="L280" s="2">
        <v>0</v>
      </c>
      <c r="M280" s="2">
        <v>0</v>
      </c>
      <c r="N280" s="2">
        <v>0</v>
      </c>
      <c r="O280" s="2">
        <v>0</v>
      </c>
      <c r="P280" s="2">
        <v>0</v>
      </c>
      <c r="Q280" s="2">
        <v>0</v>
      </c>
      <c r="R280" s="2">
        <v>0</v>
      </c>
      <c r="S280" s="2">
        <v>0</v>
      </c>
      <c r="T280" s="2">
        <v>0</v>
      </c>
      <c r="U280" s="2">
        <v>0</v>
      </c>
      <c r="V280" s="2">
        <v>0</v>
      </c>
      <c r="W280" s="2">
        <v>0</v>
      </c>
      <c r="X280" s="2">
        <v>0</v>
      </c>
      <c r="Y280" s="2">
        <v>0</v>
      </c>
      <c r="Z280" s="2">
        <v>0</v>
      </c>
      <c r="AA280" s="2">
        <v>0</v>
      </c>
    </row>
    <row r="281" spans="1:27" x14ac:dyDescent="0.25">
      <c r="A281" s="2">
        <v>8</v>
      </c>
      <c r="B281" s="2">
        <v>0</v>
      </c>
      <c r="C281" s="2">
        <v>9540.6929999999993</v>
      </c>
      <c r="D281" s="2">
        <v>9586.2090000000007</v>
      </c>
      <c r="E281" s="2">
        <v>45.516000000001398</v>
      </c>
      <c r="F281" s="3">
        <v>16.458697261272601</v>
      </c>
      <c r="G281" s="14" t="s">
        <v>932</v>
      </c>
      <c r="H281" s="2">
        <v>1</v>
      </c>
      <c r="I281" s="2">
        <v>1</v>
      </c>
      <c r="J281" s="2">
        <v>1</v>
      </c>
      <c r="K281" s="2">
        <v>1</v>
      </c>
      <c r="L281" s="2">
        <v>0</v>
      </c>
      <c r="M281" s="2">
        <v>1</v>
      </c>
      <c r="N281" s="2">
        <v>0</v>
      </c>
      <c r="O281" s="2">
        <v>0</v>
      </c>
      <c r="P281" s="2">
        <v>0</v>
      </c>
      <c r="Q281" s="2">
        <v>0</v>
      </c>
      <c r="R281" s="2">
        <v>0</v>
      </c>
      <c r="S281" s="2">
        <v>0</v>
      </c>
      <c r="T281" s="2">
        <v>0</v>
      </c>
      <c r="U281" s="2">
        <v>0</v>
      </c>
      <c r="V281" s="2">
        <v>1</v>
      </c>
      <c r="W281" s="2">
        <v>0</v>
      </c>
      <c r="X281" s="2">
        <v>0</v>
      </c>
      <c r="Y281" s="2">
        <v>0</v>
      </c>
      <c r="Z281" s="2">
        <v>0</v>
      </c>
      <c r="AA281" s="2">
        <v>0</v>
      </c>
    </row>
    <row r="282" spans="1:27" x14ac:dyDescent="0.25">
      <c r="A282" s="2">
        <v>4</v>
      </c>
      <c r="B282" s="2">
        <v>29</v>
      </c>
      <c r="C282" s="2">
        <v>162960.247</v>
      </c>
      <c r="D282" s="2">
        <v>162961.927</v>
      </c>
      <c r="E282" s="2">
        <v>1.67999999999302</v>
      </c>
      <c r="F282" s="3">
        <v>16.401035401533399</v>
      </c>
      <c r="G282" s="14" t="s">
        <v>387</v>
      </c>
      <c r="H282" s="2">
        <v>2</v>
      </c>
      <c r="I282" s="2">
        <v>0</v>
      </c>
      <c r="J282" s="2">
        <v>2</v>
      </c>
      <c r="K282" s="2">
        <v>0</v>
      </c>
      <c r="L282" s="2">
        <v>0</v>
      </c>
      <c r="M282" s="2">
        <v>1</v>
      </c>
      <c r="N282" s="2">
        <v>0</v>
      </c>
      <c r="O282" s="2">
        <v>0</v>
      </c>
      <c r="P282" s="2">
        <v>0</v>
      </c>
      <c r="Q282" s="2">
        <v>1</v>
      </c>
      <c r="R282" s="2">
        <v>0</v>
      </c>
      <c r="S282" s="2">
        <v>0</v>
      </c>
      <c r="T282" s="2">
        <v>0</v>
      </c>
      <c r="U282" s="2">
        <v>0</v>
      </c>
      <c r="V282" s="2">
        <v>0</v>
      </c>
      <c r="W282" s="2">
        <v>0</v>
      </c>
      <c r="X282" s="2">
        <v>0</v>
      </c>
      <c r="Y282" s="2">
        <v>0</v>
      </c>
      <c r="Z282" s="2">
        <v>0</v>
      </c>
      <c r="AA282" s="2">
        <v>0</v>
      </c>
    </row>
    <row r="283" spans="1:27" x14ac:dyDescent="0.25">
      <c r="A283" s="2">
        <v>14</v>
      </c>
      <c r="B283" s="2">
        <v>6</v>
      </c>
      <c r="C283" s="2">
        <v>79759.986999999994</v>
      </c>
      <c r="D283" s="2">
        <v>79762.804000000004</v>
      </c>
      <c r="E283" s="2">
        <v>2.8170000000100099</v>
      </c>
      <c r="F283" s="3">
        <v>16.3853936369987</v>
      </c>
      <c r="G283" s="14" t="s">
        <v>995</v>
      </c>
      <c r="H283" s="2">
        <v>1</v>
      </c>
      <c r="I283" s="2">
        <v>0</v>
      </c>
      <c r="J283" s="2">
        <v>1</v>
      </c>
      <c r="K283" s="2">
        <v>0</v>
      </c>
      <c r="L283" s="2">
        <v>0</v>
      </c>
      <c r="M283" s="2">
        <v>0</v>
      </c>
      <c r="N283" s="2">
        <v>0</v>
      </c>
      <c r="O283" s="2">
        <v>0</v>
      </c>
      <c r="P283" s="2">
        <v>0</v>
      </c>
      <c r="Q283" s="2">
        <v>1</v>
      </c>
      <c r="R283" s="2">
        <v>0</v>
      </c>
      <c r="S283" s="2">
        <v>0</v>
      </c>
      <c r="T283" s="2">
        <v>0</v>
      </c>
      <c r="U283" s="2">
        <v>0</v>
      </c>
      <c r="V283" s="2">
        <v>0</v>
      </c>
      <c r="W283" s="2">
        <v>0</v>
      </c>
      <c r="X283" s="2">
        <v>0</v>
      </c>
      <c r="Y283" s="2">
        <v>0</v>
      </c>
      <c r="Z283" s="2">
        <v>0</v>
      </c>
      <c r="AA283" s="2">
        <v>0</v>
      </c>
    </row>
    <row r="284" spans="1:27" x14ac:dyDescent="0.25">
      <c r="A284" s="2">
        <v>12</v>
      </c>
      <c r="B284" s="2">
        <v>4</v>
      </c>
      <c r="C284" s="2">
        <v>55636.207999999999</v>
      </c>
      <c r="D284" s="2">
        <v>55639.516000000003</v>
      </c>
      <c r="E284" s="2">
        <v>3.3080000000045402</v>
      </c>
      <c r="F284" s="3">
        <v>16.3645327432328</v>
      </c>
      <c r="G284" s="14" t="s">
        <v>976</v>
      </c>
      <c r="H284" s="2">
        <v>0</v>
      </c>
      <c r="I284" s="2">
        <v>1</v>
      </c>
      <c r="J284" s="2">
        <v>0</v>
      </c>
      <c r="K284" s="2">
        <v>1</v>
      </c>
      <c r="L284" s="2">
        <v>0</v>
      </c>
      <c r="M284" s="2">
        <v>0</v>
      </c>
      <c r="N284" s="2">
        <v>0</v>
      </c>
      <c r="O284" s="2">
        <v>0</v>
      </c>
      <c r="P284" s="2">
        <v>0</v>
      </c>
      <c r="Q284" s="2">
        <v>0</v>
      </c>
      <c r="R284" s="2">
        <v>0</v>
      </c>
      <c r="S284" s="2">
        <v>0</v>
      </c>
      <c r="T284" s="2">
        <v>0</v>
      </c>
      <c r="U284" s="2">
        <v>0</v>
      </c>
      <c r="V284" s="2">
        <v>1</v>
      </c>
      <c r="W284" s="2">
        <v>0</v>
      </c>
      <c r="X284" s="2">
        <v>0</v>
      </c>
      <c r="Y284" s="2">
        <v>0</v>
      </c>
      <c r="Z284" s="2">
        <v>0</v>
      </c>
      <c r="AA284" s="2">
        <v>0</v>
      </c>
    </row>
    <row r="285" spans="1:27" x14ac:dyDescent="0.25">
      <c r="A285" s="2">
        <v>9</v>
      </c>
      <c r="B285" s="2">
        <v>2</v>
      </c>
      <c r="C285" s="2">
        <v>35321.864999999998</v>
      </c>
      <c r="D285" s="2">
        <v>35334.805</v>
      </c>
      <c r="E285" s="2">
        <v>12.9400000000023</v>
      </c>
      <c r="F285" s="3">
        <v>16.357562967727301</v>
      </c>
      <c r="G285" s="14" t="s">
        <v>947</v>
      </c>
      <c r="H285" s="2">
        <v>0</v>
      </c>
      <c r="I285" s="2">
        <v>0</v>
      </c>
      <c r="J285" s="2">
        <v>0</v>
      </c>
      <c r="K285" s="2">
        <v>0</v>
      </c>
      <c r="L285" s="2">
        <v>0</v>
      </c>
      <c r="M285" s="2">
        <v>0</v>
      </c>
      <c r="N285" s="2">
        <v>0</v>
      </c>
      <c r="O285" s="2">
        <v>0</v>
      </c>
      <c r="P285" s="2">
        <v>0</v>
      </c>
      <c r="Q285" s="2">
        <v>0</v>
      </c>
      <c r="R285" s="2">
        <v>0</v>
      </c>
      <c r="S285" s="2">
        <v>0</v>
      </c>
      <c r="T285" s="2">
        <v>0</v>
      </c>
      <c r="U285" s="2">
        <v>0</v>
      </c>
      <c r="V285" s="2">
        <v>0</v>
      </c>
      <c r="W285" s="2">
        <v>0</v>
      </c>
      <c r="X285" s="2">
        <v>0</v>
      </c>
      <c r="Y285" s="2">
        <v>0</v>
      </c>
      <c r="Z285" s="2">
        <v>0</v>
      </c>
      <c r="AA285" s="2">
        <v>0</v>
      </c>
    </row>
    <row r="286" spans="1:27" x14ac:dyDescent="0.25">
      <c r="A286" s="2">
        <v>5</v>
      </c>
      <c r="B286" s="2">
        <v>17</v>
      </c>
      <c r="C286" s="2">
        <v>159401.16500000001</v>
      </c>
      <c r="D286" s="2">
        <v>159410.01699999999</v>
      </c>
      <c r="E286" s="2">
        <v>8.8519999999844003</v>
      </c>
      <c r="F286" s="3">
        <v>16.326420610604799</v>
      </c>
      <c r="G286" s="14" t="s">
        <v>906</v>
      </c>
      <c r="H286" s="2">
        <v>0</v>
      </c>
      <c r="I286" s="2">
        <v>0</v>
      </c>
      <c r="J286" s="2">
        <v>0</v>
      </c>
      <c r="K286" s="2">
        <v>0</v>
      </c>
      <c r="L286" s="2">
        <v>0</v>
      </c>
      <c r="M286" s="2">
        <v>0</v>
      </c>
      <c r="N286" s="2">
        <v>0</v>
      </c>
      <c r="O286" s="2">
        <v>0</v>
      </c>
      <c r="P286" s="2">
        <v>0</v>
      </c>
      <c r="Q286" s="2">
        <v>0</v>
      </c>
      <c r="R286" s="2">
        <v>0</v>
      </c>
      <c r="S286" s="2">
        <v>0</v>
      </c>
      <c r="T286" s="2">
        <v>0</v>
      </c>
      <c r="U286" s="2">
        <v>0</v>
      </c>
      <c r="V286" s="2">
        <v>0</v>
      </c>
      <c r="W286" s="2">
        <v>0</v>
      </c>
      <c r="X286" s="2">
        <v>0</v>
      </c>
      <c r="Y286" s="2">
        <v>0</v>
      </c>
      <c r="Z286" s="2">
        <v>0</v>
      </c>
      <c r="AA286" s="2">
        <v>0</v>
      </c>
    </row>
    <row r="287" spans="1:27" x14ac:dyDescent="0.25">
      <c r="A287" s="2">
        <v>16</v>
      </c>
      <c r="B287" s="2">
        <v>2</v>
      </c>
      <c r="C287" s="2">
        <v>27539.521000000001</v>
      </c>
      <c r="D287" s="2">
        <v>27563.698</v>
      </c>
      <c r="E287" s="2">
        <v>24.176999999999701</v>
      </c>
      <c r="F287" s="3">
        <v>16.310613575255001</v>
      </c>
      <c r="G287" s="14" t="s">
        <v>789</v>
      </c>
      <c r="H287" s="2">
        <v>1</v>
      </c>
      <c r="I287" s="2">
        <v>0</v>
      </c>
      <c r="J287" s="2">
        <v>1</v>
      </c>
      <c r="K287" s="2">
        <v>0</v>
      </c>
      <c r="L287" s="2">
        <v>0</v>
      </c>
      <c r="M287" s="2">
        <v>0</v>
      </c>
      <c r="N287" s="2">
        <v>1</v>
      </c>
      <c r="O287" s="2">
        <v>0</v>
      </c>
      <c r="P287" s="2">
        <v>0</v>
      </c>
      <c r="Q287" s="2">
        <v>0</v>
      </c>
      <c r="R287" s="2">
        <v>0</v>
      </c>
      <c r="S287" s="2">
        <v>0</v>
      </c>
      <c r="T287" s="2">
        <v>0</v>
      </c>
      <c r="U287" s="2">
        <v>0</v>
      </c>
      <c r="V287" s="2">
        <v>0</v>
      </c>
      <c r="W287" s="2">
        <v>0</v>
      </c>
      <c r="X287" s="2">
        <v>0</v>
      </c>
      <c r="Y287" s="2">
        <v>0</v>
      </c>
      <c r="Z287" s="2">
        <v>0</v>
      </c>
      <c r="AA287" s="2">
        <v>0</v>
      </c>
    </row>
    <row r="288" spans="1:27" x14ac:dyDescent="0.25">
      <c r="A288" s="2">
        <v>3</v>
      </c>
      <c r="B288" s="2">
        <v>13</v>
      </c>
      <c r="C288" s="2">
        <v>135697.37299999999</v>
      </c>
      <c r="D288" s="2">
        <v>135698.19500000001</v>
      </c>
      <c r="E288" s="2">
        <v>0.822000000014668</v>
      </c>
      <c r="F288" s="3">
        <v>16.280578271999001</v>
      </c>
      <c r="G288" s="14" t="s">
        <v>870</v>
      </c>
      <c r="H288" s="2">
        <v>1</v>
      </c>
      <c r="I288" s="2">
        <v>0</v>
      </c>
      <c r="J288" s="2">
        <v>1</v>
      </c>
      <c r="K288" s="2">
        <v>0</v>
      </c>
      <c r="L288" s="2">
        <v>0</v>
      </c>
      <c r="M288" s="2">
        <v>0</v>
      </c>
      <c r="N288" s="2">
        <v>0</v>
      </c>
      <c r="O288" s="2">
        <v>0</v>
      </c>
      <c r="P288" s="2">
        <v>0</v>
      </c>
      <c r="Q288" s="2">
        <v>1</v>
      </c>
      <c r="R288" s="2">
        <v>0</v>
      </c>
      <c r="S288" s="2">
        <v>0</v>
      </c>
      <c r="T288" s="2">
        <v>0</v>
      </c>
      <c r="U288" s="2">
        <v>0</v>
      </c>
      <c r="V288" s="2">
        <v>0</v>
      </c>
      <c r="W288" s="2">
        <v>0</v>
      </c>
      <c r="X288" s="2">
        <v>0</v>
      </c>
      <c r="Y288" s="2">
        <v>0</v>
      </c>
      <c r="Z288" s="2">
        <v>0</v>
      </c>
      <c r="AA288" s="2">
        <v>0</v>
      </c>
    </row>
    <row r="289" spans="1:27" x14ac:dyDescent="0.25">
      <c r="A289" s="2">
        <v>4</v>
      </c>
      <c r="B289" s="2">
        <v>32</v>
      </c>
      <c r="C289" s="2">
        <v>181086.09400000001</v>
      </c>
      <c r="D289" s="2">
        <v>181086.09400000001</v>
      </c>
      <c r="E289" s="2">
        <v>0</v>
      </c>
      <c r="F289" s="3">
        <v>16.268802439591699</v>
      </c>
      <c r="G289" s="14"/>
      <c r="H289" s="2">
        <v>3</v>
      </c>
      <c r="I289" s="2">
        <v>0</v>
      </c>
      <c r="J289" s="2">
        <v>3</v>
      </c>
      <c r="K289" s="2">
        <v>0</v>
      </c>
      <c r="L289" s="2">
        <v>0</v>
      </c>
      <c r="M289" s="2">
        <v>0</v>
      </c>
      <c r="N289" s="2">
        <v>1</v>
      </c>
      <c r="O289" s="2">
        <v>0</v>
      </c>
      <c r="P289" s="2">
        <v>1</v>
      </c>
      <c r="Q289" s="2">
        <v>1</v>
      </c>
      <c r="R289" s="2">
        <v>0</v>
      </c>
      <c r="S289" s="2">
        <v>0</v>
      </c>
      <c r="T289" s="2">
        <v>0</v>
      </c>
      <c r="U289" s="2">
        <v>0</v>
      </c>
      <c r="V289" s="2">
        <v>0</v>
      </c>
      <c r="W289" s="2">
        <v>0</v>
      </c>
      <c r="X289" s="2">
        <v>0</v>
      </c>
      <c r="Y289" s="2">
        <v>0</v>
      </c>
      <c r="Z289" s="2">
        <v>0</v>
      </c>
      <c r="AA289" s="2">
        <v>0</v>
      </c>
    </row>
    <row r="290" spans="1:27" x14ac:dyDescent="0.25">
      <c r="A290" s="2">
        <v>1</v>
      </c>
      <c r="B290" s="2">
        <v>10</v>
      </c>
      <c r="C290" s="2">
        <v>92846.582999999999</v>
      </c>
      <c r="D290" s="2">
        <v>92865.173999999999</v>
      </c>
      <c r="E290" s="2">
        <v>18.5910000000003</v>
      </c>
      <c r="F290" s="3">
        <v>16.262593638598599</v>
      </c>
      <c r="G290" s="14" t="s">
        <v>830</v>
      </c>
      <c r="H290" s="2">
        <v>4</v>
      </c>
      <c r="I290" s="2">
        <v>1</v>
      </c>
      <c r="J290" s="2">
        <v>4</v>
      </c>
      <c r="K290" s="2">
        <v>0</v>
      </c>
      <c r="L290" s="2">
        <v>1</v>
      </c>
      <c r="M290" s="2">
        <v>1</v>
      </c>
      <c r="N290" s="2">
        <v>1</v>
      </c>
      <c r="O290" s="2">
        <v>0</v>
      </c>
      <c r="P290" s="2">
        <v>1</v>
      </c>
      <c r="Q290" s="2">
        <v>1</v>
      </c>
      <c r="R290" s="2">
        <v>0</v>
      </c>
      <c r="S290" s="2">
        <v>0</v>
      </c>
      <c r="T290" s="2">
        <v>0</v>
      </c>
      <c r="U290" s="2">
        <v>0</v>
      </c>
      <c r="V290" s="2">
        <v>0</v>
      </c>
      <c r="W290" s="2">
        <v>0</v>
      </c>
      <c r="X290" s="2">
        <v>0</v>
      </c>
      <c r="Y290" s="2">
        <v>0</v>
      </c>
      <c r="Z290" s="2">
        <v>1</v>
      </c>
      <c r="AA290" s="2">
        <v>0</v>
      </c>
    </row>
    <row r="291" spans="1:27" x14ac:dyDescent="0.25">
      <c r="A291" s="2">
        <v>6</v>
      </c>
      <c r="B291" s="2">
        <v>7</v>
      </c>
      <c r="C291" s="2">
        <v>86309.698000000004</v>
      </c>
      <c r="D291" s="2">
        <v>86309.698000000004</v>
      </c>
      <c r="E291" s="2">
        <v>0</v>
      </c>
      <c r="F291" s="3">
        <v>16.237449109150401</v>
      </c>
      <c r="G291" s="14"/>
      <c r="H291" s="2">
        <v>2</v>
      </c>
      <c r="I291" s="2">
        <v>0</v>
      </c>
      <c r="J291" s="2">
        <v>2</v>
      </c>
      <c r="K291" s="2">
        <v>0</v>
      </c>
      <c r="L291" s="2">
        <v>0</v>
      </c>
      <c r="M291" s="2">
        <v>0</v>
      </c>
      <c r="N291" s="2">
        <v>1</v>
      </c>
      <c r="O291" s="2">
        <v>0</v>
      </c>
      <c r="P291" s="2">
        <v>0</v>
      </c>
      <c r="Q291" s="2">
        <v>1</v>
      </c>
      <c r="R291" s="2">
        <v>0</v>
      </c>
      <c r="S291" s="2">
        <v>0</v>
      </c>
      <c r="T291" s="2">
        <v>0</v>
      </c>
      <c r="U291" s="2">
        <v>0</v>
      </c>
      <c r="V291" s="2">
        <v>0</v>
      </c>
      <c r="W291" s="2">
        <v>0</v>
      </c>
      <c r="X291" s="2">
        <v>0</v>
      </c>
      <c r="Y291" s="2">
        <v>0</v>
      </c>
      <c r="Z291" s="2">
        <v>0</v>
      </c>
      <c r="AA291" s="2">
        <v>0</v>
      </c>
    </row>
    <row r="292" spans="1:27" x14ac:dyDescent="0.25">
      <c r="A292" s="2">
        <v>3</v>
      </c>
      <c r="B292" s="2">
        <v>7</v>
      </c>
      <c r="C292" s="2">
        <v>79794.074999999997</v>
      </c>
      <c r="D292" s="2">
        <v>79798.573999999993</v>
      </c>
      <c r="E292" s="2">
        <v>4.4989999999961601</v>
      </c>
      <c r="F292" s="3">
        <v>16.183398918587901</v>
      </c>
      <c r="G292" s="14" t="s">
        <v>865</v>
      </c>
      <c r="H292" s="2">
        <v>0</v>
      </c>
      <c r="I292" s="2">
        <v>0</v>
      </c>
      <c r="J292" s="2">
        <v>0</v>
      </c>
      <c r="K292" s="2">
        <v>0</v>
      </c>
      <c r="L292" s="2">
        <v>0</v>
      </c>
      <c r="M292" s="2">
        <v>0</v>
      </c>
      <c r="N292" s="2">
        <v>0</v>
      </c>
      <c r="O292" s="2">
        <v>0</v>
      </c>
      <c r="P292" s="2">
        <v>0</v>
      </c>
      <c r="Q292" s="2">
        <v>0</v>
      </c>
      <c r="R292" s="2">
        <v>0</v>
      </c>
      <c r="S292" s="2">
        <v>0</v>
      </c>
      <c r="T292" s="2">
        <v>0</v>
      </c>
      <c r="U292" s="2">
        <v>0</v>
      </c>
      <c r="V292" s="2">
        <v>0</v>
      </c>
      <c r="W292" s="2">
        <v>0</v>
      </c>
      <c r="X292" s="2">
        <v>0</v>
      </c>
      <c r="Y292" s="2">
        <v>0</v>
      </c>
      <c r="Z292" s="2">
        <v>0</v>
      </c>
      <c r="AA292" s="2">
        <v>0</v>
      </c>
    </row>
    <row r="293" spans="1:27" x14ac:dyDescent="0.25">
      <c r="A293" s="2">
        <v>1</v>
      </c>
      <c r="B293" s="2">
        <v>9</v>
      </c>
      <c r="C293" s="2">
        <v>89073.9</v>
      </c>
      <c r="D293" s="2">
        <v>89073.9</v>
      </c>
      <c r="E293" s="2">
        <v>0</v>
      </c>
      <c r="F293" s="3">
        <v>16.181087085079302</v>
      </c>
      <c r="G293" s="14"/>
      <c r="H293" s="2">
        <v>0</v>
      </c>
      <c r="I293" s="2">
        <v>0</v>
      </c>
      <c r="J293" s="2">
        <v>0</v>
      </c>
      <c r="K293" s="2">
        <v>0</v>
      </c>
      <c r="L293" s="2">
        <v>0</v>
      </c>
      <c r="M293" s="2">
        <v>0</v>
      </c>
      <c r="N293" s="2">
        <v>0</v>
      </c>
      <c r="O293" s="2">
        <v>0</v>
      </c>
      <c r="P293" s="2">
        <v>0</v>
      </c>
      <c r="Q293" s="2">
        <v>0</v>
      </c>
      <c r="R293" s="2">
        <v>0</v>
      </c>
      <c r="S293" s="2">
        <v>0</v>
      </c>
      <c r="T293" s="2">
        <v>0</v>
      </c>
      <c r="U293" s="2">
        <v>0</v>
      </c>
      <c r="V293" s="2">
        <v>0</v>
      </c>
      <c r="W293" s="2">
        <v>0</v>
      </c>
      <c r="X293" s="2">
        <v>0</v>
      </c>
      <c r="Y293" s="2">
        <v>0</v>
      </c>
      <c r="Z293" s="2">
        <v>0</v>
      </c>
      <c r="AA293" s="2">
        <v>0</v>
      </c>
    </row>
    <row r="294" spans="1:27" x14ac:dyDescent="0.25">
      <c r="A294" s="2">
        <v>1</v>
      </c>
      <c r="B294" s="2">
        <v>4</v>
      </c>
      <c r="C294" s="2">
        <v>36618.290999999997</v>
      </c>
      <c r="D294" s="2">
        <v>36618.290999999997</v>
      </c>
      <c r="E294" s="2">
        <v>0</v>
      </c>
      <c r="F294" s="3">
        <v>16.179194280984401</v>
      </c>
      <c r="G294" s="14"/>
      <c r="H294" s="2">
        <v>0</v>
      </c>
      <c r="I294" s="2">
        <v>0</v>
      </c>
      <c r="J294" s="2">
        <v>0</v>
      </c>
      <c r="K294" s="2">
        <v>0</v>
      </c>
      <c r="L294" s="2">
        <v>0</v>
      </c>
      <c r="M294" s="2">
        <v>0</v>
      </c>
      <c r="N294" s="2">
        <v>0</v>
      </c>
      <c r="O294" s="2">
        <v>0</v>
      </c>
      <c r="P294" s="2">
        <v>0</v>
      </c>
      <c r="Q294" s="2">
        <v>0</v>
      </c>
      <c r="R294" s="2">
        <v>0</v>
      </c>
      <c r="S294" s="2">
        <v>0</v>
      </c>
      <c r="T294" s="2">
        <v>0</v>
      </c>
      <c r="U294" s="2">
        <v>0</v>
      </c>
      <c r="V294" s="2">
        <v>0</v>
      </c>
      <c r="W294" s="2">
        <v>0</v>
      </c>
      <c r="X294" s="2">
        <v>0</v>
      </c>
      <c r="Y294" s="2">
        <v>0</v>
      </c>
      <c r="Z294" s="2">
        <v>0</v>
      </c>
      <c r="AA294" s="2">
        <v>0</v>
      </c>
    </row>
    <row r="295" spans="1:27" x14ac:dyDescent="0.25">
      <c r="A295" s="2">
        <v>14</v>
      </c>
      <c r="B295" s="2">
        <v>1</v>
      </c>
      <c r="C295" s="2">
        <v>36763.014999999999</v>
      </c>
      <c r="D295" s="2">
        <v>36787.536999999997</v>
      </c>
      <c r="E295" s="2">
        <v>24.521999999997199</v>
      </c>
      <c r="F295" s="3">
        <v>16.158378021923902</v>
      </c>
      <c r="G295" s="14" t="s">
        <v>990</v>
      </c>
      <c r="H295" s="2">
        <v>0</v>
      </c>
      <c r="I295" s="2">
        <v>0</v>
      </c>
      <c r="J295" s="2">
        <v>0</v>
      </c>
      <c r="K295" s="2">
        <v>0</v>
      </c>
      <c r="L295" s="2">
        <v>0</v>
      </c>
      <c r="M295" s="2">
        <v>0</v>
      </c>
      <c r="N295" s="2">
        <v>0</v>
      </c>
      <c r="O295" s="2">
        <v>0</v>
      </c>
      <c r="P295" s="2">
        <v>0</v>
      </c>
      <c r="Q295" s="2">
        <v>0</v>
      </c>
      <c r="R295" s="2">
        <v>0</v>
      </c>
      <c r="S295" s="2">
        <v>0</v>
      </c>
      <c r="T295" s="2">
        <v>0</v>
      </c>
      <c r="U295" s="2">
        <v>0</v>
      </c>
      <c r="V295" s="2">
        <v>0</v>
      </c>
      <c r="W295" s="2">
        <v>0</v>
      </c>
      <c r="X295" s="2">
        <v>0</v>
      </c>
      <c r="Y295" s="2">
        <v>0</v>
      </c>
      <c r="Z295" s="2">
        <v>0</v>
      </c>
      <c r="AA295" s="2">
        <v>0</v>
      </c>
    </row>
    <row r="296" spans="1:27" x14ac:dyDescent="0.25">
      <c r="A296" s="2">
        <v>3</v>
      </c>
      <c r="B296" s="2">
        <v>9</v>
      </c>
      <c r="C296" s="2">
        <v>104225.50599999999</v>
      </c>
      <c r="D296" s="2">
        <v>104225.60000000001</v>
      </c>
      <c r="E296" s="2">
        <v>9.4000000011874404E-2</v>
      </c>
      <c r="F296" s="3">
        <v>16.147805362851098</v>
      </c>
      <c r="G296" s="14" t="s">
        <v>867</v>
      </c>
      <c r="H296" s="2">
        <v>0</v>
      </c>
      <c r="I296" s="2">
        <v>0</v>
      </c>
      <c r="J296" s="2">
        <v>0</v>
      </c>
      <c r="K296" s="2">
        <v>0</v>
      </c>
      <c r="L296" s="2">
        <v>0</v>
      </c>
      <c r="M296" s="2">
        <v>0</v>
      </c>
      <c r="N296" s="2">
        <v>0</v>
      </c>
      <c r="O296" s="2">
        <v>0</v>
      </c>
      <c r="P296" s="2">
        <v>0</v>
      </c>
      <c r="Q296" s="2">
        <v>0</v>
      </c>
      <c r="R296" s="2">
        <v>0</v>
      </c>
      <c r="S296" s="2">
        <v>0</v>
      </c>
      <c r="T296" s="2">
        <v>0</v>
      </c>
      <c r="U296" s="2">
        <v>0</v>
      </c>
      <c r="V296" s="2">
        <v>0</v>
      </c>
      <c r="W296" s="2">
        <v>0</v>
      </c>
      <c r="X296" s="2">
        <v>0</v>
      </c>
      <c r="Y296" s="2">
        <v>0</v>
      </c>
      <c r="Z296" s="2">
        <v>0</v>
      </c>
      <c r="AA296" s="2">
        <v>0</v>
      </c>
    </row>
  </sheetData>
  <sortState ref="A2:AA296">
    <sortCondition descending="1" ref="F2:F29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6"/>
  <sheetViews>
    <sheetView zoomScale="85" zoomScaleNormal="85" workbookViewId="0">
      <selection activeCell="B2" sqref="B2"/>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4</v>
      </c>
      <c r="B2" s="2">
        <v>8</v>
      </c>
      <c r="C2" s="2">
        <v>53453.449000000001</v>
      </c>
      <c r="D2" s="2">
        <v>53622.470999999998</v>
      </c>
      <c r="E2" s="2">
        <v>169.02199999999701</v>
      </c>
      <c r="F2" s="3">
        <v>53.339071145190601</v>
      </c>
      <c r="G2" s="14" t="s">
        <v>374</v>
      </c>
      <c r="H2" s="2">
        <v>4</v>
      </c>
      <c r="I2" s="2">
        <v>0</v>
      </c>
      <c r="J2" s="2">
        <v>4</v>
      </c>
      <c r="K2" s="2">
        <v>0</v>
      </c>
      <c r="L2" s="2">
        <v>0</v>
      </c>
      <c r="M2" s="2">
        <v>1</v>
      </c>
      <c r="N2" s="2">
        <v>1</v>
      </c>
      <c r="O2" s="2">
        <v>1</v>
      </c>
      <c r="P2" s="2">
        <v>0</v>
      </c>
      <c r="Q2" s="2">
        <v>1</v>
      </c>
      <c r="R2" s="2">
        <v>0</v>
      </c>
      <c r="S2" s="2">
        <v>0</v>
      </c>
      <c r="T2" s="2">
        <v>0</v>
      </c>
      <c r="U2" s="2">
        <v>0</v>
      </c>
      <c r="V2" s="2">
        <v>0</v>
      </c>
      <c r="W2" s="2">
        <v>0</v>
      </c>
      <c r="X2" s="2">
        <v>0</v>
      </c>
      <c r="Y2" s="2">
        <v>0</v>
      </c>
      <c r="Z2" s="2">
        <v>0</v>
      </c>
      <c r="AA2" s="2">
        <v>0</v>
      </c>
    </row>
    <row r="3" spans="1:27" x14ac:dyDescent="0.25">
      <c r="A3" s="2">
        <v>3</v>
      </c>
      <c r="B3" s="2">
        <v>5</v>
      </c>
      <c r="C3" s="2">
        <v>49948.728000000003</v>
      </c>
      <c r="D3" s="2">
        <v>52125.987999999998</v>
      </c>
      <c r="E3" s="2">
        <v>2177.2599999999902</v>
      </c>
      <c r="F3" s="3">
        <v>50.460265879302902</v>
      </c>
      <c r="G3" s="14" t="s">
        <v>1062</v>
      </c>
      <c r="H3" s="2">
        <v>4</v>
      </c>
      <c r="I3" s="2">
        <v>4</v>
      </c>
      <c r="J3" s="2">
        <v>4</v>
      </c>
      <c r="K3" s="2">
        <v>0</v>
      </c>
      <c r="L3" s="2">
        <v>4</v>
      </c>
      <c r="M3" s="2">
        <v>1</v>
      </c>
      <c r="N3" s="2">
        <v>1</v>
      </c>
      <c r="O3" s="2">
        <v>1</v>
      </c>
      <c r="P3" s="2">
        <v>0</v>
      </c>
      <c r="Q3" s="2">
        <v>1</v>
      </c>
      <c r="R3" s="2">
        <v>0</v>
      </c>
      <c r="S3" s="2">
        <v>0</v>
      </c>
      <c r="T3" s="2">
        <v>0</v>
      </c>
      <c r="U3" s="2">
        <v>0</v>
      </c>
      <c r="V3" s="2">
        <v>0</v>
      </c>
      <c r="W3" s="2">
        <v>1</v>
      </c>
      <c r="X3" s="2">
        <v>1</v>
      </c>
      <c r="Y3" s="2">
        <v>1</v>
      </c>
      <c r="Z3" s="2">
        <v>0</v>
      </c>
      <c r="AA3" s="2">
        <v>1</v>
      </c>
    </row>
    <row r="4" spans="1:27" x14ac:dyDescent="0.25">
      <c r="A4" s="2">
        <v>2</v>
      </c>
      <c r="B4" s="2">
        <v>27</v>
      </c>
      <c r="C4" s="2">
        <v>182148.06400000001</v>
      </c>
      <c r="D4" s="2">
        <v>182722.63699999999</v>
      </c>
      <c r="E4" s="2">
        <v>574.57299999997497</v>
      </c>
      <c r="F4" s="3">
        <v>40.654450171734403</v>
      </c>
      <c r="G4" s="14" t="s">
        <v>1054</v>
      </c>
      <c r="H4" s="2">
        <v>4</v>
      </c>
      <c r="I4" s="2">
        <v>0</v>
      </c>
      <c r="J4" s="2">
        <v>4</v>
      </c>
      <c r="K4" s="2">
        <v>0</v>
      </c>
      <c r="L4" s="2">
        <v>0</v>
      </c>
      <c r="M4" s="2">
        <v>1</v>
      </c>
      <c r="N4" s="2">
        <v>1</v>
      </c>
      <c r="O4" s="2">
        <v>1</v>
      </c>
      <c r="P4" s="2">
        <v>0</v>
      </c>
      <c r="Q4" s="2">
        <v>1</v>
      </c>
      <c r="R4" s="2">
        <v>0</v>
      </c>
      <c r="S4" s="2">
        <v>0</v>
      </c>
      <c r="T4" s="2">
        <v>0</v>
      </c>
      <c r="U4" s="2">
        <v>0</v>
      </c>
      <c r="V4" s="2">
        <v>0</v>
      </c>
      <c r="W4" s="2">
        <v>0</v>
      </c>
      <c r="X4" s="2">
        <v>0</v>
      </c>
      <c r="Y4" s="2">
        <v>0</v>
      </c>
      <c r="Z4" s="2">
        <v>0</v>
      </c>
      <c r="AA4" s="2">
        <v>0</v>
      </c>
    </row>
    <row r="5" spans="1:27" x14ac:dyDescent="0.25">
      <c r="A5" s="2">
        <v>13</v>
      </c>
      <c r="B5" s="2">
        <v>5</v>
      </c>
      <c r="C5" s="2">
        <v>57550.065999999999</v>
      </c>
      <c r="D5" s="2">
        <v>58261.03</v>
      </c>
      <c r="E5" s="2">
        <v>710.96400000000006</v>
      </c>
      <c r="F5" s="3">
        <v>36.459832353800898</v>
      </c>
      <c r="G5" s="14" t="s">
        <v>766</v>
      </c>
      <c r="H5" s="2">
        <v>4</v>
      </c>
      <c r="I5" s="2">
        <v>1</v>
      </c>
      <c r="J5" s="2">
        <v>4</v>
      </c>
      <c r="K5" s="2">
        <v>0</v>
      </c>
      <c r="L5" s="2">
        <v>1</v>
      </c>
      <c r="M5" s="2">
        <v>1</v>
      </c>
      <c r="N5" s="2">
        <v>1</v>
      </c>
      <c r="O5" s="2">
        <v>1</v>
      </c>
      <c r="P5" s="2">
        <v>0</v>
      </c>
      <c r="Q5" s="2">
        <v>1</v>
      </c>
      <c r="R5" s="2">
        <v>0</v>
      </c>
      <c r="S5" s="2">
        <v>0</v>
      </c>
      <c r="T5" s="2">
        <v>0</v>
      </c>
      <c r="U5" s="2">
        <v>0</v>
      </c>
      <c r="V5" s="2">
        <v>0</v>
      </c>
      <c r="W5" s="2">
        <v>0</v>
      </c>
      <c r="X5" s="2">
        <v>1</v>
      </c>
      <c r="Y5" s="2">
        <v>0</v>
      </c>
      <c r="Z5" s="2">
        <v>0</v>
      </c>
      <c r="AA5" s="2">
        <v>0</v>
      </c>
    </row>
    <row r="6" spans="1:27" x14ac:dyDescent="0.25">
      <c r="A6" s="2">
        <v>1</v>
      </c>
      <c r="B6" s="2">
        <v>20</v>
      </c>
      <c r="C6" s="2">
        <v>225645.342</v>
      </c>
      <c r="D6" s="2">
        <v>225782.954</v>
      </c>
      <c r="E6" s="2">
        <v>137.611999999994</v>
      </c>
      <c r="F6" s="3">
        <v>35.245826273380104</v>
      </c>
      <c r="G6" s="14" t="s">
        <v>1041</v>
      </c>
      <c r="H6" s="2">
        <v>4</v>
      </c>
      <c r="I6" s="2">
        <v>0</v>
      </c>
      <c r="J6" s="2">
        <v>4</v>
      </c>
      <c r="K6" s="2">
        <v>0</v>
      </c>
      <c r="L6" s="2">
        <v>0</v>
      </c>
      <c r="M6" s="2">
        <v>1</v>
      </c>
      <c r="N6" s="2">
        <v>1</v>
      </c>
      <c r="O6" s="2">
        <v>1</v>
      </c>
      <c r="P6" s="2">
        <v>0</v>
      </c>
      <c r="Q6" s="2">
        <v>1</v>
      </c>
      <c r="R6" s="2">
        <v>0</v>
      </c>
      <c r="S6" s="2">
        <v>0</v>
      </c>
      <c r="T6" s="2">
        <v>0</v>
      </c>
      <c r="U6" s="2">
        <v>0</v>
      </c>
      <c r="V6" s="2">
        <v>0</v>
      </c>
      <c r="W6" s="2">
        <v>0</v>
      </c>
      <c r="X6" s="2">
        <v>0</v>
      </c>
      <c r="Y6" s="2">
        <v>0</v>
      </c>
      <c r="Z6" s="2">
        <v>0</v>
      </c>
      <c r="AA6" s="2">
        <v>0</v>
      </c>
    </row>
    <row r="7" spans="1:27" x14ac:dyDescent="0.25">
      <c r="A7" s="2">
        <v>1</v>
      </c>
      <c r="B7" s="2">
        <v>19</v>
      </c>
      <c r="C7" s="2">
        <v>223276.71299999999</v>
      </c>
      <c r="D7" s="2">
        <v>223384.19500000001</v>
      </c>
      <c r="E7" s="2">
        <v>107.482000000018</v>
      </c>
      <c r="F7" s="3">
        <v>35.116490703272298</v>
      </c>
      <c r="G7" s="14" t="s">
        <v>332</v>
      </c>
      <c r="H7" s="2">
        <v>4</v>
      </c>
      <c r="I7" s="2">
        <v>0</v>
      </c>
      <c r="J7" s="2">
        <v>4</v>
      </c>
      <c r="K7" s="2">
        <v>0</v>
      </c>
      <c r="L7" s="2">
        <v>0</v>
      </c>
      <c r="M7" s="2">
        <v>1</v>
      </c>
      <c r="N7" s="2">
        <v>1</v>
      </c>
      <c r="O7" s="2">
        <v>1</v>
      </c>
      <c r="P7" s="2">
        <v>0</v>
      </c>
      <c r="Q7" s="2">
        <v>1</v>
      </c>
      <c r="R7" s="2">
        <v>0</v>
      </c>
      <c r="S7" s="2">
        <v>0</v>
      </c>
      <c r="T7" s="2">
        <v>0</v>
      </c>
      <c r="U7" s="2">
        <v>0</v>
      </c>
      <c r="V7" s="2">
        <v>0</v>
      </c>
      <c r="W7" s="2">
        <v>0</v>
      </c>
      <c r="X7" s="2">
        <v>0</v>
      </c>
      <c r="Y7" s="2">
        <v>0</v>
      </c>
      <c r="Z7" s="2">
        <v>0</v>
      </c>
      <c r="AA7" s="2">
        <v>0</v>
      </c>
    </row>
    <row r="8" spans="1:27" x14ac:dyDescent="0.25">
      <c r="A8" s="2">
        <v>22</v>
      </c>
      <c r="B8" s="2">
        <v>3</v>
      </c>
      <c r="C8" s="2">
        <v>36176.419000000002</v>
      </c>
      <c r="D8" s="2">
        <v>36388.504999999997</v>
      </c>
      <c r="E8" s="2">
        <v>212.08599999999601</v>
      </c>
      <c r="F8" s="3">
        <v>35.030719996277099</v>
      </c>
      <c r="G8" s="14" t="s">
        <v>1027</v>
      </c>
      <c r="H8" s="2">
        <v>4</v>
      </c>
      <c r="I8" s="2">
        <v>0</v>
      </c>
      <c r="J8" s="2">
        <v>4</v>
      </c>
      <c r="K8" s="2">
        <v>0</v>
      </c>
      <c r="L8" s="2">
        <v>0</v>
      </c>
      <c r="M8" s="2">
        <v>1</v>
      </c>
      <c r="N8" s="2">
        <v>1</v>
      </c>
      <c r="O8" s="2">
        <v>1</v>
      </c>
      <c r="P8" s="2">
        <v>0</v>
      </c>
      <c r="Q8" s="2">
        <v>1</v>
      </c>
      <c r="R8" s="2">
        <v>0</v>
      </c>
      <c r="S8" s="2">
        <v>0</v>
      </c>
      <c r="T8" s="2">
        <v>0</v>
      </c>
      <c r="U8" s="2">
        <v>0</v>
      </c>
      <c r="V8" s="2">
        <v>0</v>
      </c>
      <c r="W8" s="2">
        <v>0</v>
      </c>
      <c r="X8" s="2">
        <v>0</v>
      </c>
      <c r="Y8" s="2">
        <v>0</v>
      </c>
      <c r="Z8" s="2">
        <v>0</v>
      </c>
      <c r="AA8" s="2">
        <v>0</v>
      </c>
    </row>
    <row r="9" spans="1:27" x14ac:dyDescent="0.25">
      <c r="A9" s="2">
        <v>15</v>
      </c>
      <c r="B9" s="2">
        <v>0</v>
      </c>
      <c r="C9" s="2">
        <v>44560.902999999998</v>
      </c>
      <c r="D9" s="2">
        <v>44988.696000000004</v>
      </c>
      <c r="E9" s="2">
        <v>427.79300000000501</v>
      </c>
      <c r="F9" s="3">
        <v>34.522648799486603</v>
      </c>
      <c r="G9" s="14" t="s">
        <v>1140</v>
      </c>
      <c r="H9" s="2">
        <v>4</v>
      </c>
      <c r="I9" s="2">
        <v>0</v>
      </c>
      <c r="J9" s="2">
        <v>4</v>
      </c>
      <c r="K9" s="2">
        <v>0</v>
      </c>
      <c r="L9" s="2">
        <v>0</v>
      </c>
      <c r="M9" s="2">
        <v>1</v>
      </c>
      <c r="N9" s="2">
        <v>1</v>
      </c>
      <c r="O9" s="2">
        <v>1</v>
      </c>
      <c r="P9" s="2">
        <v>0</v>
      </c>
      <c r="Q9" s="2">
        <v>1</v>
      </c>
      <c r="R9" s="2">
        <v>0</v>
      </c>
      <c r="S9" s="2">
        <v>0</v>
      </c>
      <c r="T9" s="2">
        <v>0</v>
      </c>
      <c r="U9" s="2">
        <v>0</v>
      </c>
      <c r="V9" s="2">
        <v>0</v>
      </c>
      <c r="W9" s="2">
        <v>0</v>
      </c>
      <c r="X9" s="2">
        <v>0</v>
      </c>
      <c r="Y9" s="2">
        <v>0</v>
      </c>
      <c r="Z9" s="2">
        <v>0</v>
      </c>
      <c r="AA9" s="2">
        <v>0</v>
      </c>
    </row>
    <row r="10" spans="1:27" x14ac:dyDescent="0.25">
      <c r="A10" s="2">
        <v>10</v>
      </c>
      <c r="B10" s="2">
        <v>8</v>
      </c>
      <c r="C10" s="2">
        <v>104574.329</v>
      </c>
      <c r="D10" s="2">
        <v>104953.54700000001</v>
      </c>
      <c r="E10" s="2">
        <v>379.21800000000798</v>
      </c>
      <c r="F10" s="3">
        <v>33.366832151543697</v>
      </c>
      <c r="G10" s="14" t="s">
        <v>959</v>
      </c>
      <c r="H10" s="2">
        <v>4</v>
      </c>
      <c r="I10" s="2">
        <v>0</v>
      </c>
      <c r="J10" s="2">
        <v>4</v>
      </c>
      <c r="K10" s="2">
        <v>0</v>
      </c>
      <c r="L10" s="2">
        <v>0</v>
      </c>
      <c r="M10" s="2">
        <v>1</v>
      </c>
      <c r="N10" s="2">
        <v>1</v>
      </c>
      <c r="O10" s="2">
        <v>1</v>
      </c>
      <c r="P10" s="2">
        <v>0</v>
      </c>
      <c r="Q10" s="2">
        <v>1</v>
      </c>
      <c r="R10" s="2">
        <v>0</v>
      </c>
      <c r="S10" s="2">
        <v>0</v>
      </c>
      <c r="T10" s="2">
        <v>0</v>
      </c>
      <c r="U10" s="2">
        <v>0</v>
      </c>
      <c r="V10" s="2">
        <v>0</v>
      </c>
      <c r="W10" s="2">
        <v>0</v>
      </c>
      <c r="X10" s="2">
        <v>0</v>
      </c>
      <c r="Y10" s="2">
        <v>0</v>
      </c>
      <c r="Z10" s="2">
        <v>0</v>
      </c>
      <c r="AA10" s="2">
        <v>0</v>
      </c>
    </row>
    <row r="11" spans="1:27" x14ac:dyDescent="0.25">
      <c r="A11" s="2">
        <v>4</v>
      </c>
      <c r="B11" s="2">
        <v>15</v>
      </c>
      <c r="C11" s="2">
        <v>107754.60799999999</v>
      </c>
      <c r="D11" s="2">
        <v>107789.821</v>
      </c>
      <c r="E11" s="2">
        <v>35.213000000003397</v>
      </c>
      <c r="F11" s="3">
        <v>32.858849069053697</v>
      </c>
      <c r="G11" s="14" t="s">
        <v>380</v>
      </c>
      <c r="H11" s="2">
        <v>4</v>
      </c>
      <c r="I11" s="2">
        <v>0</v>
      </c>
      <c r="J11" s="2">
        <v>4</v>
      </c>
      <c r="K11" s="2">
        <v>0</v>
      </c>
      <c r="L11" s="2">
        <v>0</v>
      </c>
      <c r="M11" s="2">
        <v>1</v>
      </c>
      <c r="N11" s="2">
        <v>1</v>
      </c>
      <c r="O11" s="2">
        <v>1</v>
      </c>
      <c r="P11" s="2">
        <v>0</v>
      </c>
      <c r="Q11" s="2">
        <v>1</v>
      </c>
      <c r="R11" s="2">
        <v>0</v>
      </c>
      <c r="S11" s="2">
        <v>0</v>
      </c>
      <c r="T11" s="2">
        <v>0</v>
      </c>
      <c r="U11" s="2">
        <v>0</v>
      </c>
      <c r="V11" s="2">
        <v>0</v>
      </c>
      <c r="W11" s="2">
        <v>0</v>
      </c>
      <c r="X11" s="2">
        <v>0</v>
      </c>
      <c r="Y11" s="2">
        <v>0</v>
      </c>
      <c r="Z11" s="2">
        <v>0</v>
      </c>
      <c r="AA11" s="2">
        <v>0</v>
      </c>
    </row>
    <row r="12" spans="1:27" x14ac:dyDescent="0.25">
      <c r="A12" s="2">
        <v>11</v>
      </c>
      <c r="B12" s="2">
        <v>5</v>
      </c>
      <c r="C12" s="2">
        <v>59398.557999999997</v>
      </c>
      <c r="D12" s="2">
        <v>59510.483</v>
      </c>
      <c r="E12" s="2">
        <v>111.925000000003</v>
      </c>
      <c r="F12" s="3">
        <v>31.233318418118099</v>
      </c>
      <c r="G12" s="14" t="s">
        <v>1119</v>
      </c>
      <c r="H12" s="2">
        <v>3</v>
      </c>
      <c r="I12" s="2">
        <v>0</v>
      </c>
      <c r="J12" s="2">
        <v>3</v>
      </c>
      <c r="K12" s="2">
        <v>0</v>
      </c>
      <c r="L12" s="2">
        <v>0</v>
      </c>
      <c r="M12" s="2">
        <v>1</v>
      </c>
      <c r="N12" s="2">
        <v>1</v>
      </c>
      <c r="O12" s="2">
        <v>0</v>
      </c>
      <c r="P12" s="2">
        <v>0</v>
      </c>
      <c r="Q12" s="2">
        <v>1</v>
      </c>
      <c r="R12" s="2">
        <v>0</v>
      </c>
      <c r="S12" s="2">
        <v>0</v>
      </c>
      <c r="T12" s="2">
        <v>0</v>
      </c>
      <c r="U12" s="2">
        <v>0</v>
      </c>
      <c r="V12" s="2">
        <v>0</v>
      </c>
      <c r="W12" s="2">
        <v>0</v>
      </c>
      <c r="X12" s="2">
        <v>0</v>
      </c>
      <c r="Y12" s="2">
        <v>0</v>
      </c>
      <c r="Z12" s="2">
        <v>0</v>
      </c>
      <c r="AA12" s="2">
        <v>0</v>
      </c>
    </row>
    <row r="13" spans="1:27" x14ac:dyDescent="0.25">
      <c r="A13" s="2">
        <v>4</v>
      </c>
      <c r="B13" s="2">
        <v>0</v>
      </c>
      <c r="C13" s="2">
        <v>190.542</v>
      </c>
      <c r="D13" s="2">
        <v>302.93400000000003</v>
      </c>
      <c r="E13" s="2">
        <v>112.392</v>
      </c>
      <c r="F13" s="3">
        <v>31.172396911326398</v>
      </c>
      <c r="G13" s="14" t="s">
        <v>1067</v>
      </c>
      <c r="H13" s="2">
        <v>4</v>
      </c>
      <c r="I13" s="2">
        <v>0</v>
      </c>
      <c r="J13" s="2">
        <v>4</v>
      </c>
      <c r="K13" s="2">
        <v>0</v>
      </c>
      <c r="L13" s="2">
        <v>0</v>
      </c>
      <c r="M13" s="2">
        <v>1</v>
      </c>
      <c r="N13" s="2">
        <v>1</v>
      </c>
      <c r="O13" s="2">
        <v>1</v>
      </c>
      <c r="P13" s="2">
        <v>0</v>
      </c>
      <c r="Q13" s="2">
        <v>1</v>
      </c>
      <c r="R13" s="2">
        <v>0</v>
      </c>
      <c r="S13" s="2">
        <v>0</v>
      </c>
      <c r="T13" s="2">
        <v>0</v>
      </c>
      <c r="U13" s="2">
        <v>0</v>
      </c>
      <c r="V13" s="2">
        <v>0</v>
      </c>
      <c r="W13" s="2">
        <v>0</v>
      </c>
      <c r="X13" s="2">
        <v>0</v>
      </c>
      <c r="Y13" s="2">
        <v>0</v>
      </c>
      <c r="Z13" s="2">
        <v>0</v>
      </c>
      <c r="AA13" s="2">
        <v>0</v>
      </c>
    </row>
    <row r="14" spans="1:27" x14ac:dyDescent="0.25">
      <c r="A14" s="2">
        <v>12</v>
      </c>
      <c r="B14" s="2">
        <v>12</v>
      </c>
      <c r="C14" s="2">
        <v>86853.577000000005</v>
      </c>
      <c r="D14" s="2">
        <v>87568.316000000006</v>
      </c>
      <c r="E14" s="2">
        <v>714.73900000000106</v>
      </c>
      <c r="F14" s="3">
        <v>30.135147281367299</v>
      </c>
      <c r="G14" s="14" t="s">
        <v>1134</v>
      </c>
      <c r="H14" s="2">
        <v>4</v>
      </c>
      <c r="I14" s="2">
        <v>0</v>
      </c>
      <c r="J14" s="2">
        <v>4</v>
      </c>
      <c r="K14" s="2">
        <v>0</v>
      </c>
      <c r="L14" s="2">
        <v>0</v>
      </c>
      <c r="M14" s="2">
        <v>1</v>
      </c>
      <c r="N14" s="2">
        <v>1</v>
      </c>
      <c r="O14" s="2">
        <v>1</v>
      </c>
      <c r="P14" s="2">
        <v>0</v>
      </c>
      <c r="Q14" s="2">
        <v>1</v>
      </c>
      <c r="R14" s="2">
        <v>0</v>
      </c>
      <c r="S14" s="2">
        <v>0</v>
      </c>
      <c r="T14" s="2">
        <v>0</v>
      </c>
      <c r="U14" s="2">
        <v>0</v>
      </c>
      <c r="V14" s="2">
        <v>0</v>
      </c>
      <c r="W14" s="2">
        <v>0</v>
      </c>
      <c r="X14" s="2">
        <v>0</v>
      </c>
      <c r="Y14" s="2">
        <v>0</v>
      </c>
      <c r="Z14" s="2">
        <v>0</v>
      </c>
      <c r="AA14" s="2">
        <v>0</v>
      </c>
    </row>
    <row r="15" spans="1:27" x14ac:dyDescent="0.25">
      <c r="A15" s="2">
        <v>2</v>
      </c>
      <c r="B15" s="2">
        <v>29</v>
      </c>
      <c r="C15" s="2">
        <v>190272.19500000001</v>
      </c>
      <c r="D15" s="2">
        <v>190357.44200000001</v>
      </c>
      <c r="E15" s="2">
        <v>85.247000000002998</v>
      </c>
      <c r="F15" s="3">
        <v>30.0567852233956</v>
      </c>
      <c r="G15" s="14" t="s">
        <v>604</v>
      </c>
      <c r="H15" s="2">
        <v>2</v>
      </c>
      <c r="I15" s="2">
        <v>2</v>
      </c>
      <c r="J15" s="2">
        <v>2</v>
      </c>
      <c r="K15" s="2">
        <v>2</v>
      </c>
      <c r="L15" s="2">
        <v>0</v>
      </c>
      <c r="M15" s="2">
        <v>0</v>
      </c>
      <c r="N15" s="2">
        <v>1</v>
      </c>
      <c r="O15" s="2">
        <v>0</v>
      </c>
      <c r="P15" s="2">
        <v>0</v>
      </c>
      <c r="Q15" s="2">
        <v>1</v>
      </c>
      <c r="R15" s="2">
        <v>0</v>
      </c>
      <c r="S15" s="2">
        <v>0</v>
      </c>
      <c r="T15" s="2">
        <v>1</v>
      </c>
      <c r="U15" s="2">
        <v>0</v>
      </c>
      <c r="V15" s="2">
        <v>1</v>
      </c>
      <c r="W15" s="2">
        <v>0</v>
      </c>
      <c r="X15" s="2">
        <v>0</v>
      </c>
      <c r="Y15" s="2">
        <v>0</v>
      </c>
      <c r="Z15" s="2">
        <v>0</v>
      </c>
      <c r="AA15" s="2">
        <v>0</v>
      </c>
    </row>
    <row r="16" spans="1:27" x14ac:dyDescent="0.25">
      <c r="A16" s="2">
        <v>4</v>
      </c>
      <c r="B16" s="2">
        <v>17</v>
      </c>
      <c r="C16" s="2">
        <v>129854.83100000001</v>
      </c>
      <c r="D16" s="2">
        <v>130067.17600000001</v>
      </c>
      <c r="E16" s="2">
        <v>212.34500000000099</v>
      </c>
      <c r="F16" s="3">
        <v>29.8428940861046</v>
      </c>
      <c r="G16" s="14" t="s">
        <v>888</v>
      </c>
      <c r="H16" s="2">
        <v>4</v>
      </c>
      <c r="I16" s="2">
        <v>0</v>
      </c>
      <c r="J16" s="2">
        <v>4</v>
      </c>
      <c r="K16" s="2">
        <v>0</v>
      </c>
      <c r="L16" s="2">
        <v>0</v>
      </c>
      <c r="M16" s="2">
        <v>1</v>
      </c>
      <c r="N16" s="2">
        <v>1</v>
      </c>
      <c r="O16" s="2">
        <v>1</v>
      </c>
      <c r="P16" s="2">
        <v>0</v>
      </c>
      <c r="Q16" s="2">
        <v>1</v>
      </c>
      <c r="R16" s="2">
        <v>0</v>
      </c>
      <c r="S16" s="2">
        <v>0</v>
      </c>
      <c r="T16" s="2">
        <v>0</v>
      </c>
      <c r="U16" s="2">
        <v>0</v>
      </c>
      <c r="V16" s="2">
        <v>0</v>
      </c>
      <c r="W16" s="2">
        <v>0</v>
      </c>
      <c r="X16" s="2">
        <v>0</v>
      </c>
      <c r="Y16" s="2">
        <v>0</v>
      </c>
      <c r="Z16" s="2">
        <v>0</v>
      </c>
      <c r="AA16" s="2">
        <v>0</v>
      </c>
    </row>
    <row r="17" spans="1:27" x14ac:dyDescent="0.25">
      <c r="A17" s="2">
        <v>5</v>
      </c>
      <c r="B17" s="2">
        <v>5</v>
      </c>
      <c r="C17" s="2">
        <v>55009.078999999998</v>
      </c>
      <c r="D17" s="2">
        <v>55139.267</v>
      </c>
      <c r="E17" s="2">
        <v>130.18800000000201</v>
      </c>
      <c r="F17" s="3">
        <v>29.7042141784782</v>
      </c>
      <c r="G17" s="14" t="s">
        <v>1080</v>
      </c>
      <c r="H17" s="2">
        <v>3</v>
      </c>
      <c r="I17" s="2">
        <v>0</v>
      </c>
      <c r="J17" s="2">
        <v>3</v>
      </c>
      <c r="K17" s="2">
        <v>0</v>
      </c>
      <c r="L17" s="2">
        <v>0</v>
      </c>
      <c r="M17" s="2">
        <v>0</v>
      </c>
      <c r="N17" s="2">
        <v>1</v>
      </c>
      <c r="O17" s="2">
        <v>1</v>
      </c>
      <c r="P17" s="2">
        <v>0</v>
      </c>
      <c r="Q17" s="2">
        <v>1</v>
      </c>
      <c r="R17" s="2">
        <v>0</v>
      </c>
      <c r="S17" s="2">
        <v>0</v>
      </c>
      <c r="T17" s="2">
        <v>0</v>
      </c>
      <c r="U17" s="2">
        <v>0</v>
      </c>
      <c r="V17" s="2">
        <v>0</v>
      </c>
      <c r="W17" s="2">
        <v>0</v>
      </c>
      <c r="X17" s="2">
        <v>0</v>
      </c>
      <c r="Y17" s="2">
        <v>0</v>
      </c>
      <c r="Z17" s="2">
        <v>0</v>
      </c>
      <c r="AA17" s="2">
        <v>0</v>
      </c>
    </row>
    <row r="18" spans="1:27" x14ac:dyDescent="0.25">
      <c r="A18" s="2">
        <v>12</v>
      </c>
      <c r="B18" s="2">
        <v>11</v>
      </c>
      <c r="C18" s="2">
        <v>82840.487999999998</v>
      </c>
      <c r="D18" s="2">
        <v>83113.876000000004</v>
      </c>
      <c r="E18" s="2">
        <v>273.388000000006</v>
      </c>
      <c r="F18" s="3">
        <v>29.485746651448299</v>
      </c>
      <c r="G18" s="14" t="s">
        <v>980</v>
      </c>
      <c r="H18" s="2">
        <v>4</v>
      </c>
      <c r="I18" s="2">
        <v>0</v>
      </c>
      <c r="J18" s="2">
        <v>4</v>
      </c>
      <c r="K18" s="2">
        <v>0</v>
      </c>
      <c r="L18" s="2">
        <v>0</v>
      </c>
      <c r="M18" s="2">
        <v>1</v>
      </c>
      <c r="N18" s="2">
        <v>1</v>
      </c>
      <c r="O18" s="2">
        <v>1</v>
      </c>
      <c r="P18" s="2">
        <v>0</v>
      </c>
      <c r="Q18" s="2">
        <v>1</v>
      </c>
      <c r="R18" s="2">
        <v>0</v>
      </c>
      <c r="S18" s="2">
        <v>0</v>
      </c>
      <c r="T18" s="2">
        <v>0</v>
      </c>
      <c r="U18" s="2">
        <v>0</v>
      </c>
      <c r="V18" s="2">
        <v>0</v>
      </c>
      <c r="W18" s="2">
        <v>0</v>
      </c>
      <c r="X18" s="2">
        <v>0</v>
      </c>
      <c r="Y18" s="2">
        <v>0</v>
      </c>
      <c r="Z18" s="2">
        <v>0</v>
      </c>
      <c r="AA18" s="2">
        <v>0</v>
      </c>
    </row>
    <row r="19" spans="1:27" x14ac:dyDescent="0.25">
      <c r="A19" s="2">
        <v>2</v>
      </c>
      <c r="B19" s="2">
        <v>30</v>
      </c>
      <c r="C19" s="2">
        <v>193150.89799999999</v>
      </c>
      <c r="D19" s="2">
        <v>194992.658</v>
      </c>
      <c r="E19" s="2">
        <v>1841.76000000001</v>
      </c>
      <c r="F19" s="3">
        <v>29.4367208952699</v>
      </c>
      <c r="G19" s="14" t="s">
        <v>1055</v>
      </c>
      <c r="H19" s="2">
        <v>4</v>
      </c>
      <c r="I19" s="2">
        <v>0</v>
      </c>
      <c r="J19" s="2">
        <v>4</v>
      </c>
      <c r="K19" s="2">
        <v>0</v>
      </c>
      <c r="L19" s="2">
        <v>0</v>
      </c>
      <c r="M19" s="2">
        <v>1</v>
      </c>
      <c r="N19" s="2">
        <v>1</v>
      </c>
      <c r="O19" s="2">
        <v>1</v>
      </c>
      <c r="P19" s="2">
        <v>0</v>
      </c>
      <c r="Q19" s="2">
        <v>1</v>
      </c>
      <c r="R19" s="2">
        <v>0</v>
      </c>
      <c r="S19" s="2">
        <v>0</v>
      </c>
      <c r="T19" s="2">
        <v>0</v>
      </c>
      <c r="U19" s="2">
        <v>0</v>
      </c>
      <c r="V19" s="2">
        <v>0</v>
      </c>
      <c r="W19" s="2">
        <v>0</v>
      </c>
      <c r="X19" s="2">
        <v>0</v>
      </c>
      <c r="Y19" s="2">
        <v>0</v>
      </c>
      <c r="Z19" s="2">
        <v>0</v>
      </c>
      <c r="AA19" s="2">
        <v>0</v>
      </c>
    </row>
    <row r="20" spans="1:27" x14ac:dyDescent="0.25">
      <c r="A20" s="2">
        <v>13</v>
      </c>
      <c r="B20" s="2">
        <v>2</v>
      </c>
      <c r="C20" s="2">
        <v>48556.678999999996</v>
      </c>
      <c r="D20" s="2">
        <v>48740.171000000002</v>
      </c>
      <c r="E20" s="2">
        <v>183.49200000000599</v>
      </c>
      <c r="F20" s="3">
        <v>29.275550309843801</v>
      </c>
      <c r="G20" s="14" t="s">
        <v>1136</v>
      </c>
      <c r="H20" s="2">
        <v>4</v>
      </c>
      <c r="I20" s="2">
        <v>0</v>
      </c>
      <c r="J20" s="2">
        <v>4</v>
      </c>
      <c r="K20" s="2">
        <v>0</v>
      </c>
      <c r="L20" s="2">
        <v>0</v>
      </c>
      <c r="M20" s="2">
        <v>1</v>
      </c>
      <c r="N20" s="2">
        <v>1</v>
      </c>
      <c r="O20" s="2">
        <v>1</v>
      </c>
      <c r="P20" s="2">
        <v>0</v>
      </c>
      <c r="Q20" s="2">
        <v>1</v>
      </c>
      <c r="R20" s="2">
        <v>0</v>
      </c>
      <c r="S20" s="2">
        <v>0</v>
      </c>
      <c r="T20" s="2">
        <v>0</v>
      </c>
      <c r="U20" s="2">
        <v>0</v>
      </c>
      <c r="V20" s="2">
        <v>0</v>
      </c>
      <c r="W20" s="2">
        <v>0</v>
      </c>
      <c r="X20" s="2">
        <v>0</v>
      </c>
      <c r="Y20" s="2">
        <v>0</v>
      </c>
      <c r="Z20" s="2">
        <v>0</v>
      </c>
      <c r="AA20" s="2">
        <v>0</v>
      </c>
    </row>
    <row r="21" spans="1:27" x14ac:dyDescent="0.25">
      <c r="A21" s="2">
        <v>13</v>
      </c>
      <c r="B21" s="2">
        <v>0</v>
      </c>
      <c r="C21" s="2">
        <v>41913.014000000003</v>
      </c>
      <c r="D21" s="2">
        <v>42514.017</v>
      </c>
      <c r="E21" s="2">
        <v>601.00299999999697</v>
      </c>
      <c r="F21" s="3">
        <v>28.996868956559101</v>
      </c>
      <c r="G21" s="14" t="s">
        <v>1135</v>
      </c>
      <c r="H21" s="2">
        <v>3</v>
      </c>
      <c r="I21" s="2">
        <v>1</v>
      </c>
      <c r="J21" s="2">
        <v>3</v>
      </c>
      <c r="K21" s="2">
        <v>0</v>
      </c>
      <c r="L21" s="2">
        <v>1</v>
      </c>
      <c r="M21" s="2">
        <v>1</v>
      </c>
      <c r="N21" s="2">
        <v>1</v>
      </c>
      <c r="O21" s="2">
        <v>0</v>
      </c>
      <c r="P21" s="2">
        <v>0</v>
      </c>
      <c r="Q21" s="2">
        <v>1</v>
      </c>
      <c r="R21" s="2">
        <v>0</v>
      </c>
      <c r="S21" s="2">
        <v>0</v>
      </c>
      <c r="T21" s="2">
        <v>0</v>
      </c>
      <c r="U21" s="2">
        <v>0</v>
      </c>
      <c r="V21" s="2">
        <v>0</v>
      </c>
      <c r="W21" s="2">
        <v>1</v>
      </c>
      <c r="X21" s="2">
        <v>0</v>
      </c>
      <c r="Y21" s="2">
        <v>0</v>
      </c>
      <c r="Z21" s="2">
        <v>0</v>
      </c>
      <c r="AA21" s="2">
        <v>0</v>
      </c>
    </row>
    <row r="22" spans="1:27" x14ac:dyDescent="0.25">
      <c r="A22" s="2">
        <v>12</v>
      </c>
      <c r="B22" s="2">
        <v>9</v>
      </c>
      <c r="C22" s="2">
        <v>79421.729000000007</v>
      </c>
      <c r="D22" s="2">
        <v>80339.277000000002</v>
      </c>
      <c r="E22" s="2">
        <v>917.547999999995</v>
      </c>
      <c r="F22" s="3">
        <v>28.5353068815729</v>
      </c>
      <c r="G22" s="14" t="s">
        <v>1133</v>
      </c>
      <c r="H22" s="2">
        <v>4</v>
      </c>
      <c r="I22" s="2">
        <v>3</v>
      </c>
      <c r="J22" s="2">
        <v>4</v>
      </c>
      <c r="K22" s="2">
        <v>3</v>
      </c>
      <c r="L22" s="2">
        <v>0</v>
      </c>
      <c r="M22" s="2">
        <v>1</v>
      </c>
      <c r="N22" s="2">
        <v>1</v>
      </c>
      <c r="O22" s="2">
        <v>1</v>
      </c>
      <c r="P22" s="2">
        <v>0</v>
      </c>
      <c r="Q22" s="2">
        <v>1</v>
      </c>
      <c r="R22" s="2">
        <v>0</v>
      </c>
      <c r="S22" s="2">
        <v>0</v>
      </c>
      <c r="T22" s="2">
        <v>1</v>
      </c>
      <c r="U22" s="2">
        <v>1</v>
      </c>
      <c r="V22" s="2">
        <v>1</v>
      </c>
      <c r="W22" s="2">
        <v>0</v>
      </c>
      <c r="X22" s="2">
        <v>0</v>
      </c>
      <c r="Y22" s="2">
        <v>0</v>
      </c>
      <c r="Z22" s="2">
        <v>0</v>
      </c>
      <c r="AA22" s="2">
        <v>0</v>
      </c>
    </row>
    <row r="23" spans="1:27" x14ac:dyDescent="0.25">
      <c r="A23" s="2">
        <v>2</v>
      </c>
      <c r="B23" s="2">
        <v>5</v>
      </c>
      <c r="C23" s="2">
        <v>87371.967000000004</v>
      </c>
      <c r="D23" s="2">
        <v>87456.67</v>
      </c>
      <c r="E23" s="2">
        <v>84.702999999994105</v>
      </c>
      <c r="F23" s="3">
        <v>28.383228985605399</v>
      </c>
      <c r="G23" s="14" t="s">
        <v>588</v>
      </c>
      <c r="H23" s="2">
        <v>2</v>
      </c>
      <c r="I23" s="2">
        <v>0</v>
      </c>
      <c r="J23" s="2">
        <v>2</v>
      </c>
      <c r="K23" s="2">
        <v>0</v>
      </c>
      <c r="L23" s="2">
        <v>0</v>
      </c>
      <c r="M23" s="2">
        <v>1</v>
      </c>
      <c r="N23" s="2">
        <v>1</v>
      </c>
      <c r="O23" s="2">
        <v>0</v>
      </c>
      <c r="P23" s="2">
        <v>0</v>
      </c>
      <c r="Q23" s="2">
        <v>0</v>
      </c>
      <c r="R23" s="2">
        <v>0</v>
      </c>
      <c r="S23" s="2">
        <v>0</v>
      </c>
      <c r="T23" s="2">
        <v>0</v>
      </c>
      <c r="U23" s="2">
        <v>0</v>
      </c>
      <c r="V23" s="2">
        <v>0</v>
      </c>
      <c r="W23" s="2">
        <v>0</v>
      </c>
      <c r="X23" s="2">
        <v>0</v>
      </c>
      <c r="Y23" s="2">
        <v>0</v>
      </c>
      <c r="Z23" s="2">
        <v>0</v>
      </c>
      <c r="AA23" s="2">
        <v>0</v>
      </c>
    </row>
    <row r="24" spans="1:27" x14ac:dyDescent="0.25">
      <c r="A24" s="2">
        <v>3</v>
      </c>
      <c r="B24" s="2">
        <v>3</v>
      </c>
      <c r="C24" s="2">
        <v>45997.822</v>
      </c>
      <c r="D24" s="2">
        <v>46714.495999999999</v>
      </c>
      <c r="E24" s="2">
        <v>716.67399999999895</v>
      </c>
      <c r="F24" s="3">
        <v>28.267606323218299</v>
      </c>
      <c r="G24" s="14" t="s">
        <v>1060</v>
      </c>
      <c r="H24" s="2">
        <v>3</v>
      </c>
      <c r="I24" s="2">
        <v>0</v>
      </c>
      <c r="J24" s="2">
        <v>3</v>
      </c>
      <c r="K24" s="2">
        <v>0</v>
      </c>
      <c r="L24" s="2">
        <v>0</v>
      </c>
      <c r="M24" s="2">
        <v>1</v>
      </c>
      <c r="N24" s="2">
        <v>1</v>
      </c>
      <c r="O24" s="2">
        <v>0</v>
      </c>
      <c r="P24" s="2">
        <v>0</v>
      </c>
      <c r="Q24" s="2">
        <v>1</v>
      </c>
      <c r="R24" s="2">
        <v>0</v>
      </c>
      <c r="S24" s="2">
        <v>0</v>
      </c>
      <c r="T24" s="2">
        <v>0</v>
      </c>
      <c r="U24" s="2">
        <v>0</v>
      </c>
      <c r="V24" s="2">
        <v>0</v>
      </c>
      <c r="W24" s="2">
        <v>0</v>
      </c>
      <c r="X24" s="2">
        <v>0</v>
      </c>
      <c r="Y24" s="2">
        <v>0</v>
      </c>
      <c r="Z24" s="2">
        <v>0</v>
      </c>
      <c r="AA24" s="2">
        <v>0</v>
      </c>
    </row>
    <row r="25" spans="1:27" x14ac:dyDescent="0.25">
      <c r="A25" s="2">
        <v>19</v>
      </c>
      <c r="B25" s="2">
        <v>4</v>
      </c>
      <c r="C25" s="2">
        <v>37898.669000000002</v>
      </c>
      <c r="D25" s="2">
        <v>39216.203000000001</v>
      </c>
      <c r="E25" s="2">
        <v>1317.5340000000001</v>
      </c>
      <c r="F25" s="3">
        <v>27.977177496752301</v>
      </c>
      <c r="G25" s="14" t="s">
        <v>1154</v>
      </c>
      <c r="H25" s="2">
        <v>4</v>
      </c>
      <c r="I25" s="2">
        <v>5</v>
      </c>
      <c r="J25" s="2">
        <v>4</v>
      </c>
      <c r="K25" s="2">
        <v>0</v>
      </c>
      <c r="L25" s="2">
        <v>5</v>
      </c>
      <c r="M25" s="2">
        <v>1</v>
      </c>
      <c r="N25" s="2">
        <v>1</v>
      </c>
      <c r="O25" s="2">
        <v>1</v>
      </c>
      <c r="P25" s="2">
        <v>0</v>
      </c>
      <c r="Q25" s="2">
        <v>1</v>
      </c>
      <c r="R25" s="2">
        <v>0</v>
      </c>
      <c r="S25" s="2">
        <v>0</v>
      </c>
      <c r="T25" s="2">
        <v>0</v>
      </c>
      <c r="U25" s="2">
        <v>0</v>
      </c>
      <c r="V25" s="2">
        <v>0</v>
      </c>
      <c r="W25" s="2">
        <v>1</v>
      </c>
      <c r="X25" s="2">
        <v>1</v>
      </c>
      <c r="Y25" s="2">
        <v>1</v>
      </c>
      <c r="Z25" s="2">
        <v>1</v>
      </c>
      <c r="AA25" s="2">
        <v>1</v>
      </c>
    </row>
    <row r="26" spans="1:27" x14ac:dyDescent="0.25">
      <c r="A26" s="2">
        <v>2</v>
      </c>
      <c r="B26" s="2">
        <v>32</v>
      </c>
      <c r="C26" s="2">
        <v>200641.484</v>
      </c>
      <c r="D26" s="2">
        <v>201088.171</v>
      </c>
      <c r="E26" s="2">
        <v>446.68700000000501</v>
      </c>
      <c r="F26" s="3">
        <v>27.670533216613201</v>
      </c>
      <c r="G26" s="14" t="s">
        <v>1057</v>
      </c>
      <c r="H26" s="2">
        <v>4</v>
      </c>
      <c r="I26" s="2">
        <v>1</v>
      </c>
      <c r="J26" s="2">
        <v>4</v>
      </c>
      <c r="K26" s="2">
        <v>1</v>
      </c>
      <c r="L26" s="2">
        <v>0</v>
      </c>
      <c r="M26" s="2">
        <v>1</v>
      </c>
      <c r="N26" s="2">
        <v>1</v>
      </c>
      <c r="O26" s="2">
        <v>1</v>
      </c>
      <c r="P26" s="2">
        <v>0</v>
      </c>
      <c r="Q26" s="2">
        <v>1</v>
      </c>
      <c r="R26" s="2">
        <v>0</v>
      </c>
      <c r="S26" s="2">
        <v>0</v>
      </c>
      <c r="T26" s="2">
        <v>1</v>
      </c>
      <c r="U26" s="2">
        <v>0</v>
      </c>
      <c r="V26" s="2">
        <v>0</v>
      </c>
      <c r="W26" s="2">
        <v>0</v>
      </c>
      <c r="X26" s="2">
        <v>0</v>
      </c>
      <c r="Y26" s="2">
        <v>0</v>
      </c>
      <c r="Z26" s="2">
        <v>0</v>
      </c>
      <c r="AA26" s="2">
        <v>0</v>
      </c>
    </row>
    <row r="27" spans="1:27" x14ac:dyDescent="0.25">
      <c r="A27" s="2">
        <v>14</v>
      </c>
      <c r="B27" s="2">
        <v>6</v>
      </c>
      <c r="C27" s="2">
        <v>104420.50599999999</v>
      </c>
      <c r="D27" s="2">
        <v>104520.878</v>
      </c>
      <c r="E27" s="2">
        <v>100.372000000003</v>
      </c>
      <c r="F27" s="3">
        <v>27.564276867625701</v>
      </c>
      <c r="G27" s="14" t="s">
        <v>522</v>
      </c>
      <c r="H27" s="2">
        <v>4</v>
      </c>
      <c r="I27" s="2">
        <v>0</v>
      </c>
      <c r="J27" s="2">
        <v>4</v>
      </c>
      <c r="K27" s="2">
        <v>0</v>
      </c>
      <c r="L27" s="2">
        <v>0</v>
      </c>
      <c r="M27" s="2">
        <v>1</v>
      </c>
      <c r="N27" s="2">
        <v>1</v>
      </c>
      <c r="O27" s="2">
        <v>1</v>
      </c>
      <c r="P27" s="2">
        <v>0</v>
      </c>
      <c r="Q27" s="2">
        <v>1</v>
      </c>
      <c r="R27" s="2">
        <v>0</v>
      </c>
      <c r="S27" s="2">
        <v>0</v>
      </c>
      <c r="T27" s="2">
        <v>0</v>
      </c>
      <c r="U27" s="2">
        <v>0</v>
      </c>
      <c r="V27" s="2">
        <v>0</v>
      </c>
      <c r="W27" s="2">
        <v>0</v>
      </c>
      <c r="X27" s="2">
        <v>0</v>
      </c>
      <c r="Y27" s="2">
        <v>0</v>
      </c>
      <c r="Z27" s="2">
        <v>0</v>
      </c>
      <c r="AA27" s="2">
        <v>0</v>
      </c>
    </row>
    <row r="28" spans="1:27" x14ac:dyDescent="0.25">
      <c r="A28" s="2">
        <v>5</v>
      </c>
      <c r="B28" s="2">
        <v>7</v>
      </c>
      <c r="C28" s="2">
        <v>86711.682000000001</v>
      </c>
      <c r="D28" s="2">
        <v>87923.77</v>
      </c>
      <c r="E28" s="2">
        <v>1212.088</v>
      </c>
      <c r="F28" s="3">
        <v>27.520512419432102</v>
      </c>
      <c r="G28" s="14" t="s">
        <v>1082</v>
      </c>
      <c r="H28" s="2">
        <v>4</v>
      </c>
      <c r="I28" s="2">
        <v>1</v>
      </c>
      <c r="J28" s="2">
        <v>4</v>
      </c>
      <c r="K28" s="2">
        <v>0</v>
      </c>
      <c r="L28" s="2">
        <v>1</v>
      </c>
      <c r="M28" s="2">
        <v>1</v>
      </c>
      <c r="N28" s="2">
        <v>1</v>
      </c>
      <c r="O28" s="2">
        <v>1</v>
      </c>
      <c r="P28" s="2">
        <v>0</v>
      </c>
      <c r="Q28" s="2">
        <v>1</v>
      </c>
      <c r="R28" s="2">
        <v>0</v>
      </c>
      <c r="S28" s="2">
        <v>0</v>
      </c>
      <c r="T28" s="2">
        <v>0</v>
      </c>
      <c r="U28" s="2">
        <v>0</v>
      </c>
      <c r="V28" s="2">
        <v>0</v>
      </c>
      <c r="W28" s="2">
        <v>0</v>
      </c>
      <c r="X28" s="2">
        <v>0</v>
      </c>
      <c r="Y28" s="2">
        <v>0</v>
      </c>
      <c r="Z28" s="2">
        <v>0</v>
      </c>
      <c r="AA28" s="2">
        <v>1</v>
      </c>
    </row>
    <row r="29" spans="1:27" x14ac:dyDescent="0.25">
      <c r="A29" s="2">
        <v>6</v>
      </c>
      <c r="B29" s="2">
        <v>1</v>
      </c>
      <c r="C29" s="2">
        <v>31718.934000000001</v>
      </c>
      <c r="D29" s="2">
        <v>33794.642</v>
      </c>
      <c r="E29" s="2">
        <v>2075.7080000000001</v>
      </c>
      <c r="F29" s="3">
        <v>27.152200217815899</v>
      </c>
      <c r="G29" s="14" t="s">
        <v>1087</v>
      </c>
      <c r="H29" s="2">
        <v>4</v>
      </c>
      <c r="I29" s="2">
        <v>5</v>
      </c>
      <c r="J29" s="2">
        <v>4</v>
      </c>
      <c r="K29" s="2">
        <v>2</v>
      </c>
      <c r="L29" s="2">
        <v>3</v>
      </c>
      <c r="M29" s="2">
        <v>1</v>
      </c>
      <c r="N29" s="2">
        <v>1</v>
      </c>
      <c r="O29" s="2">
        <v>1</v>
      </c>
      <c r="P29" s="2">
        <v>0</v>
      </c>
      <c r="Q29" s="2">
        <v>1</v>
      </c>
      <c r="R29" s="2">
        <v>1</v>
      </c>
      <c r="S29" s="2">
        <v>1</v>
      </c>
      <c r="T29" s="2">
        <v>0</v>
      </c>
      <c r="U29" s="2">
        <v>0</v>
      </c>
      <c r="V29" s="2">
        <v>0</v>
      </c>
      <c r="W29" s="2">
        <v>1</v>
      </c>
      <c r="X29" s="2">
        <v>0</v>
      </c>
      <c r="Y29" s="2">
        <v>0</v>
      </c>
      <c r="Z29" s="2">
        <v>1</v>
      </c>
      <c r="AA29" s="2">
        <v>1</v>
      </c>
    </row>
    <row r="30" spans="1:27" x14ac:dyDescent="0.25">
      <c r="A30" s="2">
        <v>14</v>
      </c>
      <c r="B30" s="2">
        <v>2</v>
      </c>
      <c r="C30" s="2">
        <v>60916.173000000003</v>
      </c>
      <c r="D30" s="2">
        <v>61247.188999999998</v>
      </c>
      <c r="E30" s="2">
        <v>331.01599999999598</v>
      </c>
      <c r="F30" s="3">
        <v>26.9991524791795</v>
      </c>
      <c r="G30" s="14" t="s">
        <v>518</v>
      </c>
      <c r="H30" s="2">
        <v>4</v>
      </c>
      <c r="I30" s="2">
        <v>0</v>
      </c>
      <c r="J30" s="2">
        <v>4</v>
      </c>
      <c r="K30" s="2">
        <v>0</v>
      </c>
      <c r="L30" s="2">
        <v>0</v>
      </c>
      <c r="M30" s="2">
        <v>1</v>
      </c>
      <c r="N30" s="2">
        <v>1</v>
      </c>
      <c r="O30" s="2">
        <v>1</v>
      </c>
      <c r="P30" s="2">
        <v>0</v>
      </c>
      <c r="Q30" s="2">
        <v>1</v>
      </c>
      <c r="R30" s="2">
        <v>0</v>
      </c>
      <c r="S30" s="2">
        <v>0</v>
      </c>
      <c r="T30" s="2">
        <v>0</v>
      </c>
      <c r="U30" s="2">
        <v>0</v>
      </c>
      <c r="V30" s="2">
        <v>0</v>
      </c>
      <c r="W30" s="2">
        <v>0</v>
      </c>
      <c r="X30" s="2">
        <v>0</v>
      </c>
      <c r="Y30" s="2">
        <v>0</v>
      </c>
      <c r="Z30" s="2">
        <v>0</v>
      </c>
      <c r="AA30" s="2">
        <v>0</v>
      </c>
    </row>
    <row r="31" spans="1:27" x14ac:dyDescent="0.25">
      <c r="A31" s="2">
        <v>11</v>
      </c>
      <c r="B31" s="2">
        <v>1</v>
      </c>
      <c r="C31" s="2">
        <v>16052.155000000001</v>
      </c>
      <c r="D31" s="2">
        <v>16720.468000000001</v>
      </c>
      <c r="E31" s="2">
        <v>668.31299999999999</v>
      </c>
      <c r="F31" s="3">
        <v>26.865464090199499</v>
      </c>
      <c r="G31" s="14" t="s">
        <v>471</v>
      </c>
      <c r="H31" s="2">
        <v>4</v>
      </c>
      <c r="I31" s="2">
        <v>1</v>
      </c>
      <c r="J31" s="2">
        <v>4</v>
      </c>
      <c r="K31" s="2">
        <v>1</v>
      </c>
      <c r="L31" s="2">
        <v>0</v>
      </c>
      <c r="M31" s="2">
        <v>1</v>
      </c>
      <c r="N31" s="2">
        <v>1</v>
      </c>
      <c r="O31" s="2">
        <v>1</v>
      </c>
      <c r="P31" s="2">
        <v>0</v>
      </c>
      <c r="Q31" s="2">
        <v>1</v>
      </c>
      <c r="R31" s="2">
        <v>0</v>
      </c>
      <c r="S31" s="2">
        <v>0</v>
      </c>
      <c r="T31" s="2">
        <v>1</v>
      </c>
      <c r="U31" s="2">
        <v>0</v>
      </c>
      <c r="V31" s="2">
        <v>0</v>
      </c>
      <c r="W31" s="2">
        <v>0</v>
      </c>
      <c r="X31" s="2">
        <v>0</v>
      </c>
      <c r="Y31" s="2">
        <v>0</v>
      </c>
      <c r="Z31" s="2">
        <v>0</v>
      </c>
      <c r="AA31" s="2">
        <v>0</v>
      </c>
    </row>
    <row r="32" spans="1:27" x14ac:dyDescent="0.25">
      <c r="A32" s="2">
        <v>9</v>
      </c>
      <c r="B32" s="2">
        <v>5</v>
      </c>
      <c r="C32" s="2">
        <v>100561.147</v>
      </c>
      <c r="D32" s="2">
        <v>100721.018</v>
      </c>
      <c r="E32" s="2">
        <v>159.87099999999899</v>
      </c>
      <c r="F32" s="3">
        <v>26.865086779367399</v>
      </c>
      <c r="G32" s="14" t="s">
        <v>949</v>
      </c>
      <c r="H32" s="2">
        <v>4</v>
      </c>
      <c r="I32" s="2">
        <v>0</v>
      </c>
      <c r="J32" s="2">
        <v>4</v>
      </c>
      <c r="K32" s="2">
        <v>0</v>
      </c>
      <c r="L32" s="2">
        <v>0</v>
      </c>
      <c r="M32" s="2">
        <v>1</v>
      </c>
      <c r="N32" s="2">
        <v>1</v>
      </c>
      <c r="O32" s="2">
        <v>1</v>
      </c>
      <c r="P32" s="2">
        <v>0</v>
      </c>
      <c r="Q32" s="2">
        <v>1</v>
      </c>
      <c r="R32" s="2">
        <v>0</v>
      </c>
      <c r="S32" s="2">
        <v>0</v>
      </c>
      <c r="T32" s="2">
        <v>0</v>
      </c>
      <c r="U32" s="2">
        <v>0</v>
      </c>
      <c r="V32" s="2">
        <v>0</v>
      </c>
      <c r="W32" s="2">
        <v>0</v>
      </c>
      <c r="X32" s="2">
        <v>0</v>
      </c>
      <c r="Y32" s="2">
        <v>0</v>
      </c>
      <c r="Z32" s="2">
        <v>0</v>
      </c>
      <c r="AA32" s="2">
        <v>0</v>
      </c>
    </row>
    <row r="33" spans="1:27" x14ac:dyDescent="0.25">
      <c r="A33" s="2">
        <v>20</v>
      </c>
      <c r="B33" s="2">
        <v>0</v>
      </c>
      <c r="C33" s="2">
        <v>20423.019</v>
      </c>
      <c r="D33" s="2">
        <v>20658.977999999999</v>
      </c>
      <c r="E33" s="2">
        <v>235.95899999999901</v>
      </c>
      <c r="F33" s="3">
        <v>26.358008606445001</v>
      </c>
      <c r="G33" s="14" t="s">
        <v>551</v>
      </c>
      <c r="H33" s="2">
        <v>3</v>
      </c>
      <c r="I33" s="2">
        <v>0</v>
      </c>
      <c r="J33" s="2">
        <v>3</v>
      </c>
      <c r="K33" s="2">
        <v>0</v>
      </c>
      <c r="L33" s="2">
        <v>0</v>
      </c>
      <c r="M33" s="2">
        <v>1</v>
      </c>
      <c r="N33" s="2">
        <v>1</v>
      </c>
      <c r="O33" s="2">
        <v>0</v>
      </c>
      <c r="P33" s="2">
        <v>0</v>
      </c>
      <c r="Q33" s="2">
        <v>1</v>
      </c>
      <c r="R33" s="2">
        <v>0</v>
      </c>
      <c r="S33" s="2">
        <v>0</v>
      </c>
      <c r="T33" s="2">
        <v>0</v>
      </c>
      <c r="U33" s="2">
        <v>0</v>
      </c>
      <c r="V33" s="2">
        <v>0</v>
      </c>
      <c r="W33" s="2">
        <v>0</v>
      </c>
      <c r="X33" s="2">
        <v>0</v>
      </c>
      <c r="Y33" s="2">
        <v>0</v>
      </c>
      <c r="Z33" s="2">
        <v>0</v>
      </c>
      <c r="AA33" s="2">
        <v>0</v>
      </c>
    </row>
    <row r="34" spans="1:27" x14ac:dyDescent="0.25">
      <c r="A34" s="2">
        <v>3</v>
      </c>
      <c r="B34" s="2">
        <v>8</v>
      </c>
      <c r="C34" s="2">
        <v>99597.928</v>
      </c>
      <c r="D34" s="2">
        <v>99806.495999999999</v>
      </c>
      <c r="E34" s="2">
        <v>208.56799999999899</v>
      </c>
      <c r="F34" s="3">
        <v>25.894241716849201</v>
      </c>
      <c r="G34" s="14" t="s">
        <v>621</v>
      </c>
      <c r="H34" s="2">
        <v>1</v>
      </c>
      <c r="I34" s="2">
        <v>0</v>
      </c>
      <c r="J34" s="2">
        <v>1</v>
      </c>
      <c r="K34" s="2">
        <v>0</v>
      </c>
      <c r="L34" s="2">
        <v>0</v>
      </c>
      <c r="M34" s="2">
        <v>0</v>
      </c>
      <c r="N34" s="2">
        <v>1</v>
      </c>
      <c r="O34" s="2">
        <v>0</v>
      </c>
      <c r="P34" s="2">
        <v>0</v>
      </c>
      <c r="Q34" s="2">
        <v>0</v>
      </c>
      <c r="R34" s="2">
        <v>0</v>
      </c>
      <c r="S34" s="2">
        <v>0</v>
      </c>
      <c r="T34" s="2">
        <v>0</v>
      </c>
      <c r="U34" s="2">
        <v>0</v>
      </c>
      <c r="V34" s="2">
        <v>0</v>
      </c>
      <c r="W34" s="2">
        <v>0</v>
      </c>
      <c r="X34" s="2">
        <v>0</v>
      </c>
      <c r="Y34" s="2">
        <v>0</v>
      </c>
      <c r="Z34" s="2">
        <v>0</v>
      </c>
      <c r="AA34" s="2">
        <v>0</v>
      </c>
    </row>
    <row r="35" spans="1:27" x14ac:dyDescent="0.25">
      <c r="A35" s="2">
        <v>1</v>
      </c>
      <c r="B35" s="2">
        <v>14</v>
      </c>
      <c r="C35" s="2">
        <v>160997.035</v>
      </c>
      <c r="D35" s="2">
        <v>161164.166</v>
      </c>
      <c r="E35" s="2">
        <v>167.130999999994</v>
      </c>
      <c r="F35" s="3">
        <v>25.606817400631702</v>
      </c>
      <c r="G35" s="14" t="s">
        <v>1037</v>
      </c>
      <c r="H35" s="2">
        <v>4</v>
      </c>
      <c r="I35" s="2">
        <v>0</v>
      </c>
      <c r="J35" s="2">
        <v>4</v>
      </c>
      <c r="K35" s="2">
        <v>0</v>
      </c>
      <c r="L35" s="2">
        <v>0</v>
      </c>
      <c r="M35" s="2">
        <v>1</v>
      </c>
      <c r="N35" s="2">
        <v>1</v>
      </c>
      <c r="O35" s="2">
        <v>1</v>
      </c>
      <c r="P35" s="2">
        <v>0</v>
      </c>
      <c r="Q35" s="2">
        <v>1</v>
      </c>
      <c r="R35" s="2">
        <v>0</v>
      </c>
      <c r="S35" s="2">
        <v>0</v>
      </c>
      <c r="T35" s="2">
        <v>0</v>
      </c>
      <c r="U35" s="2">
        <v>0</v>
      </c>
      <c r="V35" s="2">
        <v>0</v>
      </c>
      <c r="W35" s="2">
        <v>0</v>
      </c>
      <c r="X35" s="2">
        <v>0</v>
      </c>
      <c r="Y35" s="2">
        <v>0</v>
      </c>
      <c r="Z35" s="2">
        <v>0</v>
      </c>
      <c r="AA35" s="2">
        <v>0</v>
      </c>
    </row>
    <row r="36" spans="1:27" x14ac:dyDescent="0.25">
      <c r="A36" s="2">
        <v>10</v>
      </c>
      <c r="B36" s="2">
        <v>4</v>
      </c>
      <c r="C36" s="2">
        <v>91316.801999999996</v>
      </c>
      <c r="D36" s="2">
        <v>91422.629000000001</v>
      </c>
      <c r="E36" s="2">
        <v>105.827000000005</v>
      </c>
      <c r="F36" s="3">
        <v>25.519269523185901</v>
      </c>
      <c r="G36" s="14" t="s">
        <v>463</v>
      </c>
      <c r="H36" s="2">
        <v>4</v>
      </c>
      <c r="I36" s="2">
        <v>0</v>
      </c>
      <c r="J36" s="2">
        <v>4</v>
      </c>
      <c r="K36" s="2">
        <v>0</v>
      </c>
      <c r="L36" s="2">
        <v>0</v>
      </c>
      <c r="M36" s="2">
        <v>1</v>
      </c>
      <c r="N36" s="2">
        <v>1</v>
      </c>
      <c r="O36" s="2">
        <v>1</v>
      </c>
      <c r="P36" s="2">
        <v>0</v>
      </c>
      <c r="Q36" s="2">
        <v>1</v>
      </c>
      <c r="R36" s="2">
        <v>0</v>
      </c>
      <c r="S36" s="2">
        <v>0</v>
      </c>
      <c r="T36" s="2">
        <v>0</v>
      </c>
      <c r="U36" s="2">
        <v>0</v>
      </c>
      <c r="V36" s="2">
        <v>0</v>
      </c>
      <c r="W36" s="2">
        <v>0</v>
      </c>
      <c r="X36" s="2">
        <v>0</v>
      </c>
      <c r="Y36" s="2">
        <v>0</v>
      </c>
      <c r="Z36" s="2">
        <v>0</v>
      </c>
      <c r="AA36" s="2">
        <v>0</v>
      </c>
    </row>
    <row r="37" spans="1:27" x14ac:dyDescent="0.25">
      <c r="A37" s="2">
        <v>16</v>
      </c>
      <c r="B37" s="2">
        <v>7</v>
      </c>
      <c r="C37" s="2">
        <v>71737.659</v>
      </c>
      <c r="D37" s="2">
        <v>72574.395999999993</v>
      </c>
      <c r="E37" s="2">
        <v>836.73699999999405</v>
      </c>
      <c r="F37" s="3">
        <v>25.319720794754701</v>
      </c>
      <c r="G37" s="14" t="s">
        <v>1147</v>
      </c>
      <c r="H37" s="2">
        <v>4</v>
      </c>
      <c r="I37" s="2">
        <v>0</v>
      </c>
      <c r="J37" s="2">
        <v>4</v>
      </c>
      <c r="K37" s="2">
        <v>0</v>
      </c>
      <c r="L37" s="2">
        <v>0</v>
      </c>
      <c r="M37" s="2">
        <v>1</v>
      </c>
      <c r="N37" s="2">
        <v>1</v>
      </c>
      <c r="O37" s="2">
        <v>1</v>
      </c>
      <c r="P37" s="2">
        <v>0</v>
      </c>
      <c r="Q37" s="2">
        <v>1</v>
      </c>
      <c r="R37" s="2">
        <v>0</v>
      </c>
      <c r="S37" s="2">
        <v>0</v>
      </c>
      <c r="T37" s="2">
        <v>0</v>
      </c>
      <c r="U37" s="2">
        <v>0</v>
      </c>
      <c r="V37" s="2">
        <v>0</v>
      </c>
      <c r="W37" s="2">
        <v>0</v>
      </c>
      <c r="X37" s="2">
        <v>0</v>
      </c>
      <c r="Y37" s="2">
        <v>0</v>
      </c>
      <c r="Z37" s="2">
        <v>0</v>
      </c>
      <c r="AA37" s="2">
        <v>0</v>
      </c>
    </row>
    <row r="38" spans="1:27" x14ac:dyDescent="0.25">
      <c r="A38" s="2">
        <v>4</v>
      </c>
      <c r="B38" s="2">
        <v>16</v>
      </c>
      <c r="C38" s="2">
        <v>110338.30899999999</v>
      </c>
      <c r="D38" s="2">
        <v>110476.09299999999</v>
      </c>
      <c r="E38" s="2">
        <v>137.78399999999999</v>
      </c>
      <c r="F38" s="3">
        <v>25.3031644490252</v>
      </c>
      <c r="G38" s="14" t="s">
        <v>1076</v>
      </c>
      <c r="H38" s="2">
        <v>4</v>
      </c>
      <c r="I38" s="2">
        <v>0</v>
      </c>
      <c r="J38" s="2">
        <v>4</v>
      </c>
      <c r="K38" s="2">
        <v>0</v>
      </c>
      <c r="L38" s="2">
        <v>0</v>
      </c>
      <c r="M38" s="2">
        <v>1</v>
      </c>
      <c r="N38" s="2">
        <v>1</v>
      </c>
      <c r="O38" s="2">
        <v>1</v>
      </c>
      <c r="P38" s="2">
        <v>0</v>
      </c>
      <c r="Q38" s="2">
        <v>1</v>
      </c>
      <c r="R38" s="2">
        <v>0</v>
      </c>
      <c r="S38" s="2">
        <v>0</v>
      </c>
      <c r="T38" s="2">
        <v>0</v>
      </c>
      <c r="U38" s="2">
        <v>0</v>
      </c>
      <c r="V38" s="2">
        <v>0</v>
      </c>
      <c r="W38" s="2">
        <v>0</v>
      </c>
      <c r="X38" s="2">
        <v>0</v>
      </c>
      <c r="Y38" s="2">
        <v>0</v>
      </c>
      <c r="Z38" s="2">
        <v>0</v>
      </c>
      <c r="AA38" s="2">
        <v>0</v>
      </c>
    </row>
    <row r="39" spans="1:27" x14ac:dyDescent="0.25">
      <c r="A39" s="2">
        <v>11</v>
      </c>
      <c r="B39" s="2">
        <v>0</v>
      </c>
      <c r="C39" s="2">
        <v>9868.84</v>
      </c>
      <c r="D39" s="2">
        <v>10330.455</v>
      </c>
      <c r="E39" s="2">
        <v>461.61500000000001</v>
      </c>
      <c r="F39" s="3">
        <v>25.223178898176101</v>
      </c>
      <c r="G39" s="14" t="s">
        <v>736</v>
      </c>
      <c r="H39" s="2">
        <v>4</v>
      </c>
      <c r="I39" s="2">
        <v>2</v>
      </c>
      <c r="J39" s="2">
        <v>4</v>
      </c>
      <c r="K39" s="2">
        <v>2</v>
      </c>
      <c r="L39" s="2">
        <v>0</v>
      </c>
      <c r="M39" s="2">
        <v>1</v>
      </c>
      <c r="N39" s="2">
        <v>1</v>
      </c>
      <c r="O39" s="2">
        <v>1</v>
      </c>
      <c r="P39" s="2">
        <v>0</v>
      </c>
      <c r="Q39" s="2">
        <v>1</v>
      </c>
      <c r="R39" s="2">
        <v>0</v>
      </c>
      <c r="S39" s="2">
        <v>0</v>
      </c>
      <c r="T39" s="2">
        <v>0</v>
      </c>
      <c r="U39" s="2">
        <v>1</v>
      </c>
      <c r="V39" s="2">
        <v>1</v>
      </c>
      <c r="W39" s="2">
        <v>0</v>
      </c>
      <c r="X39" s="2">
        <v>0</v>
      </c>
      <c r="Y39" s="2">
        <v>0</v>
      </c>
      <c r="Z39" s="2">
        <v>0</v>
      </c>
      <c r="AA39" s="2">
        <v>0</v>
      </c>
    </row>
    <row r="40" spans="1:27" x14ac:dyDescent="0.25">
      <c r="A40" s="2">
        <v>7</v>
      </c>
      <c r="B40" s="2">
        <v>11</v>
      </c>
      <c r="C40" s="2">
        <v>84206.097999999998</v>
      </c>
      <c r="D40" s="2">
        <v>84644.346000000005</v>
      </c>
      <c r="E40" s="2">
        <v>438.24800000000698</v>
      </c>
      <c r="F40" s="3">
        <v>25.207137247424601</v>
      </c>
      <c r="G40" s="14" t="s">
        <v>1096</v>
      </c>
      <c r="H40" s="2">
        <v>2</v>
      </c>
      <c r="I40" s="2">
        <v>5</v>
      </c>
      <c r="J40" s="2">
        <v>2</v>
      </c>
      <c r="K40" s="2">
        <v>1</v>
      </c>
      <c r="L40" s="2">
        <v>4</v>
      </c>
      <c r="M40" s="2">
        <v>0</v>
      </c>
      <c r="N40" s="2">
        <v>1</v>
      </c>
      <c r="O40" s="2">
        <v>0</v>
      </c>
      <c r="P40" s="2">
        <v>0</v>
      </c>
      <c r="Q40" s="2">
        <v>1</v>
      </c>
      <c r="R40" s="2">
        <v>0</v>
      </c>
      <c r="S40" s="2">
        <v>0</v>
      </c>
      <c r="T40" s="2">
        <v>1</v>
      </c>
      <c r="U40" s="2">
        <v>0</v>
      </c>
      <c r="V40" s="2">
        <v>0</v>
      </c>
      <c r="W40" s="2">
        <v>1</v>
      </c>
      <c r="X40" s="2">
        <v>1</v>
      </c>
      <c r="Y40" s="2">
        <v>1</v>
      </c>
      <c r="Z40" s="2">
        <v>0</v>
      </c>
      <c r="AA40" s="2">
        <v>1</v>
      </c>
    </row>
    <row r="41" spans="1:27" x14ac:dyDescent="0.25">
      <c r="A41" s="2">
        <v>16</v>
      </c>
      <c r="B41" s="2">
        <v>2</v>
      </c>
      <c r="C41" s="2">
        <v>22935.861000000001</v>
      </c>
      <c r="D41" s="2">
        <v>23168.614000000001</v>
      </c>
      <c r="E41" s="2">
        <v>232.75300000000101</v>
      </c>
      <c r="F41" s="3">
        <v>25.1892533198473</v>
      </c>
      <c r="G41" s="14" t="s">
        <v>1006</v>
      </c>
      <c r="H41" s="2">
        <v>4</v>
      </c>
      <c r="I41" s="2">
        <v>0</v>
      </c>
      <c r="J41" s="2">
        <v>4</v>
      </c>
      <c r="K41" s="2">
        <v>0</v>
      </c>
      <c r="L41" s="2">
        <v>0</v>
      </c>
      <c r="M41" s="2">
        <v>1</v>
      </c>
      <c r="N41" s="2">
        <v>1</v>
      </c>
      <c r="O41" s="2">
        <v>1</v>
      </c>
      <c r="P41" s="2">
        <v>0</v>
      </c>
      <c r="Q41" s="2">
        <v>1</v>
      </c>
      <c r="R41" s="2">
        <v>0</v>
      </c>
      <c r="S41" s="2">
        <v>0</v>
      </c>
      <c r="T41" s="2">
        <v>0</v>
      </c>
      <c r="U41" s="2">
        <v>0</v>
      </c>
      <c r="V41" s="2">
        <v>0</v>
      </c>
      <c r="W41" s="2">
        <v>0</v>
      </c>
      <c r="X41" s="2">
        <v>0</v>
      </c>
      <c r="Y41" s="2">
        <v>0</v>
      </c>
      <c r="Z41" s="2">
        <v>0</v>
      </c>
      <c r="AA41" s="2">
        <v>0</v>
      </c>
    </row>
    <row r="42" spans="1:27" x14ac:dyDescent="0.25">
      <c r="A42" s="2">
        <v>3</v>
      </c>
      <c r="B42" s="2">
        <v>10</v>
      </c>
      <c r="C42" s="2">
        <v>120208.33199999999</v>
      </c>
      <c r="D42" s="2">
        <v>120322.399</v>
      </c>
      <c r="E42" s="2">
        <v>114.06700000001</v>
      </c>
      <c r="F42" s="3">
        <v>25.175713508228299</v>
      </c>
      <c r="G42" s="14" t="s">
        <v>1063</v>
      </c>
      <c r="H42" s="2">
        <v>4</v>
      </c>
      <c r="I42" s="2">
        <v>0</v>
      </c>
      <c r="J42" s="2">
        <v>4</v>
      </c>
      <c r="K42" s="2">
        <v>0</v>
      </c>
      <c r="L42" s="2">
        <v>0</v>
      </c>
      <c r="M42" s="2">
        <v>1</v>
      </c>
      <c r="N42" s="2">
        <v>1</v>
      </c>
      <c r="O42" s="2">
        <v>1</v>
      </c>
      <c r="P42" s="2">
        <v>0</v>
      </c>
      <c r="Q42" s="2">
        <v>1</v>
      </c>
      <c r="R42" s="2">
        <v>0</v>
      </c>
      <c r="S42" s="2">
        <v>0</v>
      </c>
      <c r="T42" s="2">
        <v>0</v>
      </c>
      <c r="U42" s="2">
        <v>0</v>
      </c>
      <c r="V42" s="2">
        <v>0</v>
      </c>
      <c r="W42" s="2">
        <v>0</v>
      </c>
      <c r="X42" s="2">
        <v>0</v>
      </c>
      <c r="Y42" s="2">
        <v>0</v>
      </c>
      <c r="Z42" s="2">
        <v>0</v>
      </c>
      <c r="AA42" s="2">
        <v>0</v>
      </c>
    </row>
    <row r="43" spans="1:27" x14ac:dyDescent="0.25">
      <c r="A43" s="2">
        <v>8</v>
      </c>
      <c r="B43" s="2">
        <v>14</v>
      </c>
      <c r="C43" s="2">
        <v>113426.579</v>
      </c>
      <c r="D43" s="2">
        <v>114467.174</v>
      </c>
      <c r="E43" s="2">
        <v>1040.595</v>
      </c>
      <c r="F43" s="3">
        <v>25.169085685776299</v>
      </c>
      <c r="G43" s="14" t="s">
        <v>715</v>
      </c>
      <c r="H43" s="2">
        <v>4</v>
      </c>
      <c r="I43" s="2">
        <v>3</v>
      </c>
      <c r="J43" s="2">
        <v>4</v>
      </c>
      <c r="K43" s="2">
        <v>3</v>
      </c>
      <c r="L43" s="2">
        <v>0</v>
      </c>
      <c r="M43" s="2">
        <v>1</v>
      </c>
      <c r="N43" s="2">
        <v>1</v>
      </c>
      <c r="O43" s="2">
        <v>1</v>
      </c>
      <c r="P43" s="2">
        <v>0</v>
      </c>
      <c r="Q43" s="2">
        <v>1</v>
      </c>
      <c r="R43" s="2">
        <v>1</v>
      </c>
      <c r="S43" s="2">
        <v>1</v>
      </c>
      <c r="T43" s="2">
        <v>1</v>
      </c>
      <c r="U43" s="2">
        <v>0</v>
      </c>
      <c r="V43" s="2">
        <v>0</v>
      </c>
      <c r="W43" s="2">
        <v>0</v>
      </c>
      <c r="X43" s="2">
        <v>0</v>
      </c>
      <c r="Y43" s="2">
        <v>0</v>
      </c>
      <c r="Z43" s="2">
        <v>0</v>
      </c>
      <c r="AA43" s="2">
        <v>0</v>
      </c>
    </row>
    <row r="44" spans="1:27" x14ac:dyDescent="0.25">
      <c r="A44" s="2">
        <v>6</v>
      </c>
      <c r="B44" s="2">
        <v>11</v>
      </c>
      <c r="C44" s="2">
        <v>83797.126999999993</v>
      </c>
      <c r="D44" s="2">
        <v>83856.282000000007</v>
      </c>
      <c r="E44" s="2">
        <v>59.155000000013402</v>
      </c>
      <c r="F44" s="3">
        <v>24.517370533672601</v>
      </c>
      <c r="G44" s="14" t="s">
        <v>1090</v>
      </c>
      <c r="H44" s="2">
        <v>3</v>
      </c>
      <c r="I44" s="2">
        <v>0</v>
      </c>
      <c r="J44" s="2">
        <v>3</v>
      </c>
      <c r="K44" s="2">
        <v>0</v>
      </c>
      <c r="L44" s="2">
        <v>0</v>
      </c>
      <c r="M44" s="2">
        <v>1</v>
      </c>
      <c r="N44" s="2">
        <v>1</v>
      </c>
      <c r="O44" s="2">
        <v>0</v>
      </c>
      <c r="P44" s="2">
        <v>0</v>
      </c>
      <c r="Q44" s="2">
        <v>1</v>
      </c>
      <c r="R44" s="2">
        <v>0</v>
      </c>
      <c r="S44" s="2">
        <v>0</v>
      </c>
      <c r="T44" s="2">
        <v>0</v>
      </c>
      <c r="U44" s="2">
        <v>0</v>
      </c>
      <c r="V44" s="2">
        <v>0</v>
      </c>
      <c r="W44" s="2">
        <v>0</v>
      </c>
      <c r="X44" s="2">
        <v>0</v>
      </c>
      <c r="Y44" s="2">
        <v>0</v>
      </c>
      <c r="Z44" s="2">
        <v>0</v>
      </c>
      <c r="AA44" s="2">
        <v>0</v>
      </c>
    </row>
    <row r="45" spans="1:27" x14ac:dyDescent="0.25">
      <c r="A45" s="2">
        <v>2</v>
      </c>
      <c r="B45" s="2">
        <v>34</v>
      </c>
      <c r="C45" s="2">
        <v>202596.58499999999</v>
      </c>
      <c r="D45" s="2">
        <v>202702.337</v>
      </c>
      <c r="E45" s="2">
        <v>105.752000000008</v>
      </c>
      <c r="F45" s="3">
        <v>24.334936795207302</v>
      </c>
      <c r="G45" s="14" t="s">
        <v>1058</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row>
    <row r="46" spans="1:27" x14ac:dyDescent="0.25">
      <c r="A46" s="2">
        <v>1</v>
      </c>
      <c r="B46" s="2">
        <v>11</v>
      </c>
      <c r="C46" s="2">
        <v>113959.886</v>
      </c>
      <c r="D46" s="2">
        <v>114412.667</v>
      </c>
      <c r="E46" s="2">
        <v>452.78100000000302</v>
      </c>
      <c r="F46" s="3">
        <v>24.297922826686602</v>
      </c>
      <c r="G46" s="14" t="s">
        <v>1035</v>
      </c>
      <c r="H46" s="2">
        <v>4</v>
      </c>
      <c r="I46" s="2">
        <v>0</v>
      </c>
      <c r="J46" s="2">
        <v>4</v>
      </c>
      <c r="K46" s="2">
        <v>0</v>
      </c>
      <c r="L46" s="2">
        <v>0</v>
      </c>
      <c r="M46" s="2">
        <v>1</v>
      </c>
      <c r="N46" s="2">
        <v>1</v>
      </c>
      <c r="O46" s="2">
        <v>1</v>
      </c>
      <c r="P46" s="2">
        <v>0</v>
      </c>
      <c r="Q46" s="2">
        <v>1</v>
      </c>
      <c r="R46" s="2">
        <v>0</v>
      </c>
      <c r="S46" s="2">
        <v>0</v>
      </c>
      <c r="T46" s="2">
        <v>0</v>
      </c>
      <c r="U46" s="2">
        <v>0</v>
      </c>
      <c r="V46" s="2">
        <v>0</v>
      </c>
      <c r="W46" s="2">
        <v>0</v>
      </c>
      <c r="X46" s="2">
        <v>0</v>
      </c>
      <c r="Y46" s="2">
        <v>0</v>
      </c>
      <c r="Z46" s="2">
        <v>0</v>
      </c>
      <c r="AA46" s="2">
        <v>0</v>
      </c>
    </row>
    <row r="47" spans="1:27" x14ac:dyDescent="0.25">
      <c r="A47" s="2">
        <v>15</v>
      </c>
      <c r="B47" s="2">
        <v>3</v>
      </c>
      <c r="C47" s="2">
        <v>77399.370999999999</v>
      </c>
      <c r="D47" s="2">
        <v>77828.971000000005</v>
      </c>
      <c r="E47" s="2">
        <v>429.60000000000599</v>
      </c>
      <c r="F47" s="3">
        <v>24.1757922662173</v>
      </c>
      <c r="G47" s="14" t="s">
        <v>1004</v>
      </c>
      <c r="H47" s="2">
        <v>4</v>
      </c>
      <c r="I47" s="2">
        <v>0</v>
      </c>
      <c r="J47" s="2">
        <v>4</v>
      </c>
      <c r="K47" s="2">
        <v>0</v>
      </c>
      <c r="L47" s="2">
        <v>0</v>
      </c>
      <c r="M47" s="2">
        <v>1</v>
      </c>
      <c r="N47" s="2">
        <v>1</v>
      </c>
      <c r="O47" s="2">
        <v>1</v>
      </c>
      <c r="P47" s="2">
        <v>0</v>
      </c>
      <c r="Q47" s="2">
        <v>1</v>
      </c>
      <c r="R47" s="2">
        <v>0</v>
      </c>
      <c r="S47" s="2">
        <v>0</v>
      </c>
      <c r="T47" s="2">
        <v>0</v>
      </c>
      <c r="U47" s="2">
        <v>0</v>
      </c>
      <c r="V47" s="2">
        <v>0</v>
      </c>
      <c r="W47" s="2">
        <v>0</v>
      </c>
      <c r="X47" s="2">
        <v>0</v>
      </c>
      <c r="Y47" s="2">
        <v>0</v>
      </c>
      <c r="Z47" s="2">
        <v>0</v>
      </c>
      <c r="AA47" s="2">
        <v>0</v>
      </c>
    </row>
    <row r="48" spans="1:27" x14ac:dyDescent="0.25">
      <c r="A48" s="2">
        <v>6</v>
      </c>
      <c r="B48" s="2">
        <v>16</v>
      </c>
      <c r="C48" s="2">
        <v>111703.709</v>
      </c>
      <c r="D48" s="2">
        <v>111840.716</v>
      </c>
      <c r="E48" s="2">
        <v>137.00699999999799</v>
      </c>
      <c r="F48" s="3">
        <v>24.080594724280999</v>
      </c>
      <c r="G48" s="14" t="s">
        <v>410</v>
      </c>
      <c r="H48" s="2">
        <v>3</v>
      </c>
      <c r="I48" s="2">
        <v>0</v>
      </c>
      <c r="J48" s="2">
        <v>3</v>
      </c>
      <c r="K48" s="2">
        <v>0</v>
      </c>
      <c r="L48" s="2">
        <v>0</v>
      </c>
      <c r="M48" s="2">
        <v>1</v>
      </c>
      <c r="N48" s="2">
        <v>1</v>
      </c>
      <c r="O48" s="2">
        <v>1</v>
      </c>
      <c r="P48" s="2">
        <v>0</v>
      </c>
      <c r="Q48" s="2">
        <v>0</v>
      </c>
      <c r="R48" s="2">
        <v>0</v>
      </c>
      <c r="S48" s="2">
        <v>0</v>
      </c>
      <c r="T48" s="2">
        <v>0</v>
      </c>
      <c r="U48" s="2">
        <v>0</v>
      </c>
      <c r="V48" s="2">
        <v>0</v>
      </c>
      <c r="W48" s="2">
        <v>0</v>
      </c>
      <c r="X48" s="2">
        <v>0</v>
      </c>
      <c r="Y48" s="2">
        <v>0</v>
      </c>
      <c r="Z48" s="2">
        <v>0</v>
      </c>
      <c r="AA48" s="2">
        <v>0</v>
      </c>
    </row>
    <row r="49" spans="1:27" x14ac:dyDescent="0.25">
      <c r="A49" s="2">
        <v>12</v>
      </c>
      <c r="B49" s="2">
        <v>10</v>
      </c>
      <c r="C49" s="2">
        <v>82062.312000000005</v>
      </c>
      <c r="D49" s="2">
        <v>82158.129000000001</v>
      </c>
      <c r="E49" s="2">
        <v>95.816999999995502</v>
      </c>
      <c r="F49" s="3">
        <v>24.019200965086799</v>
      </c>
      <c r="G49" s="14" t="s">
        <v>497</v>
      </c>
      <c r="H49" s="2">
        <v>4</v>
      </c>
      <c r="I49" s="2">
        <v>0</v>
      </c>
      <c r="J49" s="2">
        <v>4</v>
      </c>
      <c r="K49" s="2">
        <v>0</v>
      </c>
      <c r="L49" s="2">
        <v>0</v>
      </c>
      <c r="M49" s="2">
        <v>1</v>
      </c>
      <c r="N49" s="2">
        <v>1</v>
      </c>
      <c r="O49" s="2">
        <v>1</v>
      </c>
      <c r="P49" s="2">
        <v>0</v>
      </c>
      <c r="Q49" s="2">
        <v>1</v>
      </c>
      <c r="R49" s="2">
        <v>0</v>
      </c>
      <c r="S49" s="2">
        <v>0</v>
      </c>
      <c r="T49" s="2">
        <v>0</v>
      </c>
      <c r="U49" s="2">
        <v>0</v>
      </c>
      <c r="V49" s="2">
        <v>0</v>
      </c>
      <c r="W49" s="2">
        <v>0</v>
      </c>
      <c r="X49" s="2">
        <v>0</v>
      </c>
      <c r="Y49" s="2">
        <v>0</v>
      </c>
      <c r="Z49" s="2">
        <v>0</v>
      </c>
      <c r="AA49" s="2">
        <v>0</v>
      </c>
    </row>
    <row r="50" spans="1:27" x14ac:dyDescent="0.25">
      <c r="A50" s="2">
        <v>5</v>
      </c>
      <c r="B50" s="2">
        <v>3</v>
      </c>
      <c r="C50" s="2">
        <v>49985.525000000001</v>
      </c>
      <c r="D50" s="2">
        <v>50089.919000000002</v>
      </c>
      <c r="E50" s="2">
        <v>104.39400000000001</v>
      </c>
      <c r="F50" s="3">
        <v>23.969958812662298</v>
      </c>
      <c r="G50" s="14" t="s">
        <v>654</v>
      </c>
      <c r="H50" s="2">
        <v>1</v>
      </c>
      <c r="I50" s="2">
        <v>0</v>
      </c>
      <c r="J50" s="2">
        <v>1</v>
      </c>
      <c r="K50" s="2">
        <v>0</v>
      </c>
      <c r="L50" s="2">
        <v>0</v>
      </c>
      <c r="M50" s="2">
        <v>0</v>
      </c>
      <c r="N50" s="2">
        <v>1</v>
      </c>
      <c r="O50" s="2">
        <v>0</v>
      </c>
      <c r="P50" s="2">
        <v>0</v>
      </c>
      <c r="Q50" s="2">
        <v>0</v>
      </c>
      <c r="R50" s="2">
        <v>0</v>
      </c>
      <c r="S50" s="2">
        <v>0</v>
      </c>
      <c r="T50" s="2">
        <v>0</v>
      </c>
      <c r="U50" s="2">
        <v>0</v>
      </c>
      <c r="V50" s="2">
        <v>0</v>
      </c>
      <c r="W50" s="2">
        <v>0</v>
      </c>
      <c r="X50" s="2">
        <v>0</v>
      </c>
      <c r="Y50" s="2">
        <v>0</v>
      </c>
      <c r="Z50" s="2">
        <v>0</v>
      </c>
      <c r="AA50" s="2">
        <v>0</v>
      </c>
    </row>
    <row r="51" spans="1:27" x14ac:dyDescent="0.25">
      <c r="A51" s="2">
        <v>7</v>
      </c>
      <c r="B51" s="2">
        <v>5</v>
      </c>
      <c r="C51" s="2">
        <v>38728.845000000001</v>
      </c>
      <c r="D51" s="2">
        <v>38880.32</v>
      </c>
      <c r="E51" s="2">
        <v>151.474999999999</v>
      </c>
      <c r="F51" s="3">
        <v>23.859346045422399</v>
      </c>
      <c r="G51" s="14" t="s">
        <v>1094</v>
      </c>
      <c r="H51" s="2">
        <v>1</v>
      </c>
      <c r="I51" s="2">
        <v>0</v>
      </c>
      <c r="J51" s="2">
        <v>1</v>
      </c>
      <c r="K51" s="2">
        <v>0</v>
      </c>
      <c r="L51" s="2">
        <v>0</v>
      </c>
      <c r="M51" s="2">
        <v>0</v>
      </c>
      <c r="N51" s="2">
        <v>1</v>
      </c>
      <c r="O51" s="2">
        <v>0</v>
      </c>
      <c r="P51" s="2">
        <v>0</v>
      </c>
      <c r="Q51" s="2">
        <v>0</v>
      </c>
      <c r="R51" s="2">
        <v>0</v>
      </c>
      <c r="S51" s="2">
        <v>0</v>
      </c>
      <c r="T51" s="2">
        <v>0</v>
      </c>
      <c r="U51" s="2">
        <v>0</v>
      </c>
      <c r="V51" s="2">
        <v>0</v>
      </c>
      <c r="W51" s="2">
        <v>0</v>
      </c>
      <c r="X51" s="2">
        <v>0</v>
      </c>
      <c r="Y51" s="2">
        <v>0</v>
      </c>
      <c r="Z51" s="2">
        <v>0</v>
      </c>
      <c r="AA51" s="2">
        <v>0</v>
      </c>
    </row>
    <row r="52" spans="1:27" x14ac:dyDescent="0.25">
      <c r="A52" s="2">
        <v>1</v>
      </c>
      <c r="B52" s="2">
        <v>18</v>
      </c>
      <c r="C52" s="2">
        <v>215260.35500000001</v>
      </c>
      <c r="D52" s="2">
        <v>215344.44500000001</v>
      </c>
      <c r="E52" s="2">
        <v>84.089999999996493</v>
      </c>
      <c r="F52" s="3">
        <v>23.8233620092888</v>
      </c>
      <c r="G52" s="14" t="s">
        <v>1040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row>
    <row r="53" spans="1:27" x14ac:dyDescent="0.25">
      <c r="A53" s="2">
        <v>3</v>
      </c>
      <c r="B53" s="2">
        <v>0</v>
      </c>
      <c r="C53" s="2">
        <v>31596.611000000001</v>
      </c>
      <c r="D53" s="2">
        <v>31682.526999999998</v>
      </c>
      <c r="E53" s="2">
        <v>85.915999999997396</v>
      </c>
      <c r="F53" s="3">
        <v>23.772994558493799</v>
      </c>
      <c r="G53" s="14" t="s">
        <v>1059</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row>
    <row r="54" spans="1:27" x14ac:dyDescent="0.25">
      <c r="A54" s="2">
        <v>1</v>
      </c>
      <c r="B54" s="2">
        <v>8</v>
      </c>
      <c r="C54" s="2">
        <v>92603.385999999999</v>
      </c>
      <c r="D54" s="2">
        <v>92867.324999999997</v>
      </c>
      <c r="E54" s="2">
        <v>263.93899999999798</v>
      </c>
      <c r="F54" s="3">
        <v>23.744107919439699</v>
      </c>
      <c r="G54" s="14" t="s">
        <v>1034</v>
      </c>
      <c r="H54" s="2">
        <v>4</v>
      </c>
      <c r="I54" s="2">
        <v>1</v>
      </c>
      <c r="J54" s="2">
        <v>4</v>
      </c>
      <c r="K54" s="2">
        <v>0</v>
      </c>
      <c r="L54" s="2">
        <v>1</v>
      </c>
      <c r="M54" s="2">
        <v>1</v>
      </c>
      <c r="N54" s="2">
        <v>1</v>
      </c>
      <c r="O54" s="2">
        <v>1</v>
      </c>
      <c r="P54" s="2">
        <v>0</v>
      </c>
      <c r="Q54" s="2">
        <v>1</v>
      </c>
      <c r="R54" s="2">
        <v>0</v>
      </c>
      <c r="S54" s="2">
        <v>0</v>
      </c>
      <c r="T54" s="2">
        <v>0</v>
      </c>
      <c r="U54" s="2">
        <v>0</v>
      </c>
      <c r="V54" s="2">
        <v>0</v>
      </c>
      <c r="W54" s="2">
        <v>0</v>
      </c>
      <c r="X54" s="2">
        <v>0</v>
      </c>
      <c r="Y54" s="2">
        <v>0</v>
      </c>
      <c r="Z54" s="2">
        <v>1</v>
      </c>
      <c r="AA54" s="2">
        <v>0</v>
      </c>
    </row>
    <row r="55" spans="1:27" x14ac:dyDescent="0.25">
      <c r="A55" s="2">
        <v>12</v>
      </c>
      <c r="B55" s="2">
        <v>2</v>
      </c>
      <c r="C55" s="2">
        <v>29275.91</v>
      </c>
      <c r="D55" s="2">
        <v>29559.348999999998</v>
      </c>
      <c r="E55" s="2">
        <v>283.43899999999798</v>
      </c>
      <c r="F55" s="3">
        <v>23.690282766045101</v>
      </c>
      <c r="G55" s="14" t="s">
        <v>1128</v>
      </c>
      <c r="H55" s="2">
        <v>2</v>
      </c>
      <c r="I55" s="2">
        <v>3</v>
      </c>
      <c r="J55" s="2">
        <v>2</v>
      </c>
      <c r="K55" s="2">
        <v>0</v>
      </c>
      <c r="L55" s="2">
        <v>3</v>
      </c>
      <c r="M55" s="2">
        <v>1</v>
      </c>
      <c r="N55" s="2">
        <v>1</v>
      </c>
      <c r="O55" s="2">
        <v>0</v>
      </c>
      <c r="P55" s="2">
        <v>0</v>
      </c>
      <c r="Q55" s="2">
        <v>0</v>
      </c>
      <c r="R55" s="2">
        <v>0</v>
      </c>
      <c r="S55" s="2">
        <v>0</v>
      </c>
      <c r="T55" s="2">
        <v>0</v>
      </c>
      <c r="U55" s="2">
        <v>0</v>
      </c>
      <c r="V55" s="2">
        <v>0</v>
      </c>
      <c r="W55" s="2">
        <v>0</v>
      </c>
      <c r="X55" s="2">
        <v>1</v>
      </c>
      <c r="Y55" s="2">
        <v>0</v>
      </c>
      <c r="Z55" s="2">
        <v>1</v>
      </c>
      <c r="AA55" s="2">
        <v>1</v>
      </c>
    </row>
    <row r="56" spans="1:27" x14ac:dyDescent="0.25">
      <c r="A56" s="2">
        <v>18</v>
      </c>
      <c r="B56" s="2">
        <v>0</v>
      </c>
      <c r="C56" s="2">
        <v>7965.3209999999999</v>
      </c>
      <c r="D56" s="2">
        <v>8082.3919999999998</v>
      </c>
      <c r="E56" s="2">
        <v>117.071</v>
      </c>
      <c r="F56" s="3">
        <v>23.614634086704701</v>
      </c>
      <c r="G56" s="14" t="s">
        <v>539</v>
      </c>
      <c r="H56" s="2">
        <v>3</v>
      </c>
      <c r="I56" s="2">
        <v>0</v>
      </c>
      <c r="J56" s="2">
        <v>3</v>
      </c>
      <c r="K56" s="2">
        <v>0</v>
      </c>
      <c r="L56" s="2">
        <v>0</v>
      </c>
      <c r="M56" s="2">
        <v>1</v>
      </c>
      <c r="N56" s="2">
        <v>0</v>
      </c>
      <c r="O56" s="2">
        <v>1</v>
      </c>
      <c r="P56" s="2">
        <v>0</v>
      </c>
      <c r="Q56" s="2">
        <v>1</v>
      </c>
      <c r="R56" s="2">
        <v>0</v>
      </c>
      <c r="S56" s="2">
        <v>0</v>
      </c>
      <c r="T56" s="2">
        <v>0</v>
      </c>
      <c r="U56" s="2">
        <v>0</v>
      </c>
      <c r="V56" s="2">
        <v>0</v>
      </c>
      <c r="W56" s="2">
        <v>0</v>
      </c>
      <c r="X56" s="2">
        <v>0</v>
      </c>
      <c r="Y56" s="2">
        <v>0</v>
      </c>
      <c r="Z56" s="2">
        <v>0</v>
      </c>
      <c r="AA56" s="2">
        <v>0</v>
      </c>
    </row>
    <row r="57" spans="1:27" x14ac:dyDescent="0.25">
      <c r="A57" s="2">
        <v>9</v>
      </c>
      <c r="B57" s="2">
        <v>0</v>
      </c>
      <c r="C57" s="2">
        <v>8590.3269999999993</v>
      </c>
      <c r="D57" s="2">
        <v>8694.9230000000007</v>
      </c>
      <c r="E57" s="2">
        <v>104.596000000001</v>
      </c>
      <c r="F57" s="3">
        <v>23.577517339207802</v>
      </c>
      <c r="G57" s="14" t="s">
        <v>1108</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row>
    <row r="58" spans="1:27" x14ac:dyDescent="0.25">
      <c r="A58" s="2">
        <v>2</v>
      </c>
      <c r="B58" s="2">
        <v>35</v>
      </c>
      <c r="C58" s="2">
        <v>207148.34400000001</v>
      </c>
      <c r="D58" s="2">
        <v>207285.016</v>
      </c>
      <c r="E58" s="2">
        <v>136.67199999999099</v>
      </c>
      <c r="F58" s="3">
        <v>23.566603593652701</v>
      </c>
      <c r="G58" s="14" t="s">
        <v>353</v>
      </c>
      <c r="H58" s="2">
        <v>4</v>
      </c>
      <c r="I58" s="2">
        <v>0</v>
      </c>
      <c r="J58" s="2">
        <v>4</v>
      </c>
      <c r="K58" s="2">
        <v>0</v>
      </c>
      <c r="L58" s="2">
        <v>0</v>
      </c>
      <c r="M58" s="2">
        <v>1</v>
      </c>
      <c r="N58" s="2">
        <v>1</v>
      </c>
      <c r="O58" s="2">
        <v>1</v>
      </c>
      <c r="P58" s="2">
        <v>0</v>
      </c>
      <c r="Q58" s="2">
        <v>1</v>
      </c>
      <c r="R58" s="2">
        <v>0</v>
      </c>
      <c r="S58" s="2">
        <v>0</v>
      </c>
      <c r="T58" s="2">
        <v>0</v>
      </c>
      <c r="U58" s="2">
        <v>0</v>
      </c>
      <c r="V58" s="2">
        <v>0</v>
      </c>
      <c r="W58" s="2">
        <v>0</v>
      </c>
      <c r="X58" s="2">
        <v>0</v>
      </c>
      <c r="Y58" s="2">
        <v>0</v>
      </c>
      <c r="Z58" s="2">
        <v>0</v>
      </c>
      <c r="AA58" s="2">
        <v>0</v>
      </c>
    </row>
    <row r="59" spans="1:27" x14ac:dyDescent="0.25">
      <c r="A59" s="2">
        <v>19</v>
      </c>
      <c r="B59" s="2">
        <v>0</v>
      </c>
      <c r="C59" s="2">
        <v>10727.013999999999</v>
      </c>
      <c r="D59" s="2">
        <v>11095.896000000001</v>
      </c>
      <c r="E59" s="2">
        <v>368.88200000000103</v>
      </c>
      <c r="F59" s="3">
        <v>23.5026492946003</v>
      </c>
      <c r="G59" s="14" t="s">
        <v>1150</v>
      </c>
      <c r="H59" s="2">
        <v>4</v>
      </c>
      <c r="I59" s="2">
        <v>0</v>
      </c>
      <c r="J59" s="2">
        <v>4</v>
      </c>
      <c r="K59" s="2">
        <v>0</v>
      </c>
      <c r="L59" s="2">
        <v>0</v>
      </c>
      <c r="M59" s="2">
        <v>1</v>
      </c>
      <c r="N59" s="2">
        <v>1</v>
      </c>
      <c r="O59" s="2">
        <v>1</v>
      </c>
      <c r="P59" s="2">
        <v>0</v>
      </c>
      <c r="Q59" s="2">
        <v>1</v>
      </c>
      <c r="R59" s="2">
        <v>0</v>
      </c>
      <c r="S59" s="2">
        <v>0</v>
      </c>
      <c r="T59" s="2">
        <v>0</v>
      </c>
      <c r="U59" s="2">
        <v>0</v>
      </c>
      <c r="V59" s="2">
        <v>0</v>
      </c>
      <c r="W59" s="2">
        <v>0</v>
      </c>
      <c r="X59" s="2">
        <v>0</v>
      </c>
      <c r="Y59" s="2">
        <v>0</v>
      </c>
      <c r="Z59" s="2">
        <v>0</v>
      </c>
      <c r="AA59" s="2">
        <v>0</v>
      </c>
    </row>
    <row r="60" spans="1:27" x14ac:dyDescent="0.25">
      <c r="A60" s="2">
        <v>7</v>
      </c>
      <c r="B60" s="2">
        <v>9</v>
      </c>
      <c r="C60" s="2">
        <v>69055.951000000001</v>
      </c>
      <c r="D60" s="2">
        <v>69787.054000000004</v>
      </c>
      <c r="E60" s="2">
        <v>731.10300000000302</v>
      </c>
      <c r="F60" s="3">
        <v>23.485807082831499</v>
      </c>
      <c r="G60" s="14" t="s">
        <v>924</v>
      </c>
      <c r="H60" s="2">
        <v>4</v>
      </c>
      <c r="I60" s="2">
        <v>1</v>
      </c>
      <c r="J60" s="2">
        <v>4</v>
      </c>
      <c r="K60" s="2">
        <v>1</v>
      </c>
      <c r="L60" s="2">
        <v>0</v>
      </c>
      <c r="M60" s="2">
        <v>1</v>
      </c>
      <c r="N60" s="2">
        <v>1</v>
      </c>
      <c r="O60" s="2">
        <v>1</v>
      </c>
      <c r="P60" s="2">
        <v>0</v>
      </c>
      <c r="Q60" s="2">
        <v>1</v>
      </c>
      <c r="R60" s="2">
        <v>0</v>
      </c>
      <c r="S60" s="2">
        <v>0</v>
      </c>
      <c r="T60" s="2">
        <v>0</v>
      </c>
      <c r="U60" s="2">
        <v>1</v>
      </c>
      <c r="V60" s="2">
        <v>0</v>
      </c>
      <c r="W60" s="2">
        <v>0</v>
      </c>
      <c r="X60" s="2">
        <v>0</v>
      </c>
      <c r="Y60" s="2">
        <v>0</v>
      </c>
      <c r="Z60" s="2">
        <v>0</v>
      </c>
      <c r="AA60" s="2">
        <v>0</v>
      </c>
    </row>
    <row r="61" spans="1:27" x14ac:dyDescent="0.25">
      <c r="A61" s="2">
        <v>20</v>
      </c>
      <c r="B61" s="2">
        <v>1</v>
      </c>
      <c r="C61" s="2">
        <v>34207.896999999997</v>
      </c>
      <c r="D61" s="2">
        <v>34549.947</v>
      </c>
      <c r="E61" s="2">
        <v>342.05000000000302</v>
      </c>
      <c r="F61" s="3">
        <v>23.451489241134599</v>
      </c>
      <c r="G61" s="14" t="s">
        <v>1155</v>
      </c>
      <c r="H61" s="2">
        <v>4</v>
      </c>
      <c r="I61" s="2">
        <v>10</v>
      </c>
      <c r="J61" s="2">
        <v>4</v>
      </c>
      <c r="K61" s="2">
        <v>5</v>
      </c>
      <c r="L61" s="2">
        <v>5</v>
      </c>
      <c r="M61" s="2">
        <v>1</v>
      </c>
      <c r="N61" s="2">
        <v>1</v>
      </c>
      <c r="O61" s="2">
        <v>1</v>
      </c>
      <c r="P61" s="2">
        <v>0</v>
      </c>
      <c r="Q61" s="2">
        <v>1</v>
      </c>
      <c r="R61" s="2">
        <v>1</v>
      </c>
      <c r="S61" s="2">
        <v>1</v>
      </c>
      <c r="T61" s="2">
        <v>1</v>
      </c>
      <c r="U61" s="2">
        <v>1</v>
      </c>
      <c r="V61" s="2">
        <v>1</v>
      </c>
      <c r="W61" s="2">
        <v>1</v>
      </c>
      <c r="X61" s="2">
        <v>1</v>
      </c>
      <c r="Y61" s="2">
        <v>1</v>
      </c>
      <c r="Z61" s="2">
        <v>1</v>
      </c>
      <c r="AA61" s="2">
        <v>1</v>
      </c>
    </row>
    <row r="62" spans="1:27" x14ac:dyDescent="0.25">
      <c r="A62" s="2">
        <v>7</v>
      </c>
      <c r="B62" s="2">
        <v>12</v>
      </c>
      <c r="C62" s="2">
        <v>87302.14</v>
      </c>
      <c r="D62" s="2">
        <v>87539.248999999996</v>
      </c>
      <c r="E62" s="2">
        <v>237.108999999997</v>
      </c>
      <c r="F62" s="3">
        <v>23.412507811239699</v>
      </c>
      <c r="G62" s="14" t="s">
        <v>692</v>
      </c>
      <c r="H62" s="2">
        <v>2</v>
      </c>
      <c r="I62" s="2">
        <v>0</v>
      </c>
      <c r="J62" s="2">
        <v>2</v>
      </c>
      <c r="K62" s="2">
        <v>0</v>
      </c>
      <c r="L62" s="2">
        <v>0</v>
      </c>
      <c r="M62" s="2">
        <v>0</v>
      </c>
      <c r="N62" s="2">
        <v>1</v>
      </c>
      <c r="O62" s="2">
        <v>0</v>
      </c>
      <c r="P62" s="2">
        <v>0</v>
      </c>
      <c r="Q62" s="2">
        <v>1</v>
      </c>
      <c r="R62" s="2">
        <v>0</v>
      </c>
      <c r="S62" s="2">
        <v>0</v>
      </c>
      <c r="T62" s="2">
        <v>0</v>
      </c>
      <c r="U62" s="2">
        <v>0</v>
      </c>
      <c r="V62" s="2">
        <v>0</v>
      </c>
      <c r="W62" s="2">
        <v>0</v>
      </c>
      <c r="X62" s="2">
        <v>0</v>
      </c>
      <c r="Y62" s="2">
        <v>0</v>
      </c>
      <c r="Z62" s="2">
        <v>0</v>
      </c>
      <c r="AA62" s="2">
        <v>0</v>
      </c>
    </row>
    <row r="63" spans="1:27" x14ac:dyDescent="0.25">
      <c r="A63" s="2">
        <v>7</v>
      </c>
      <c r="B63" s="2">
        <v>16</v>
      </c>
      <c r="C63" s="2">
        <v>123639.307</v>
      </c>
      <c r="D63" s="2">
        <v>124039.462</v>
      </c>
      <c r="E63" s="2">
        <v>400.15499999999901</v>
      </c>
      <c r="F63" s="3">
        <v>23.383906974608902</v>
      </c>
      <c r="G63" s="14" t="s">
        <v>1098</v>
      </c>
      <c r="H63" s="2">
        <v>1</v>
      </c>
      <c r="I63" s="2">
        <v>0</v>
      </c>
      <c r="J63" s="2">
        <v>1</v>
      </c>
      <c r="K63" s="2">
        <v>0</v>
      </c>
      <c r="L63" s="2">
        <v>0</v>
      </c>
      <c r="M63" s="2">
        <v>0</v>
      </c>
      <c r="N63" s="2">
        <v>1</v>
      </c>
      <c r="O63" s="2">
        <v>0</v>
      </c>
      <c r="P63" s="2">
        <v>0</v>
      </c>
      <c r="Q63" s="2">
        <v>0</v>
      </c>
      <c r="R63" s="2">
        <v>0</v>
      </c>
      <c r="S63" s="2">
        <v>0</v>
      </c>
      <c r="T63" s="2">
        <v>0</v>
      </c>
      <c r="U63" s="2">
        <v>0</v>
      </c>
      <c r="V63" s="2">
        <v>0</v>
      </c>
      <c r="W63" s="2">
        <v>0</v>
      </c>
      <c r="X63" s="2">
        <v>0</v>
      </c>
      <c r="Y63" s="2">
        <v>0</v>
      </c>
      <c r="Z63" s="2">
        <v>0</v>
      </c>
      <c r="AA63" s="2">
        <v>0</v>
      </c>
    </row>
    <row r="64" spans="1:27" x14ac:dyDescent="0.25">
      <c r="A64" s="2">
        <v>7</v>
      </c>
      <c r="B64" s="2">
        <v>8</v>
      </c>
      <c r="C64" s="2">
        <v>65607.997000000003</v>
      </c>
      <c r="D64" s="2">
        <v>66420.040999999997</v>
      </c>
      <c r="E64" s="2">
        <v>812.04399999999396</v>
      </c>
      <c r="F64" s="3">
        <v>23.339453467021698</v>
      </c>
      <c r="G64" s="14" t="s">
        <v>1095</v>
      </c>
      <c r="H64" s="2">
        <v>1</v>
      </c>
      <c r="I64" s="2">
        <v>1</v>
      </c>
      <c r="J64" s="2">
        <v>1</v>
      </c>
      <c r="K64" s="2">
        <v>0</v>
      </c>
      <c r="L64" s="2">
        <v>1</v>
      </c>
      <c r="M64" s="2">
        <v>0</v>
      </c>
      <c r="N64" s="2">
        <v>0</v>
      </c>
      <c r="O64" s="2">
        <v>1</v>
      </c>
      <c r="P64" s="2">
        <v>0</v>
      </c>
      <c r="Q64" s="2">
        <v>0</v>
      </c>
      <c r="R64" s="2">
        <v>0</v>
      </c>
      <c r="S64" s="2">
        <v>0</v>
      </c>
      <c r="T64" s="2">
        <v>0</v>
      </c>
      <c r="U64" s="2">
        <v>0</v>
      </c>
      <c r="V64" s="2">
        <v>0</v>
      </c>
      <c r="W64" s="2">
        <v>0</v>
      </c>
      <c r="X64" s="2">
        <v>0</v>
      </c>
      <c r="Y64" s="2">
        <v>0</v>
      </c>
      <c r="Z64" s="2">
        <v>1</v>
      </c>
      <c r="AA64" s="2">
        <v>0</v>
      </c>
    </row>
    <row r="65" spans="1:27" x14ac:dyDescent="0.25">
      <c r="A65" s="2">
        <v>13</v>
      </c>
      <c r="B65" s="2">
        <v>7</v>
      </c>
      <c r="C65" s="2">
        <v>68406.760999999999</v>
      </c>
      <c r="D65" s="2">
        <v>68750.993000000002</v>
      </c>
      <c r="E65" s="2">
        <v>344.23200000000401</v>
      </c>
      <c r="F65" s="3">
        <v>22.9842438087917</v>
      </c>
      <c r="G65" s="14" t="s">
        <v>1137</v>
      </c>
      <c r="H65" s="2">
        <v>2</v>
      </c>
      <c r="I65" s="2">
        <v>0</v>
      </c>
      <c r="J65" s="2">
        <v>2</v>
      </c>
      <c r="K65" s="2">
        <v>0</v>
      </c>
      <c r="L65" s="2">
        <v>0</v>
      </c>
      <c r="M65" s="2">
        <v>1</v>
      </c>
      <c r="N65" s="2">
        <v>0</v>
      </c>
      <c r="O65" s="2">
        <v>0</v>
      </c>
      <c r="P65" s="2">
        <v>0</v>
      </c>
      <c r="Q65" s="2">
        <v>1</v>
      </c>
      <c r="R65" s="2">
        <v>0</v>
      </c>
      <c r="S65" s="2">
        <v>0</v>
      </c>
      <c r="T65" s="2">
        <v>0</v>
      </c>
      <c r="U65" s="2">
        <v>0</v>
      </c>
      <c r="V65" s="2">
        <v>0</v>
      </c>
      <c r="W65" s="2">
        <v>0</v>
      </c>
      <c r="X65" s="2">
        <v>0</v>
      </c>
      <c r="Y65" s="2">
        <v>0</v>
      </c>
      <c r="Z65" s="2">
        <v>0</v>
      </c>
      <c r="AA65" s="2">
        <v>0</v>
      </c>
    </row>
    <row r="66" spans="1:27" x14ac:dyDescent="0.25">
      <c r="A66" s="2">
        <v>13</v>
      </c>
      <c r="B66" s="2">
        <v>8</v>
      </c>
      <c r="C66" s="2">
        <v>76227.426999999996</v>
      </c>
      <c r="D66" s="2">
        <v>76334.817999999999</v>
      </c>
      <c r="E66" s="2">
        <v>107.391000000003</v>
      </c>
      <c r="F66" s="3">
        <v>22.8732552042853</v>
      </c>
      <c r="G66" s="14" t="s">
        <v>508</v>
      </c>
      <c r="H66" s="2">
        <v>4</v>
      </c>
      <c r="I66" s="2">
        <v>0</v>
      </c>
      <c r="J66" s="2">
        <v>4</v>
      </c>
      <c r="K66" s="2">
        <v>0</v>
      </c>
      <c r="L66" s="2">
        <v>0</v>
      </c>
      <c r="M66" s="2">
        <v>1</v>
      </c>
      <c r="N66" s="2">
        <v>1</v>
      </c>
      <c r="O66" s="2">
        <v>1</v>
      </c>
      <c r="P66" s="2">
        <v>0</v>
      </c>
      <c r="Q66" s="2">
        <v>1</v>
      </c>
      <c r="R66" s="2">
        <v>0</v>
      </c>
      <c r="S66" s="2">
        <v>0</v>
      </c>
      <c r="T66" s="2">
        <v>0</v>
      </c>
      <c r="U66" s="2">
        <v>0</v>
      </c>
      <c r="V66" s="2">
        <v>0</v>
      </c>
      <c r="W66" s="2">
        <v>0</v>
      </c>
      <c r="X66" s="2">
        <v>0</v>
      </c>
      <c r="Y66" s="2">
        <v>0</v>
      </c>
      <c r="Z66" s="2">
        <v>0</v>
      </c>
      <c r="AA66" s="2">
        <v>0</v>
      </c>
    </row>
    <row r="67" spans="1:27" x14ac:dyDescent="0.25">
      <c r="A67" s="2">
        <v>11</v>
      </c>
      <c r="B67" s="2">
        <v>12</v>
      </c>
      <c r="C67" s="2">
        <v>110556.482</v>
      </c>
      <c r="D67" s="2">
        <v>110665.914</v>
      </c>
      <c r="E67" s="2">
        <v>109.432000000001</v>
      </c>
      <c r="F67" s="3">
        <v>22.5473167971019</v>
      </c>
      <c r="G67" s="14" t="s">
        <v>749</v>
      </c>
      <c r="H67" s="2">
        <v>4</v>
      </c>
      <c r="I67" s="2">
        <v>0</v>
      </c>
      <c r="J67" s="2">
        <v>4</v>
      </c>
      <c r="K67" s="2">
        <v>0</v>
      </c>
      <c r="L67" s="2">
        <v>0</v>
      </c>
      <c r="M67" s="2">
        <v>1</v>
      </c>
      <c r="N67" s="2">
        <v>1</v>
      </c>
      <c r="O67" s="2">
        <v>1</v>
      </c>
      <c r="P67" s="2">
        <v>0</v>
      </c>
      <c r="Q67" s="2">
        <v>1</v>
      </c>
      <c r="R67" s="2">
        <v>0</v>
      </c>
      <c r="S67" s="2">
        <v>0</v>
      </c>
      <c r="T67" s="2">
        <v>0</v>
      </c>
      <c r="U67" s="2">
        <v>0</v>
      </c>
      <c r="V67" s="2">
        <v>0</v>
      </c>
      <c r="W67" s="2">
        <v>0</v>
      </c>
      <c r="X67" s="2">
        <v>0</v>
      </c>
      <c r="Y67" s="2">
        <v>0</v>
      </c>
      <c r="Z67" s="2">
        <v>0</v>
      </c>
      <c r="AA67" s="2">
        <v>0</v>
      </c>
    </row>
    <row r="68" spans="1:27" x14ac:dyDescent="0.25">
      <c r="A68" s="2">
        <v>6</v>
      </c>
      <c r="B68" s="2">
        <v>5</v>
      </c>
      <c r="C68" s="2">
        <v>56557.343999999997</v>
      </c>
      <c r="D68" s="2">
        <v>56972.883000000002</v>
      </c>
      <c r="E68" s="2">
        <v>415.53900000000402</v>
      </c>
      <c r="F68" s="3">
        <v>22.5329719335904</v>
      </c>
      <c r="G68" s="14" t="s">
        <v>1088</v>
      </c>
      <c r="H68" s="2">
        <v>1</v>
      </c>
      <c r="I68" s="2">
        <v>0</v>
      </c>
      <c r="J68" s="2">
        <v>1</v>
      </c>
      <c r="K68" s="2">
        <v>0</v>
      </c>
      <c r="L68" s="2">
        <v>0</v>
      </c>
      <c r="M68" s="2">
        <v>0</v>
      </c>
      <c r="N68" s="2">
        <v>0</v>
      </c>
      <c r="O68" s="2">
        <v>1</v>
      </c>
      <c r="P68" s="2">
        <v>0</v>
      </c>
      <c r="Q68" s="2">
        <v>0</v>
      </c>
      <c r="R68" s="2">
        <v>0</v>
      </c>
      <c r="S68" s="2">
        <v>0</v>
      </c>
      <c r="T68" s="2">
        <v>0</v>
      </c>
      <c r="U68" s="2">
        <v>0</v>
      </c>
      <c r="V68" s="2">
        <v>0</v>
      </c>
      <c r="W68" s="2">
        <v>0</v>
      </c>
      <c r="X68" s="2">
        <v>0</v>
      </c>
      <c r="Y68" s="2">
        <v>0</v>
      </c>
      <c r="Z68" s="2">
        <v>0</v>
      </c>
      <c r="AA68" s="2">
        <v>0</v>
      </c>
    </row>
    <row r="69" spans="1:27" x14ac:dyDescent="0.25">
      <c r="A69" s="2">
        <v>6</v>
      </c>
      <c r="B69" s="2">
        <v>6</v>
      </c>
      <c r="C69" s="2">
        <v>62712.233999999997</v>
      </c>
      <c r="D69" s="2">
        <v>62991.006000000001</v>
      </c>
      <c r="E69" s="2">
        <v>278.77200000000403</v>
      </c>
      <c r="F69" s="3">
        <v>22.5153560077683</v>
      </c>
      <c r="G69" s="14" t="s">
        <v>674</v>
      </c>
      <c r="H69" s="2">
        <v>3</v>
      </c>
      <c r="I69" s="2">
        <v>0</v>
      </c>
      <c r="J69" s="2">
        <v>3</v>
      </c>
      <c r="K69" s="2">
        <v>0</v>
      </c>
      <c r="L69" s="2">
        <v>0</v>
      </c>
      <c r="M69" s="2">
        <v>0</v>
      </c>
      <c r="N69" s="2">
        <v>1</v>
      </c>
      <c r="O69" s="2">
        <v>1</v>
      </c>
      <c r="P69" s="2">
        <v>0</v>
      </c>
      <c r="Q69" s="2">
        <v>1</v>
      </c>
      <c r="R69" s="2">
        <v>0</v>
      </c>
      <c r="S69" s="2">
        <v>0</v>
      </c>
      <c r="T69" s="2">
        <v>0</v>
      </c>
      <c r="U69" s="2">
        <v>0</v>
      </c>
      <c r="V69" s="2">
        <v>0</v>
      </c>
      <c r="W69" s="2">
        <v>0</v>
      </c>
      <c r="X69" s="2">
        <v>0</v>
      </c>
      <c r="Y69" s="2">
        <v>0</v>
      </c>
      <c r="Z69" s="2">
        <v>0</v>
      </c>
      <c r="AA69" s="2">
        <v>0</v>
      </c>
    </row>
    <row r="70" spans="1:27" x14ac:dyDescent="0.25">
      <c r="A70" s="2">
        <v>9</v>
      </c>
      <c r="B70" s="2">
        <v>2</v>
      </c>
      <c r="C70" s="2">
        <v>74482.634999999995</v>
      </c>
      <c r="D70" s="2">
        <v>74566.426000000007</v>
      </c>
      <c r="E70" s="2">
        <v>83.791000000012005</v>
      </c>
      <c r="F70" s="3">
        <v>22.477515470849401</v>
      </c>
      <c r="G70" s="14" t="s">
        <v>447</v>
      </c>
      <c r="H70" s="2">
        <v>4</v>
      </c>
      <c r="I70" s="2">
        <v>0</v>
      </c>
      <c r="J70" s="2">
        <v>4</v>
      </c>
      <c r="K70" s="2">
        <v>0</v>
      </c>
      <c r="L70" s="2">
        <v>0</v>
      </c>
      <c r="M70" s="2">
        <v>1</v>
      </c>
      <c r="N70" s="2">
        <v>1</v>
      </c>
      <c r="O70" s="2">
        <v>1</v>
      </c>
      <c r="P70" s="2">
        <v>0</v>
      </c>
      <c r="Q70" s="2">
        <v>1</v>
      </c>
      <c r="R70" s="2">
        <v>0</v>
      </c>
      <c r="S70" s="2">
        <v>0</v>
      </c>
      <c r="T70" s="2">
        <v>0</v>
      </c>
      <c r="U70" s="2">
        <v>0</v>
      </c>
      <c r="V70" s="2">
        <v>0</v>
      </c>
      <c r="W70" s="2">
        <v>0</v>
      </c>
      <c r="X70" s="2">
        <v>0</v>
      </c>
      <c r="Y70" s="2">
        <v>0</v>
      </c>
      <c r="Z70" s="2">
        <v>0</v>
      </c>
      <c r="AA70" s="2">
        <v>0</v>
      </c>
    </row>
    <row r="71" spans="1:27" x14ac:dyDescent="0.25">
      <c r="A71" s="2">
        <v>13</v>
      </c>
      <c r="B71" s="2">
        <v>3</v>
      </c>
      <c r="C71" s="2">
        <v>52641.896000000001</v>
      </c>
      <c r="D71" s="2">
        <v>52734.858</v>
      </c>
      <c r="E71" s="2">
        <v>92.961999999999506</v>
      </c>
      <c r="F71" s="3">
        <v>22.434884059237</v>
      </c>
      <c r="G71" s="14" t="s">
        <v>764</v>
      </c>
      <c r="H71" s="2">
        <v>4</v>
      </c>
      <c r="I71" s="2">
        <v>0</v>
      </c>
      <c r="J71" s="2">
        <v>4</v>
      </c>
      <c r="K71" s="2">
        <v>0</v>
      </c>
      <c r="L71" s="2">
        <v>0</v>
      </c>
      <c r="M71" s="2">
        <v>1</v>
      </c>
      <c r="N71" s="2">
        <v>1</v>
      </c>
      <c r="O71" s="2">
        <v>1</v>
      </c>
      <c r="P71" s="2">
        <v>0</v>
      </c>
      <c r="Q71" s="2">
        <v>1</v>
      </c>
      <c r="R71" s="2">
        <v>0</v>
      </c>
      <c r="S71" s="2">
        <v>0</v>
      </c>
      <c r="T71" s="2">
        <v>0</v>
      </c>
      <c r="U71" s="2">
        <v>0</v>
      </c>
      <c r="V71" s="2">
        <v>0</v>
      </c>
      <c r="W71" s="2">
        <v>0</v>
      </c>
      <c r="X71" s="2">
        <v>0</v>
      </c>
      <c r="Y71" s="2">
        <v>0</v>
      </c>
      <c r="Z71" s="2">
        <v>0</v>
      </c>
      <c r="AA71" s="2">
        <v>0</v>
      </c>
    </row>
    <row r="72" spans="1:27" x14ac:dyDescent="0.25">
      <c r="A72" s="2">
        <v>2</v>
      </c>
      <c r="B72" s="2">
        <v>9</v>
      </c>
      <c r="C72" s="2">
        <v>114386.461</v>
      </c>
      <c r="D72" s="2">
        <v>114425.425</v>
      </c>
      <c r="E72" s="2">
        <v>38.964000000007204</v>
      </c>
      <c r="F72" s="3">
        <v>22.2129220858438</v>
      </c>
      <c r="G72" s="14" t="s">
        <v>343</v>
      </c>
      <c r="H72" s="2">
        <v>3</v>
      </c>
      <c r="I72" s="2">
        <v>0</v>
      </c>
      <c r="J72" s="2">
        <v>3</v>
      </c>
      <c r="K72" s="2">
        <v>0</v>
      </c>
      <c r="L72" s="2">
        <v>0</v>
      </c>
      <c r="M72" s="2">
        <v>1</v>
      </c>
      <c r="N72" s="2">
        <v>1</v>
      </c>
      <c r="O72" s="2">
        <v>0</v>
      </c>
      <c r="P72" s="2">
        <v>0</v>
      </c>
      <c r="Q72" s="2">
        <v>1</v>
      </c>
      <c r="R72" s="2">
        <v>0</v>
      </c>
      <c r="S72" s="2">
        <v>0</v>
      </c>
      <c r="T72" s="2">
        <v>0</v>
      </c>
      <c r="U72" s="2">
        <v>0</v>
      </c>
      <c r="V72" s="2">
        <v>0</v>
      </c>
      <c r="W72" s="2">
        <v>0</v>
      </c>
      <c r="X72" s="2">
        <v>0</v>
      </c>
      <c r="Y72" s="2">
        <v>0</v>
      </c>
      <c r="Z72" s="2">
        <v>0</v>
      </c>
      <c r="AA72" s="2">
        <v>0</v>
      </c>
    </row>
    <row r="73" spans="1:27" x14ac:dyDescent="0.25">
      <c r="A73" s="2">
        <v>16</v>
      </c>
      <c r="B73" s="2">
        <v>3</v>
      </c>
      <c r="C73" s="2">
        <v>34411.248</v>
      </c>
      <c r="D73" s="2">
        <v>34523.343000000001</v>
      </c>
      <c r="E73" s="2">
        <v>112.09500000000099</v>
      </c>
      <c r="F73" s="3">
        <v>22.203448624369599</v>
      </c>
      <c r="G73" s="14" t="s">
        <v>1144</v>
      </c>
      <c r="H73" s="2">
        <v>3</v>
      </c>
      <c r="I73" s="2">
        <v>0</v>
      </c>
      <c r="J73" s="2">
        <v>3</v>
      </c>
      <c r="K73" s="2">
        <v>0</v>
      </c>
      <c r="L73" s="2">
        <v>0</v>
      </c>
      <c r="M73" s="2">
        <v>0</v>
      </c>
      <c r="N73" s="2">
        <v>1</v>
      </c>
      <c r="O73" s="2">
        <v>1</v>
      </c>
      <c r="P73" s="2">
        <v>0</v>
      </c>
      <c r="Q73" s="2">
        <v>1</v>
      </c>
      <c r="R73" s="2">
        <v>0</v>
      </c>
      <c r="S73" s="2">
        <v>0</v>
      </c>
      <c r="T73" s="2">
        <v>0</v>
      </c>
      <c r="U73" s="2">
        <v>0</v>
      </c>
      <c r="V73" s="2">
        <v>0</v>
      </c>
      <c r="W73" s="2">
        <v>0</v>
      </c>
      <c r="X73" s="2">
        <v>0</v>
      </c>
      <c r="Y73" s="2">
        <v>0</v>
      </c>
      <c r="Z73" s="2">
        <v>0</v>
      </c>
      <c r="AA73" s="2">
        <v>0</v>
      </c>
    </row>
    <row r="74" spans="1:27" x14ac:dyDescent="0.25">
      <c r="A74" s="2">
        <v>6</v>
      </c>
      <c r="B74" s="2">
        <v>12</v>
      </c>
      <c r="C74" s="2">
        <v>87394.869000000006</v>
      </c>
      <c r="D74" s="2">
        <v>87739.510999999999</v>
      </c>
      <c r="E74" s="2">
        <v>344.641999999993</v>
      </c>
      <c r="F74" s="3">
        <v>22.187839299756</v>
      </c>
      <c r="G74" s="14" t="s">
        <v>407</v>
      </c>
      <c r="H74" s="2">
        <v>4</v>
      </c>
      <c r="I74" s="2">
        <v>0</v>
      </c>
      <c r="J74" s="2">
        <v>4</v>
      </c>
      <c r="K74" s="2">
        <v>0</v>
      </c>
      <c r="L74" s="2">
        <v>0</v>
      </c>
      <c r="M74" s="2">
        <v>1</v>
      </c>
      <c r="N74" s="2">
        <v>1</v>
      </c>
      <c r="O74" s="2">
        <v>1</v>
      </c>
      <c r="P74" s="2">
        <v>0</v>
      </c>
      <c r="Q74" s="2">
        <v>1</v>
      </c>
      <c r="R74" s="2">
        <v>0</v>
      </c>
      <c r="S74" s="2">
        <v>0</v>
      </c>
      <c r="T74" s="2">
        <v>0</v>
      </c>
      <c r="U74" s="2">
        <v>0</v>
      </c>
      <c r="V74" s="2">
        <v>0</v>
      </c>
      <c r="W74" s="2">
        <v>0</v>
      </c>
      <c r="X74" s="2">
        <v>0</v>
      </c>
      <c r="Y74" s="2">
        <v>0</v>
      </c>
      <c r="Z74" s="2">
        <v>0</v>
      </c>
      <c r="AA74" s="2">
        <v>0</v>
      </c>
    </row>
    <row r="75" spans="1:27" x14ac:dyDescent="0.25">
      <c r="A75" s="2">
        <v>9</v>
      </c>
      <c r="B75" s="2">
        <v>8</v>
      </c>
      <c r="C75" s="2">
        <v>127912.31600000001</v>
      </c>
      <c r="D75" s="2">
        <v>128096.79</v>
      </c>
      <c r="E75" s="2">
        <v>184.473999999987</v>
      </c>
      <c r="F75" s="3">
        <v>22.166283128240298</v>
      </c>
      <c r="G75" s="14" t="s">
        <v>1111</v>
      </c>
      <c r="H75" s="2">
        <v>2</v>
      </c>
      <c r="I75" s="2">
        <v>0</v>
      </c>
      <c r="J75" s="2">
        <v>2</v>
      </c>
      <c r="K75" s="2">
        <v>0</v>
      </c>
      <c r="L75" s="2">
        <v>0</v>
      </c>
      <c r="M75" s="2">
        <v>1</v>
      </c>
      <c r="N75" s="2">
        <v>0</v>
      </c>
      <c r="O75" s="2">
        <v>0</v>
      </c>
      <c r="P75" s="2">
        <v>0</v>
      </c>
      <c r="Q75" s="2">
        <v>1</v>
      </c>
      <c r="R75" s="2">
        <v>0</v>
      </c>
      <c r="S75" s="2">
        <v>0</v>
      </c>
      <c r="T75" s="2">
        <v>0</v>
      </c>
      <c r="U75" s="2">
        <v>0</v>
      </c>
      <c r="V75" s="2">
        <v>0</v>
      </c>
      <c r="W75" s="2">
        <v>0</v>
      </c>
      <c r="X75" s="2">
        <v>0</v>
      </c>
      <c r="Y75" s="2">
        <v>0</v>
      </c>
      <c r="Z75" s="2">
        <v>0</v>
      </c>
      <c r="AA75" s="2">
        <v>0</v>
      </c>
    </row>
    <row r="76" spans="1:27" x14ac:dyDescent="0.25">
      <c r="A76" s="2">
        <v>2</v>
      </c>
      <c r="B76" s="2">
        <v>16</v>
      </c>
      <c r="C76" s="2">
        <v>147423.802</v>
      </c>
      <c r="D76" s="2">
        <v>148033.82199999999</v>
      </c>
      <c r="E76" s="2">
        <v>610.01999999998998</v>
      </c>
      <c r="F76" s="3">
        <v>22.1328170425239</v>
      </c>
      <c r="G76" s="14"/>
      <c r="H76" s="2">
        <v>2</v>
      </c>
      <c r="I76" s="2">
        <v>0</v>
      </c>
      <c r="J76" s="2">
        <v>2</v>
      </c>
      <c r="K76" s="2">
        <v>0</v>
      </c>
      <c r="L76" s="2">
        <v>0</v>
      </c>
      <c r="M76" s="2">
        <v>0</v>
      </c>
      <c r="N76" s="2">
        <v>1</v>
      </c>
      <c r="O76" s="2">
        <v>0</v>
      </c>
      <c r="P76" s="2">
        <v>0</v>
      </c>
      <c r="Q76" s="2">
        <v>1</v>
      </c>
      <c r="R76" s="2">
        <v>0</v>
      </c>
      <c r="S76" s="2">
        <v>0</v>
      </c>
      <c r="T76" s="2">
        <v>0</v>
      </c>
      <c r="U76" s="2">
        <v>0</v>
      </c>
      <c r="V76" s="2">
        <v>0</v>
      </c>
      <c r="W76" s="2">
        <v>0</v>
      </c>
      <c r="X76" s="2">
        <v>0</v>
      </c>
      <c r="Y76" s="2">
        <v>0</v>
      </c>
      <c r="Z76" s="2">
        <v>0</v>
      </c>
      <c r="AA76" s="2">
        <v>0</v>
      </c>
    </row>
    <row r="77" spans="1:27" x14ac:dyDescent="0.25">
      <c r="A77" s="2">
        <v>13</v>
      </c>
      <c r="B77" s="2">
        <v>9</v>
      </c>
      <c r="C77" s="2">
        <v>78234.998999999996</v>
      </c>
      <c r="D77" s="2">
        <v>78318.066999999995</v>
      </c>
      <c r="E77" s="2">
        <v>83.067999999999302</v>
      </c>
      <c r="F77" s="3">
        <v>21.9814191694058</v>
      </c>
      <c r="G77" s="14" t="s">
        <v>1138</v>
      </c>
      <c r="H77" s="2">
        <v>3</v>
      </c>
      <c r="I77" s="2">
        <v>0</v>
      </c>
      <c r="J77" s="2">
        <v>3</v>
      </c>
      <c r="K77" s="2">
        <v>0</v>
      </c>
      <c r="L77" s="2">
        <v>0</v>
      </c>
      <c r="M77" s="2">
        <v>1</v>
      </c>
      <c r="N77" s="2">
        <v>1</v>
      </c>
      <c r="O77" s="2">
        <v>0</v>
      </c>
      <c r="P77" s="2">
        <v>0</v>
      </c>
      <c r="Q77" s="2">
        <v>1</v>
      </c>
      <c r="R77" s="2">
        <v>0</v>
      </c>
      <c r="S77" s="2">
        <v>0</v>
      </c>
      <c r="T77" s="2">
        <v>0</v>
      </c>
      <c r="U77" s="2">
        <v>0</v>
      </c>
      <c r="V77" s="2">
        <v>0</v>
      </c>
      <c r="W77" s="2">
        <v>0</v>
      </c>
      <c r="X77" s="2">
        <v>0</v>
      </c>
      <c r="Y77" s="2">
        <v>0</v>
      </c>
      <c r="Z77" s="2">
        <v>0</v>
      </c>
      <c r="AA77" s="2">
        <v>0</v>
      </c>
    </row>
    <row r="78" spans="1:27" x14ac:dyDescent="0.25">
      <c r="A78" s="2">
        <v>4</v>
      </c>
      <c r="B78" s="2">
        <v>7</v>
      </c>
      <c r="C78" s="2">
        <v>52845.908000000003</v>
      </c>
      <c r="D78" s="2">
        <v>52900.544000000002</v>
      </c>
      <c r="E78" s="2">
        <v>54.635999999998603</v>
      </c>
      <c r="F78" s="3">
        <v>21.9538009867792</v>
      </c>
      <c r="G78" s="14" t="s">
        <v>373</v>
      </c>
      <c r="H78" s="2">
        <v>4</v>
      </c>
      <c r="I78" s="2">
        <v>0</v>
      </c>
      <c r="J78" s="2">
        <v>4</v>
      </c>
      <c r="K78" s="2">
        <v>0</v>
      </c>
      <c r="L78" s="2">
        <v>0</v>
      </c>
      <c r="M78" s="2">
        <v>1</v>
      </c>
      <c r="N78" s="2">
        <v>1</v>
      </c>
      <c r="O78" s="2">
        <v>1</v>
      </c>
      <c r="P78" s="2">
        <v>0</v>
      </c>
      <c r="Q78" s="2">
        <v>1</v>
      </c>
      <c r="R78" s="2">
        <v>0</v>
      </c>
      <c r="S78" s="2">
        <v>0</v>
      </c>
      <c r="T78" s="2">
        <v>0</v>
      </c>
      <c r="U78" s="2">
        <v>0</v>
      </c>
      <c r="V78" s="2">
        <v>0</v>
      </c>
      <c r="W78" s="2">
        <v>0</v>
      </c>
      <c r="X78" s="2">
        <v>0</v>
      </c>
      <c r="Y78" s="2">
        <v>0</v>
      </c>
      <c r="Z78" s="2">
        <v>0</v>
      </c>
      <c r="AA78" s="2">
        <v>0</v>
      </c>
    </row>
    <row r="79" spans="1:27" x14ac:dyDescent="0.25">
      <c r="A79" s="2">
        <v>2</v>
      </c>
      <c r="B79" s="2">
        <v>0</v>
      </c>
      <c r="C79" s="2">
        <v>41698.499000000003</v>
      </c>
      <c r="D79" s="2">
        <v>41724.438999999998</v>
      </c>
      <c r="E79" s="2">
        <v>25.939999999995099</v>
      </c>
      <c r="F79" s="3">
        <v>21.918580132879001</v>
      </c>
      <c r="G79" s="14"/>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row>
    <row r="80" spans="1:27" x14ac:dyDescent="0.25">
      <c r="A80" s="2">
        <v>4</v>
      </c>
      <c r="B80" s="2">
        <v>24</v>
      </c>
      <c r="C80" s="2">
        <v>181027.67800000001</v>
      </c>
      <c r="D80" s="2">
        <v>181124.63099999999</v>
      </c>
      <c r="E80" s="2">
        <v>96.952999999979497</v>
      </c>
      <c r="F80" s="3">
        <v>21.881652844617101</v>
      </c>
      <c r="G80" s="14"/>
      <c r="H80" s="2">
        <v>3</v>
      </c>
      <c r="I80" s="2">
        <v>0</v>
      </c>
      <c r="J80" s="2">
        <v>3</v>
      </c>
      <c r="K80" s="2">
        <v>0</v>
      </c>
      <c r="L80" s="2">
        <v>0</v>
      </c>
      <c r="M80" s="2">
        <v>0</v>
      </c>
      <c r="N80" s="2">
        <v>1</v>
      </c>
      <c r="O80" s="2">
        <v>1</v>
      </c>
      <c r="P80" s="2">
        <v>0</v>
      </c>
      <c r="Q80" s="2">
        <v>1</v>
      </c>
      <c r="R80" s="2">
        <v>0</v>
      </c>
      <c r="S80" s="2">
        <v>0</v>
      </c>
      <c r="T80" s="2">
        <v>0</v>
      </c>
      <c r="U80" s="2">
        <v>0</v>
      </c>
      <c r="V80" s="2">
        <v>0</v>
      </c>
      <c r="W80" s="2">
        <v>0</v>
      </c>
      <c r="X80" s="2">
        <v>0</v>
      </c>
      <c r="Y80" s="2">
        <v>0</v>
      </c>
      <c r="Z80" s="2">
        <v>0</v>
      </c>
      <c r="AA80" s="2">
        <v>0</v>
      </c>
    </row>
    <row r="81" spans="1:27" x14ac:dyDescent="0.25">
      <c r="A81" s="2">
        <v>4</v>
      </c>
      <c r="B81" s="2">
        <v>3</v>
      </c>
      <c r="C81" s="2">
        <v>19310.351999999999</v>
      </c>
      <c r="D81" s="2">
        <v>19711.228999999999</v>
      </c>
      <c r="E81" s="2">
        <v>400.87700000000001</v>
      </c>
      <c r="F81" s="3">
        <v>21.836779555236301</v>
      </c>
      <c r="G81" s="14" t="s">
        <v>371</v>
      </c>
      <c r="H81" s="2">
        <v>4</v>
      </c>
      <c r="I81" s="2">
        <v>0</v>
      </c>
      <c r="J81" s="2">
        <v>4</v>
      </c>
      <c r="K81" s="2">
        <v>0</v>
      </c>
      <c r="L81" s="2">
        <v>0</v>
      </c>
      <c r="M81" s="2">
        <v>1</v>
      </c>
      <c r="N81" s="2">
        <v>1</v>
      </c>
      <c r="O81" s="2">
        <v>1</v>
      </c>
      <c r="P81" s="2">
        <v>0</v>
      </c>
      <c r="Q81" s="2">
        <v>1</v>
      </c>
      <c r="R81" s="2">
        <v>0</v>
      </c>
      <c r="S81" s="2">
        <v>0</v>
      </c>
      <c r="T81" s="2">
        <v>0</v>
      </c>
      <c r="U81" s="2">
        <v>0</v>
      </c>
      <c r="V81" s="2">
        <v>0</v>
      </c>
      <c r="W81" s="2">
        <v>0</v>
      </c>
      <c r="X81" s="2">
        <v>0</v>
      </c>
      <c r="Y81" s="2">
        <v>0</v>
      </c>
      <c r="Z81" s="2">
        <v>0</v>
      </c>
      <c r="AA81" s="2">
        <v>0</v>
      </c>
    </row>
    <row r="82" spans="1:27" x14ac:dyDescent="0.25">
      <c r="A82" s="2">
        <v>8</v>
      </c>
      <c r="B82" s="2">
        <v>16</v>
      </c>
      <c r="C82" s="2">
        <v>122011.02</v>
      </c>
      <c r="D82" s="2">
        <v>122093.19100000001</v>
      </c>
      <c r="E82" s="2">
        <v>82.171000000002095</v>
      </c>
      <c r="F82" s="3">
        <v>21.779993697913699</v>
      </c>
      <c r="G82" s="14" t="s">
        <v>444</v>
      </c>
      <c r="H82" s="2">
        <v>4</v>
      </c>
      <c r="I82" s="2">
        <v>0</v>
      </c>
      <c r="J82" s="2">
        <v>4</v>
      </c>
      <c r="K82" s="2">
        <v>0</v>
      </c>
      <c r="L82" s="2">
        <v>0</v>
      </c>
      <c r="M82" s="2">
        <v>1</v>
      </c>
      <c r="N82" s="2">
        <v>1</v>
      </c>
      <c r="O82" s="2">
        <v>1</v>
      </c>
      <c r="P82" s="2">
        <v>0</v>
      </c>
      <c r="Q82" s="2">
        <v>1</v>
      </c>
      <c r="R82" s="2">
        <v>0</v>
      </c>
      <c r="S82" s="2">
        <v>0</v>
      </c>
      <c r="T82" s="2">
        <v>0</v>
      </c>
      <c r="U82" s="2">
        <v>0</v>
      </c>
      <c r="V82" s="2">
        <v>0</v>
      </c>
      <c r="W82" s="2">
        <v>0</v>
      </c>
      <c r="X82" s="2">
        <v>0</v>
      </c>
      <c r="Y82" s="2">
        <v>0</v>
      </c>
      <c r="Z82" s="2">
        <v>0</v>
      </c>
      <c r="AA82" s="2">
        <v>0</v>
      </c>
    </row>
    <row r="83" spans="1:27" x14ac:dyDescent="0.25">
      <c r="A83" s="2">
        <v>11</v>
      </c>
      <c r="B83" s="2">
        <v>3</v>
      </c>
      <c r="C83" s="2">
        <v>38515.616000000002</v>
      </c>
      <c r="D83" s="2">
        <v>38694.81</v>
      </c>
      <c r="E83" s="2">
        <v>179.19399999999601</v>
      </c>
      <c r="F83" s="3">
        <v>21.6866864111635</v>
      </c>
      <c r="G83" s="14" t="s">
        <v>1117</v>
      </c>
      <c r="H83" s="2">
        <v>3</v>
      </c>
      <c r="I83" s="2">
        <v>0</v>
      </c>
      <c r="J83" s="2">
        <v>3</v>
      </c>
      <c r="K83" s="2">
        <v>0</v>
      </c>
      <c r="L83" s="2">
        <v>0</v>
      </c>
      <c r="M83" s="2">
        <v>1</v>
      </c>
      <c r="N83" s="2">
        <v>1</v>
      </c>
      <c r="O83" s="2">
        <v>0</v>
      </c>
      <c r="P83" s="2">
        <v>0</v>
      </c>
      <c r="Q83" s="2">
        <v>1</v>
      </c>
      <c r="R83" s="2">
        <v>0</v>
      </c>
      <c r="S83" s="2">
        <v>0</v>
      </c>
      <c r="T83" s="2">
        <v>0</v>
      </c>
      <c r="U83" s="2">
        <v>0</v>
      </c>
      <c r="V83" s="2">
        <v>0</v>
      </c>
      <c r="W83" s="2">
        <v>0</v>
      </c>
      <c r="X83" s="2">
        <v>0</v>
      </c>
      <c r="Y83" s="2">
        <v>0</v>
      </c>
      <c r="Z83" s="2">
        <v>0</v>
      </c>
      <c r="AA83" s="2">
        <v>0</v>
      </c>
    </row>
    <row r="84" spans="1:27" x14ac:dyDescent="0.25">
      <c r="A84" s="2">
        <v>2</v>
      </c>
      <c r="B84" s="2">
        <v>26</v>
      </c>
      <c r="C84" s="2">
        <v>176631.94200000001</v>
      </c>
      <c r="D84" s="2">
        <v>176719.36199999999</v>
      </c>
      <c r="E84" s="2">
        <v>87.419999999983702</v>
      </c>
      <c r="F84" s="3">
        <v>21.681429805605401</v>
      </c>
      <c r="G84" s="14" t="s">
        <v>1053</v>
      </c>
      <c r="H84" s="2">
        <v>3</v>
      </c>
      <c r="I84" s="2">
        <v>0</v>
      </c>
      <c r="J84" s="2">
        <v>3</v>
      </c>
      <c r="K84" s="2">
        <v>0</v>
      </c>
      <c r="L84" s="2">
        <v>0</v>
      </c>
      <c r="M84" s="2">
        <v>0</v>
      </c>
      <c r="N84" s="2">
        <v>1</v>
      </c>
      <c r="O84" s="2">
        <v>1</v>
      </c>
      <c r="P84" s="2">
        <v>0</v>
      </c>
      <c r="Q84" s="2">
        <v>1</v>
      </c>
      <c r="R84" s="2">
        <v>0</v>
      </c>
      <c r="S84" s="2">
        <v>0</v>
      </c>
      <c r="T84" s="2">
        <v>0</v>
      </c>
      <c r="U84" s="2">
        <v>0</v>
      </c>
      <c r="V84" s="2">
        <v>0</v>
      </c>
      <c r="W84" s="2">
        <v>0</v>
      </c>
      <c r="X84" s="2">
        <v>0</v>
      </c>
      <c r="Y84" s="2">
        <v>0</v>
      </c>
      <c r="Z84" s="2">
        <v>0</v>
      </c>
      <c r="AA84" s="2">
        <v>0</v>
      </c>
    </row>
    <row r="85" spans="1:27" x14ac:dyDescent="0.25">
      <c r="A85" s="2">
        <v>17</v>
      </c>
      <c r="B85" s="2">
        <v>1</v>
      </c>
      <c r="C85" s="2">
        <v>26375.467000000001</v>
      </c>
      <c r="D85" s="2">
        <v>26494.137999999999</v>
      </c>
      <c r="E85" s="2">
        <v>118.670999999998</v>
      </c>
      <c r="F85" s="3">
        <v>21.617425963241502</v>
      </c>
      <c r="G85" s="14" t="s">
        <v>796</v>
      </c>
      <c r="H85" s="2">
        <v>2</v>
      </c>
      <c r="I85" s="2">
        <v>0</v>
      </c>
      <c r="J85" s="2">
        <v>2</v>
      </c>
      <c r="K85" s="2">
        <v>0</v>
      </c>
      <c r="L85" s="2">
        <v>0</v>
      </c>
      <c r="M85" s="2">
        <v>0</v>
      </c>
      <c r="N85" s="2">
        <v>1</v>
      </c>
      <c r="O85" s="2">
        <v>0</v>
      </c>
      <c r="P85" s="2">
        <v>0</v>
      </c>
      <c r="Q85" s="2">
        <v>1</v>
      </c>
      <c r="R85" s="2">
        <v>0</v>
      </c>
      <c r="S85" s="2">
        <v>0</v>
      </c>
      <c r="T85" s="2">
        <v>0</v>
      </c>
      <c r="U85" s="2">
        <v>0</v>
      </c>
      <c r="V85" s="2">
        <v>0</v>
      </c>
      <c r="W85" s="2">
        <v>0</v>
      </c>
      <c r="X85" s="2">
        <v>0</v>
      </c>
      <c r="Y85" s="2">
        <v>0</v>
      </c>
      <c r="Z85" s="2">
        <v>0</v>
      </c>
      <c r="AA85" s="2">
        <v>0</v>
      </c>
    </row>
    <row r="86" spans="1:27" x14ac:dyDescent="0.25">
      <c r="A86" s="2">
        <v>2</v>
      </c>
      <c r="B86" s="2">
        <v>1</v>
      </c>
      <c r="C86" s="2">
        <v>50293.86</v>
      </c>
      <c r="D86" s="2">
        <v>50393.362000000001</v>
      </c>
      <c r="E86" s="2">
        <v>99.502000000000393</v>
      </c>
      <c r="F86" s="3">
        <v>21.5078791007093</v>
      </c>
      <c r="G86" s="14" t="s">
        <v>582</v>
      </c>
      <c r="H86" s="2">
        <v>1</v>
      </c>
      <c r="I86" s="2">
        <v>1</v>
      </c>
      <c r="J86" s="2">
        <v>1</v>
      </c>
      <c r="K86" s="2">
        <v>0</v>
      </c>
      <c r="L86" s="2">
        <v>1</v>
      </c>
      <c r="M86" s="2">
        <v>0</v>
      </c>
      <c r="N86" s="2">
        <v>1</v>
      </c>
      <c r="O86" s="2">
        <v>0</v>
      </c>
      <c r="P86" s="2">
        <v>0</v>
      </c>
      <c r="Q86" s="2">
        <v>0</v>
      </c>
      <c r="R86" s="2">
        <v>0</v>
      </c>
      <c r="S86" s="2">
        <v>0</v>
      </c>
      <c r="T86" s="2">
        <v>0</v>
      </c>
      <c r="U86" s="2">
        <v>0</v>
      </c>
      <c r="V86" s="2">
        <v>0</v>
      </c>
      <c r="W86" s="2">
        <v>0</v>
      </c>
      <c r="X86" s="2">
        <v>0</v>
      </c>
      <c r="Y86" s="2">
        <v>0</v>
      </c>
      <c r="Z86" s="2">
        <v>1</v>
      </c>
      <c r="AA86" s="2">
        <v>0</v>
      </c>
    </row>
    <row r="87" spans="1:27" x14ac:dyDescent="0.25">
      <c r="A87" s="2">
        <v>8</v>
      </c>
      <c r="B87" s="2">
        <v>15</v>
      </c>
      <c r="C87" s="2">
        <v>118399.656</v>
      </c>
      <c r="D87" s="2">
        <v>118400.692</v>
      </c>
      <c r="E87" s="2">
        <v>1.03599999999278</v>
      </c>
      <c r="F87" s="3">
        <v>21.482823535701499</v>
      </c>
      <c r="G87" s="14"/>
      <c r="H87" s="2">
        <v>3</v>
      </c>
      <c r="I87" s="2">
        <v>0</v>
      </c>
      <c r="J87" s="2">
        <v>3</v>
      </c>
      <c r="K87" s="2">
        <v>0</v>
      </c>
      <c r="L87" s="2">
        <v>0</v>
      </c>
      <c r="M87" s="2">
        <v>0</v>
      </c>
      <c r="N87" s="2">
        <v>1</v>
      </c>
      <c r="O87" s="2">
        <v>1</v>
      </c>
      <c r="P87" s="2">
        <v>0</v>
      </c>
      <c r="Q87" s="2">
        <v>1</v>
      </c>
      <c r="R87" s="2">
        <v>0</v>
      </c>
      <c r="S87" s="2">
        <v>0</v>
      </c>
      <c r="T87" s="2">
        <v>0</v>
      </c>
      <c r="U87" s="2">
        <v>0</v>
      </c>
      <c r="V87" s="2">
        <v>0</v>
      </c>
      <c r="W87" s="2">
        <v>0</v>
      </c>
      <c r="X87" s="2">
        <v>0</v>
      </c>
      <c r="Y87" s="2">
        <v>0</v>
      </c>
      <c r="Z87" s="2">
        <v>0</v>
      </c>
      <c r="AA87" s="2">
        <v>0</v>
      </c>
    </row>
    <row r="88" spans="1:27" x14ac:dyDescent="0.25">
      <c r="A88" s="2">
        <v>13</v>
      </c>
      <c r="B88" s="2">
        <v>4</v>
      </c>
      <c r="C88" s="2">
        <v>54760.033000000003</v>
      </c>
      <c r="D88" s="2">
        <v>55637.071000000004</v>
      </c>
      <c r="E88" s="2">
        <v>877.03800000000001</v>
      </c>
      <c r="F88" s="3">
        <v>21.414165306542799</v>
      </c>
      <c r="G88" s="14"/>
      <c r="H88" s="2">
        <v>4</v>
      </c>
      <c r="I88" s="2">
        <v>0</v>
      </c>
      <c r="J88" s="2">
        <v>4</v>
      </c>
      <c r="K88" s="2">
        <v>0</v>
      </c>
      <c r="L88" s="2">
        <v>0</v>
      </c>
      <c r="M88" s="2">
        <v>1</v>
      </c>
      <c r="N88" s="2">
        <v>1</v>
      </c>
      <c r="O88" s="2">
        <v>1</v>
      </c>
      <c r="P88" s="2">
        <v>0</v>
      </c>
      <c r="Q88" s="2">
        <v>1</v>
      </c>
      <c r="R88" s="2">
        <v>0</v>
      </c>
      <c r="S88" s="2">
        <v>0</v>
      </c>
      <c r="T88" s="2">
        <v>0</v>
      </c>
      <c r="U88" s="2">
        <v>0</v>
      </c>
      <c r="V88" s="2">
        <v>0</v>
      </c>
      <c r="W88" s="2">
        <v>0</v>
      </c>
      <c r="X88" s="2">
        <v>0</v>
      </c>
      <c r="Y88" s="2">
        <v>0</v>
      </c>
      <c r="Z88" s="2">
        <v>0</v>
      </c>
      <c r="AA88" s="2">
        <v>0</v>
      </c>
    </row>
    <row r="89" spans="1:27" x14ac:dyDescent="0.25">
      <c r="A89" s="2">
        <v>14</v>
      </c>
      <c r="B89" s="2">
        <v>3</v>
      </c>
      <c r="C89" s="2">
        <v>81175.176999999996</v>
      </c>
      <c r="D89" s="2">
        <v>81349.077999999994</v>
      </c>
      <c r="E89" s="2">
        <v>173.90099999999799</v>
      </c>
      <c r="F89" s="3">
        <v>21.2955410984191</v>
      </c>
      <c r="G89" s="14" t="s">
        <v>777</v>
      </c>
      <c r="H89" s="2">
        <v>3</v>
      </c>
      <c r="I89" s="2">
        <v>2</v>
      </c>
      <c r="J89" s="2">
        <v>3</v>
      </c>
      <c r="K89" s="2">
        <v>0</v>
      </c>
      <c r="L89" s="2">
        <v>2</v>
      </c>
      <c r="M89" s="2">
        <v>1</v>
      </c>
      <c r="N89" s="2">
        <v>1</v>
      </c>
      <c r="O89" s="2">
        <v>0</v>
      </c>
      <c r="P89" s="2">
        <v>0</v>
      </c>
      <c r="Q89" s="2">
        <v>1</v>
      </c>
      <c r="R89" s="2">
        <v>0</v>
      </c>
      <c r="S89" s="2">
        <v>0</v>
      </c>
      <c r="T89" s="2">
        <v>0</v>
      </c>
      <c r="U89" s="2">
        <v>0</v>
      </c>
      <c r="V89" s="2">
        <v>0</v>
      </c>
      <c r="W89" s="2">
        <v>0</v>
      </c>
      <c r="X89" s="2">
        <v>1</v>
      </c>
      <c r="Y89" s="2">
        <v>0</v>
      </c>
      <c r="Z89" s="2">
        <v>1</v>
      </c>
      <c r="AA89" s="2">
        <v>0</v>
      </c>
    </row>
    <row r="90" spans="1:27" x14ac:dyDescent="0.25">
      <c r="A90" s="2">
        <v>1</v>
      </c>
      <c r="B90" s="2">
        <v>10</v>
      </c>
      <c r="C90" s="2">
        <v>101357.822</v>
      </c>
      <c r="D90" s="2">
        <v>101483.512</v>
      </c>
      <c r="E90" s="2">
        <v>125.690000000002</v>
      </c>
      <c r="F90" s="3">
        <v>21.258311914543398</v>
      </c>
      <c r="G90" s="14" t="s">
        <v>321</v>
      </c>
      <c r="H90" s="2">
        <v>4</v>
      </c>
      <c r="I90" s="2">
        <v>0</v>
      </c>
      <c r="J90" s="2">
        <v>4</v>
      </c>
      <c r="K90" s="2">
        <v>0</v>
      </c>
      <c r="L90" s="2">
        <v>0</v>
      </c>
      <c r="M90" s="2">
        <v>1</v>
      </c>
      <c r="N90" s="2">
        <v>1</v>
      </c>
      <c r="O90" s="2">
        <v>1</v>
      </c>
      <c r="P90" s="2">
        <v>0</v>
      </c>
      <c r="Q90" s="2">
        <v>1</v>
      </c>
      <c r="R90" s="2">
        <v>0</v>
      </c>
      <c r="S90" s="2">
        <v>0</v>
      </c>
      <c r="T90" s="2">
        <v>0</v>
      </c>
      <c r="U90" s="2">
        <v>0</v>
      </c>
      <c r="V90" s="2">
        <v>0</v>
      </c>
      <c r="W90" s="2">
        <v>0</v>
      </c>
      <c r="X90" s="2">
        <v>0</v>
      </c>
      <c r="Y90" s="2">
        <v>0</v>
      </c>
      <c r="Z90" s="2">
        <v>0</v>
      </c>
      <c r="AA90" s="2">
        <v>0</v>
      </c>
    </row>
    <row r="91" spans="1:27" x14ac:dyDescent="0.25">
      <c r="A91" s="2">
        <v>3</v>
      </c>
      <c r="B91" s="2">
        <v>1</v>
      </c>
      <c r="C91" s="2">
        <v>34374.822999999997</v>
      </c>
      <c r="D91" s="2">
        <v>35468.322999999997</v>
      </c>
      <c r="E91" s="2">
        <v>1093.5</v>
      </c>
      <c r="F91" s="3">
        <v>21.140850123897799</v>
      </c>
      <c r="G91" s="14" t="s">
        <v>614</v>
      </c>
      <c r="H91" s="2">
        <v>1</v>
      </c>
      <c r="I91" s="2">
        <v>1</v>
      </c>
      <c r="J91" s="2">
        <v>1</v>
      </c>
      <c r="K91" s="2">
        <v>0</v>
      </c>
      <c r="L91" s="2">
        <v>1</v>
      </c>
      <c r="M91" s="2">
        <v>0</v>
      </c>
      <c r="N91" s="2">
        <v>1</v>
      </c>
      <c r="O91" s="2">
        <v>0</v>
      </c>
      <c r="P91" s="2">
        <v>0</v>
      </c>
      <c r="Q91" s="2">
        <v>0</v>
      </c>
      <c r="R91" s="2">
        <v>0</v>
      </c>
      <c r="S91" s="2">
        <v>0</v>
      </c>
      <c r="T91" s="2">
        <v>0</v>
      </c>
      <c r="U91" s="2">
        <v>0</v>
      </c>
      <c r="V91" s="2">
        <v>0</v>
      </c>
      <c r="W91" s="2">
        <v>0</v>
      </c>
      <c r="X91" s="2">
        <v>0</v>
      </c>
      <c r="Y91" s="2">
        <v>0</v>
      </c>
      <c r="Z91" s="2">
        <v>1</v>
      </c>
      <c r="AA91" s="2">
        <v>0</v>
      </c>
    </row>
    <row r="92" spans="1:27" x14ac:dyDescent="0.25">
      <c r="A92" s="2">
        <v>3</v>
      </c>
      <c r="B92" s="2">
        <v>13</v>
      </c>
      <c r="C92" s="2">
        <v>163884.32500000001</v>
      </c>
      <c r="D92" s="2">
        <v>163904.23199999999</v>
      </c>
      <c r="E92" s="2">
        <v>19.906999999977401</v>
      </c>
      <c r="F92" s="3">
        <v>21.074738369392001</v>
      </c>
      <c r="G92" s="14" t="s">
        <v>366</v>
      </c>
      <c r="H92" s="2">
        <v>4</v>
      </c>
      <c r="I92" s="2">
        <v>0</v>
      </c>
      <c r="J92" s="2">
        <v>4</v>
      </c>
      <c r="K92" s="2">
        <v>0</v>
      </c>
      <c r="L92" s="2">
        <v>0</v>
      </c>
      <c r="M92" s="2">
        <v>1</v>
      </c>
      <c r="N92" s="2">
        <v>1</v>
      </c>
      <c r="O92" s="2">
        <v>1</v>
      </c>
      <c r="P92" s="2">
        <v>0</v>
      </c>
      <c r="Q92" s="2">
        <v>1</v>
      </c>
      <c r="R92" s="2">
        <v>0</v>
      </c>
      <c r="S92" s="2">
        <v>0</v>
      </c>
      <c r="T92" s="2">
        <v>0</v>
      </c>
      <c r="U92" s="2">
        <v>0</v>
      </c>
      <c r="V92" s="2">
        <v>0</v>
      </c>
      <c r="W92" s="2">
        <v>0</v>
      </c>
      <c r="X92" s="2">
        <v>0</v>
      </c>
      <c r="Y92" s="2">
        <v>0</v>
      </c>
      <c r="Z92" s="2">
        <v>0</v>
      </c>
      <c r="AA92" s="2">
        <v>0</v>
      </c>
    </row>
    <row r="93" spans="1:27" x14ac:dyDescent="0.25">
      <c r="A93" s="2">
        <v>10</v>
      </c>
      <c r="B93" s="2">
        <v>2</v>
      </c>
      <c r="C93" s="2">
        <v>86101.032000000007</v>
      </c>
      <c r="D93" s="2">
        <v>86196.907999999996</v>
      </c>
      <c r="E93" s="2">
        <v>95.875999999989304</v>
      </c>
      <c r="F93" s="3">
        <v>21.009950808103898</v>
      </c>
      <c r="G93" s="14" t="s">
        <v>462</v>
      </c>
      <c r="H93" s="2">
        <v>2</v>
      </c>
      <c r="I93" s="2">
        <v>0</v>
      </c>
      <c r="J93" s="2">
        <v>2</v>
      </c>
      <c r="K93" s="2">
        <v>0</v>
      </c>
      <c r="L93" s="2">
        <v>0</v>
      </c>
      <c r="M93" s="2">
        <v>1</v>
      </c>
      <c r="N93" s="2">
        <v>0</v>
      </c>
      <c r="O93" s="2">
        <v>0</v>
      </c>
      <c r="P93" s="2">
        <v>0</v>
      </c>
      <c r="Q93" s="2">
        <v>1</v>
      </c>
      <c r="R93" s="2">
        <v>0</v>
      </c>
      <c r="S93" s="2">
        <v>0</v>
      </c>
      <c r="T93" s="2">
        <v>0</v>
      </c>
      <c r="U93" s="2">
        <v>0</v>
      </c>
      <c r="V93" s="2">
        <v>0</v>
      </c>
      <c r="W93" s="2">
        <v>0</v>
      </c>
      <c r="X93" s="2">
        <v>0</v>
      </c>
      <c r="Y93" s="2">
        <v>0</v>
      </c>
      <c r="Z93" s="2">
        <v>0</v>
      </c>
      <c r="AA93" s="2">
        <v>0</v>
      </c>
    </row>
    <row r="94" spans="1:27" x14ac:dyDescent="0.25">
      <c r="A94" s="2">
        <v>2</v>
      </c>
      <c r="B94" s="2">
        <v>12</v>
      </c>
      <c r="C94" s="2">
        <v>128864.431</v>
      </c>
      <c r="D94" s="2">
        <v>128942.455</v>
      </c>
      <c r="E94" s="2">
        <v>78.024000000004904</v>
      </c>
      <c r="F94" s="3">
        <v>20.971214189353699</v>
      </c>
      <c r="G94" s="14" t="s">
        <v>1046</v>
      </c>
      <c r="H94" s="2">
        <v>0</v>
      </c>
      <c r="I94" s="2">
        <v>1</v>
      </c>
      <c r="J94" s="2">
        <v>0</v>
      </c>
      <c r="K94" s="2">
        <v>0</v>
      </c>
      <c r="L94" s="2">
        <v>1</v>
      </c>
      <c r="M94" s="2">
        <v>0</v>
      </c>
      <c r="N94" s="2">
        <v>0</v>
      </c>
      <c r="O94" s="2">
        <v>0</v>
      </c>
      <c r="P94" s="2">
        <v>0</v>
      </c>
      <c r="Q94" s="2">
        <v>0</v>
      </c>
      <c r="R94" s="2">
        <v>0</v>
      </c>
      <c r="S94" s="2">
        <v>0</v>
      </c>
      <c r="T94" s="2">
        <v>0</v>
      </c>
      <c r="U94" s="2">
        <v>0</v>
      </c>
      <c r="V94" s="2">
        <v>0</v>
      </c>
      <c r="W94" s="2">
        <v>0</v>
      </c>
      <c r="X94" s="2">
        <v>0</v>
      </c>
      <c r="Y94" s="2">
        <v>0</v>
      </c>
      <c r="Z94" s="2">
        <v>0</v>
      </c>
      <c r="AA94" s="2">
        <v>1</v>
      </c>
    </row>
    <row r="95" spans="1:27" x14ac:dyDescent="0.25">
      <c r="A95" s="2">
        <v>6</v>
      </c>
      <c r="B95" s="2">
        <v>19</v>
      </c>
      <c r="C95" s="2">
        <v>126916.482</v>
      </c>
      <c r="D95" s="2">
        <v>127094.587</v>
      </c>
      <c r="E95" s="2">
        <v>178.10499999999601</v>
      </c>
      <c r="F95" s="3">
        <v>20.9413530998727</v>
      </c>
      <c r="G95" s="14" t="s">
        <v>1093</v>
      </c>
      <c r="H95" s="2">
        <v>3</v>
      </c>
      <c r="I95" s="2">
        <v>0</v>
      </c>
      <c r="J95" s="2">
        <v>3</v>
      </c>
      <c r="K95" s="2">
        <v>0</v>
      </c>
      <c r="L95" s="2">
        <v>0</v>
      </c>
      <c r="M95" s="2">
        <v>0</v>
      </c>
      <c r="N95" s="2">
        <v>1</v>
      </c>
      <c r="O95" s="2">
        <v>1</v>
      </c>
      <c r="P95" s="2">
        <v>0</v>
      </c>
      <c r="Q95" s="2">
        <v>1</v>
      </c>
      <c r="R95" s="2">
        <v>0</v>
      </c>
      <c r="S95" s="2">
        <v>0</v>
      </c>
      <c r="T95" s="2">
        <v>0</v>
      </c>
      <c r="U95" s="2">
        <v>0</v>
      </c>
      <c r="V95" s="2">
        <v>0</v>
      </c>
      <c r="W95" s="2">
        <v>0</v>
      </c>
      <c r="X95" s="2">
        <v>0</v>
      </c>
      <c r="Y95" s="2">
        <v>0</v>
      </c>
      <c r="Z95" s="2">
        <v>0</v>
      </c>
      <c r="AA95" s="2">
        <v>0</v>
      </c>
    </row>
    <row r="96" spans="1:27" x14ac:dyDescent="0.25">
      <c r="A96" s="2">
        <v>16</v>
      </c>
      <c r="B96" s="2">
        <v>1</v>
      </c>
      <c r="C96" s="2">
        <v>15408.421</v>
      </c>
      <c r="D96" s="2">
        <v>15827.146000000001</v>
      </c>
      <c r="E96" s="2">
        <v>418.72500000000002</v>
      </c>
      <c r="F96" s="3">
        <v>20.900654744659501</v>
      </c>
      <c r="G96" s="14" t="s">
        <v>1143</v>
      </c>
      <c r="H96" s="2">
        <v>3</v>
      </c>
      <c r="I96" s="2">
        <v>0</v>
      </c>
      <c r="J96" s="2">
        <v>3</v>
      </c>
      <c r="K96" s="2">
        <v>0</v>
      </c>
      <c r="L96" s="2">
        <v>0</v>
      </c>
      <c r="M96" s="2">
        <v>1</v>
      </c>
      <c r="N96" s="2">
        <v>1</v>
      </c>
      <c r="O96" s="2">
        <v>0</v>
      </c>
      <c r="P96" s="2">
        <v>0</v>
      </c>
      <c r="Q96" s="2">
        <v>1</v>
      </c>
      <c r="R96" s="2">
        <v>0</v>
      </c>
      <c r="S96" s="2">
        <v>0</v>
      </c>
      <c r="T96" s="2">
        <v>0</v>
      </c>
      <c r="U96" s="2">
        <v>0</v>
      </c>
      <c r="V96" s="2">
        <v>0</v>
      </c>
      <c r="W96" s="2">
        <v>0</v>
      </c>
      <c r="X96" s="2">
        <v>0</v>
      </c>
      <c r="Y96" s="2">
        <v>0</v>
      </c>
      <c r="Z96" s="2">
        <v>0</v>
      </c>
      <c r="AA96" s="2">
        <v>0</v>
      </c>
    </row>
    <row r="97" spans="1:27" x14ac:dyDescent="0.25">
      <c r="A97" s="2">
        <v>4</v>
      </c>
      <c r="B97" s="2">
        <v>10</v>
      </c>
      <c r="C97" s="2">
        <v>63963.686999999998</v>
      </c>
      <c r="D97" s="2">
        <v>63996.322999999997</v>
      </c>
      <c r="E97" s="2">
        <v>32.635999999998603</v>
      </c>
      <c r="F97" s="3">
        <v>20.624830510879701</v>
      </c>
      <c r="G97" s="14" t="s">
        <v>1072</v>
      </c>
      <c r="H97" s="2">
        <v>0</v>
      </c>
      <c r="I97" s="2">
        <v>2</v>
      </c>
      <c r="J97" s="2">
        <v>0</v>
      </c>
      <c r="K97" s="2">
        <v>1</v>
      </c>
      <c r="L97" s="2">
        <v>1</v>
      </c>
      <c r="M97" s="2">
        <v>0</v>
      </c>
      <c r="N97" s="2">
        <v>0</v>
      </c>
      <c r="O97" s="2">
        <v>0</v>
      </c>
      <c r="P97" s="2">
        <v>0</v>
      </c>
      <c r="Q97" s="2">
        <v>0</v>
      </c>
      <c r="R97" s="2">
        <v>0</v>
      </c>
      <c r="S97" s="2">
        <v>0</v>
      </c>
      <c r="T97" s="2">
        <v>0</v>
      </c>
      <c r="U97" s="2">
        <v>0</v>
      </c>
      <c r="V97" s="2">
        <v>1</v>
      </c>
      <c r="W97" s="2">
        <v>0</v>
      </c>
      <c r="X97" s="2">
        <v>1</v>
      </c>
      <c r="Y97" s="2">
        <v>0</v>
      </c>
      <c r="Z97" s="2">
        <v>0</v>
      </c>
      <c r="AA97" s="2">
        <v>0</v>
      </c>
    </row>
    <row r="98" spans="1:27" x14ac:dyDescent="0.25">
      <c r="A98" s="2">
        <v>4</v>
      </c>
      <c r="B98" s="2">
        <v>14</v>
      </c>
      <c r="C98" s="2">
        <v>106940.408</v>
      </c>
      <c r="D98" s="2">
        <v>107050.97900000001</v>
      </c>
      <c r="E98" s="2">
        <v>110.571000000011</v>
      </c>
      <c r="F98" s="3">
        <v>20.613531211325501</v>
      </c>
      <c r="G98" s="14" t="s">
        <v>1075</v>
      </c>
      <c r="H98" s="2">
        <v>4</v>
      </c>
      <c r="I98" s="2">
        <v>0</v>
      </c>
      <c r="J98" s="2">
        <v>4</v>
      </c>
      <c r="K98" s="2">
        <v>0</v>
      </c>
      <c r="L98" s="2">
        <v>0</v>
      </c>
      <c r="M98" s="2">
        <v>1</v>
      </c>
      <c r="N98" s="2">
        <v>1</v>
      </c>
      <c r="O98" s="2">
        <v>1</v>
      </c>
      <c r="P98" s="2">
        <v>0</v>
      </c>
      <c r="Q98" s="2">
        <v>1</v>
      </c>
      <c r="R98" s="2">
        <v>0</v>
      </c>
      <c r="S98" s="2">
        <v>0</v>
      </c>
      <c r="T98" s="2">
        <v>0</v>
      </c>
      <c r="U98" s="2">
        <v>0</v>
      </c>
      <c r="V98" s="2">
        <v>0</v>
      </c>
      <c r="W98" s="2">
        <v>0</v>
      </c>
      <c r="X98" s="2">
        <v>0</v>
      </c>
      <c r="Y98" s="2">
        <v>0</v>
      </c>
      <c r="Z98" s="2">
        <v>0</v>
      </c>
      <c r="AA98" s="2">
        <v>0</v>
      </c>
    </row>
    <row r="99" spans="1:27" x14ac:dyDescent="0.25">
      <c r="A99" s="2">
        <v>1</v>
      </c>
      <c r="B99" s="2">
        <v>9</v>
      </c>
      <c r="C99" s="2">
        <v>98126.717000000004</v>
      </c>
      <c r="D99" s="2">
        <v>98362.04</v>
      </c>
      <c r="E99" s="2">
        <v>235.32299999998901</v>
      </c>
      <c r="F99" s="3">
        <v>20.533160428907401</v>
      </c>
      <c r="G99" s="14" t="s">
        <v>320</v>
      </c>
      <c r="H99" s="2">
        <v>2</v>
      </c>
      <c r="I99" s="2">
        <v>0</v>
      </c>
      <c r="J99" s="2">
        <v>2</v>
      </c>
      <c r="K99" s="2">
        <v>0</v>
      </c>
      <c r="L99" s="2">
        <v>0</v>
      </c>
      <c r="M99" s="2">
        <v>1</v>
      </c>
      <c r="N99" s="2">
        <v>0</v>
      </c>
      <c r="O99" s="2">
        <v>1</v>
      </c>
      <c r="P99" s="2">
        <v>0</v>
      </c>
      <c r="Q99" s="2">
        <v>0</v>
      </c>
      <c r="R99" s="2">
        <v>0</v>
      </c>
      <c r="S99" s="2">
        <v>0</v>
      </c>
      <c r="T99" s="2">
        <v>0</v>
      </c>
      <c r="U99" s="2">
        <v>0</v>
      </c>
      <c r="V99" s="2">
        <v>0</v>
      </c>
      <c r="W99" s="2">
        <v>0</v>
      </c>
      <c r="X99" s="2">
        <v>0</v>
      </c>
      <c r="Y99" s="2">
        <v>0</v>
      </c>
      <c r="Z99" s="2">
        <v>0</v>
      </c>
      <c r="AA99" s="2">
        <v>0</v>
      </c>
    </row>
    <row r="100" spans="1:27" x14ac:dyDescent="0.25">
      <c r="A100" s="2">
        <v>14</v>
      </c>
      <c r="B100" s="2">
        <v>5</v>
      </c>
      <c r="C100" s="2">
        <v>102095.783</v>
      </c>
      <c r="D100" s="2">
        <v>102278.63800000001</v>
      </c>
      <c r="E100" s="2">
        <v>182.85500000000999</v>
      </c>
      <c r="F100" s="3">
        <v>20.494655600161401</v>
      </c>
      <c r="G100" s="14" t="s">
        <v>521</v>
      </c>
      <c r="H100" s="2">
        <v>4</v>
      </c>
      <c r="I100" s="2">
        <v>0</v>
      </c>
      <c r="J100" s="2">
        <v>4</v>
      </c>
      <c r="K100" s="2">
        <v>0</v>
      </c>
      <c r="L100" s="2">
        <v>0</v>
      </c>
      <c r="M100" s="2">
        <v>1</v>
      </c>
      <c r="N100" s="2">
        <v>1</v>
      </c>
      <c r="O100" s="2">
        <v>1</v>
      </c>
      <c r="P100" s="2">
        <v>0</v>
      </c>
      <c r="Q100" s="2">
        <v>1</v>
      </c>
      <c r="R100" s="2">
        <v>0</v>
      </c>
      <c r="S100" s="2">
        <v>0</v>
      </c>
      <c r="T100" s="2">
        <v>0</v>
      </c>
      <c r="U100" s="2">
        <v>0</v>
      </c>
      <c r="V100" s="2">
        <v>0</v>
      </c>
      <c r="W100" s="2">
        <v>0</v>
      </c>
      <c r="X100" s="2">
        <v>0</v>
      </c>
      <c r="Y100" s="2">
        <v>0</v>
      </c>
      <c r="Z100" s="2">
        <v>0</v>
      </c>
      <c r="AA100" s="2">
        <v>0</v>
      </c>
    </row>
    <row r="101" spans="1:27" x14ac:dyDescent="0.25">
      <c r="A101" s="2">
        <v>2</v>
      </c>
      <c r="B101" s="2">
        <v>24</v>
      </c>
      <c r="C101" s="2">
        <v>174769.34400000001</v>
      </c>
      <c r="D101" s="2">
        <v>175055.31200000001</v>
      </c>
      <c r="E101" s="2">
        <v>285.96799999999303</v>
      </c>
      <c r="F101" s="3">
        <v>20.4005457291852</v>
      </c>
      <c r="G101" s="14" t="s">
        <v>1051</v>
      </c>
      <c r="H101" s="2">
        <v>1</v>
      </c>
      <c r="I101" s="2">
        <v>0</v>
      </c>
      <c r="J101" s="2">
        <v>1</v>
      </c>
      <c r="K101" s="2">
        <v>0</v>
      </c>
      <c r="L101" s="2">
        <v>0</v>
      </c>
      <c r="M101" s="2">
        <v>0</v>
      </c>
      <c r="N101" s="2">
        <v>1</v>
      </c>
      <c r="O101" s="2">
        <v>0</v>
      </c>
      <c r="P101" s="2">
        <v>0</v>
      </c>
      <c r="Q101" s="2">
        <v>0</v>
      </c>
      <c r="R101" s="2">
        <v>0</v>
      </c>
      <c r="S101" s="2">
        <v>0</v>
      </c>
      <c r="T101" s="2">
        <v>0</v>
      </c>
      <c r="U101" s="2">
        <v>0</v>
      </c>
      <c r="V101" s="2">
        <v>0</v>
      </c>
      <c r="W101" s="2">
        <v>0</v>
      </c>
      <c r="X101" s="2">
        <v>0</v>
      </c>
      <c r="Y101" s="2">
        <v>0</v>
      </c>
      <c r="Z101" s="2">
        <v>0</v>
      </c>
      <c r="AA101" s="2">
        <v>0</v>
      </c>
    </row>
    <row r="102" spans="1:27" x14ac:dyDescent="0.25">
      <c r="A102" s="2">
        <v>2</v>
      </c>
      <c r="B102" s="2">
        <v>7</v>
      </c>
      <c r="C102" s="2">
        <v>99642.179000000004</v>
      </c>
      <c r="D102" s="2">
        <v>99701.807000000001</v>
      </c>
      <c r="E102" s="2">
        <v>59.627999999997002</v>
      </c>
      <c r="F102" s="3">
        <v>20.350437516766402</v>
      </c>
      <c r="G102" s="14" t="s">
        <v>590</v>
      </c>
      <c r="H102" s="2">
        <v>1</v>
      </c>
      <c r="I102" s="2">
        <v>0</v>
      </c>
      <c r="J102" s="2">
        <v>1</v>
      </c>
      <c r="K102" s="2">
        <v>0</v>
      </c>
      <c r="L102" s="2">
        <v>0</v>
      </c>
      <c r="M102" s="2">
        <v>0</v>
      </c>
      <c r="N102" s="2">
        <v>1</v>
      </c>
      <c r="O102" s="2">
        <v>0</v>
      </c>
      <c r="P102" s="2">
        <v>0</v>
      </c>
      <c r="Q102" s="2">
        <v>0</v>
      </c>
      <c r="R102" s="2">
        <v>0</v>
      </c>
      <c r="S102" s="2">
        <v>0</v>
      </c>
      <c r="T102" s="2">
        <v>0</v>
      </c>
      <c r="U102" s="2">
        <v>0</v>
      </c>
      <c r="V102" s="2">
        <v>0</v>
      </c>
      <c r="W102" s="2">
        <v>0</v>
      </c>
      <c r="X102" s="2">
        <v>0</v>
      </c>
      <c r="Y102" s="2">
        <v>0</v>
      </c>
      <c r="Z102" s="2">
        <v>0</v>
      </c>
      <c r="AA102" s="2">
        <v>0</v>
      </c>
    </row>
    <row r="103" spans="1:27" x14ac:dyDescent="0.25">
      <c r="A103" s="2">
        <v>5</v>
      </c>
      <c r="B103" s="2">
        <v>8</v>
      </c>
      <c r="C103" s="2">
        <v>94471.364000000001</v>
      </c>
      <c r="D103" s="2">
        <v>94620.945000000007</v>
      </c>
      <c r="E103" s="2">
        <v>149.58100000000599</v>
      </c>
      <c r="F103" s="3">
        <v>20.3015733414069</v>
      </c>
      <c r="G103" s="14" t="s">
        <v>662</v>
      </c>
      <c r="H103" s="2">
        <v>1</v>
      </c>
      <c r="I103" s="2">
        <v>0</v>
      </c>
      <c r="J103" s="2">
        <v>1</v>
      </c>
      <c r="K103" s="2">
        <v>0</v>
      </c>
      <c r="L103" s="2">
        <v>0</v>
      </c>
      <c r="M103" s="2">
        <v>0</v>
      </c>
      <c r="N103" s="2">
        <v>1</v>
      </c>
      <c r="O103" s="2">
        <v>0</v>
      </c>
      <c r="P103" s="2">
        <v>0</v>
      </c>
      <c r="Q103" s="2">
        <v>0</v>
      </c>
      <c r="R103" s="2">
        <v>0</v>
      </c>
      <c r="S103" s="2">
        <v>0</v>
      </c>
      <c r="T103" s="2">
        <v>0</v>
      </c>
      <c r="U103" s="2">
        <v>0</v>
      </c>
      <c r="V103" s="2">
        <v>0</v>
      </c>
      <c r="W103" s="2">
        <v>0</v>
      </c>
      <c r="X103" s="2">
        <v>0</v>
      </c>
      <c r="Y103" s="2">
        <v>0</v>
      </c>
      <c r="Z103" s="2">
        <v>0</v>
      </c>
      <c r="AA103" s="2">
        <v>0</v>
      </c>
    </row>
    <row r="104" spans="1:27" x14ac:dyDescent="0.25">
      <c r="A104" s="2">
        <v>7</v>
      </c>
      <c r="B104" s="2">
        <v>17</v>
      </c>
      <c r="C104" s="2">
        <v>132642.96100000001</v>
      </c>
      <c r="D104" s="2">
        <v>132725.14300000001</v>
      </c>
      <c r="E104" s="2">
        <v>82.182000000000698</v>
      </c>
      <c r="F104" s="3">
        <v>20.2953187998266</v>
      </c>
      <c r="G104" s="14" t="s">
        <v>424</v>
      </c>
      <c r="H104" s="2">
        <v>2</v>
      </c>
      <c r="I104" s="2">
        <v>2</v>
      </c>
      <c r="J104" s="2">
        <v>2</v>
      </c>
      <c r="K104" s="2">
        <v>2</v>
      </c>
      <c r="L104" s="2">
        <v>0</v>
      </c>
      <c r="M104" s="2">
        <v>1</v>
      </c>
      <c r="N104" s="2">
        <v>0</v>
      </c>
      <c r="O104" s="2">
        <v>0</v>
      </c>
      <c r="P104" s="2">
        <v>0</v>
      </c>
      <c r="Q104" s="2">
        <v>1</v>
      </c>
      <c r="R104" s="2">
        <v>1</v>
      </c>
      <c r="S104" s="2">
        <v>0</v>
      </c>
      <c r="T104" s="2">
        <v>1</v>
      </c>
      <c r="U104" s="2">
        <v>0</v>
      </c>
      <c r="V104" s="2">
        <v>0</v>
      </c>
      <c r="W104" s="2">
        <v>0</v>
      </c>
      <c r="X104" s="2">
        <v>0</v>
      </c>
      <c r="Y104" s="2">
        <v>0</v>
      </c>
      <c r="Z104" s="2">
        <v>0</v>
      </c>
      <c r="AA104" s="2">
        <v>0</v>
      </c>
    </row>
    <row r="105" spans="1:27" x14ac:dyDescent="0.25">
      <c r="A105" s="2">
        <v>8</v>
      </c>
      <c r="B105" s="2">
        <v>1</v>
      </c>
      <c r="C105" s="2">
        <v>60881.849000000002</v>
      </c>
      <c r="D105" s="2">
        <v>61359.807000000001</v>
      </c>
      <c r="E105" s="2">
        <v>477.957999999999</v>
      </c>
      <c r="F105" s="3">
        <v>20.261199480470601</v>
      </c>
      <c r="G105" s="14" t="s">
        <v>1101</v>
      </c>
      <c r="H105" s="2">
        <v>2</v>
      </c>
      <c r="I105" s="2">
        <v>0</v>
      </c>
      <c r="J105" s="2">
        <v>2</v>
      </c>
      <c r="K105" s="2">
        <v>0</v>
      </c>
      <c r="L105" s="2">
        <v>0</v>
      </c>
      <c r="M105" s="2">
        <v>0</v>
      </c>
      <c r="N105" s="2">
        <v>1</v>
      </c>
      <c r="O105" s="2">
        <v>1</v>
      </c>
      <c r="P105" s="2">
        <v>0</v>
      </c>
      <c r="Q105" s="2">
        <v>0</v>
      </c>
      <c r="R105" s="2">
        <v>0</v>
      </c>
      <c r="S105" s="2">
        <v>0</v>
      </c>
      <c r="T105" s="2">
        <v>0</v>
      </c>
      <c r="U105" s="2">
        <v>0</v>
      </c>
      <c r="V105" s="2">
        <v>0</v>
      </c>
      <c r="W105" s="2">
        <v>0</v>
      </c>
      <c r="X105" s="2">
        <v>0</v>
      </c>
      <c r="Y105" s="2">
        <v>0</v>
      </c>
      <c r="Z105" s="2">
        <v>0</v>
      </c>
      <c r="AA105" s="2">
        <v>0</v>
      </c>
    </row>
    <row r="106" spans="1:27" x14ac:dyDescent="0.25">
      <c r="A106" s="2">
        <v>4</v>
      </c>
      <c r="B106" s="2">
        <v>13</v>
      </c>
      <c r="C106" s="2">
        <v>92953.951000000001</v>
      </c>
      <c r="D106" s="2">
        <v>93022.877999999997</v>
      </c>
      <c r="E106" s="2">
        <v>68.926999999995999</v>
      </c>
      <c r="F106" s="3">
        <v>20.2137143042312</v>
      </c>
      <c r="G106" s="14"/>
      <c r="H106" s="2">
        <v>4</v>
      </c>
      <c r="I106" s="2">
        <v>0</v>
      </c>
      <c r="J106" s="2">
        <v>4</v>
      </c>
      <c r="K106" s="2">
        <v>0</v>
      </c>
      <c r="L106" s="2">
        <v>0</v>
      </c>
      <c r="M106" s="2">
        <v>1</v>
      </c>
      <c r="N106" s="2">
        <v>1</v>
      </c>
      <c r="O106" s="2">
        <v>1</v>
      </c>
      <c r="P106" s="2">
        <v>0</v>
      </c>
      <c r="Q106" s="2">
        <v>1</v>
      </c>
      <c r="R106" s="2">
        <v>0</v>
      </c>
      <c r="S106" s="2">
        <v>0</v>
      </c>
      <c r="T106" s="2">
        <v>0</v>
      </c>
      <c r="U106" s="2">
        <v>0</v>
      </c>
      <c r="V106" s="2">
        <v>0</v>
      </c>
      <c r="W106" s="2">
        <v>0</v>
      </c>
      <c r="X106" s="2">
        <v>0</v>
      </c>
      <c r="Y106" s="2">
        <v>0</v>
      </c>
      <c r="Z106" s="2">
        <v>0</v>
      </c>
      <c r="AA106" s="2">
        <v>0</v>
      </c>
    </row>
    <row r="107" spans="1:27" x14ac:dyDescent="0.25">
      <c r="A107" s="2">
        <v>8</v>
      </c>
      <c r="B107" s="2">
        <v>3</v>
      </c>
      <c r="C107" s="2">
        <v>72469.38</v>
      </c>
      <c r="D107" s="2">
        <v>72508.557000000001</v>
      </c>
      <c r="E107" s="2">
        <v>39.176999999995999</v>
      </c>
      <c r="F107" s="3">
        <v>20.205363395913999</v>
      </c>
      <c r="G107" s="14" t="s">
        <v>438</v>
      </c>
      <c r="H107" s="2">
        <v>3</v>
      </c>
      <c r="I107" s="2">
        <v>0</v>
      </c>
      <c r="J107" s="2">
        <v>3</v>
      </c>
      <c r="K107" s="2">
        <v>0</v>
      </c>
      <c r="L107" s="2">
        <v>0</v>
      </c>
      <c r="M107" s="2">
        <v>1</v>
      </c>
      <c r="N107" s="2">
        <v>1</v>
      </c>
      <c r="O107" s="2">
        <v>1</v>
      </c>
      <c r="P107" s="2">
        <v>0</v>
      </c>
      <c r="Q107" s="2">
        <v>0</v>
      </c>
      <c r="R107" s="2">
        <v>0</v>
      </c>
      <c r="S107" s="2">
        <v>0</v>
      </c>
      <c r="T107" s="2">
        <v>0</v>
      </c>
      <c r="U107" s="2">
        <v>0</v>
      </c>
      <c r="V107" s="2">
        <v>0</v>
      </c>
      <c r="W107" s="2">
        <v>0</v>
      </c>
      <c r="X107" s="2">
        <v>0</v>
      </c>
      <c r="Y107" s="2">
        <v>0</v>
      </c>
      <c r="Z107" s="2">
        <v>0</v>
      </c>
      <c r="AA107" s="2">
        <v>0</v>
      </c>
    </row>
    <row r="108" spans="1:27" x14ac:dyDescent="0.25">
      <c r="A108" s="2">
        <v>5</v>
      </c>
      <c r="B108" s="2">
        <v>2</v>
      </c>
      <c r="C108" s="2">
        <v>43433.142999999996</v>
      </c>
      <c r="D108" s="2">
        <v>43889.207000000002</v>
      </c>
      <c r="E108" s="2">
        <v>456.06400000000599</v>
      </c>
      <c r="F108" s="3">
        <v>20.192482094740299</v>
      </c>
      <c r="G108" s="14" t="s">
        <v>1079</v>
      </c>
      <c r="H108" s="2">
        <v>4</v>
      </c>
      <c r="I108" s="2">
        <v>6</v>
      </c>
      <c r="J108" s="2">
        <v>4</v>
      </c>
      <c r="K108" s="2">
        <v>2</v>
      </c>
      <c r="L108" s="2">
        <v>4</v>
      </c>
      <c r="M108" s="2">
        <v>1</v>
      </c>
      <c r="N108" s="2">
        <v>1</v>
      </c>
      <c r="O108" s="2">
        <v>1</v>
      </c>
      <c r="P108" s="2">
        <v>0</v>
      </c>
      <c r="Q108" s="2">
        <v>1</v>
      </c>
      <c r="R108" s="2">
        <v>0</v>
      </c>
      <c r="S108" s="2">
        <v>1</v>
      </c>
      <c r="T108" s="2">
        <v>0</v>
      </c>
      <c r="U108" s="2">
        <v>1</v>
      </c>
      <c r="V108" s="2">
        <v>0</v>
      </c>
      <c r="W108" s="2">
        <v>1</v>
      </c>
      <c r="X108" s="2">
        <v>1</v>
      </c>
      <c r="Y108" s="2">
        <v>1</v>
      </c>
      <c r="Z108" s="2">
        <v>0</v>
      </c>
      <c r="AA108" s="2">
        <v>1</v>
      </c>
    </row>
    <row r="109" spans="1:27" x14ac:dyDescent="0.25">
      <c r="A109" s="2">
        <v>4</v>
      </c>
      <c r="B109" s="2">
        <v>5</v>
      </c>
      <c r="C109" s="2">
        <v>46461.972999999998</v>
      </c>
      <c r="D109" s="2">
        <v>46999.235000000001</v>
      </c>
      <c r="E109" s="2">
        <v>537.26200000000199</v>
      </c>
      <c r="F109" s="3">
        <v>20.179975346198901</v>
      </c>
      <c r="G109" s="14" t="s">
        <v>1069</v>
      </c>
      <c r="H109" s="2">
        <v>1</v>
      </c>
      <c r="I109" s="2">
        <v>0</v>
      </c>
      <c r="J109" s="2">
        <v>1</v>
      </c>
      <c r="K109" s="2">
        <v>0</v>
      </c>
      <c r="L109" s="2">
        <v>0</v>
      </c>
      <c r="M109" s="2">
        <v>0</v>
      </c>
      <c r="N109" s="2">
        <v>0</v>
      </c>
      <c r="O109" s="2">
        <v>0</v>
      </c>
      <c r="P109" s="2">
        <v>0</v>
      </c>
      <c r="Q109" s="2">
        <v>1</v>
      </c>
      <c r="R109" s="2">
        <v>0</v>
      </c>
      <c r="S109" s="2">
        <v>0</v>
      </c>
      <c r="T109" s="2">
        <v>0</v>
      </c>
      <c r="U109" s="2">
        <v>0</v>
      </c>
      <c r="V109" s="2">
        <v>0</v>
      </c>
      <c r="W109" s="2">
        <v>0</v>
      </c>
      <c r="X109" s="2">
        <v>0</v>
      </c>
      <c r="Y109" s="2">
        <v>0</v>
      </c>
      <c r="Z109" s="2">
        <v>0</v>
      </c>
      <c r="AA109" s="2">
        <v>0</v>
      </c>
    </row>
    <row r="110" spans="1:27" x14ac:dyDescent="0.25">
      <c r="A110" s="2">
        <v>18</v>
      </c>
      <c r="B110" s="2">
        <v>4</v>
      </c>
      <c r="C110" s="2">
        <v>75793.14</v>
      </c>
      <c r="D110" s="2">
        <v>75801.274000000005</v>
      </c>
      <c r="E110" s="2">
        <v>8.1340000000054697</v>
      </c>
      <c r="F110" s="3">
        <v>20.178320038610401</v>
      </c>
      <c r="G110" s="14" t="s">
        <v>1149</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2">
        <v>0</v>
      </c>
    </row>
    <row r="111" spans="1:27" x14ac:dyDescent="0.25">
      <c r="A111" s="2">
        <v>4</v>
      </c>
      <c r="B111" s="2">
        <v>18</v>
      </c>
      <c r="C111" s="2">
        <v>130640.473</v>
      </c>
      <c r="D111" s="2">
        <v>130710.21799999999</v>
      </c>
      <c r="E111" s="2">
        <v>69.744999999995301</v>
      </c>
      <c r="F111" s="3">
        <v>20.1264618695742</v>
      </c>
      <c r="G111" s="14" t="s">
        <v>384</v>
      </c>
      <c r="H111" s="2">
        <v>3</v>
      </c>
      <c r="I111" s="2">
        <v>0</v>
      </c>
      <c r="J111" s="2">
        <v>3</v>
      </c>
      <c r="K111" s="2">
        <v>0</v>
      </c>
      <c r="L111" s="2">
        <v>0</v>
      </c>
      <c r="M111" s="2">
        <v>1</v>
      </c>
      <c r="N111" s="2">
        <v>0</v>
      </c>
      <c r="O111" s="2">
        <v>1</v>
      </c>
      <c r="P111" s="2">
        <v>0</v>
      </c>
      <c r="Q111" s="2">
        <v>1</v>
      </c>
      <c r="R111" s="2">
        <v>0</v>
      </c>
      <c r="S111" s="2">
        <v>0</v>
      </c>
      <c r="T111" s="2">
        <v>0</v>
      </c>
      <c r="U111" s="2">
        <v>0</v>
      </c>
      <c r="V111" s="2">
        <v>0</v>
      </c>
      <c r="W111" s="2">
        <v>0</v>
      </c>
      <c r="X111" s="2">
        <v>0</v>
      </c>
      <c r="Y111" s="2">
        <v>0</v>
      </c>
      <c r="Z111" s="2">
        <v>0</v>
      </c>
      <c r="AA111" s="2">
        <v>0</v>
      </c>
    </row>
    <row r="112" spans="1:27" x14ac:dyDescent="0.25">
      <c r="A112" s="2">
        <v>12</v>
      </c>
      <c r="B112" s="2">
        <v>5</v>
      </c>
      <c r="C112" s="2">
        <v>46985.226000000002</v>
      </c>
      <c r="D112" s="2">
        <v>47068.150999999998</v>
      </c>
      <c r="E112" s="2">
        <v>82.924999999995606</v>
      </c>
      <c r="F112" s="3">
        <v>20.083612409503999</v>
      </c>
      <c r="G112" s="14" t="s">
        <v>1130</v>
      </c>
      <c r="H112" s="2">
        <v>3</v>
      </c>
      <c r="I112" s="2">
        <v>0</v>
      </c>
      <c r="J112" s="2">
        <v>3</v>
      </c>
      <c r="K112" s="2">
        <v>0</v>
      </c>
      <c r="L112" s="2">
        <v>0</v>
      </c>
      <c r="M112" s="2">
        <v>1</v>
      </c>
      <c r="N112" s="2">
        <v>1</v>
      </c>
      <c r="O112" s="2">
        <v>0</v>
      </c>
      <c r="P112" s="2">
        <v>0</v>
      </c>
      <c r="Q112" s="2">
        <v>1</v>
      </c>
      <c r="R112" s="2">
        <v>0</v>
      </c>
      <c r="S112" s="2">
        <v>0</v>
      </c>
      <c r="T112" s="2">
        <v>0</v>
      </c>
      <c r="U112" s="2">
        <v>0</v>
      </c>
      <c r="V112" s="2">
        <v>0</v>
      </c>
      <c r="W112" s="2">
        <v>0</v>
      </c>
      <c r="X112" s="2">
        <v>0</v>
      </c>
      <c r="Y112" s="2">
        <v>0</v>
      </c>
      <c r="Z112" s="2">
        <v>0</v>
      </c>
      <c r="AA112" s="2">
        <v>0</v>
      </c>
    </row>
    <row r="113" spans="1:27" x14ac:dyDescent="0.25">
      <c r="A113" s="2">
        <v>5</v>
      </c>
      <c r="B113" s="2">
        <v>10</v>
      </c>
      <c r="C113" s="2">
        <v>138040.23800000001</v>
      </c>
      <c r="D113" s="2">
        <v>138088.11799999999</v>
      </c>
      <c r="E113" s="2">
        <v>47.879999999975603</v>
      </c>
      <c r="F113" s="3">
        <v>20.0756656717056</v>
      </c>
      <c r="G113" s="14" t="s">
        <v>1084</v>
      </c>
      <c r="H113" s="2">
        <v>1</v>
      </c>
      <c r="I113" s="2">
        <v>0</v>
      </c>
      <c r="J113" s="2">
        <v>1</v>
      </c>
      <c r="K113" s="2">
        <v>0</v>
      </c>
      <c r="L113" s="2">
        <v>0</v>
      </c>
      <c r="M113" s="2">
        <v>0</v>
      </c>
      <c r="N113" s="2">
        <v>0</v>
      </c>
      <c r="O113" s="2">
        <v>0</v>
      </c>
      <c r="P113" s="2">
        <v>0</v>
      </c>
      <c r="Q113" s="2">
        <v>1</v>
      </c>
      <c r="R113" s="2">
        <v>0</v>
      </c>
      <c r="S113" s="2">
        <v>0</v>
      </c>
      <c r="T113" s="2">
        <v>0</v>
      </c>
      <c r="U113" s="2">
        <v>0</v>
      </c>
      <c r="V113" s="2">
        <v>0</v>
      </c>
      <c r="W113" s="2">
        <v>0</v>
      </c>
      <c r="X113" s="2">
        <v>0</v>
      </c>
      <c r="Y113" s="2">
        <v>0</v>
      </c>
      <c r="Z113" s="2">
        <v>0</v>
      </c>
      <c r="AA113" s="2">
        <v>0</v>
      </c>
    </row>
    <row r="114" spans="1:27" x14ac:dyDescent="0.25">
      <c r="A114" s="2">
        <v>19</v>
      </c>
      <c r="B114" s="2">
        <v>3</v>
      </c>
      <c r="C114" s="2">
        <v>34879.387999999999</v>
      </c>
      <c r="D114" s="2">
        <v>35173.294000000002</v>
      </c>
      <c r="E114" s="2">
        <v>293.90600000000302</v>
      </c>
      <c r="F114" s="3">
        <v>20.023831197507299</v>
      </c>
      <c r="G114" s="14" t="s">
        <v>1153</v>
      </c>
      <c r="H114" s="2">
        <v>4</v>
      </c>
      <c r="I114" s="2">
        <v>0</v>
      </c>
      <c r="J114" s="2">
        <v>4</v>
      </c>
      <c r="K114" s="2">
        <v>0</v>
      </c>
      <c r="L114" s="2">
        <v>0</v>
      </c>
      <c r="M114" s="2">
        <v>1</v>
      </c>
      <c r="N114" s="2">
        <v>1</v>
      </c>
      <c r="O114" s="2">
        <v>1</v>
      </c>
      <c r="P114" s="2">
        <v>0</v>
      </c>
      <c r="Q114" s="2">
        <v>1</v>
      </c>
      <c r="R114" s="2">
        <v>0</v>
      </c>
      <c r="S114" s="2">
        <v>0</v>
      </c>
      <c r="T114" s="2">
        <v>0</v>
      </c>
      <c r="U114" s="2">
        <v>0</v>
      </c>
      <c r="V114" s="2">
        <v>0</v>
      </c>
      <c r="W114" s="2">
        <v>0</v>
      </c>
      <c r="X114" s="2">
        <v>0</v>
      </c>
      <c r="Y114" s="2">
        <v>0</v>
      </c>
      <c r="Z114" s="2">
        <v>0</v>
      </c>
      <c r="AA114" s="2">
        <v>0</v>
      </c>
    </row>
    <row r="115" spans="1:27" x14ac:dyDescent="0.25">
      <c r="A115" s="2">
        <v>11</v>
      </c>
      <c r="B115" s="2">
        <v>11</v>
      </c>
      <c r="C115" s="2">
        <v>94570.902000000002</v>
      </c>
      <c r="D115" s="2">
        <v>94639.654999999999</v>
      </c>
      <c r="E115" s="2">
        <v>68.752999999997002</v>
      </c>
      <c r="F115" s="3">
        <v>19.982218379511899</v>
      </c>
      <c r="G115" s="14" t="s">
        <v>481</v>
      </c>
      <c r="H115" s="2">
        <v>2</v>
      </c>
      <c r="I115" s="2">
        <v>0</v>
      </c>
      <c r="J115" s="2">
        <v>2</v>
      </c>
      <c r="K115" s="2">
        <v>0</v>
      </c>
      <c r="L115" s="2">
        <v>0</v>
      </c>
      <c r="M115" s="2">
        <v>1</v>
      </c>
      <c r="N115" s="2">
        <v>0</v>
      </c>
      <c r="O115" s="2">
        <v>1</v>
      </c>
      <c r="P115" s="2">
        <v>0</v>
      </c>
      <c r="Q115" s="2">
        <v>0</v>
      </c>
      <c r="R115" s="2">
        <v>0</v>
      </c>
      <c r="S115" s="2">
        <v>0</v>
      </c>
      <c r="T115" s="2">
        <v>0</v>
      </c>
      <c r="U115" s="2">
        <v>0</v>
      </c>
      <c r="V115" s="2">
        <v>0</v>
      </c>
      <c r="W115" s="2">
        <v>0</v>
      </c>
      <c r="X115" s="2">
        <v>0</v>
      </c>
      <c r="Y115" s="2">
        <v>0</v>
      </c>
      <c r="Z115" s="2">
        <v>0</v>
      </c>
      <c r="AA115" s="2">
        <v>0</v>
      </c>
    </row>
    <row r="116" spans="1:27" x14ac:dyDescent="0.25">
      <c r="A116" s="2">
        <v>11</v>
      </c>
      <c r="B116" s="2">
        <v>2</v>
      </c>
      <c r="C116" s="2">
        <v>27736.206999999999</v>
      </c>
      <c r="D116" s="2">
        <v>27827.883999999998</v>
      </c>
      <c r="E116" s="2">
        <v>91.676999999999694</v>
      </c>
      <c r="F116" s="3">
        <v>19.974755928968499</v>
      </c>
      <c r="G116" s="14" t="s">
        <v>472</v>
      </c>
      <c r="H116" s="2">
        <v>2</v>
      </c>
      <c r="I116" s="2">
        <v>0</v>
      </c>
      <c r="J116" s="2">
        <v>2</v>
      </c>
      <c r="K116" s="2">
        <v>0</v>
      </c>
      <c r="L116" s="2">
        <v>0</v>
      </c>
      <c r="M116" s="2">
        <v>1</v>
      </c>
      <c r="N116" s="2">
        <v>0</v>
      </c>
      <c r="O116" s="2">
        <v>0</v>
      </c>
      <c r="P116" s="2">
        <v>0</v>
      </c>
      <c r="Q116" s="2">
        <v>1</v>
      </c>
      <c r="R116" s="2">
        <v>0</v>
      </c>
      <c r="S116" s="2">
        <v>0</v>
      </c>
      <c r="T116" s="2">
        <v>0</v>
      </c>
      <c r="U116" s="2">
        <v>0</v>
      </c>
      <c r="V116" s="2">
        <v>0</v>
      </c>
      <c r="W116" s="2">
        <v>0</v>
      </c>
      <c r="X116" s="2">
        <v>0</v>
      </c>
      <c r="Y116" s="2">
        <v>0</v>
      </c>
      <c r="Z116" s="2">
        <v>0</v>
      </c>
      <c r="AA116" s="2">
        <v>0</v>
      </c>
    </row>
    <row r="117" spans="1:27" x14ac:dyDescent="0.25">
      <c r="A117" s="2">
        <v>1</v>
      </c>
      <c r="B117" s="2">
        <v>17</v>
      </c>
      <c r="C117" s="2">
        <v>211964.26</v>
      </c>
      <c r="D117" s="2">
        <v>211996.47500000001</v>
      </c>
      <c r="E117" s="2">
        <v>32.2149999999965</v>
      </c>
      <c r="F117" s="3">
        <v>19.967479117129798</v>
      </c>
      <c r="G117" s="14" t="s">
        <v>1039</v>
      </c>
      <c r="H117" s="2">
        <v>2</v>
      </c>
      <c r="I117" s="2">
        <v>2</v>
      </c>
      <c r="J117" s="2">
        <v>2</v>
      </c>
      <c r="K117" s="2">
        <v>0</v>
      </c>
      <c r="L117" s="2">
        <v>2</v>
      </c>
      <c r="M117" s="2">
        <v>0</v>
      </c>
      <c r="N117" s="2">
        <v>1</v>
      </c>
      <c r="O117" s="2">
        <v>1</v>
      </c>
      <c r="P117" s="2">
        <v>0</v>
      </c>
      <c r="Q117" s="2">
        <v>0</v>
      </c>
      <c r="R117" s="2">
        <v>0</v>
      </c>
      <c r="S117" s="2">
        <v>0</v>
      </c>
      <c r="T117" s="2">
        <v>0</v>
      </c>
      <c r="U117" s="2">
        <v>0</v>
      </c>
      <c r="V117" s="2">
        <v>0</v>
      </c>
      <c r="W117" s="2">
        <v>1</v>
      </c>
      <c r="X117" s="2">
        <v>0</v>
      </c>
      <c r="Y117" s="2">
        <v>1</v>
      </c>
      <c r="Z117" s="2">
        <v>0</v>
      </c>
      <c r="AA117" s="2">
        <v>0</v>
      </c>
    </row>
    <row r="118" spans="1:27" x14ac:dyDescent="0.25">
      <c r="A118" s="2">
        <v>2</v>
      </c>
      <c r="B118" s="2">
        <v>14</v>
      </c>
      <c r="C118" s="2">
        <v>141061.36300000001</v>
      </c>
      <c r="D118" s="2">
        <v>141208.52799999999</v>
      </c>
      <c r="E118" s="2">
        <v>147.16499999997899</v>
      </c>
      <c r="F118" s="3">
        <v>19.924429350408101</v>
      </c>
      <c r="G118" s="14" t="s">
        <v>593</v>
      </c>
      <c r="H118" s="2">
        <v>1</v>
      </c>
      <c r="I118" s="2">
        <v>1</v>
      </c>
      <c r="J118" s="2">
        <v>1</v>
      </c>
      <c r="K118" s="2">
        <v>1</v>
      </c>
      <c r="L118" s="2">
        <v>0</v>
      </c>
      <c r="M118" s="2">
        <v>0</v>
      </c>
      <c r="N118" s="2">
        <v>1</v>
      </c>
      <c r="O118" s="2">
        <v>0</v>
      </c>
      <c r="P118" s="2">
        <v>0</v>
      </c>
      <c r="Q118" s="2">
        <v>0</v>
      </c>
      <c r="R118" s="2">
        <v>0</v>
      </c>
      <c r="S118" s="2">
        <v>1</v>
      </c>
      <c r="T118" s="2">
        <v>0</v>
      </c>
      <c r="U118" s="2">
        <v>0</v>
      </c>
      <c r="V118" s="2">
        <v>0</v>
      </c>
      <c r="W118" s="2">
        <v>0</v>
      </c>
      <c r="X118" s="2">
        <v>0</v>
      </c>
      <c r="Y118" s="2">
        <v>0</v>
      </c>
      <c r="Z118" s="2">
        <v>0</v>
      </c>
      <c r="AA118" s="2">
        <v>0</v>
      </c>
    </row>
    <row r="119" spans="1:27" x14ac:dyDescent="0.25">
      <c r="A119" s="2">
        <v>11</v>
      </c>
      <c r="B119" s="2">
        <v>6</v>
      </c>
      <c r="C119" s="2">
        <v>61157.055999999997</v>
      </c>
      <c r="D119" s="2">
        <v>61201.184000000001</v>
      </c>
      <c r="E119" s="2">
        <v>44.128000000004199</v>
      </c>
      <c r="F119" s="3">
        <v>19.921648235104801</v>
      </c>
      <c r="G119" s="14" t="s">
        <v>1120</v>
      </c>
      <c r="H119" s="2">
        <v>2</v>
      </c>
      <c r="I119" s="2">
        <v>0</v>
      </c>
      <c r="J119" s="2">
        <v>2</v>
      </c>
      <c r="K119" s="2">
        <v>0</v>
      </c>
      <c r="L119" s="2">
        <v>0</v>
      </c>
      <c r="M119" s="2">
        <v>1</v>
      </c>
      <c r="N119" s="2">
        <v>1</v>
      </c>
      <c r="O119" s="2">
        <v>0</v>
      </c>
      <c r="P119" s="2">
        <v>0</v>
      </c>
      <c r="Q119" s="2">
        <v>0</v>
      </c>
      <c r="R119" s="2">
        <v>0</v>
      </c>
      <c r="S119" s="2">
        <v>0</v>
      </c>
      <c r="T119" s="2">
        <v>0</v>
      </c>
      <c r="U119" s="2">
        <v>0</v>
      </c>
      <c r="V119" s="2">
        <v>0</v>
      </c>
      <c r="W119" s="2">
        <v>0</v>
      </c>
      <c r="X119" s="2">
        <v>0</v>
      </c>
      <c r="Y119" s="2">
        <v>0</v>
      </c>
      <c r="Z119" s="2">
        <v>0</v>
      </c>
      <c r="AA119" s="2">
        <v>0</v>
      </c>
    </row>
    <row r="120" spans="1:27" x14ac:dyDescent="0.25">
      <c r="A120" s="2">
        <v>6</v>
      </c>
      <c r="B120" s="2">
        <v>2</v>
      </c>
      <c r="C120" s="2">
        <v>34810.739000000001</v>
      </c>
      <c r="D120" s="2">
        <v>34953.737999999998</v>
      </c>
      <c r="E120" s="2">
        <v>142.99899999999599</v>
      </c>
      <c r="F120" s="3">
        <v>19.914980153359402</v>
      </c>
      <c r="G120" s="14" t="s">
        <v>672</v>
      </c>
      <c r="H120" s="2">
        <v>1</v>
      </c>
      <c r="I120" s="2">
        <v>3</v>
      </c>
      <c r="J120" s="2">
        <v>1</v>
      </c>
      <c r="K120" s="2">
        <v>3</v>
      </c>
      <c r="L120" s="2">
        <v>0</v>
      </c>
      <c r="M120" s="2">
        <v>0</v>
      </c>
      <c r="N120" s="2">
        <v>1</v>
      </c>
      <c r="O120" s="2">
        <v>0</v>
      </c>
      <c r="P120" s="2">
        <v>0</v>
      </c>
      <c r="Q120" s="2">
        <v>0</v>
      </c>
      <c r="R120" s="2">
        <v>1</v>
      </c>
      <c r="S120" s="2">
        <v>0</v>
      </c>
      <c r="T120" s="2">
        <v>1</v>
      </c>
      <c r="U120" s="2">
        <v>0</v>
      </c>
      <c r="V120" s="2">
        <v>1</v>
      </c>
      <c r="W120" s="2">
        <v>0</v>
      </c>
      <c r="X120" s="2">
        <v>0</v>
      </c>
      <c r="Y120" s="2">
        <v>0</v>
      </c>
      <c r="Z120" s="2">
        <v>0</v>
      </c>
      <c r="AA120" s="2">
        <v>0</v>
      </c>
    </row>
    <row r="121" spans="1:27" x14ac:dyDescent="0.25">
      <c r="A121" s="2">
        <v>9</v>
      </c>
      <c r="B121" s="2">
        <v>7</v>
      </c>
      <c r="C121" s="2">
        <v>116224.452</v>
      </c>
      <c r="D121" s="2">
        <v>116288.537</v>
      </c>
      <c r="E121" s="2">
        <v>64.084999999991894</v>
      </c>
      <c r="F121" s="3">
        <v>19.874665210433299</v>
      </c>
      <c r="G121" s="14" t="s">
        <v>453</v>
      </c>
      <c r="H121" s="2">
        <v>3</v>
      </c>
      <c r="I121" s="2">
        <v>0</v>
      </c>
      <c r="J121" s="2">
        <v>3</v>
      </c>
      <c r="K121" s="2">
        <v>0</v>
      </c>
      <c r="L121" s="2">
        <v>0</v>
      </c>
      <c r="M121" s="2">
        <v>1</v>
      </c>
      <c r="N121" s="2">
        <v>0</v>
      </c>
      <c r="O121" s="2">
        <v>1</v>
      </c>
      <c r="P121" s="2">
        <v>0</v>
      </c>
      <c r="Q121" s="2">
        <v>1</v>
      </c>
      <c r="R121" s="2">
        <v>0</v>
      </c>
      <c r="S121" s="2">
        <v>0</v>
      </c>
      <c r="T121" s="2">
        <v>0</v>
      </c>
      <c r="U121" s="2">
        <v>0</v>
      </c>
      <c r="V121" s="2">
        <v>0</v>
      </c>
      <c r="W121" s="2">
        <v>0</v>
      </c>
      <c r="X121" s="2">
        <v>0</v>
      </c>
      <c r="Y121" s="2">
        <v>0</v>
      </c>
      <c r="Z121" s="2">
        <v>0</v>
      </c>
      <c r="AA121" s="2">
        <v>0</v>
      </c>
    </row>
    <row r="122" spans="1:27" x14ac:dyDescent="0.25">
      <c r="A122" s="2">
        <v>12</v>
      </c>
      <c r="B122" s="2">
        <v>7</v>
      </c>
      <c r="C122" s="2">
        <v>65594.137000000002</v>
      </c>
      <c r="D122" s="2">
        <v>65677.464000000007</v>
      </c>
      <c r="E122" s="2">
        <v>83.327000000004801</v>
      </c>
      <c r="F122" s="3">
        <v>19.868621713324298</v>
      </c>
      <c r="G122" s="14" t="s">
        <v>1132</v>
      </c>
      <c r="H122" s="2">
        <v>0</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2">
        <v>0</v>
      </c>
      <c r="AA122" s="2">
        <v>0</v>
      </c>
    </row>
    <row r="123" spans="1:27" x14ac:dyDescent="0.25">
      <c r="A123" s="2">
        <v>22</v>
      </c>
      <c r="B123" s="2">
        <v>4</v>
      </c>
      <c r="C123" s="2">
        <v>38250.728000000003</v>
      </c>
      <c r="D123" s="2">
        <v>38347.264000000003</v>
      </c>
      <c r="E123" s="2">
        <v>96.536000000000101</v>
      </c>
      <c r="F123" s="3">
        <v>19.8054995482203</v>
      </c>
      <c r="G123" s="14" t="s">
        <v>1028</v>
      </c>
      <c r="H123" s="2">
        <v>2</v>
      </c>
      <c r="I123" s="2">
        <v>0</v>
      </c>
      <c r="J123" s="2">
        <v>2</v>
      </c>
      <c r="K123" s="2">
        <v>0</v>
      </c>
      <c r="L123" s="2">
        <v>0</v>
      </c>
      <c r="M123" s="2">
        <v>1</v>
      </c>
      <c r="N123" s="2">
        <v>0</v>
      </c>
      <c r="O123" s="2">
        <v>1</v>
      </c>
      <c r="P123" s="2">
        <v>0</v>
      </c>
      <c r="Q123" s="2">
        <v>0</v>
      </c>
      <c r="R123" s="2">
        <v>0</v>
      </c>
      <c r="S123" s="2">
        <v>0</v>
      </c>
      <c r="T123" s="2">
        <v>0</v>
      </c>
      <c r="U123" s="2">
        <v>0</v>
      </c>
      <c r="V123" s="2">
        <v>0</v>
      </c>
      <c r="W123" s="2">
        <v>0</v>
      </c>
      <c r="X123" s="2">
        <v>0</v>
      </c>
      <c r="Y123" s="2">
        <v>0</v>
      </c>
      <c r="Z123" s="2">
        <v>0</v>
      </c>
      <c r="AA123" s="2">
        <v>0</v>
      </c>
    </row>
    <row r="124" spans="1:27" x14ac:dyDescent="0.25">
      <c r="A124" s="2">
        <v>14</v>
      </c>
      <c r="B124" s="2">
        <v>0</v>
      </c>
      <c r="C124" s="2">
        <v>44005.67</v>
      </c>
      <c r="D124" s="2">
        <v>44015.663</v>
      </c>
      <c r="E124" s="2">
        <v>9.9930000000022101</v>
      </c>
      <c r="F124" s="3">
        <v>19.764178105446401</v>
      </c>
      <c r="G124" s="14" t="s">
        <v>772</v>
      </c>
      <c r="H124" s="2">
        <v>2</v>
      </c>
      <c r="I124" s="2">
        <v>0</v>
      </c>
      <c r="J124" s="2">
        <v>2</v>
      </c>
      <c r="K124" s="2">
        <v>0</v>
      </c>
      <c r="L124" s="2">
        <v>0</v>
      </c>
      <c r="M124" s="2">
        <v>0</v>
      </c>
      <c r="N124" s="2">
        <v>1</v>
      </c>
      <c r="O124" s="2">
        <v>0</v>
      </c>
      <c r="P124" s="2">
        <v>0</v>
      </c>
      <c r="Q124" s="2">
        <v>1</v>
      </c>
      <c r="R124" s="2">
        <v>0</v>
      </c>
      <c r="S124" s="2">
        <v>0</v>
      </c>
      <c r="T124" s="2">
        <v>0</v>
      </c>
      <c r="U124" s="2">
        <v>0</v>
      </c>
      <c r="V124" s="2">
        <v>0</v>
      </c>
      <c r="W124" s="2">
        <v>0</v>
      </c>
      <c r="X124" s="2">
        <v>0</v>
      </c>
      <c r="Y124" s="2">
        <v>0</v>
      </c>
      <c r="Z124" s="2">
        <v>0</v>
      </c>
      <c r="AA124" s="2">
        <v>0</v>
      </c>
    </row>
    <row r="125" spans="1:27" x14ac:dyDescent="0.25">
      <c r="A125" s="2">
        <v>11</v>
      </c>
      <c r="B125" s="2">
        <v>13</v>
      </c>
      <c r="C125" s="2">
        <v>118234.336</v>
      </c>
      <c r="D125" s="2">
        <v>118291.41899999999</v>
      </c>
      <c r="E125" s="2">
        <v>57.082999999998698</v>
      </c>
      <c r="F125" s="3">
        <v>19.714402551519001</v>
      </c>
      <c r="G125" s="14" t="s">
        <v>1123</v>
      </c>
      <c r="H125" s="2">
        <v>2</v>
      </c>
      <c r="I125" s="2">
        <v>0</v>
      </c>
      <c r="J125" s="2">
        <v>2</v>
      </c>
      <c r="K125" s="2">
        <v>0</v>
      </c>
      <c r="L125" s="2">
        <v>0</v>
      </c>
      <c r="M125" s="2">
        <v>0</v>
      </c>
      <c r="N125" s="2">
        <v>1</v>
      </c>
      <c r="O125" s="2">
        <v>0</v>
      </c>
      <c r="P125" s="2">
        <v>0</v>
      </c>
      <c r="Q125" s="2">
        <v>1</v>
      </c>
      <c r="R125" s="2">
        <v>0</v>
      </c>
      <c r="S125" s="2">
        <v>0</v>
      </c>
      <c r="T125" s="2">
        <v>0</v>
      </c>
      <c r="U125" s="2">
        <v>0</v>
      </c>
      <c r="V125" s="2">
        <v>0</v>
      </c>
      <c r="W125" s="2">
        <v>0</v>
      </c>
      <c r="X125" s="2">
        <v>0</v>
      </c>
      <c r="Y125" s="2">
        <v>0</v>
      </c>
      <c r="Z125" s="2">
        <v>0</v>
      </c>
      <c r="AA125" s="2">
        <v>0</v>
      </c>
    </row>
    <row r="126" spans="1:27" x14ac:dyDescent="0.25">
      <c r="A126" s="2">
        <v>2</v>
      </c>
      <c r="B126" s="2">
        <v>4</v>
      </c>
      <c r="C126" s="2">
        <v>84249.97</v>
      </c>
      <c r="D126" s="2">
        <v>84304.798999999999</v>
      </c>
      <c r="E126" s="2">
        <v>54.828999999997897</v>
      </c>
      <c r="F126" s="3">
        <v>19.669430603766202</v>
      </c>
      <c r="G126" s="14" t="s">
        <v>587</v>
      </c>
      <c r="H126" s="2">
        <v>2</v>
      </c>
      <c r="I126" s="2">
        <v>0</v>
      </c>
      <c r="J126" s="2">
        <v>2</v>
      </c>
      <c r="K126" s="2">
        <v>0</v>
      </c>
      <c r="L126" s="2">
        <v>0</v>
      </c>
      <c r="M126" s="2">
        <v>0</v>
      </c>
      <c r="N126" s="2">
        <v>1</v>
      </c>
      <c r="O126" s="2">
        <v>0</v>
      </c>
      <c r="P126" s="2">
        <v>0</v>
      </c>
      <c r="Q126" s="2">
        <v>1</v>
      </c>
      <c r="R126" s="2">
        <v>0</v>
      </c>
      <c r="S126" s="2">
        <v>0</v>
      </c>
      <c r="T126" s="2">
        <v>0</v>
      </c>
      <c r="U126" s="2">
        <v>0</v>
      </c>
      <c r="V126" s="2">
        <v>0</v>
      </c>
      <c r="W126" s="2">
        <v>0</v>
      </c>
      <c r="X126" s="2">
        <v>0</v>
      </c>
      <c r="Y126" s="2">
        <v>0</v>
      </c>
      <c r="Z126" s="2">
        <v>0</v>
      </c>
      <c r="AA126" s="2">
        <v>0</v>
      </c>
    </row>
    <row r="127" spans="1:27" x14ac:dyDescent="0.25">
      <c r="A127" s="2">
        <v>6</v>
      </c>
      <c r="B127" s="2">
        <v>7</v>
      </c>
      <c r="C127" s="2">
        <v>64007.133999999998</v>
      </c>
      <c r="D127" s="2">
        <v>64034.474000000002</v>
      </c>
      <c r="E127" s="2">
        <v>27.340000000003801</v>
      </c>
      <c r="F127" s="3">
        <v>19.596351894216198</v>
      </c>
      <c r="G127" s="14" t="s">
        <v>1089</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c r="AA127" s="2">
        <v>0</v>
      </c>
    </row>
    <row r="128" spans="1:27" x14ac:dyDescent="0.25">
      <c r="A128" s="2">
        <v>2</v>
      </c>
      <c r="B128" s="2">
        <v>22</v>
      </c>
      <c r="C128" s="2">
        <v>162287.804</v>
      </c>
      <c r="D128" s="2">
        <v>162450.40700000001</v>
      </c>
      <c r="E128" s="2">
        <v>162.60300000000299</v>
      </c>
      <c r="F128" s="3">
        <v>19.574613966327</v>
      </c>
      <c r="G128" s="14" t="s">
        <v>1049</v>
      </c>
      <c r="H128" s="2">
        <v>3</v>
      </c>
      <c r="I128" s="2">
        <v>0</v>
      </c>
      <c r="J128" s="2">
        <v>3</v>
      </c>
      <c r="K128" s="2">
        <v>0</v>
      </c>
      <c r="L128" s="2">
        <v>0</v>
      </c>
      <c r="M128" s="2">
        <v>0</v>
      </c>
      <c r="N128" s="2">
        <v>1</v>
      </c>
      <c r="O128" s="2">
        <v>1</v>
      </c>
      <c r="P128" s="2">
        <v>0</v>
      </c>
      <c r="Q128" s="2">
        <v>1</v>
      </c>
      <c r="R128" s="2">
        <v>0</v>
      </c>
      <c r="S128" s="2">
        <v>0</v>
      </c>
      <c r="T128" s="2">
        <v>0</v>
      </c>
      <c r="U128" s="2">
        <v>0</v>
      </c>
      <c r="V128" s="2">
        <v>0</v>
      </c>
      <c r="W128" s="2">
        <v>0</v>
      </c>
      <c r="X128" s="2">
        <v>0</v>
      </c>
      <c r="Y128" s="2">
        <v>0</v>
      </c>
      <c r="Z128" s="2">
        <v>0</v>
      </c>
      <c r="AA128" s="2">
        <v>0</v>
      </c>
    </row>
    <row r="129" spans="1:27" x14ac:dyDescent="0.25">
      <c r="A129" s="2">
        <v>8</v>
      </c>
      <c r="B129" s="2">
        <v>11</v>
      </c>
      <c r="C129" s="2">
        <v>106815.679</v>
      </c>
      <c r="D129" s="2">
        <v>107066.42600000001</v>
      </c>
      <c r="E129" s="2">
        <v>250.747000000003</v>
      </c>
      <c r="F129" s="3">
        <v>19.561696938318001</v>
      </c>
      <c r="G129" s="14" t="s">
        <v>1107</v>
      </c>
      <c r="H129" s="2">
        <v>1</v>
      </c>
      <c r="I129" s="2">
        <v>0</v>
      </c>
      <c r="J129" s="2">
        <v>1</v>
      </c>
      <c r="K129" s="2">
        <v>0</v>
      </c>
      <c r="L129" s="2">
        <v>0</v>
      </c>
      <c r="M129" s="2">
        <v>0</v>
      </c>
      <c r="N129" s="2">
        <v>0</v>
      </c>
      <c r="O129" s="2">
        <v>0</v>
      </c>
      <c r="P129" s="2">
        <v>0</v>
      </c>
      <c r="Q129" s="2">
        <v>1</v>
      </c>
      <c r="R129" s="2">
        <v>0</v>
      </c>
      <c r="S129" s="2">
        <v>0</v>
      </c>
      <c r="T129" s="2">
        <v>0</v>
      </c>
      <c r="U129" s="2">
        <v>0</v>
      </c>
      <c r="V129" s="2">
        <v>0</v>
      </c>
      <c r="W129" s="2">
        <v>0</v>
      </c>
      <c r="X129" s="2">
        <v>0</v>
      </c>
      <c r="Y129" s="2">
        <v>0</v>
      </c>
      <c r="Z129" s="2">
        <v>0</v>
      </c>
      <c r="AA129" s="2">
        <v>0</v>
      </c>
    </row>
    <row r="130" spans="1:27" x14ac:dyDescent="0.25">
      <c r="A130" s="2">
        <v>2</v>
      </c>
      <c r="B130" s="2">
        <v>2</v>
      </c>
      <c r="C130" s="2">
        <v>55768.883000000002</v>
      </c>
      <c r="D130" s="2">
        <v>55870.826999999997</v>
      </c>
      <c r="E130" s="2">
        <v>101.943999999996</v>
      </c>
      <c r="F130" s="3">
        <v>19.545540350357399</v>
      </c>
      <c r="G130" s="14" t="s">
        <v>1044</v>
      </c>
      <c r="H130" s="2">
        <v>3</v>
      </c>
      <c r="I130" s="2">
        <v>2</v>
      </c>
      <c r="J130" s="2">
        <v>3</v>
      </c>
      <c r="K130" s="2">
        <v>2</v>
      </c>
      <c r="L130" s="2">
        <v>0</v>
      </c>
      <c r="M130" s="2">
        <v>1</v>
      </c>
      <c r="N130" s="2">
        <v>1</v>
      </c>
      <c r="O130" s="2">
        <v>0</v>
      </c>
      <c r="P130" s="2">
        <v>0</v>
      </c>
      <c r="Q130" s="2">
        <v>1</v>
      </c>
      <c r="R130" s="2">
        <v>0</v>
      </c>
      <c r="S130" s="2">
        <v>0</v>
      </c>
      <c r="T130" s="2">
        <v>0</v>
      </c>
      <c r="U130" s="2">
        <v>1</v>
      </c>
      <c r="V130" s="2">
        <v>1</v>
      </c>
      <c r="W130" s="2">
        <v>0</v>
      </c>
      <c r="X130" s="2">
        <v>0</v>
      </c>
      <c r="Y130" s="2">
        <v>0</v>
      </c>
      <c r="Z130" s="2">
        <v>0</v>
      </c>
      <c r="AA130" s="2">
        <v>0</v>
      </c>
    </row>
    <row r="131" spans="1:27" x14ac:dyDescent="0.25">
      <c r="A131" s="2">
        <v>16</v>
      </c>
      <c r="B131" s="2">
        <v>5</v>
      </c>
      <c r="C131" s="2">
        <v>62073.557000000001</v>
      </c>
      <c r="D131" s="2">
        <v>62112.201999999997</v>
      </c>
      <c r="E131" s="2">
        <v>38.644999999996799</v>
      </c>
      <c r="F131" s="3">
        <v>19.512230870902801</v>
      </c>
      <c r="G131" s="14" t="s">
        <v>1010</v>
      </c>
      <c r="H131" s="2">
        <v>2</v>
      </c>
      <c r="I131" s="2">
        <v>0</v>
      </c>
      <c r="J131" s="2">
        <v>2</v>
      </c>
      <c r="K131" s="2">
        <v>0</v>
      </c>
      <c r="L131" s="2">
        <v>0</v>
      </c>
      <c r="M131" s="2">
        <v>0</v>
      </c>
      <c r="N131" s="2">
        <v>0</v>
      </c>
      <c r="O131" s="2">
        <v>1</v>
      </c>
      <c r="P131" s="2">
        <v>0</v>
      </c>
      <c r="Q131" s="2">
        <v>1</v>
      </c>
      <c r="R131" s="2">
        <v>0</v>
      </c>
      <c r="S131" s="2">
        <v>0</v>
      </c>
      <c r="T131" s="2">
        <v>0</v>
      </c>
      <c r="U131" s="2">
        <v>0</v>
      </c>
      <c r="V131" s="2">
        <v>0</v>
      </c>
      <c r="W131" s="2">
        <v>0</v>
      </c>
      <c r="X131" s="2">
        <v>0</v>
      </c>
      <c r="Y131" s="2">
        <v>0</v>
      </c>
      <c r="Z131" s="2">
        <v>0</v>
      </c>
      <c r="AA131" s="2">
        <v>0</v>
      </c>
    </row>
    <row r="132" spans="1:27" x14ac:dyDescent="0.25">
      <c r="A132" s="2">
        <v>6</v>
      </c>
      <c r="B132" s="2">
        <v>9</v>
      </c>
      <c r="C132" s="2">
        <v>82014.551000000007</v>
      </c>
      <c r="D132" s="2">
        <v>82376.774999999994</v>
      </c>
      <c r="E132" s="2">
        <v>362.22399999998697</v>
      </c>
      <c r="F132" s="3">
        <v>19.473695186468198</v>
      </c>
      <c r="G132" s="14" t="s">
        <v>405</v>
      </c>
      <c r="H132" s="2">
        <v>2</v>
      </c>
      <c r="I132" s="2">
        <v>0</v>
      </c>
      <c r="J132" s="2">
        <v>2</v>
      </c>
      <c r="K132" s="2">
        <v>0</v>
      </c>
      <c r="L132" s="2">
        <v>0</v>
      </c>
      <c r="M132" s="2">
        <v>1</v>
      </c>
      <c r="N132" s="2">
        <v>0</v>
      </c>
      <c r="O132" s="2">
        <v>0</v>
      </c>
      <c r="P132" s="2">
        <v>0</v>
      </c>
      <c r="Q132" s="2">
        <v>1</v>
      </c>
      <c r="R132" s="2">
        <v>0</v>
      </c>
      <c r="S132" s="2">
        <v>0</v>
      </c>
      <c r="T132" s="2">
        <v>0</v>
      </c>
      <c r="U132" s="2">
        <v>0</v>
      </c>
      <c r="V132" s="2">
        <v>0</v>
      </c>
      <c r="W132" s="2">
        <v>0</v>
      </c>
      <c r="X132" s="2">
        <v>0</v>
      </c>
      <c r="Y132" s="2">
        <v>0</v>
      </c>
      <c r="Z132" s="2">
        <v>0</v>
      </c>
      <c r="AA132" s="2">
        <v>0</v>
      </c>
    </row>
    <row r="133" spans="1:27" x14ac:dyDescent="0.25">
      <c r="A133" s="2">
        <v>7</v>
      </c>
      <c r="B133" s="2">
        <v>4</v>
      </c>
      <c r="C133" s="2">
        <v>35144.517999999996</v>
      </c>
      <c r="D133" s="2">
        <v>35229.839999999997</v>
      </c>
      <c r="E133" s="2">
        <v>85.322000000000102</v>
      </c>
      <c r="F133" s="3">
        <v>19.437204021394201</v>
      </c>
      <c r="G133" s="14" t="s">
        <v>685</v>
      </c>
      <c r="H133" s="2">
        <v>3</v>
      </c>
      <c r="I133" s="2">
        <v>0</v>
      </c>
      <c r="J133" s="2">
        <v>3</v>
      </c>
      <c r="K133" s="2">
        <v>0</v>
      </c>
      <c r="L133" s="2">
        <v>0</v>
      </c>
      <c r="M133" s="2">
        <v>0</v>
      </c>
      <c r="N133" s="2">
        <v>1</v>
      </c>
      <c r="O133" s="2">
        <v>1</v>
      </c>
      <c r="P133" s="2">
        <v>0</v>
      </c>
      <c r="Q133" s="2">
        <v>1</v>
      </c>
      <c r="R133" s="2">
        <v>0</v>
      </c>
      <c r="S133" s="2">
        <v>0</v>
      </c>
      <c r="T133" s="2">
        <v>0</v>
      </c>
      <c r="U133" s="2">
        <v>0</v>
      </c>
      <c r="V133" s="2">
        <v>0</v>
      </c>
      <c r="W133" s="2">
        <v>0</v>
      </c>
      <c r="X133" s="2">
        <v>0</v>
      </c>
      <c r="Y133" s="2">
        <v>0</v>
      </c>
      <c r="Z133" s="2">
        <v>0</v>
      </c>
      <c r="AA133" s="2">
        <v>0</v>
      </c>
    </row>
    <row r="134" spans="1:27" x14ac:dyDescent="0.25">
      <c r="A134" s="2">
        <v>7</v>
      </c>
      <c r="B134" s="2">
        <v>13</v>
      </c>
      <c r="C134" s="2">
        <v>94295.145999999993</v>
      </c>
      <c r="D134" s="2">
        <v>94428.771999999997</v>
      </c>
      <c r="E134" s="2">
        <v>133.62600000000401</v>
      </c>
      <c r="F134" s="3">
        <v>19.427884733521001</v>
      </c>
      <c r="G134" s="14" t="s">
        <v>1097</v>
      </c>
      <c r="H134" s="2">
        <v>2</v>
      </c>
      <c r="I134" s="2">
        <v>0</v>
      </c>
      <c r="J134" s="2">
        <v>2</v>
      </c>
      <c r="K134" s="2">
        <v>0</v>
      </c>
      <c r="L134" s="2">
        <v>0</v>
      </c>
      <c r="M134" s="2">
        <v>0</v>
      </c>
      <c r="N134" s="2">
        <v>1</v>
      </c>
      <c r="O134" s="2">
        <v>0</v>
      </c>
      <c r="P134" s="2">
        <v>0</v>
      </c>
      <c r="Q134" s="2">
        <v>1</v>
      </c>
      <c r="R134" s="2">
        <v>0</v>
      </c>
      <c r="S134" s="2">
        <v>0</v>
      </c>
      <c r="T134" s="2">
        <v>0</v>
      </c>
      <c r="U134" s="2">
        <v>0</v>
      </c>
      <c r="V134" s="2">
        <v>0</v>
      </c>
      <c r="W134" s="2">
        <v>0</v>
      </c>
      <c r="X134" s="2">
        <v>0</v>
      </c>
      <c r="Y134" s="2">
        <v>0</v>
      </c>
      <c r="Z134" s="2">
        <v>0</v>
      </c>
      <c r="AA134" s="2">
        <v>0</v>
      </c>
    </row>
    <row r="135" spans="1:27" x14ac:dyDescent="0.25">
      <c r="A135" s="2">
        <v>15</v>
      </c>
      <c r="B135" s="2">
        <v>1</v>
      </c>
      <c r="C135" s="2">
        <v>50372.531000000003</v>
      </c>
      <c r="D135" s="2">
        <v>50491.574000000001</v>
      </c>
      <c r="E135" s="2">
        <v>119.042999999998</v>
      </c>
      <c r="F135" s="3">
        <v>19.425417742232799</v>
      </c>
      <c r="G135" s="14" t="s">
        <v>1141</v>
      </c>
      <c r="H135" s="2">
        <v>1</v>
      </c>
      <c r="I135" s="2">
        <v>0</v>
      </c>
      <c r="J135" s="2">
        <v>1</v>
      </c>
      <c r="K135" s="2">
        <v>0</v>
      </c>
      <c r="L135" s="2">
        <v>0</v>
      </c>
      <c r="M135" s="2">
        <v>0</v>
      </c>
      <c r="N135" s="2">
        <v>1</v>
      </c>
      <c r="O135" s="2">
        <v>0</v>
      </c>
      <c r="P135" s="2">
        <v>0</v>
      </c>
      <c r="Q135" s="2">
        <v>0</v>
      </c>
      <c r="R135" s="2">
        <v>0</v>
      </c>
      <c r="S135" s="2">
        <v>0</v>
      </c>
      <c r="T135" s="2">
        <v>0</v>
      </c>
      <c r="U135" s="2">
        <v>0</v>
      </c>
      <c r="V135" s="2">
        <v>0</v>
      </c>
      <c r="W135" s="2">
        <v>0</v>
      </c>
      <c r="X135" s="2">
        <v>0</v>
      </c>
      <c r="Y135" s="2">
        <v>0</v>
      </c>
      <c r="Z135" s="2">
        <v>0</v>
      </c>
      <c r="AA135" s="2">
        <v>0</v>
      </c>
    </row>
    <row r="136" spans="1:27" x14ac:dyDescent="0.25">
      <c r="A136" s="2">
        <v>18</v>
      </c>
      <c r="B136" s="2">
        <v>1</v>
      </c>
      <c r="C136" s="2">
        <v>41963.021999999997</v>
      </c>
      <c r="D136" s="2">
        <v>42019.355000000003</v>
      </c>
      <c r="E136" s="2">
        <v>56.333000000006002</v>
      </c>
      <c r="F136" s="3">
        <v>19.422226376640602</v>
      </c>
      <c r="G136" s="14" t="s">
        <v>801</v>
      </c>
      <c r="H136" s="2">
        <v>2</v>
      </c>
      <c r="I136" s="2">
        <v>0</v>
      </c>
      <c r="J136" s="2">
        <v>2</v>
      </c>
      <c r="K136" s="2">
        <v>0</v>
      </c>
      <c r="L136" s="2">
        <v>0</v>
      </c>
      <c r="M136" s="2">
        <v>0</v>
      </c>
      <c r="N136" s="2">
        <v>1</v>
      </c>
      <c r="O136" s="2">
        <v>1</v>
      </c>
      <c r="P136" s="2">
        <v>0</v>
      </c>
      <c r="Q136" s="2">
        <v>0</v>
      </c>
      <c r="R136" s="2">
        <v>0</v>
      </c>
      <c r="S136" s="2">
        <v>0</v>
      </c>
      <c r="T136" s="2">
        <v>0</v>
      </c>
      <c r="U136" s="2">
        <v>0</v>
      </c>
      <c r="V136" s="2">
        <v>0</v>
      </c>
      <c r="W136" s="2">
        <v>0</v>
      </c>
      <c r="X136" s="2">
        <v>0</v>
      </c>
      <c r="Y136" s="2">
        <v>0</v>
      </c>
      <c r="Z136" s="2">
        <v>0</v>
      </c>
      <c r="AA136" s="2">
        <v>0</v>
      </c>
    </row>
    <row r="137" spans="1:27" x14ac:dyDescent="0.25">
      <c r="A137" s="2">
        <v>14</v>
      </c>
      <c r="B137" s="2">
        <v>1</v>
      </c>
      <c r="C137" s="2">
        <v>55657.31</v>
      </c>
      <c r="D137" s="2">
        <v>55679.684000000001</v>
      </c>
      <c r="E137" s="2">
        <v>22.374000000003399</v>
      </c>
      <c r="F137" s="3">
        <v>19.370039810497499</v>
      </c>
      <c r="G137" s="14" t="s">
        <v>516</v>
      </c>
      <c r="H137" s="2">
        <v>4</v>
      </c>
      <c r="I137" s="2">
        <v>0</v>
      </c>
      <c r="J137" s="2">
        <v>4</v>
      </c>
      <c r="K137" s="2">
        <v>0</v>
      </c>
      <c r="L137" s="2">
        <v>0</v>
      </c>
      <c r="M137" s="2">
        <v>1</v>
      </c>
      <c r="N137" s="2">
        <v>1</v>
      </c>
      <c r="O137" s="2">
        <v>1</v>
      </c>
      <c r="P137" s="2">
        <v>0</v>
      </c>
      <c r="Q137" s="2">
        <v>1</v>
      </c>
      <c r="R137" s="2">
        <v>0</v>
      </c>
      <c r="S137" s="2">
        <v>0</v>
      </c>
      <c r="T137" s="2">
        <v>0</v>
      </c>
      <c r="U137" s="2">
        <v>0</v>
      </c>
      <c r="V137" s="2">
        <v>0</v>
      </c>
      <c r="W137" s="2">
        <v>0</v>
      </c>
      <c r="X137" s="2">
        <v>0</v>
      </c>
      <c r="Y137" s="2">
        <v>0</v>
      </c>
      <c r="Z137" s="2">
        <v>0</v>
      </c>
      <c r="AA137" s="2">
        <v>0</v>
      </c>
    </row>
    <row r="138" spans="1:27" x14ac:dyDescent="0.25">
      <c r="A138" s="2">
        <v>20</v>
      </c>
      <c r="B138" s="2">
        <v>2</v>
      </c>
      <c r="C138" s="2">
        <v>37372.364000000001</v>
      </c>
      <c r="D138" s="2">
        <v>37562.266000000003</v>
      </c>
      <c r="E138" s="2">
        <v>189.902000000002</v>
      </c>
      <c r="F138" s="3">
        <v>19.3631891984265</v>
      </c>
      <c r="G138" s="14" t="s">
        <v>1156</v>
      </c>
      <c r="H138" s="2">
        <v>4</v>
      </c>
      <c r="I138" s="2">
        <v>0</v>
      </c>
      <c r="J138" s="2">
        <v>4</v>
      </c>
      <c r="K138" s="2">
        <v>0</v>
      </c>
      <c r="L138" s="2">
        <v>0</v>
      </c>
      <c r="M138" s="2">
        <v>1</v>
      </c>
      <c r="N138" s="2">
        <v>1</v>
      </c>
      <c r="O138" s="2">
        <v>1</v>
      </c>
      <c r="P138" s="2">
        <v>0</v>
      </c>
      <c r="Q138" s="2">
        <v>1</v>
      </c>
      <c r="R138" s="2">
        <v>0</v>
      </c>
      <c r="S138" s="2">
        <v>0</v>
      </c>
      <c r="T138" s="2">
        <v>0</v>
      </c>
      <c r="U138" s="2">
        <v>0</v>
      </c>
      <c r="V138" s="2">
        <v>0</v>
      </c>
      <c r="W138" s="2">
        <v>0</v>
      </c>
      <c r="X138" s="2">
        <v>0</v>
      </c>
      <c r="Y138" s="2">
        <v>0</v>
      </c>
      <c r="Z138" s="2">
        <v>0</v>
      </c>
      <c r="AA138" s="2">
        <v>0</v>
      </c>
    </row>
    <row r="139" spans="1:27" x14ac:dyDescent="0.25">
      <c r="A139" s="2">
        <v>3</v>
      </c>
      <c r="B139" s="2">
        <v>7</v>
      </c>
      <c r="C139" s="2">
        <v>89901.354000000007</v>
      </c>
      <c r="D139" s="2">
        <v>89938.611000000004</v>
      </c>
      <c r="E139" s="2">
        <v>37.256999999997802</v>
      </c>
      <c r="F139" s="3">
        <v>19.334460706965899</v>
      </c>
      <c r="G139" s="14"/>
      <c r="H139" s="2">
        <v>3</v>
      </c>
      <c r="I139" s="2">
        <v>0</v>
      </c>
      <c r="J139" s="2">
        <v>3</v>
      </c>
      <c r="K139" s="2">
        <v>0</v>
      </c>
      <c r="L139" s="2">
        <v>0</v>
      </c>
      <c r="M139" s="2">
        <v>1</v>
      </c>
      <c r="N139" s="2">
        <v>1</v>
      </c>
      <c r="O139" s="2">
        <v>0</v>
      </c>
      <c r="P139" s="2">
        <v>0</v>
      </c>
      <c r="Q139" s="2">
        <v>1</v>
      </c>
      <c r="R139" s="2">
        <v>0</v>
      </c>
      <c r="S139" s="2">
        <v>0</v>
      </c>
      <c r="T139" s="2">
        <v>0</v>
      </c>
      <c r="U139" s="2">
        <v>0</v>
      </c>
      <c r="V139" s="2">
        <v>0</v>
      </c>
      <c r="W139" s="2">
        <v>0</v>
      </c>
      <c r="X139" s="2">
        <v>0</v>
      </c>
      <c r="Y139" s="2">
        <v>0</v>
      </c>
      <c r="Z139" s="2">
        <v>0</v>
      </c>
      <c r="AA139" s="2">
        <v>0</v>
      </c>
    </row>
    <row r="140" spans="1:27" x14ac:dyDescent="0.25">
      <c r="A140" s="2">
        <v>15</v>
      </c>
      <c r="B140" s="2">
        <v>5</v>
      </c>
      <c r="C140" s="2">
        <v>93498.122000000003</v>
      </c>
      <c r="D140" s="2">
        <v>93547.574999999997</v>
      </c>
      <c r="E140" s="2">
        <v>49.452999999994098</v>
      </c>
      <c r="F140" s="3">
        <v>19.318528623162301</v>
      </c>
      <c r="G140" s="14" t="s">
        <v>785</v>
      </c>
      <c r="H140" s="2">
        <v>1</v>
      </c>
      <c r="I140" s="2">
        <v>2</v>
      </c>
      <c r="J140" s="2">
        <v>1</v>
      </c>
      <c r="K140" s="2">
        <v>0</v>
      </c>
      <c r="L140" s="2">
        <v>2</v>
      </c>
      <c r="M140" s="2">
        <v>0</v>
      </c>
      <c r="N140" s="2">
        <v>1</v>
      </c>
      <c r="O140" s="2">
        <v>0</v>
      </c>
      <c r="P140" s="2">
        <v>0</v>
      </c>
      <c r="Q140" s="2">
        <v>0</v>
      </c>
      <c r="R140" s="2">
        <v>0</v>
      </c>
      <c r="S140" s="2">
        <v>0</v>
      </c>
      <c r="T140" s="2">
        <v>0</v>
      </c>
      <c r="U140" s="2">
        <v>0</v>
      </c>
      <c r="V140" s="2">
        <v>0</v>
      </c>
      <c r="W140" s="2">
        <v>0</v>
      </c>
      <c r="X140" s="2">
        <v>1</v>
      </c>
      <c r="Y140" s="2">
        <v>0</v>
      </c>
      <c r="Z140" s="2">
        <v>1</v>
      </c>
      <c r="AA140" s="2">
        <v>0</v>
      </c>
    </row>
    <row r="141" spans="1:27" x14ac:dyDescent="0.25">
      <c r="A141" s="2">
        <v>1</v>
      </c>
      <c r="B141" s="2">
        <v>6</v>
      </c>
      <c r="C141" s="2">
        <v>66064.986999999994</v>
      </c>
      <c r="D141" s="2">
        <v>66109.111000000004</v>
      </c>
      <c r="E141" s="2">
        <v>44.124000000010703</v>
      </c>
      <c r="F141" s="3">
        <v>19.294579835354501</v>
      </c>
      <c r="G141" s="14" t="s">
        <v>829</v>
      </c>
      <c r="H141" s="2">
        <v>1</v>
      </c>
      <c r="I141" s="2">
        <v>0</v>
      </c>
      <c r="J141" s="2">
        <v>1</v>
      </c>
      <c r="K141" s="2">
        <v>0</v>
      </c>
      <c r="L141" s="2">
        <v>0</v>
      </c>
      <c r="M141" s="2">
        <v>0</v>
      </c>
      <c r="N141" s="2">
        <v>0</v>
      </c>
      <c r="O141" s="2">
        <v>1</v>
      </c>
      <c r="P141" s="2">
        <v>0</v>
      </c>
      <c r="Q141" s="2">
        <v>0</v>
      </c>
      <c r="R141" s="2">
        <v>0</v>
      </c>
      <c r="S141" s="2">
        <v>0</v>
      </c>
      <c r="T141" s="2">
        <v>0</v>
      </c>
      <c r="U141" s="2">
        <v>0</v>
      </c>
      <c r="V141" s="2">
        <v>0</v>
      </c>
      <c r="W141" s="2">
        <v>0</v>
      </c>
      <c r="X141" s="2">
        <v>0</v>
      </c>
      <c r="Y141" s="2">
        <v>0</v>
      </c>
      <c r="Z141" s="2">
        <v>0</v>
      </c>
      <c r="AA141" s="2">
        <v>0</v>
      </c>
    </row>
    <row r="142" spans="1:27" x14ac:dyDescent="0.25">
      <c r="A142" s="2">
        <v>2</v>
      </c>
      <c r="B142" s="2">
        <v>23</v>
      </c>
      <c r="C142" s="2">
        <v>172619.77</v>
      </c>
      <c r="D142" s="2">
        <v>172901.88699999999</v>
      </c>
      <c r="E142" s="2">
        <v>282.11699999999797</v>
      </c>
      <c r="F142" s="3">
        <v>19.254453734337201</v>
      </c>
      <c r="G142" s="14" t="s">
        <v>1050</v>
      </c>
      <c r="H142" s="2">
        <v>2</v>
      </c>
      <c r="I142" s="2">
        <v>0</v>
      </c>
      <c r="J142" s="2">
        <v>2</v>
      </c>
      <c r="K142" s="2">
        <v>0</v>
      </c>
      <c r="L142" s="2">
        <v>0</v>
      </c>
      <c r="M142" s="2">
        <v>0</v>
      </c>
      <c r="N142" s="2">
        <v>1</v>
      </c>
      <c r="O142" s="2">
        <v>0</v>
      </c>
      <c r="P142" s="2">
        <v>0</v>
      </c>
      <c r="Q142" s="2">
        <v>1</v>
      </c>
      <c r="R142" s="2">
        <v>0</v>
      </c>
      <c r="S142" s="2">
        <v>0</v>
      </c>
      <c r="T142" s="2">
        <v>0</v>
      </c>
      <c r="U142" s="2">
        <v>0</v>
      </c>
      <c r="V142" s="2">
        <v>0</v>
      </c>
      <c r="W142" s="2">
        <v>0</v>
      </c>
      <c r="X142" s="2">
        <v>0</v>
      </c>
      <c r="Y142" s="2">
        <v>0</v>
      </c>
      <c r="Z142" s="2">
        <v>0</v>
      </c>
      <c r="AA142" s="2">
        <v>0</v>
      </c>
    </row>
    <row r="143" spans="1:27" x14ac:dyDescent="0.25">
      <c r="A143" s="2">
        <v>4</v>
      </c>
      <c r="B143" s="2">
        <v>9</v>
      </c>
      <c r="C143" s="2">
        <v>57204.777000000002</v>
      </c>
      <c r="D143" s="2">
        <v>57279.167000000001</v>
      </c>
      <c r="E143" s="2">
        <v>74.389999999999404</v>
      </c>
      <c r="F143" s="3">
        <v>19.235389466927799</v>
      </c>
      <c r="G143" s="14" t="s">
        <v>1071</v>
      </c>
      <c r="H143" s="2">
        <v>1</v>
      </c>
      <c r="I143" s="2">
        <v>1</v>
      </c>
      <c r="J143" s="2">
        <v>1</v>
      </c>
      <c r="K143" s="2">
        <v>0</v>
      </c>
      <c r="L143" s="2">
        <v>1</v>
      </c>
      <c r="M143" s="2">
        <v>0</v>
      </c>
      <c r="N143" s="2">
        <v>1</v>
      </c>
      <c r="O143" s="2">
        <v>0</v>
      </c>
      <c r="P143" s="2">
        <v>0</v>
      </c>
      <c r="Q143" s="2">
        <v>0</v>
      </c>
      <c r="R143" s="2">
        <v>0</v>
      </c>
      <c r="S143" s="2">
        <v>0</v>
      </c>
      <c r="T143" s="2">
        <v>0</v>
      </c>
      <c r="U143" s="2">
        <v>0</v>
      </c>
      <c r="V143" s="2">
        <v>0</v>
      </c>
      <c r="W143" s="2">
        <v>1</v>
      </c>
      <c r="X143" s="2">
        <v>0</v>
      </c>
      <c r="Y143" s="2">
        <v>0</v>
      </c>
      <c r="Z143" s="2">
        <v>0</v>
      </c>
      <c r="AA143" s="2">
        <v>0</v>
      </c>
    </row>
    <row r="144" spans="1:27" x14ac:dyDescent="0.25">
      <c r="A144" s="2">
        <v>8</v>
      </c>
      <c r="B144" s="2">
        <v>4</v>
      </c>
      <c r="C144" s="2">
        <v>76361.952999999994</v>
      </c>
      <c r="D144" s="2">
        <v>76702.547999999995</v>
      </c>
      <c r="E144" s="2">
        <v>340.59500000000099</v>
      </c>
      <c r="F144" s="3">
        <v>19.226102952502298</v>
      </c>
      <c r="G144" s="14" t="s">
        <v>1103</v>
      </c>
      <c r="H144" s="2">
        <v>4</v>
      </c>
      <c r="I144" s="2">
        <v>5</v>
      </c>
      <c r="J144" s="2">
        <v>4</v>
      </c>
      <c r="K144" s="2">
        <v>0</v>
      </c>
      <c r="L144" s="2">
        <v>5</v>
      </c>
      <c r="M144" s="2">
        <v>1</v>
      </c>
      <c r="N144" s="2">
        <v>1</v>
      </c>
      <c r="O144" s="2">
        <v>1</v>
      </c>
      <c r="P144" s="2">
        <v>0</v>
      </c>
      <c r="Q144" s="2">
        <v>1</v>
      </c>
      <c r="R144" s="2">
        <v>0</v>
      </c>
      <c r="S144" s="2">
        <v>0</v>
      </c>
      <c r="T144" s="2">
        <v>0</v>
      </c>
      <c r="U144" s="2">
        <v>0</v>
      </c>
      <c r="V144" s="2">
        <v>0</v>
      </c>
      <c r="W144" s="2">
        <v>1</v>
      </c>
      <c r="X144" s="2">
        <v>1</v>
      </c>
      <c r="Y144" s="2">
        <v>1</v>
      </c>
      <c r="Z144" s="2">
        <v>1</v>
      </c>
      <c r="AA144" s="2">
        <v>1</v>
      </c>
    </row>
    <row r="145" spans="1:27" x14ac:dyDescent="0.25">
      <c r="A145" s="2">
        <v>6</v>
      </c>
      <c r="B145" s="2">
        <v>17</v>
      </c>
      <c r="C145" s="2">
        <v>115542.508</v>
      </c>
      <c r="D145" s="2">
        <v>115592.908</v>
      </c>
      <c r="E145" s="2">
        <v>50.399999999994201</v>
      </c>
      <c r="F145" s="3">
        <v>19.204134601176701</v>
      </c>
      <c r="G145" s="14"/>
      <c r="H145" s="2">
        <v>2</v>
      </c>
      <c r="I145" s="2">
        <v>0</v>
      </c>
      <c r="J145" s="2">
        <v>2</v>
      </c>
      <c r="K145" s="2">
        <v>0</v>
      </c>
      <c r="L145" s="2">
        <v>0</v>
      </c>
      <c r="M145" s="2">
        <v>0</v>
      </c>
      <c r="N145" s="2">
        <v>1</v>
      </c>
      <c r="O145" s="2">
        <v>0</v>
      </c>
      <c r="P145" s="2">
        <v>0</v>
      </c>
      <c r="Q145" s="2">
        <v>1</v>
      </c>
      <c r="R145" s="2">
        <v>0</v>
      </c>
      <c r="S145" s="2">
        <v>0</v>
      </c>
      <c r="T145" s="2">
        <v>0</v>
      </c>
      <c r="U145" s="2">
        <v>0</v>
      </c>
      <c r="V145" s="2">
        <v>0</v>
      </c>
      <c r="W145" s="2">
        <v>0</v>
      </c>
      <c r="X145" s="2">
        <v>0</v>
      </c>
      <c r="Y145" s="2">
        <v>0</v>
      </c>
      <c r="Z145" s="2">
        <v>0</v>
      </c>
      <c r="AA145" s="2">
        <v>0</v>
      </c>
    </row>
    <row r="146" spans="1:27" x14ac:dyDescent="0.25">
      <c r="A146" s="2">
        <v>1</v>
      </c>
      <c r="B146" s="2">
        <v>3</v>
      </c>
      <c r="C146" s="2">
        <v>41672.082999999999</v>
      </c>
      <c r="D146" s="2">
        <v>41748.423999999999</v>
      </c>
      <c r="E146" s="2">
        <v>76.341000000000307</v>
      </c>
      <c r="F146" s="3">
        <v>19.194412652216698</v>
      </c>
      <c r="G146" s="14" t="s">
        <v>566</v>
      </c>
      <c r="H146" s="2">
        <v>2</v>
      </c>
      <c r="I146" s="2">
        <v>0</v>
      </c>
      <c r="J146" s="2">
        <v>2</v>
      </c>
      <c r="K146" s="2">
        <v>0</v>
      </c>
      <c r="L146" s="2">
        <v>0</v>
      </c>
      <c r="M146" s="2">
        <v>0</v>
      </c>
      <c r="N146" s="2">
        <v>1</v>
      </c>
      <c r="O146" s="2">
        <v>0</v>
      </c>
      <c r="P146" s="2">
        <v>0</v>
      </c>
      <c r="Q146" s="2">
        <v>1</v>
      </c>
      <c r="R146" s="2">
        <v>0</v>
      </c>
      <c r="S146" s="2">
        <v>0</v>
      </c>
      <c r="T146" s="2">
        <v>0</v>
      </c>
      <c r="U146" s="2">
        <v>0</v>
      </c>
      <c r="V146" s="2">
        <v>0</v>
      </c>
      <c r="W146" s="2">
        <v>0</v>
      </c>
      <c r="X146" s="2">
        <v>0</v>
      </c>
      <c r="Y146" s="2">
        <v>0</v>
      </c>
      <c r="Z146" s="2">
        <v>0</v>
      </c>
      <c r="AA146" s="2">
        <v>0</v>
      </c>
    </row>
    <row r="147" spans="1:27" x14ac:dyDescent="0.25">
      <c r="A147" s="2">
        <v>16</v>
      </c>
      <c r="B147" s="2">
        <v>6</v>
      </c>
      <c r="C147" s="2">
        <v>69662.909</v>
      </c>
      <c r="D147" s="2">
        <v>69911.997000000003</v>
      </c>
      <c r="E147" s="2">
        <v>249.08800000000301</v>
      </c>
      <c r="F147" s="3">
        <v>19.1854766408537</v>
      </c>
      <c r="G147" s="14" t="s">
        <v>1146</v>
      </c>
      <c r="H147" s="2">
        <v>3</v>
      </c>
      <c r="I147" s="2">
        <v>0</v>
      </c>
      <c r="J147" s="2">
        <v>3</v>
      </c>
      <c r="K147" s="2">
        <v>0</v>
      </c>
      <c r="L147" s="2">
        <v>0</v>
      </c>
      <c r="M147" s="2">
        <v>1</v>
      </c>
      <c r="N147" s="2">
        <v>0</v>
      </c>
      <c r="O147" s="2">
        <v>1</v>
      </c>
      <c r="P147" s="2">
        <v>0</v>
      </c>
      <c r="Q147" s="2">
        <v>1</v>
      </c>
      <c r="R147" s="2">
        <v>0</v>
      </c>
      <c r="S147" s="2">
        <v>0</v>
      </c>
      <c r="T147" s="2">
        <v>0</v>
      </c>
      <c r="U147" s="2">
        <v>0</v>
      </c>
      <c r="V147" s="2">
        <v>0</v>
      </c>
      <c r="W147" s="2">
        <v>0</v>
      </c>
      <c r="X147" s="2">
        <v>0</v>
      </c>
      <c r="Y147" s="2">
        <v>0</v>
      </c>
      <c r="Z147" s="2">
        <v>0</v>
      </c>
      <c r="AA147" s="2">
        <v>0</v>
      </c>
    </row>
    <row r="148" spans="1:27" x14ac:dyDescent="0.25">
      <c r="A148" s="2">
        <v>16</v>
      </c>
      <c r="B148" s="2">
        <v>4</v>
      </c>
      <c r="C148" s="2">
        <v>47934.955000000002</v>
      </c>
      <c r="D148" s="2">
        <v>48372.461000000003</v>
      </c>
      <c r="E148" s="2">
        <v>437.50600000000099</v>
      </c>
      <c r="F148" s="3">
        <v>19.1616390914715</v>
      </c>
      <c r="G148" s="14" t="s">
        <v>1145</v>
      </c>
      <c r="H148" s="2">
        <v>4</v>
      </c>
      <c r="I148" s="2">
        <v>0</v>
      </c>
      <c r="J148" s="2">
        <v>4</v>
      </c>
      <c r="K148" s="2">
        <v>0</v>
      </c>
      <c r="L148" s="2">
        <v>0</v>
      </c>
      <c r="M148" s="2">
        <v>1</v>
      </c>
      <c r="N148" s="2">
        <v>1</v>
      </c>
      <c r="O148" s="2">
        <v>1</v>
      </c>
      <c r="P148" s="2">
        <v>0</v>
      </c>
      <c r="Q148" s="2">
        <v>1</v>
      </c>
      <c r="R148" s="2">
        <v>0</v>
      </c>
      <c r="S148" s="2">
        <v>0</v>
      </c>
      <c r="T148" s="2">
        <v>0</v>
      </c>
      <c r="U148" s="2">
        <v>0</v>
      </c>
      <c r="V148" s="2">
        <v>0</v>
      </c>
      <c r="W148" s="2">
        <v>0</v>
      </c>
      <c r="X148" s="2">
        <v>0</v>
      </c>
      <c r="Y148" s="2">
        <v>0</v>
      </c>
      <c r="Z148" s="2">
        <v>0</v>
      </c>
      <c r="AA148" s="2">
        <v>0</v>
      </c>
    </row>
    <row r="149" spans="1:27" x14ac:dyDescent="0.25">
      <c r="A149" s="2">
        <v>4</v>
      </c>
      <c r="B149" s="2">
        <v>1</v>
      </c>
      <c r="C149" s="2">
        <v>13363.505999999999</v>
      </c>
      <c r="D149" s="2">
        <v>13417.11</v>
      </c>
      <c r="E149" s="2">
        <v>53.6040000000012</v>
      </c>
      <c r="F149" s="3">
        <v>19.159539685955298</v>
      </c>
      <c r="G149" s="14" t="s">
        <v>632</v>
      </c>
      <c r="H149" s="2">
        <v>4</v>
      </c>
      <c r="I149" s="2">
        <v>0</v>
      </c>
      <c r="J149" s="2">
        <v>4</v>
      </c>
      <c r="K149" s="2">
        <v>0</v>
      </c>
      <c r="L149" s="2">
        <v>0</v>
      </c>
      <c r="M149" s="2">
        <v>1</v>
      </c>
      <c r="N149" s="2">
        <v>1</v>
      </c>
      <c r="O149" s="2">
        <v>1</v>
      </c>
      <c r="P149" s="2">
        <v>0</v>
      </c>
      <c r="Q149" s="2">
        <v>1</v>
      </c>
      <c r="R149" s="2">
        <v>0</v>
      </c>
      <c r="S149" s="2">
        <v>0</v>
      </c>
      <c r="T149" s="2">
        <v>0</v>
      </c>
      <c r="U149" s="2">
        <v>0</v>
      </c>
      <c r="V149" s="2">
        <v>0</v>
      </c>
      <c r="W149" s="2">
        <v>0</v>
      </c>
      <c r="X149" s="2">
        <v>0</v>
      </c>
      <c r="Y149" s="2">
        <v>0</v>
      </c>
      <c r="Z149" s="2">
        <v>0</v>
      </c>
      <c r="AA149" s="2">
        <v>0</v>
      </c>
    </row>
    <row r="150" spans="1:27" x14ac:dyDescent="0.25">
      <c r="A150" s="2">
        <v>9</v>
      </c>
      <c r="B150" s="2">
        <v>4</v>
      </c>
      <c r="C150" s="2">
        <v>95072.093999999997</v>
      </c>
      <c r="D150" s="2">
        <v>95533.72</v>
      </c>
      <c r="E150" s="2">
        <v>461.62600000000401</v>
      </c>
      <c r="F150" s="3">
        <v>19.105998338563001</v>
      </c>
      <c r="G150" s="14" t="s">
        <v>1110</v>
      </c>
      <c r="H150" s="2">
        <v>3</v>
      </c>
      <c r="I150" s="2">
        <v>0</v>
      </c>
      <c r="J150" s="2">
        <v>3</v>
      </c>
      <c r="K150" s="2">
        <v>0</v>
      </c>
      <c r="L150" s="2">
        <v>0</v>
      </c>
      <c r="M150" s="2">
        <v>1</v>
      </c>
      <c r="N150" s="2">
        <v>1</v>
      </c>
      <c r="O150" s="2">
        <v>1</v>
      </c>
      <c r="P150" s="2">
        <v>0</v>
      </c>
      <c r="Q150" s="2">
        <v>0</v>
      </c>
      <c r="R150" s="2">
        <v>0</v>
      </c>
      <c r="S150" s="2">
        <v>0</v>
      </c>
      <c r="T150" s="2">
        <v>0</v>
      </c>
      <c r="U150" s="2">
        <v>0</v>
      </c>
      <c r="V150" s="2">
        <v>0</v>
      </c>
      <c r="W150" s="2">
        <v>0</v>
      </c>
      <c r="X150" s="2">
        <v>0</v>
      </c>
      <c r="Y150" s="2">
        <v>0</v>
      </c>
      <c r="Z150" s="2">
        <v>0</v>
      </c>
      <c r="AA150" s="2">
        <v>0</v>
      </c>
    </row>
    <row r="151" spans="1:27" x14ac:dyDescent="0.25">
      <c r="A151" s="2">
        <v>2</v>
      </c>
      <c r="B151" s="2">
        <v>19</v>
      </c>
      <c r="C151" s="2">
        <v>155799.304</v>
      </c>
      <c r="D151" s="2">
        <v>156087.609</v>
      </c>
      <c r="E151" s="2">
        <v>288.30499999999302</v>
      </c>
      <c r="F151" s="3">
        <v>19.085244418164599</v>
      </c>
      <c r="G151" s="14" t="s">
        <v>346</v>
      </c>
      <c r="H151" s="2">
        <v>4</v>
      </c>
      <c r="I151" s="2">
        <v>3</v>
      </c>
      <c r="J151" s="2">
        <v>4</v>
      </c>
      <c r="K151" s="2">
        <v>3</v>
      </c>
      <c r="L151" s="2">
        <v>0</v>
      </c>
      <c r="M151" s="2">
        <v>1</v>
      </c>
      <c r="N151" s="2">
        <v>1</v>
      </c>
      <c r="O151" s="2">
        <v>1</v>
      </c>
      <c r="P151" s="2">
        <v>0</v>
      </c>
      <c r="Q151" s="2">
        <v>1</v>
      </c>
      <c r="R151" s="2">
        <v>1</v>
      </c>
      <c r="S151" s="2">
        <v>0</v>
      </c>
      <c r="T151" s="2">
        <v>0</v>
      </c>
      <c r="U151" s="2">
        <v>1</v>
      </c>
      <c r="V151" s="2">
        <v>1</v>
      </c>
      <c r="W151" s="2">
        <v>0</v>
      </c>
      <c r="X151" s="2">
        <v>0</v>
      </c>
      <c r="Y151" s="2">
        <v>0</v>
      </c>
      <c r="Z151" s="2">
        <v>0</v>
      </c>
      <c r="AA151" s="2">
        <v>0</v>
      </c>
    </row>
    <row r="152" spans="1:27" x14ac:dyDescent="0.25">
      <c r="A152" s="2">
        <v>5</v>
      </c>
      <c r="B152" s="2">
        <v>1</v>
      </c>
      <c r="C152" s="2">
        <v>19147</v>
      </c>
      <c r="D152" s="2">
        <v>19241.960999999999</v>
      </c>
      <c r="E152" s="2">
        <v>94.960999999999302</v>
      </c>
      <c r="F152" s="3">
        <v>18.994227585476398</v>
      </c>
      <c r="G152" s="14" t="s">
        <v>1078</v>
      </c>
      <c r="H152" s="2">
        <v>1</v>
      </c>
      <c r="I152" s="2">
        <v>0</v>
      </c>
      <c r="J152" s="2">
        <v>1</v>
      </c>
      <c r="K152" s="2">
        <v>0</v>
      </c>
      <c r="L152" s="2">
        <v>0</v>
      </c>
      <c r="M152" s="2">
        <v>0</v>
      </c>
      <c r="N152" s="2">
        <v>0</v>
      </c>
      <c r="O152" s="2">
        <v>1</v>
      </c>
      <c r="P152" s="2">
        <v>0</v>
      </c>
      <c r="Q152" s="2">
        <v>0</v>
      </c>
      <c r="R152" s="2">
        <v>0</v>
      </c>
      <c r="S152" s="2">
        <v>0</v>
      </c>
      <c r="T152" s="2">
        <v>0</v>
      </c>
      <c r="U152" s="2">
        <v>0</v>
      </c>
      <c r="V152" s="2">
        <v>0</v>
      </c>
      <c r="W152" s="2">
        <v>0</v>
      </c>
      <c r="X152" s="2">
        <v>0</v>
      </c>
      <c r="Y152" s="2">
        <v>0</v>
      </c>
      <c r="Z152" s="2">
        <v>0</v>
      </c>
      <c r="AA152" s="2">
        <v>0</v>
      </c>
    </row>
    <row r="153" spans="1:27" x14ac:dyDescent="0.25">
      <c r="A153" s="2">
        <v>8</v>
      </c>
      <c r="B153" s="2">
        <v>5</v>
      </c>
      <c r="C153" s="2">
        <v>80562.259000000005</v>
      </c>
      <c r="D153" s="2">
        <v>80650.402000000002</v>
      </c>
      <c r="E153" s="2">
        <v>88.142999999996405</v>
      </c>
      <c r="F153" s="3">
        <v>18.9776386407076</v>
      </c>
      <c r="G153" s="14" t="s">
        <v>1104</v>
      </c>
      <c r="H153" s="2">
        <v>2</v>
      </c>
      <c r="I153" s="2">
        <v>0</v>
      </c>
      <c r="J153" s="2">
        <v>2</v>
      </c>
      <c r="K153" s="2">
        <v>0</v>
      </c>
      <c r="L153" s="2">
        <v>0</v>
      </c>
      <c r="M153" s="2">
        <v>1</v>
      </c>
      <c r="N153" s="2">
        <v>0</v>
      </c>
      <c r="O153" s="2">
        <v>0</v>
      </c>
      <c r="P153" s="2">
        <v>0</v>
      </c>
      <c r="Q153" s="2">
        <v>1</v>
      </c>
      <c r="R153" s="2">
        <v>0</v>
      </c>
      <c r="S153" s="2">
        <v>0</v>
      </c>
      <c r="T153" s="2">
        <v>0</v>
      </c>
      <c r="U153" s="2">
        <v>0</v>
      </c>
      <c r="V153" s="2">
        <v>0</v>
      </c>
      <c r="W153" s="2">
        <v>0</v>
      </c>
      <c r="X153" s="2">
        <v>0</v>
      </c>
      <c r="Y153" s="2">
        <v>0</v>
      </c>
      <c r="Z153" s="2">
        <v>0</v>
      </c>
      <c r="AA153" s="2">
        <v>0</v>
      </c>
    </row>
    <row r="154" spans="1:27" x14ac:dyDescent="0.25">
      <c r="A154" s="2">
        <v>8</v>
      </c>
      <c r="B154" s="2">
        <v>7</v>
      </c>
      <c r="C154" s="2">
        <v>95338.391000000003</v>
      </c>
      <c r="D154" s="2">
        <v>95428.554000000004</v>
      </c>
      <c r="E154" s="2">
        <v>90.163000000000494</v>
      </c>
      <c r="F154" s="3">
        <v>18.976684630567</v>
      </c>
      <c r="G154" s="14" t="s">
        <v>711</v>
      </c>
      <c r="H154" s="2">
        <v>3</v>
      </c>
      <c r="I154" s="2">
        <v>0</v>
      </c>
      <c r="J154" s="2">
        <v>3</v>
      </c>
      <c r="K154" s="2">
        <v>0</v>
      </c>
      <c r="L154" s="2">
        <v>0</v>
      </c>
      <c r="M154" s="2">
        <v>1</v>
      </c>
      <c r="N154" s="2">
        <v>1</v>
      </c>
      <c r="O154" s="2">
        <v>0</v>
      </c>
      <c r="P154" s="2">
        <v>0</v>
      </c>
      <c r="Q154" s="2">
        <v>1</v>
      </c>
      <c r="R154" s="2">
        <v>0</v>
      </c>
      <c r="S154" s="2">
        <v>0</v>
      </c>
      <c r="T154" s="2">
        <v>0</v>
      </c>
      <c r="U154" s="2">
        <v>0</v>
      </c>
      <c r="V154" s="2">
        <v>0</v>
      </c>
      <c r="W154" s="2">
        <v>0</v>
      </c>
      <c r="X154" s="2">
        <v>0</v>
      </c>
      <c r="Y154" s="2">
        <v>0</v>
      </c>
      <c r="Z154" s="2">
        <v>0</v>
      </c>
      <c r="AA154" s="2">
        <v>0</v>
      </c>
    </row>
    <row r="155" spans="1:27" x14ac:dyDescent="0.25">
      <c r="A155" s="2">
        <v>14</v>
      </c>
      <c r="B155" s="2">
        <v>4</v>
      </c>
      <c r="C155" s="2">
        <v>84336.944000000003</v>
      </c>
      <c r="D155" s="2">
        <v>84337.111999999994</v>
      </c>
      <c r="E155" s="2">
        <v>0.16799999999057</v>
      </c>
      <c r="F155" s="3">
        <v>18.9112456880388</v>
      </c>
      <c r="G155" s="14"/>
      <c r="H155" s="2">
        <v>2</v>
      </c>
      <c r="I155" s="2">
        <v>0</v>
      </c>
      <c r="J155" s="2">
        <v>2</v>
      </c>
      <c r="K155" s="2">
        <v>0</v>
      </c>
      <c r="L155" s="2">
        <v>0</v>
      </c>
      <c r="M155" s="2">
        <v>0</v>
      </c>
      <c r="N155" s="2">
        <v>0</v>
      </c>
      <c r="O155" s="2">
        <v>1</v>
      </c>
      <c r="P155" s="2">
        <v>0</v>
      </c>
      <c r="Q155" s="2">
        <v>1</v>
      </c>
      <c r="R155" s="2">
        <v>0</v>
      </c>
      <c r="S155" s="2">
        <v>0</v>
      </c>
      <c r="T155" s="2">
        <v>0</v>
      </c>
      <c r="U155" s="2">
        <v>0</v>
      </c>
      <c r="V155" s="2">
        <v>0</v>
      </c>
      <c r="W155" s="2">
        <v>0</v>
      </c>
      <c r="X155" s="2">
        <v>0</v>
      </c>
      <c r="Y155" s="2">
        <v>0</v>
      </c>
      <c r="Z155" s="2">
        <v>0</v>
      </c>
      <c r="AA155" s="2">
        <v>0</v>
      </c>
    </row>
    <row r="156" spans="1:27" x14ac:dyDescent="0.25">
      <c r="A156" s="2">
        <v>4</v>
      </c>
      <c r="B156" s="2">
        <v>4</v>
      </c>
      <c r="C156" s="2">
        <v>36305.936999999998</v>
      </c>
      <c r="D156" s="2">
        <v>36326.203000000001</v>
      </c>
      <c r="E156" s="2">
        <v>20.266000000003299</v>
      </c>
      <c r="F156" s="3">
        <v>18.905123911121599</v>
      </c>
      <c r="G156" s="14" t="s">
        <v>1068</v>
      </c>
      <c r="H156" s="2">
        <v>1</v>
      </c>
      <c r="I156" s="2">
        <v>0</v>
      </c>
      <c r="J156" s="2">
        <v>1</v>
      </c>
      <c r="K156" s="2">
        <v>0</v>
      </c>
      <c r="L156" s="2">
        <v>0</v>
      </c>
      <c r="M156" s="2">
        <v>0</v>
      </c>
      <c r="N156" s="2">
        <v>0</v>
      </c>
      <c r="O156" s="2">
        <v>1</v>
      </c>
      <c r="P156" s="2">
        <v>0</v>
      </c>
      <c r="Q156" s="2">
        <v>0</v>
      </c>
      <c r="R156" s="2">
        <v>0</v>
      </c>
      <c r="S156" s="2">
        <v>0</v>
      </c>
      <c r="T156" s="2">
        <v>0</v>
      </c>
      <c r="U156" s="2">
        <v>0</v>
      </c>
      <c r="V156" s="2">
        <v>0</v>
      </c>
      <c r="W156" s="2">
        <v>0</v>
      </c>
      <c r="X156" s="2">
        <v>0</v>
      </c>
      <c r="Y156" s="2">
        <v>0</v>
      </c>
      <c r="Z156" s="2">
        <v>0</v>
      </c>
      <c r="AA156" s="2">
        <v>0</v>
      </c>
    </row>
    <row r="157" spans="1:27" x14ac:dyDescent="0.25">
      <c r="A157" s="2">
        <v>2</v>
      </c>
      <c r="B157" s="2">
        <v>17</v>
      </c>
      <c r="C157" s="2">
        <v>150563.59899999999</v>
      </c>
      <c r="D157" s="2">
        <v>150641.81099999999</v>
      </c>
      <c r="E157" s="2">
        <v>78.211999999999506</v>
      </c>
      <c r="F157" s="3">
        <v>18.882443065792199</v>
      </c>
      <c r="G157" s="14" t="s">
        <v>595</v>
      </c>
      <c r="H157" s="2">
        <v>3</v>
      </c>
      <c r="I157" s="2">
        <v>0</v>
      </c>
      <c r="J157" s="2">
        <v>3</v>
      </c>
      <c r="K157" s="2">
        <v>0</v>
      </c>
      <c r="L157" s="2">
        <v>0</v>
      </c>
      <c r="M157" s="2">
        <v>0</v>
      </c>
      <c r="N157" s="2">
        <v>1</v>
      </c>
      <c r="O157" s="2">
        <v>1</v>
      </c>
      <c r="P157" s="2">
        <v>0</v>
      </c>
      <c r="Q157" s="2">
        <v>1</v>
      </c>
      <c r="R157" s="2">
        <v>0</v>
      </c>
      <c r="S157" s="2">
        <v>0</v>
      </c>
      <c r="T157" s="2">
        <v>0</v>
      </c>
      <c r="U157" s="2">
        <v>0</v>
      </c>
      <c r="V157" s="2">
        <v>0</v>
      </c>
      <c r="W157" s="2">
        <v>0</v>
      </c>
      <c r="X157" s="2">
        <v>0</v>
      </c>
      <c r="Y157" s="2">
        <v>0</v>
      </c>
      <c r="Z157" s="2">
        <v>0</v>
      </c>
      <c r="AA157" s="2">
        <v>0</v>
      </c>
    </row>
    <row r="158" spans="1:27" x14ac:dyDescent="0.25">
      <c r="A158" s="2">
        <v>11</v>
      </c>
      <c r="B158" s="2">
        <v>7</v>
      </c>
      <c r="C158" s="2">
        <v>62310.909</v>
      </c>
      <c r="D158" s="2">
        <v>62329.148999999998</v>
      </c>
      <c r="E158" s="2">
        <v>18.239999999997998</v>
      </c>
      <c r="F158" s="3">
        <v>18.8625685881068</v>
      </c>
      <c r="G158" s="14" t="s">
        <v>1121</v>
      </c>
      <c r="H158" s="2">
        <v>1</v>
      </c>
      <c r="I158" s="2">
        <v>0</v>
      </c>
      <c r="J158" s="2">
        <v>1</v>
      </c>
      <c r="K158" s="2">
        <v>0</v>
      </c>
      <c r="L158" s="2">
        <v>0</v>
      </c>
      <c r="M158" s="2">
        <v>0</v>
      </c>
      <c r="N158" s="2">
        <v>1</v>
      </c>
      <c r="O158" s="2">
        <v>0</v>
      </c>
      <c r="P158" s="2">
        <v>0</v>
      </c>
      <c r="Q158" s="2">
        <v>0</v>
      </c>
      <c r="R158" s="2">
        <v>0</v>
      </c>
      <c r="S158" s="2">
        <v>0</v>
      </c>
      <c r="T158" s="2">
        <v>0</v>
      </c>
      <c r="U158" s="2">
        <v>0</v>
      </c>
      <c r="V158" s="2">
        <v>0</v>
      </c>
      <c r="W158" s="2">
        <v>0</v>
      </c>
      <c r="X158" s="2">
        <v>0</v>
      </c>
      <c r="Y158" s="2">
        <v>0</v>
      </c>
      <c r="Z158" s="2">
        <v>0</v>
      </c>
      <c r="AA158" s="2">
        <v>0</v>
      </c>
    </row>
    <row r="159" spans="1:27" x14ac:dyDescent="0.25">
      <c r="A159" s="2">
        <v>13</v>
      </c>
      <c r="B159" s="2">
        <v>6</v>
      </c>
      <c r="C159" s="2">
        <v>61026.762999999999</v>
      </c>
      <c r="D159" s="2">
        <v>61062.754000000001</v>
      </c>
      <c r="E159" s="2">
        <v>35.991000000001797</v>
      </c>
      <c r="F159" s="3">
        <v>18.8012688112109</v>
      </c>
      <c r="G159" s="14" t="s">
        <v>767</v>
      </c>
      <c r="H159" s="2">
        <v>2</v>
      </c>
      <c r="I159" s="2">
        <v>0</v>
      </c>
      <c r="J159" s="2">
        <v>2</v>
      </c>
      <c r="K159" s="2">
        <v>0</v>
      </c>
      <c r="L159" s="2">
        <v>0</v>
      </c>
      <c r="M159" s="2">
        <v>0</v>
      </c>
      <c r="N159" s="2">
        <v>1</v>
      </c>
      <c r="O159" s="2">
        <v>1</v>
      </c>
      <c r="P159" s="2">
        <v>0</v>
      </c>
      <c r="Q159" s="2">
        <v>0</v>
      </c>
      <c r="R159" s="2">
        <v>0</v>
      </c>
      <c r="S159" s="2">
        <v>0</v>
      </c>
      <c r="T159" s="2">
        <v>0</v>
      </c>
      <c r="U159" s="2">
        <v>0</v>
      </c>
      <c r="V159" s="2">
        <v>0</v>
      </c>
      <c r="W159" s="2">
        <v>0</v>
      </c>
      <c r="X159" s="2">
        <v>0</v>
      </c>
      <c r="Y159" s="2">
        <v>0</v>
      </c>
      <c r="Z159" s="2">
        <v>0</v>
      </c>
      <c r="AA159" s="2">
        <v>0</v>
      </c>
    </row>
    <row r="160" spans="1:27" x14ac:dyDescent="0.25">
      <c r="A160" s="2">
        <v>12</v>
      </c>
      <c r="B160" s="2">
        <v>4</v>
      </c>
      <c r="C160" s="2">
        <v>45610.777000000002</v>
      </c>
      <c r="D160" s="2">
        <v>45682.735000000001</v>
      </c>
      <c r="E160" s="2">
        <v>71.957999999998705</v>
      </c>
      <c r="F160" s="3">
        <v>18.789202361268099</v>
      </c>
      <c r="G160" s="14" t="s">
        <v>975</v>
      </c>
      <c r="H160" s="2">
        <v>1</v>
      </c>
      <c r="I160" s="2">
        <v>0</v>
      </c>
      <c r="J160" s="2">
        <v>1</v>
      </c>
      <c r="K160" s="2">
        <v>0</v>
      </c>
      <c r="L160" s="2">
        <v>0</v>
      </c>
      <c r="M160" s="2">
        <v>0</v>
      </c>
      <c r="N160" s="2">
        <v>0</v>
      </c>
      <c r="O160" s="2">
        <v>1</v>
      </c>
      <c r="P160" s="2">
        <v>0</v>
      </c>
      <c r="Q160" s="2">
        <v>0</v>
      </c>
      <c r="R160" s="2">
        <v>0</v>
      </c>
      <c r="S160" s="2">
        <v>0</v>
      </c>
      <c r="T160" s="2">
        <v>0</v>
      </c>
      <c r="U160" s="2">
        <v>0</v>
      </c>
      <c r="V160" s="2">
        <v>0</v>
      </c>
      <c r="W160" s="2">
        <v>0</v>
      </c>
      <c r="X160" s="2">
        <v>0</v>
      </c>
      <c r="Y160" s="2">
        <v>0</v>
      </c>
      <c r="Z160" s="2">
        <v>0</v>
      </c>
      <c r="AA160" s="2">
        <v>0</v>
      </c>
    </row>
    <row r="161" spans="1:27" x14ac:dyDescent="0.25">
      <c r="A161" s="2">
        <v>9</v>
      </c>
      <c r="B161" s="2">
        <v>9</v>
      </c>
      <c r="C161" s="2">
        <v>134069.64499999999</v>
      </c>
      <c r="D161" s="2">
        <v>134114.916</v>
      </c>
      <c r="E161" s="2">
        <v>45.271000000007902</v>
      </c>
      <c r="F161" s="3">
        <v>18.772468743598001</v>
      </c>
      <c r="G161" s="14" t="s">
        <v>1112</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2">
        <v>0</v>
      </c>
      <c r="AA161" s="2">
        <v>0</v>
      </c>
    </row>
    <row r="162" spans="1:27" x14ac:dyDescent="0.25">
      <c r="A162" s="2">
        <v>10</v>
      </c>
      <c r="B162" s="2">
        <v>3</v>
      </c>
      <c r="C162" s="2">
        <v>90152.926000000007</v>
      </c>
      <c r="D162" s="2">
        <v>90207.547000000006</v>
      </c>
      <c r="E162" s="2">
        <v>54.620999999999199</v>
      </c>
      <c r="F162" s="3">
        <v>18.760377493598501</v>
      </c>
      <c r="G162" s="14" t="s">
        <v>954</v>
      </c>
      <c r="H162" s="2">
        <v>0</v>
      </c>
      <c r="I162" s="2">
        <v>0</v>
      </c>
      <c r="J162" s="2">
        <v>0</v>
      </c>
      <c r="K162" s="2">
        <v>0</v>
      </c>
      <c r="L162" s="2">
        <v>0</v>
      </c>
      <c r="M162" s="2">
        <v>0</v>
      </c>
      <c r="N162" s="2">
        <v>0</v>
      </c>
      <c r="O162" s="2">
        <v>0</v>
      </c>
      <c r="P162" s="2">
        <v>0</v>
      </c>
      <c r="Q162" s="2">
        <v>0</v>
      </c>
      <c r="R162" s="2">
        <v>0</v>
      </c>
      <c r="S162" s="2">
        <v>0</v>
      </c>
      <c r="T162" s="2">
        <v>0</v>
      </c>
      <c r="U162" s="2">
        <v>0</v>
      </c>
      <c r="V162" s="2">
        <v>0</v>
      </c>
      <c r="W162" s="2">
        <v>0</v>
      </c>
      <c r="X162" s="2">
        <v>0</v>
      </c>
      <c r="Y162" s="2">
        <v>0</v>
      </c>
      <c r="Z162" s="2">
        <v>0</v>
      </c>
      <c r="AA162" s="2">
        <v>0</v>
      </c>
    </row>
    <row r="163" spans="1:27" x14ac:dyDescent="0.25">
      <c r="A163" s="2">
        <v>7</v>
      </c>
      <c r="B163" s="2">
        <v>2</v>
      </c>
      <c r="C163" s="2">
        <v>28773.597000000002</v>
      </c>
      <c r="D163" s="2">
        <v>28843.244999999999</v>
      </c>
      <c r="E163" s="2">
        <v>69.647999999997396</v>
      </c>
      <c r="F163" s="3">
        <v>18.736365928599</v>
      </c>
      <c r="G163" s="14" t="s">
        <v>166</v>
      </c>
      <c r="H163" s="2">
        <v>1</v>
      </c>
      <c r="I163" s="2">
        <v>5</v>
      </c>
      <c r="J163" s="2">
        <v>1</v>
      </c>
      <c r="K163" s="2">
        <v>0</v>
      </c>
      <c r="L163" s="2">
        <v>5</v>
      </c>
      <c r="M163" s="2">
        <v>0</v>
      </c>
      <c r="N163" s="2">
        <v>0</v>
      </c>
      <c r="O163" s="2">
        <v>0</v>
      </c>
      <c r="P163" s="2">
        <v>0</v>
      </c>
      <c r="Q163" s="2">
        <v>1</v>
      </c>
      <c r="R163" s="2">
        <v>0</v>
      </c>
      <c r="S163" s="2">
        <v>0</v>
      </c>
      <c r="T163" s="2">
        <v>0</v>
      </c>
      <c r="U163" s="2">
        <v>0</v>
      </c>
      <c r="V163" s="2">
        <v>0</v>
      </c>
      <c r="W163" s="2">
        <v>1</v>
      </c>
      <c r="X163" s="2">
        <v>1</v>
      </c>
      <c r="Y163" s="2">
        <v>1</v>
      </c>
      <c r="Z163" s="2">
        <v>1</v>
      </c>
      <c r="AA163" s="2">
        <v>1</v>
      </c>
    </row>
    <row r="164" spans="1:27" x14ac:dyDescent="0.25">
      <c r="A164" s="2">
        <v>10</v>
      </c>
      <c r="B164" s="2">
        <v>6</v>
      </c>
      <c r="C164" s="2">
        <v>96893.178</v>
      </c>
      <c r="D164" s="2">
        <v>96943.194000000003</v>
      </c>
      <c r="E164" s="2">
        <v>50.016000000003302</v>
      </c>
      <c r="F164" s="3">
        <v>18.729368402390801</v>
      </c>
      <c r="G164" s="14" t="s">
        <v>1115</v>
      </c>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2">
        <v>0</v>
      </c>
      <c r="AA164" s="2">
        <v>0</v>
      </c>
    </row>
    <row r="165" spans="1:27" x14ac:dyDescent="0.25">
      <c r="A165" s="2">
        <v>18</v>
      </c>
      <c r="B165" s="2">
        <v>3</v>
      </c>
      <c r="C165" s="2">
        <v>49535.050999999999</v>
      </c>
      <c r="D165" s="2">
        <v>49609.101000000002</v>
      </c>
      <c r="E165" s="2">
        <v>74.050000000002896</v>
      </c>
      <c r="F165" s="3">
        <v>18.697257603078899</v>
      </c>
      <c r="G165" s="14"/>
      <c r="H165" s="2">
        <v>3</v>
      </c>
      <c r="I165" s="2">
        <v>0</v>
      </c>
      <c r="J165" s="2">
        <v>3</v>
      </c>
      <c r="K165" s="2">
        <v>0</v>
      </c>
      <c r="L165" s="2">
        <v>0</v>
      </c>
      <c r="M165" s="2">
        <v>1</v>
      </c>
      <c r="N165" s="2">
        <v>1</v>
      </c>
      <c r="O165" s="2">
        <v>0</v>
      </c>
      <c r="P165" s="2">
        <v>0</v>
      </c>
      <c r="Q165" s="2">
        <v>1</v>
      </c>
      <c r="R165" s="2">
        <v>0</v>
      </c>
      <c r="S165" s="2">
        <v>0</v>
      </c>
      <c r="T165" s="2">
        <v>0</v>
      </c>
      <c r="U165" s="2">
        <v>0</v>
      </c>
      <c r="V165" s="2">
        <v>0</v>
      </c>
      <c r="W165" s="2">
        <v>0</v>
      </c>
      <c r="X165" s="2">
        <v>0</v>
      </c>
      <c r="Y165" s="2">
        <v>0</v>
      </c>
      <c r="Z165" s="2">
        <v>0</v>
      </c>
      <c r="AA165" s="2">
        <v>0</v>
      </c>
    </row>
    <row r="166" spans="1:27" x14ac:dyDescent="0.25">
      <c r="A166" s="2">
        <v>2</v>
      </c>
      <c r="B166" s="2">
        <v>6</v>
      </c>
      <c r="C166" s="2">
        <v>98949.107000000004</v>
      </c>
      <c r="D166" s="2">
        <v>99018.717000000004</v>
      </c>
      <c r="E166" s="2">
        <v>69.610000000000596</v>
      </c>
      <c r="F166" s="3">
        <v>18.680464257943001</v>
      </c>
      <c r="G166" s="14" t="s">
        <v>1045</v>
      </c>
      <c r="H166" s="2">
        <v>2</v>
      </c>
      <c r="I166" s="2">
        <v>0</v>
      </c>
      <c r="J166" s="2">
        <v>2</v>
      </c>
      <c r="K166" s="2">
        <v>0</v>
      </c>
      <c r="L166" s="2">
        <v>0</v>
      </c>
      <c r="M166" s="2">
        <v>1</v>
      </c>
      <c r="N166" s="2">
        <v>0</v>
      </c>
      <c r="O166" s="2">
        <v>0</v>
      </c>
      <c r="P166" s="2">
        <v>0</v>
      </c>
      <c r="Q166" s="2">
        <v>1</v>
      </c>
      <c r="R166" s="2">
        <v>0</v>
      </c>
      <c r="S166" s="2">
        <v>0</v>
      </c>
      <c r="T166" s="2">
        <v>0</v>
      </c>
      <c r="U166" s="2">
        <v>0</v>
      </c>
      <c r="V166" s="2">
        <v>0</v>
      </c>
      <c r="W166" s="2">
        <v>0</v>
      </c>
      <c r="X166" s="2">
        <v>0</v>
      </c>
      <c r="Y166" s="2">
        <v>0</v>
      </c>
      <c r="Z166" s="2">
        <v>0</v>
      </c>
      <c r="AA166" s="2">
        <v>0</v>
      </c>
    </row>
    <row r="167" spans="1:27" x14ac:dyDescent="0.25">
      <c r="A167" s="2">
        <v>6</v>
      </c>
      <c r="B167" s="2">
        <v>14</v>
      </c>
      <c r="C167" s="2">
        <v>97753.952000000005</v>
      </c>
      <c r="D167" s="2">
        <v>97761.793999999994</v>
      </c>
      <c r="E167" s="2">
        <v>7.8419999999896399</v>
      </c>
      <c r="F167" s="3">
        <v>18.665283767659702</v>
      </c>
      <c r="G167" s="14"/>
      <c r="H167" s="2">
        <v>1</v>
      </c>
      <c r="I167" s="2">
        <v>0</v>
      </c>
      <c r="J167" s="2">
        <v>1</v>
      </c>
      <c r="K167" s="2">
        <v>0</v>
      </c>
      <c r="L167" s="2">
        <v>0</v>
      </c>
      <c r="M167" s="2">
        <v>0</v>
      </c>
      <c r="N167" s="2">
        <v>0</v>
      </c>
      <c r="O167" s="2">
        <v>0</v>
      </c>
      <c r="P167" s="2">
        <v>0</v>
      </c>
      <c r="Q167" s="2">
        <v>1</v>
      </c>
      <c r="R167" s="2">
        <v>0</v>
      </c>
      <c r="S167" s="2">
        <v>0</v>
      </c>
      <c r="T167" s="2">
        <v>0</v>
      </c>
      <c r="U167" s="2">
        <v>0</v>
      </c>
      <c r="V167" s="2">
        <v>0</v>
      </c>
      <c r="W167" s="2">
        <v>0</v>
      </c>
      <c r="X167" s="2">
        <v>0</v>
      </c>
      <c r="Y167" s="2">
        <v>0</v>
      </c>
      <c r="Z167" s="2">
        <v>0</v>
      </c>
      <c r="AA167" s="2">
        <v>0</v>
      </c>
    </row>
    <row r="168" spans="1:27" x14ac:dyDescent="0.25">
      <c r="A168" s="2">
        <v>8</v>
      </c>
      <c r="B168" s="2">
        <v>6</v>
      </c>
      <c r="C168" s="2">
        <v>87271.775999999998</v>
      </c>
      <c r="D168" s="2">
        <v>87352.71</v>
      </c>
      <c r="E168" s="2">
        <v>80.934000000008396</v>
      </c>
      <c r="F168" s="3">
        <v>18.651809539090301</v>
      </c>
      <c r="G168" s="14" t="s">
        <v>1105</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row>
    <row r="169" spans="1:27" x14ac:dyDescent="0.25">
      <c r="A169" s="2">
        <v>2</v>
      </c>
      <c r="B169" s="2">
        <v>28</v>
      </c>
      <c r="C169" s="2">
        <v>187863.185</v>
      </c>
      <c r="D169" s="2">
        <v>187937.07800000001</v>
      </c>
      <c r="E169" s="2">
        <v>73.8930000000109</v>
      </c>
      <c r="F169" s="3">
        <v>18.641758174147299</v>
      </c>
      <c r="G169" s="14" t="s">
        <v>603</v>
      </c>
      <c r="H169" s="2">
        <v>1</v>
      </c>
      <c r="I169" s="2">
        <v>0</v>
      </c>
      <c r="J169" s="2">
        <v>1</v>
      </c>
      <c r="K169" s="2">
        <v>0</v>
      </c>
      <c r="L169" s="2">
        <v>0</v>
      </c>
      <c r="M169" s="2">
        <v>0</v>
      </c>
      <c r="N169" s="2">
        <v>1</v>
      </c>
      <c r="O169" s="2">
        <v>0</v>
      </c>
      <c r="P169" s="2">
        <v>0</v>
      </c>
      <c r="Q169" s="2">
        <v>0</v>
      </c>
      <c r="R169" s="2">
        <v>0</v>
      </c>
      <c r="S169" s="2">
        <v>0</v>
      </c>
      <c r="T169" s="2">
        <v>0</v>
      </c>
      <c r="U169" s="2">
        <v>0</v>
      </c>
      <c r="V169" s="2">
        <v>0</v>
      </c>
      <c r="W169" s="2">
        <v>0</v>
      </c>
      <c r="X169" s="2">
        <v>0</v>
      </c>
      <c r="Y169" s="2">
        <v>0</v>
      </c>
      <c r="Z169" s="2">
        <v>0</v>
      </c>
      <c r="AA169" s="2">
        <v>0</v>
      </c>
    </row>
    <row r="170" spans="1:27" x14ac:dyDescent="0.25">
      <c r="A170" s="2">
        <v>4</v>
      </c>
      <c r="B170" s="2">
        <v>6</v>
      </c>
      <c r="C170" s="2">
        <v>48262.47</v>
      </c>
      <c r="D170" s="2">
        <v>48890.46</v>
      </c>
      <c r="E170" s="2">
        <v>627.98999999999796</v>
      </c>
      <c r="F170" s="3">
        <v>18.6302845135809</v>
      </c>
      <c r="G170" s="14" t="s">
        <v>1070</v>
      </c>
      <c r="H170" s="2">
        <v>3</v>
      </c>
      <c r="I170" s="2">
        <v>0</v>
      </c>
      <c r="J170" s="2">
        <v>3</v>
      </c>
      <c r="K170" s="2">
        <v>0</v>
      </c>
      <c r="L170" s="2">
        <v>0</v>
      </c>
      <c r="M170" s="2">
        <v>1</v>
      </c>
      <c r="N170" s="2">
        <v>1</v>
      </c>
      <c r="O170" s="2">
        <v>0</v>
      </c>
      <c r="P170" s="2">
        <v>0</v>
      </c>
      <c r="Q170" s="2">
        <v>1</v>
      </c>
      <c r="R170" s="2">
        <v>0</v>
      </c>
      <c r="S170" s="2">
        <v>0</v>
      </c>
      <c r="T170" s="2">
        <v>0</v>
      </c>
      <c r="U170" s="2">
        <v>0</v>
      </c>
      <c r="V170" s="2">
        <v>0</v>
      </c>
      <c r="W170" s="2">
        <v>0</v>
      </c>
      <c r="X170" s="2">
        <v>0</v>
      </c>
      <c r="Y170" s="2">
        <v>0</v>
      </c>
      <c r="Z170" s="2">
        <v>0</v>
      </c>
      <c r="AA170" s="2">
        <v>0</v>
      </c>
    </row>
    <row r="171" spans="1:27" x14ac:dyDescent="0.25">
      <c r="A171" s="2">
        <v>7</v>
      </c>
      <c r="B171" s="2">
        <v>7</v>
      </c>
      <c r="C171" s="2">
        <v>63930.264999999999</v>
      </c>
      <c r="D171" s="2">
        <v>63966.673000000003</v>
      </c>
      <c r="E171" s="2">
        <v>36.408000000003099</v>
      </c>
      <c r="F171" s="3">
        <v>18.602577424878099</v>
      </c>
      <c r="G171" s="14" t="s">
        <v>689</v>
      </c>
      <c r="H171" s="2">
        <v>1</v>
      </c>
      <c r="I171" s="2">
        <v>0</v>
      </c>
      <c r="J171" s="2">
        <v>1</v>
      </c>
      <c r="K171" s="2">
        <v>0</v>
      </c>
      <c r="L171" s="2">
        <v>0</v>
      </c>
      <c r="M171" s="2">
        <v>0</v>
      </c>
      <c r="N171" s="2">
        <v>1</v>
      </c>
      <c r="O171" s="2">
        <v>0</v>
      </c>
      <c r="P171" s="2">
        <v>0</v>
      </c>
      <c r="Q171" s="2">
        <v>0</v>
      </c>
      <c r="R171" s="2">
        <v>0</v>
      </c>
      <c r="S171" s="2">
        <v>0</v>
      </c>
      <c r="T171" s="2">
        <v>0</v>
      </c>
      <c r="U171" s="2">
        <v>0</v>
      </c>
      <c r="V171" s="2">
        <v>0</v>
      </c>
      <c r="W171" s="2">
        <v>0</v>
      </c>
      <c r="X171" s="2">
        <v>0</v>
      </c>
      <c r="Y171" s="2">
        <v>0</v>
      </c>
      <c r="Z171" s="2">
        <v>0</v>
      </c>
      <c r="AA171" s="2">
        <v>0</v>
      </c>
    </row>
    <row r="172" spans="1:27" x14ac:dyDescent="0.25">
      <c r="A172" s="2">
        <v>10</v>
      </c>
      <c r="B172" s="2">
        <v>7</v>
      </c>
      <c r="C172" s="2">
        <v>101942.253</v>
      </c>
      <c r="D172" s="2">
        <v>102309.22</v>
      </c>
      <c r="E172" s="2">
        <v>366.96700000000402</v>
      </c>
      <c r="F172" s="3">
        <v>18.586236982470801</v>
      </c>
      <c r="G172" s="14" t="s">
        <v>1116</v>
      </c>
      <c r="H172" s="2">
        <v>2</v>
      </c>
      <c r="I172" s="2">
        <v>0</v>
      </c>
      <c r="J172" s="2">
        <v>2</v>
      </c>
      <c r="K172" s="2">
        <v>0</v>
      </c>
      <c r="L172" s="2">
        <v>0</v>
      </c>
      <c r="M172" s="2">
        <v>1</v>
      </c>
      <c r="N172" s="2">
        <v>0</v>
      </c>
      <c r="O172" s="2">
        <v>0</v>
      </c>
      <c r="P172" s="2">
        <v>0</v>
      </c>
      <c r="Q172" s="2">
        <v>1</v>
      </c>
      <c r="R172" s="2">
        <v>0</v>
      </c>
      <c r="S172" s="2">
        <v>0</v>
      </c>
      <c r="T172" s="2">
        <v>0</v>
      </c>
      <c r="U172" s="2">
        <v>0</v>
      </c>
      <c r="V172" s="2">
        <v>0</v>
      </c>
      <c r="W172" s="2">
        <v>0</v>
      </c>
      <c r="X172" s="2">
        <v>0</v>
      </c>
      <c r="Y172" s="2">
        <v>0</v>
      </c>
      <c r="Z172" s="2">
        <v>0</v>
      </c>
      <c r="AA172" s="2">
        <v>0</v>
      </c>
    </row>
    <row r="173" spans="1:27" x14ac:dyDescent="0.25">
      <c r="A173" s="2">
        <v>12</v>
      </c>
      <c r="B173" s="2">
        <v>3</v>
      </c>
      <c r="C173" s="2">
        <v>39974.381000000001</v>
      </c>
      <c r="D173" s="2">
        <v>40023.002</v>
      </c>
      <c r="E173" s="2">
        <v>48.620999999999199</v>
      </c>
      <c r="F173" s="3">
        <v>18.538820884777898</v>
      </c>
      <c r="G173" s="14" t="s">
        <v>1129</v>
      </c>
      <c r="H173" s="2">
        <v>0</v>
      </c>
      <c r="I173" s="2">
        <v>0</v>
      </c>
      <c r="J173" s="2">
        <v>0</v>
      </c>
      <c r="K173" s="2">
        <v>0</v>
      </c>
      <c r="L173" s="2">
        <v>0</v>
      </c>
      <c r="M173" s="2">
        <v>0</v>
      </c>
      <c r="N173" s="2">
        <v>0</v>
      </c>
      <c r="O173" s="2">
        <v>0</v>
      </c>
      <c r="P173" s="2">
        <v>0</v>
      </c>
      <c r="Q173" s="2">
        <v>0</v>
      </c>
      <c r="R173" s="2">
        <v>0</v>
      </c>
      <c r="S173" s="2">
        <v>0</v>
      </c>
      <c r="T173" s="2">
        <v>0</v>
      </c>
      <c r="U173" s="2">
        <v>0</v>
      </c>
      <c r="V173" s="2">
        <v>0</v>
      </c>
      <c r="W173" s="2">
        <v>0</v>
      </c>
      <c r="X173" s="2">
        <v>0</v>
      </c>
      <c r="Y173" s="2">
        <v>0</v>
      </c>
      <c r="Z173" s="2">
        <v>0</v>
      </c>
      <c r="AA173" s="2">
        <v>0</v>
      </c>
    </row>
    <row r="174" spans="1:27" x14ac:dyDescent="0.25">
      <c r="A174" s="2">
        <v>7</v>
      </c>
      <c r="B174" s="2">
        <v>15</v>
      </c>
      <c r="C174" s="2">
        <v>114103.208</v>
      </c>
      <c r="D174" s="2">
        <v>114143.651</v>
      </c>
      <c r="E174" s="2">
        <v>40.442999999999302</v>
      </c>
      <c r="F174" s="3">
        <v>18.5236862776894</v>
      </c>
      <c r="G174" s="14" t="s">
        <v>696</v>
      </c>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2">
        <v>0</v>
      </c>
      <c r="AA174" s="2">
        <v>0</v>
      </c>
    </row>
    <row r="175" spans="1:27" x14ac:dyDescent="0.25">
      <c r="A175" s="2">
        <v>4</v>
      </c>
      <c r="B175" s="2">
        <v>19</v>
      </c>
      <c r="C175" s="2">
        <v>133101.28400000001</v>
      </c>
      <c r="D175" s="2">
        <v>133148.97200000001</v>
      </c>
      <c r="E175" s="2">
        <v>47.687999999994602</v>
      </c>
      <c r="F175" s="3">
        <v>18.516739725471901</v>
      </c>
      <c r="G175" s="14"/>
      <c r="H175" s="2">
        <v>0</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2">
        <v>0</v>
      </c>
      <c r="AA175" s="2">
        <v>0</v>
      </c>
    </row>
    <row r="176" spans="1:27" x14ac:dyDescent="0.25">
      <c r="A176" s="2">
        <v>17</v>
      </c>
      <c r="B176" s="2">
        <v>0</v>
      </c>
      <c r="C176" s="2">
        <v>3499.5749999999998</v>
      </c>
      <c r="D176" s="2">
        <v>3681.4470000000001</v>
      </c>
      <c r="E176" s="2">
        <v>181.87200000000001</v>
      </c>
      <c r="F176" s="3">
        <v>18.485355293972901</v>
      </c>
      <c r="G176" s="14" t="s">
        <v>1148</v>
      </c>
      <c r="H176" s="2">
        <v>3</v>
      </c>
      <c r="I176" s="2">
        <v>0</v>
      </c>
      <c r="J176" s="2">
        <v>3</v>
      </c>
      <c r="K176" s="2">
        <v>0</v>
      </c>
      <c r="L176" s="2">
        <v>0</v>
      </c>
      <c r="M176" s="2">
        <v>1</v>
      </c>
      <c r="N176" s="2">
        <v>1</v>
      </c>
      <c r="O176" s="2">
        <v>0</v>
      </c>
      <c r="P176" s="2">
        <v>0</v>
      </c>
      <c r="Q176" s="2">
        <v>1</v>
      </c>
      <c r="R176" s="2">
        <v>0</v>
      </c>
      <c r="S176" s="2">
        <v>0</v>
      </c>
      <c r="T176" s="2">
        <v>0</v>
      </c>
      <c r="U176" s="2">
        <v>0</v>
      </c>
      <c r="V176" s="2">
        <v>0</v>
      </c>
      <c r="W176" s="2">
        <v>0</v>
      </c>
      <c r="X176" s="2">
        <v>0</v>
      </c>
      <c r="Y176" s="2">
        <v>0</v>
      </c>
      <c r="Z176" s="2">
        <v>0</v>
      </c>
      <c r="AA176" s="2">
        <v>0</v>
      </c>
    </row>
    <row r="177" spans="1:27" x14ac:dyDescent="0.25">
      <c r="A177" s="2">
        <v>5</v>
      </c>
      <c r="B177" s="2">
        <v>6</v>
      </c>
      <c r="C177" s="2">
        <v>72158.395999999993</v>
      </c>
      <c r="D177" s="2">
        <v>72385.914000000004</v>
      </c>
      <c r="E177" s="2">
        <v>227.518000000011</v>
      </c>
      <c r="F177" s="3">
        <v>18.458638670893901</v>
      </c>
      <c r="G177" s="14" t="s">
        <v>1081</v>
      </c>
      <c r="H177" s="2">
        <v>4</v>
      </c>
      <c r="I177" s="2">
        <v>1</v>
      </c>
      <c r="J177" s="2">
        <v>4</v>
      </c>
      <c r="K177" s="2">
        <v>1</v>
      </c>
      <c r="L177" s="2">
        <v>0</v>
      </c>
      <c r="M177" s="2">
        <v>1</v>
      </c>
      <c r="N177" s="2">
        <v>1</v>
      </c>
      <c r="O177" s="2">
        <v>1</v>
      </c>
      <c r="P177" s="2">
        <v>0</v>
      </c>
      <c r="Q177" s="2">
        <v>1</v>
      </c>
      <c r="R177" s="2">
        <v>0</v>
      </c>
      <c r="S177" s="2">
        <v>0</v>
      </c>
      <c r="T177" s="2">
        <v>0</v>
      </c>
      <c r="U177" s="2">
        <v>0</v>
      </c>
      <c r="V177" s="2">
        <v>1</v>
      </c>
      <c r="W177" s="2">
        <v>0</v>
      </c>
      <c r="X177" s="2">
        <v>0</v>
      </c>
      <c r="Y177" s="2">
        <v>0</v>
      </c>
      <c r="Z177" s="2">
        <v>0</v>
      </c>
      <c r="AA177" s="2">
        <v>0</v>
      </c>
    </row>
    <row r="178" spans="1:27" x14ac:dyDescent="0.25">
      <c r="A178" s="2">
        <v>4</v>
      </c>
      <c r="B178" s="2">
        <v>21</v>
      </c>
      <c r="C178" s="2">
        <v>158287.67600000001</v>
      </c>
      <c r="D178" s="2">
        <v>158287.67600000001</v>
      </c>
      <c r="E178" s="2">
        <v>0</v>
      </c>
      <c r="F178" s="3">
        <v>18.3422554486236</v>
      </c>
      <c r="G178" s="14"/>
      <c r="H178" s="2">
        <v>2</v>
      </c>
      <c r="I178" s="2">
        <v>1</v>
      </c>
      <c r="J178" s="2">
        <v>2</v>
      </c>
      <c r="K178" s="2">
        <v>1</v>
      </c>
      <c r="L178" s="2">
        <v>0</v>
      </c>
      <c r="M178" s="2">
        <v>0</v>
      </c>
      <c r="N178" s="2">
        <v>1</v>
      </c>
      <c r="O178" s="2">
        <v>0</v>
      </c>
      <c r="P178" s="2">
        <v>0</v>
      </c>
      <c r="Q178" s="2">
        <v>1</v>
      </c>
      <c r="R178" s="2">
        <v>0</v>
      </c>
      <c r="S178" s="2">
        <v>1</v>
      </c>
      <c r="T178" s="2">
        <v>0</v>
      </c>
      <c r="U178" s="2">
        <v>0</v>
      </c>
      <c r="V178" s="2">
        <v>0</v>
      </c>
      <c r="W178" s="2">
        <v>0</v>
      </c>
      <c r="X178" s="2">
        <v>0</v>
      </c>
      <c r="Y178" s="2">
        <v>0</v>
      </c>
      <c r="Z178" s="2">
        <v>0</v>
      </c>
      <c r="AA178" s="2">
        <v>0</v>
      </c>
    </row>
    <row r="179" spans="1:27" x14ac:dyDescent="0.25">
      <c r="A179" s="2">
        <v>1</v>
      </c>
      <c r="B179" s="2">
        <v>13</v>
      </c>
      <c r="C179" s="2">
        <v>150383.02100000001</v>
      </c>
      <c r="D179" s="2">
        <v>150448.70699999999</v>
      </c>
      <c r="E179" s="2">
        <v>65.685999999987004</v>
      </c>
      <c r="F179" s="3">
        <v>18.340934459722298</v>
      </c>
      <c r="G179" s="14" t="s">
        <v>1036</v>
      </c>
      <c r="H179" s="2">
        <v>1</v>
      </c>
      <c r="I179" s="2">
        <v>0</v>
      </c>
      <c r="J179" s="2">
        <v>1</v>
      </c>
      <c r="K179" s="2">
        <v>0</v>
      </c>
      <c r="L179" s="2">
        <v>0</v>
      </c>
      <c r="M179" s="2">
        <v>0</v>
      </c>
      <c r="N179" s="2">
        <v>0</v>
      </c>
      <c r="O179" s="2">
        <v>1</v>
      </c>
      <c r="P179" s="2">
        <v>0</v>
      </c>
      <c r="Q179" s="2">
        <v>0</v>
      </c>
      <c r="R179" s="2">
        <v>0</v>
      </c>
      <c r="S179" s="2">
        <v>0</v>
      </c>
      <c r="T179" s="2">
        <v>0</v>
      </c>
      <c r="U179" s="2">
        <v>0</v>
      </c>
      <c r="V179" s="2">
        <v>0</v>
      </c>
      <c r="W179" s="2">
        <v>0</v>
      </c>
      <c r="X179" s="2">
        <v>0</v>
      </c>
      <c r="Y179" s="2">
        <v>0</v>
      </c>
      <c r="Z179" s="2">
        <v>0</v>
      </c>
      <c r="AA179" s="2">
        <v>0</v>
      </c>
    </row>
    <row r="180" spans="1:27" x14ac:dyDescent="0.25">
      <c r="A180" s="2">
        <v>3</v>
      </c>
      <c r="B180" s="2">
        <v>14</v>
      </c>
      <c r="C180" s="2">
        <v>178323.31400000001</v>
      </c>
      <c r="D180" s="2">
        <v>178416.09700000001</v>
      </c>
      <c r="E180" s="2">
        <v>92.782999999995795</v>
      </c>
      <c r="F180" s="3">
        <v>18.324168020749902</v>
      </c>
      <c r="G180" s="14" t="s">
        <v>1066</v>
      </c>
      <c r="H180" s="2">
        <v>2</v>
      </c>
      <c r="I180" s="2">
        <v>0</v>
      </c>
      <c r="J180" s="2">
        <v>2</v>
      </c>
      <c r="K180" s="2">
        <v>0</v>
      </c>
      <c r="L180" s="2">
        <v>0</v>
      </c>
      <c r="M180" s="2">
        <v>0</v>
      </c>
      <c r="N180" s="2">
        <v>0</v>
      </c>
      <c r="O180" s="2">
        <v>1</v>
      </c>
      <c r="P180" s="2">
        <v>0</v>
      </c>
      <c r="Q180" s="2">
        <v>1</v>
      </c>
      <c r="R180" s="2">
        <v>0</v>
      </c>
      <c r="S180" s="2">
        <v>0</v>
      </c>
      <c r="T180" s="2">
        <v>0</v>
      </c>
      <c r="U180" s="2">
        <v>0</v>
      </c>
      <c r="V180" s="2">
        <v>0</v>
      </c>
      <c r="W180" s="2">
        <v>0</v>
      </c>
      <c r="X180" s="2">
        <v>0</v>
      </c>
      <c r="Y180" s="2">
        <v>0</v>
      </c>
      <c r="Z180" s="2">
        <v>0</v>
      </c>
      <c r="AA180" s="2">
        <v>0</v>
      </c>
    </row>
    <row r="181" spans="1:27" x14ac:dyDescent="0.25">
      <c r="A181" s="2">
        <v>7</v>
      </c>
      <c r="B181" s="2">
        <v>0</v>
      </c>
      <c r="C181" s="2">
        <v>20387.669000000002</v>
      </c>
      <c r="D181" s="2">
        <v>20456.794000000002</v>
      </c>
      <c r="E181" s="2">
        <v>69.125</v>
      </c>
      <c r="F181" s="3">
        <v>18.315846198054</v>
      </c>
      <c r="G181" s="14" t="s">
        <v>918</v>
      </c>
      <c r="H181" s="2">
        <v>3</v>
      </c>
      <c r="I181" s="2">
        <v>0</v>
      </c>
      <c r="J181" s="2">
        <v>3</v>
      </c>
      <c r="K181" s="2">
        <v>0</v>
      </c>
      <c r="L181" s="2">
        <v>0</v>
      </c>
      <c r="M181" s="2">
        <v>1</v>
      </c>
      <c r="N181" s="2">
        <v>0</v>
      </c>
      <c r="O181" s="2">
        <v>1</v>
      </c>
      <c r="P181" s="2">
        <v>0</v>
      </c>
      <c r="Q181" s="2">
        <v>1</v>
      </c>
      <c r="R181" s="2">
        <v>0</v>
      </c>
      <c r="S181" s="2">
        <v>0</v>
      </c>
      <c r="T181" s="2">
        <v>0</v>
      </c>
      <c r="U181" s="2">
        <v>0</v>
      </c>
      <c r="V181" s="2">
        <v>0</v>
      </c>
      <c r="W181" s="2">
        <v>0</v>
      </c>
      <c r="X181" s="2">
        <v>0</v>
      </c>
      <c r="Y181" s="2">
        <v>0</v>
      </c>
      <c r="Z181" s="2">
        <v>0</v>
      </c>
      <c r="AA181" s="2">
        <v>0</v>
      </c>
    </row>
    <row r="182" spans="1:27" x14ac:dyDescent="0.25">
      <c r="A182" s="2">
        <v>12</v>
      </c>
      <c r="B182" s="2">
        <v>1</v>
      </c>
      <c r="C182" s="2">
        <v>27237.42</v>
      </c>
      <c r="D182" s="2">
        <v>27302.028999999999</v>
      </c>
      <c r="E182" s="2">
        <v>64.609000000000407</v>
      </c>
      <c r="F182" s="3">
        <v>18.288007794226999</v>
      </c>
      <c r="G182" s="14" t="s">
        <v>1127</v>
      </c>
      <c r="H182" s="2">
        <v>2</v>
      </c>
      <c r="I182" s="2">
        <v>0</v>
      </c>
      <c r="J182" s="2">
        <v>2</v>
      </c>
      <c r="K182" s="2">
        <v>0</v>
      </c>
      <c r="L182" s="2">
        <v>0</v>
      </c>
      <c r="M182" s="2">
        <v>1</v>
      </c>
      <c r="N182" s="2">
        <v>0</v>
      </c>
      <c r="O182" s="2">
        <v>0</v>
      </c>
      <c r="P182" s="2">
        <v>0</v>
      </c>
      <c r="Q182" s="2">
        <v>1</v>
      </c>
      <c r="R182" s="2">
        <v>0</v>
      </c>
      <c r="S182" s="2">
        <v>0</v>
      </c>
      <c r="T182" s="2">
        <v>0</v>
      </c>
      <c r="U182" s="2">
        <v>0</v>
      </c>
      <c r="V182" s="2">
        <v>0</v>
      </c>
      <c r="W182" s="2">
        <v>0</v>
      </c>
      <c r="X182" s="2">
        <v>0</v>
      </c>
      <c r="Y182" s="2">
        <v>0</v>
      </c>
      <c r="Z182" s="2">
        <v>0</v>
      </c>
      <c r="AA182" s="2">
        <v>0</v>
      </c>
    </row>
    <row r="183" spans="1:27" x14ac:dyDescent="0.25">
      <c r="A183" s="2">
        <v>4</v>
      </c>
      <c r="B183" s="2">
        <v>22</v>
      </c>
      <c r="C183" s="2">
        <v>161461.32</v>
      </c>
      <c r="D183" s="2">
        <v>161509.53200000001</v>
      </c>
      <c r="E183" s="2">
        <v>48.211999999999499</v>
      </c>
      <c r="F183" s="3">
        <v>18.275697284371301</v>
      </c>
      <c r="G183" s="14" t="s">
        <v>1077</v>
      </c>
      <c r="H183" s="2">
        <v>0</v>
      </c>
      <c r="I183" s="2">
        <v>0</v>
      </c>
      <c r="J183" s="2">
        <v>0</v>
      </c>
      <c r="K183" s="2">
        <v>0</v>
      </c>
      <c r="L183" s="2">
        <v>0</v>
      </c>
      <c r="M183" s="2">
        <v>0</v>
      </c>
      <c r="N183" s="2">
        <v>0</v>
      </c>
      <c r="O183" s="2">
        <v>0</v>
      </c>
      <c r="P183" s="2">
        <v>0</v>
      </c>
      <c r="Q183" s="2">
        <v>0</v>
      </c>
      <c r="R183" s="2">
        <v>0</v>
      </c>
      <c r="S183" s="2">
        <v>0</v>
      </c>
      <c r="T183" s="2">
        <v>0</v>
      </c>
      <c r="U183" s="2">
        <v>0</v>
      </c>
      <c r="V183" s="2">
        <v>0</v>
      </c>
      <c r="W183" s="2">
        <v>0</v>
      </c>
      <c r="X183" s="2">
        <v>0</v>
      </c>
      <c r="Y183" s="2">
        <v>0</v>
      </c>
      <c r="Z183" s="2">
        <v>0</v>
      </c>
      <c r="AA183" s="2">
        <v>0</v>
      </c>
    </row>
    <row r="184" spans="1:27" x14ac:dyDescent="0.25">
      <c r="A184" s="2">
        <v>2</v>
      </c>
      <c r="B184" s="2">
        <v>8</v>
      </c>
      <c r="C184" s="2">
        <v>111576.03</v>
      </c>
      <c r="D184" s="2">
        <v>111667.66</v>
      </c>
      <c r="E184" s="2">
        <v>91.630000000004699</v>
      </c>
      <c r="F184" s="3">
        <v>18.2644321284914</v>
      </c>
      <c r="G184" s="14" t="s">
        <v>591</v>
      </c>
      <c r="H184" s="2">
        <v>1</v>
      </c>
      <c r="I184" s="2">
        <v>0</v>
      </c>
      <c r="J184" s="2">
        <v>1</v>
      </c>
      <c r="K184" s="2">
        <v>0</v>
      </c>
      <c r="L184" s="2">
        <v>0</v>
      </c>
      <c r="M184" s="2">
        <v>0</v>
      </c>
      <c r="N184" s="2">
        <v>1</v>
      </c>
      <c r="O184" s="2">
        <v>0</v>
      </c>
      <c r="P184" s="2">
        <v>0</v>
      </c>
      <c r="Q184" s="2">
        <v>0</v>
      </c>
      <c r="R184" s="2">
        <v>0</v>
      </c>
      <c r="S184" s="2">
        <v>0</v>
      </c>
      <c r="T184" s="2">
        <v>0</v>
      </c>
      <c r="U184" s="2">
        <v>0</v>
      </c>
      <c r="V184" s="2">
        <v>0</v>
      </c>
      <c r="W184" s="2">
        <v>0</v>
      </c>
      <c r="X184" s="2">
        <v>0</v>
      </c>
      <c r="Y184" s="2">
        <v>0</v>
      </c>
      <c r="Z184" s="2">
        <v>0</v>
      </c>
      <c r="AA184" s="2">
        <v>0</v>
      </c>
    </row>
    <row r="185" spans="1:27" x14ac:dyDescent="0.25">
      <c r="A185" s="2">
        <v>12</v>
      </c>
      <c r="B185" s="2">
        <v>8</v>
      </c>
      <c r="C185" s="2">
        <v>76787.59</v>
      </c>
      <c r="D185" s="2">
        <v>76873.304000000004</v>
      </c>
      <c r="E185" s="2">
        <v>85.714000000007204</v>
      </c>
      <c r="F185" s="3">
        <v>18.258598750182099</v>
      </c>
      <c r="G185" s="14" t="s">
        <v>756</v>
      </c>
      <c r="H185" s="2">
        <v>4</v>
      </c>
      <c r="I185" s="2">
        <v>0</v>
      </c>
      <c r="J185" s="2">
        <v>4</v>
      </c>
      <c r="K185" s="2">
        <v>0</v>
      </c>
      <c r="L185" s="2">
        <v>0</v>
      </c>
      <c r="M185" s="2">
        <v>1</v>
      </c>
      <c r="N185" s="2">
        <v>1</v>
      </c>
      <c r="O185" s="2">
        <v>1</v>
      </c>
      <c r="P185" s="2">
        <v>0</v>
      </c>
      <c r="Q185" s="2">
        <v>1</v>
      </c>
      <c r="R185" s="2">
        <v>0</v>
      </c>
      <c r="S185" s="2">
        <v>0</v>
      </c>
      <c r="T185" s="2">
        <v>0</v>
      </c>
      <c r="U185" s="2">
        <v>0</v>
      </c>
      <c r="V185" s="2">
        <v>0</v>
      </c>
      <c r="W185" s="2">
        <v>0</v>
      </c>
      <c r="X185" s="2">
        <v>0</v>
      </c>
      <c r="Y185" s="2">
        <v>0</v>
      </c>
      <c r="Z185" s="2">
        <v>0</v>
      </c>
      <c r="AA185" s="2">
        <v>0</v>
      </c>
    </row>
    <row r="186" spans="1:27" x14ac:dyDescent="0.25">
      <c r="A186" s="2">
        <v>6</v>
      </c>
      <c r="B186" s="2">
        <v>15</v>
      </c>
      <c r="C186" s="2">
        <v>101891.212</v>
      </c>
      <c r="D186" s="2">
        <v>101921.67600000001</v>
      </c>
      <c r="E186" s="2">
        <v>30.4640000000072</v>
      </c>
      <c r="F186" s="3">
        <v>18.2527173127365</v>
      </c>
      <c r="G186" s="14" t="s">
        <v>1091</v>
      </c>
      <c r="H186" s="2">
        <v>0</v>
      </c>
      <c r="I186" s="2">
        <v>0</v>
      </c>
      <c r="J186" s="2">
        <v>0</v>
      </c>
      <c r="K186" s="2">
        <v>0</v>
      </c>
      <c r="L186" s="2">
        <v>0</v>
      </c>
      <c r="M186" s="2">
        <v>0</v>
      </c>
      <c r="N186" s="2">
        <v>0</v>
      </c>
      <c r="O186" s="2">
        <v>0</v>
      </c>
      <c r="P186" s="2">
        <v>0</v>
      </c>
      <c r="Q186" s="2">
        <v>0</v>
      </c>
      <c r="R186" s="2">
        <v>0</v>
      </c>
      <c r="S186" s="2">
        <v>0</v>
      </c>
      <c r="T186" s="2">
        <v>0</v>
      </c>
      <c r="U186" s="2">
        <v>0</v>
      </c>
      <c r="V186" s="2">
        <v>0</v>
      </c>
      <c r="W186" s="2">
        <v>0</v>
      </c>
      <c r="X186" s="2">
        <v>0</v>
      </c>
      <c r="Y186" s="2">
        <v>0</v>
      </c>
      <c r="Z186" s="2">
        <v>0</v>
      </c>
      <c r="AA186" s="2">
        <v>0</v>
      </c>
    </row>
    <row r="187" spans="1:27" x14ac:dyDescent="0.25">
      <c r="A187" s="2">
        <v>2</v>
      </c>
      <c r="B187" s="2">
        <v>20</v>
      </c>
      <c r="C187" s="2">
        <v>158014.829</v>
      </c>
      <c r="D187" s="2">
        <v>158071.79999999999</v>
      </c>
      <c r="E187" s="2">
        <v>56.970999999990497</v>
      </c>
      <c r="F187" s="3">
        <v>18.245046557253801</v>
      </c>
      <c r="G187" s="14" t="s">
        <v>1047</v>
      </c>
      <c r="H187" s="2">
        <v>0</v>
      </c>
      <c r="I187" s="2">
        <v>1</v>
      </c>
      <c r="J187" s="2">
        <v>0</v>
      </c>
      <c r="K187" s="2">
        <v>1</v>
      </c>
      <c r="L187" s="2">
        <v>0</v>
      </c>
      <c r="M187" s="2">
        <v>0</v>
      </c>
      <c r="N187" s="2">
        <v>0</v>
      </c>
      <c r="O187" s="2">
        <v>0</v>
      </c>
      <c r="P187" s="2">
        <v>0</v>
      </c>
      <c r="Q187" s="2">
        <v>0</v>
      </c>
      <c r="R187" s="2">
        <v>0</v>
      </c>
      <c r="S187" s="2">
        <v>0</v>
      </c>
      <c r="T187" s="2">
        <v>0</v>
      </c>
      <c r="U187" s="2">
        <v>1</v>
      </c>
      <c r="V187" s="2">
        <v>0</v>
      </c>
      <c r="W187" s="2">
        <v>0</v>
      </c>
      <c r="X187" s="2">
        <v>0</v>
      </c>
      <c r="Y187" s="2">
        <v>0</v>
      </c>
      <c r="Z187" s="2">
        <v>0</v>
      </c>
      <c r="AA187" s="2">
        <v>0</v>
      </c>
    </row>
    <row r="188" spans="1:27" x14ac:dyDescent="0.25">
      <c r="A188" s="2">
        <v>3</v>
      </c>
      <c r="B188" s="2">
        <v>4</v>
      </c>
      <c r="C188" s="2">
        <v>48267.824999999997</v>
      </c>
      <c r="D188" s="2">
        <v>48270.955000000002</v>
      </c>
      <c r="E188" s="2">
        <v>3.1300000000046602</v>
      </c>
      <c r="F188" s="3">
        <v>18.234112750294599</v>
      </c>
      <c r="G188" s="14" t="s">
        <v>1061</v>
      </c>
      <c r="H188" s="2">
        <v>1</v>
      </c>
      <c r="I188" s="2">
        <v>0</v>
      </c>
      <c r="J188" s="2">
        <v>1</v>
      </c>
      <c r="K188" s="2">
        <v>0</v>
      </c>
      <c r="L188" s="2">
        <v>0</v>
      </c>
      <c r="M188" s="2">
        <v>0</v>
      </c>
      <c r="N188" s="2">
        <v>0</v>
      </c>
      <c r="O188" s="2">
        <v>1</v>
      </c>
      <c r="P188" s="2">
        <v>0</v>
      </c>
      <c r="Q188" s="2">
        <v>0</v>
      </c>
      <c r="R188" s="2">
        <v>0</v>
      </c>
      <c r="S188" s="2">
        <v>0</v>
      </c>
      <c r="T188" s="2">
        <v>0</v>
      </c>
      <c r="U188" s="2">
        <v>0</v>
      </c>
      <c r="V188" s="2">
        <v>0</v>
      </c>
      <c r="W188" s="2">
        <v>0</v>
      </c>
      <c r="X188" s="2">
        <v>0</v>
      </c>
      <c r="Y188" s="2">
        <v>0</v>
      </c>
      <c r="Z188" s="2">
        <v>0</v>
      </c>
      <c r="AA188" s="2">
        <v>0</v>
      </c>
    </row>
    <row r="189" spans="1:27" x14ac:dyDescent="0.25">
      <c r="A189" s="2">
        <v>1</v>
      </c>
      <c r="B189" s="2">
        <v>1</v>
      </c>
      <c r="C189" s="2">
        <v>39799.678999999996</v>
      </c>
      <c r="D189" s="2">
        <v>39831.330999999998</v>
      </c>
      <c r="E189" s="2">
        <v>31.652000000001902</v>
      </c>
      <c r="F189" s="3">
        <v>18.213967265215398</v>
      </c>
      <c r="G189" s="14" t="s">
        <v>565</v>
      </c>
      <c r="H189" s="2">
        <v>1</v>
      </c>
      <c r="I189" s="2">
        <v>0</v>
      </c>
      <c r="J189" s="2">
        <v>1</v>
      </c>
      <c r="K189" s="2">
        <v>0</v>
      </c>
      <c r="L189" s="2">
        <v>0</v>
      </c>
      <c r="M189" s="2">
        <v>0</v>
      </c>
      <c r="N189" s="2">
        <v>1</v>
      </c>
      <c r="O189" s="2">
        <v>0</v>
      </c>
      <c r="P189" s="2">
        <v>0</v>
      </c>
      <c r="Q189" s="2">
        <v>0</v>
      </c>
      <c r="R189" s="2">
        <v>0</v>
      </c>
      <c r="S189" s="2">
        <v>0</v>
      </c>
      <c r="T189" s="2">
        <v>0</v>
      </c>
      <c r="U189" s="2">
        <v>0</v>
      </c>
      <c r="V189" s="2">
        <v>0</v>
      </c>
      <c r="W189" s="2">
        <v>0</v>
      </c>
      <c r="X189" s="2">
        <v>0</v>
      </c>
      <c r="Y189" s="2">
        <v>0</v>
      </c>
      <c r="Z189" s="2">
        <v>0</v>
      </c>
      <c r="AA189" s="2">
        <v>0</v>
      </c>
    </row>
    <row r="190" spans="1:27" x14ac:dyDescent="0.25">
      <c r="A190" s="2">
        <v>19</v>
      </c>
      <c r="B190" s="2">
        <v>2</v>
      </c>
      <c r="C190" s="2">
        <v>21455.812000000002</v>
      </c>
      <c r="D190" s="2">
        <v>21499.808000000001</v>
      </c>
      <c r="E190" s="2">
        <v>43.995999999999199</v>
      </c>
      <c r="F190" s="3">
        <v>18.1923280619922</v>
      </c>
      <c r="G190" s="14" t="s">
        <v>1152</v>
      </c>
      <c r="H190" s="2">
        <v>1</v>
      </c>
      <c r="I190" s="2">
        <v>0</v>
      </c>
      <c r="J190" s="2">
        <v>1</v>
      </c>
      <c r="K190" s="2">
        <v>0</v>
      </c>
      <c r="L190" s="2">
        <v>0</v>
      </c>
      <c r="M190" s="2">
        <v>0</v>
      </c>
      <c r="N190" s="2">
        <v>0</v>
      </c>
      <c r="O190" s="2">
        <v>0</v>
      </c>
      <c r="P190" s="2">
        <v>0</v>
      </c>
      <c r="Q190" s="2">
        <v>1</v>
      </c>
      <c r="R190" s="2">
        <v>0</v>
      </c>
      <c r="S190" s="2">
        <v>0</v>
      </c>
      <c r="T190" s="2">
        <v>0</v>
      </c>
      <c r="U190" s="2">
        <v>0</v>
      </c>
      <c r="V190" s="2">
        <v>0</v>
      </c>
      <c r="W190" s="2">
        <v>0</v>
      </c>
      <c r="X190" s="2">
        <v>0</v>
      </c>
      <c r="Y190" s="2">
        <v>0</v>
      </c>
      <c r="Z190" s="2">
        <v>0</v>
      </c>
      <c r="AA190" s="2">
        <v>0</v>
      </c>
    </row>
    <row r="191" spans="1:27" x14ac:dyDescent="0.25">
      <c r="A191" s="2">
        <v>7</v>
      </c>
      <c r="B191" s="2">
        <v>1</v>
      </c>
      <c r="C191" s="2">
        <v>23806.528999999999</v>
      </c>
      <c r="D191" s="2">
        <v>23867.109</v>
      </c>
      <c r="E191" s="2">
        <v>60.580000000001696</v>
      </c>
      <c r="F191" s="3">
        <v>18.189278436940999</v>
      </c>
      <c r="G191" s="14" t="s">
        <v>416</v>
      </c>
      <c r="H191" s="2">
        <v>3</v>
      </c>
      <c r="I191" s="2">
        <v>0</v>
      </c>
      <c r="J191" s="2">
        <v>3</v>
      </c>
      <c r="K191" s="2">
        <v>0</v>
      </c>
      <c r="L191" s="2">
        <v>0</v>
      </c>
      <c r="M191" s="2">
        <v>1</v>
      </c>
      <c r="N191" s="2">
        <v>1</v>
      </c>
      <c r="O191" s="2">
        <v>0</v>
      </c>
      <c r="P191" s="2">
        <v>0</v>
      </c>
      <c r="Q191" s="2">
        <v>1</v>
      </c>
      <c r="R191" s="2">
        <v>0</v>
      </c>
      <c r="S191" s="2">
        <v>0</v>
      </c>
      <c r="T191" s="2">
        <v>0</v>
      </c>
      <c r="U191" s="2">
        <v>0</v>
      </c>
      <c r="V191" s="2">
        <v>0</v>
      </c>
      <c r="W191" s="2">
        <v>0</v>
      </c>
      <c r="X191" s="2">
        <v>0</v>
      </c>
      <c r="Y191" s="2">
        <v>0</v>
      </c>
      <c r="Z191" s="2">
        <v>0</v>
      </c>
      <c r="AA191" s="2">
        <v>0</v>
      </c>
    </row>
    <row r="192" spans="1:27" x14ac:dyDescent="0.25">
      <c r="A192" s="2">
        <v>15</v>
      </c>
      <c r="B192" s="2">
        <v>2</v>
      </c>
      <c r="C192" s="2">
        <v>73384.277000000002</v>
      </c>
      <c r="D192" s="2">
        <v>73809.563999999998</v>
      </c>
      <c r="E192" s="2">
        <v>425.28699999999702</v>
      </c>
      <c r="F192" s="3">
        <v>18.188282007711098</v>
      </c>
      <c r="G192" s="14" t="s">
        <v>1003</v>
      </c>
      <c r="H192" s="2">
        <v>2</v>
      </c>
      <c r="I192" s="2">
        <v>3</v>
      </c>
      <c r="J192" s="2">
        <v>2</v>
      </c>
      <c r="K192" s="2">
        <v>1</v>
      </c>
      <c r="L192" s="2">
        <v>2</v>
      </c>
      <c r="M192" s="2">
        <v>0</v>
      </c>
      <c r="N192" s="2">
        <v>0</v>
      </c>
      <c r="O192" s="2">
        <v>1</v>
      </c>
      <c r="P192" s="2">
        <v>0</v>
      </c>
      <c r="Q192" s="2">
        <v>1</v>
      </c>
      <c r="R192" s="2">
        <v>0</v>
      </c>
      <c r="S192" s="2">
        <v>0</v>
      </c>
      <c r="T192" s="2">
        <v>0</v>
      </c>
      <c r="U192" s="2">
        <v>0</v>
      </c>
      <c r="V192" s="2">
        <v>1</v>
      </c>
      <c r="W192" s="2">
        <v>0</v>
      </c>
      <c r="X192" s="2">
        <v>0</v>
      </c>
      <c r="Y192" s="2">
        <v>1</v>
      </c>
      <c r="Z192" s="2">
        <v>1</v>
      </c>
      <c r="AA192" s="2">
        <v>0</v>
      </c>
    </row>
    <row r="193" spans="1:27" x14ac:dyDescent="0.25">
      <c r="A193" s="2">
        <v>4</v>
      </c>
      <c r="B193" s="2">
        <v>2</v>
      </c>
      <c r="C193" s="2">
        <v>14992.495999999999</v>
      </c>
      <c r="D193" s="2">
        <v>15063.545</v>
      </c>
      <c r="E193" s="2">
        <v>71.049000000000902</v>
      </c>
      <c r="F193" s="3">
        <v>18.186415890392801</v>
      </c>
      <c r="G193" s="14" t="s">
        <v>633</v>
      </c>
      <c r="H193" s="2">
        <v>2</v>
      </c>
      <c r="I193" s="2">
        <v>1</v>
      </c>
      <c r="J193" s="2">
        <v>2</v>
      </c>
      <c r="K193" s="2">
        <v>0</v>
      </c>
      <c r="L193" s="2">
        <v>1</v>
      </c>
      <c r="M193" s="2">
        <v>0</v>
      </c>
      <c r="N193" s="2">
        <v>1</v>
      </c>
      <c r="O193" s="2">
        <v>0</v>
      </c>
      <c r="P193" s="2">
        <v>0</v>
      </c>
      <c r="Q193" s="2">
        <v>1</v>
      </c>
      <c r="R193" s="2">
        <v>0</v>
      </c>
      <c r="S193" s="2">
        <v>0</v>
      </c>
      <c r="T193" s="2">
        <v>0</v>
      </c>
      <c r="U193" s="2">
        <v>0</v>
      </c>
      <c r="V193" s="2">
        <v>0</v>
      </c>
      <c r="W193" s="2">
        <v>0</v>
      </c>
      <c r="X193" s="2">
        <v>1</v>
      </c>
      <c r="Y193" s="2">
        <v>0</v>
      </c>
      <c r="Z193" s="2">
        <v>0</v>
      </c>
      <c r="AA193" s="2">
        <v>0</v>
      </c>
    </row>
    <row r="194" spans="1:27" x14ac:dyDescent="0.25">
      <c r="A194" s="2">
        <v>6</v>
      </c>
      <c r="B194" s="2">
        <v>13</v>
      </c>
      <c r="C194" s="2">
        <v>93592.415999999997</v>
      </c>
      <c r="D194" s="2">
        <v>93602.982000000004</v>
      </c>
      <c r="E194" s="2">
        <v>10.5660000000062</v>
      </c>
      <c r="F194" s="3">
        <v>18.155293015063901</v>
      </c>
      <c r="G194" s="14" t="s">
        <v>158</v>
      </c>
      <c r="H194" s="2">
        <v>0</v>
      </c>
      <c r="I194" s="2">
        <v>4</v>
      </c>
      <c r="J194" s="2">
        <v>0</v>
      </c>
      <c r="K194" s="2">
        <v>0</v>
      </c>
      <c r="L194" s="2">
        <v>4</v>
      </c>
      <c r="M194" s="2">
        <v>0</v>
      </c>
      <c r="N194" s="2">
        <v>0</v>
      </c>
      <c r="O194" s="2">
        <v>0</v>
      </c>
      <c r="P194" s="2">
        <v>0</v>
      </c>
      <c r="Q194" s="2">
        <v>0</v>
      </c>
      <c r="R194" s="2">
        <v>0</v>
      </c>
      <c r="S194" s="2">
        <v>0</v>
      </c>
      <c r="T194" s="2">
        <v>0</v>
      </c>
      <c r="U194" s="2">
        <v>0</v>
      </c>
      <c r="V194" s="2">
        <v>0</v>
      </c>
      <c r="W194" s="2">
        <v>1</v>
      </c>
      <c r="X194" s="2">
        <v>1</v>
      </c>
      <c r="Y194" s="2">
        <v>0</v>
      </c>
      <c r="Z194" s="2">
        <v>1</v>
      </c>
      <c r="AA194" s="2">
        <v>1</v>
      </c>
    </row>
    <row r="195" spans="1:27" x14ac:dyDescent="0.25">
      <c r="A195" s="2">
        <v>3</v>
      </c>
      <c r="B195" s="2">
        <v>6</v>
      </c>
      <c r="C195" s="2">
        <v>85035.278999999995</v>
      </c>
      <c r="D195" s="2">
        <v>85060.459000000003</v>
      </c>
      <c r="E195" s="2">
        <v>25.180000000007599</v>
      </c>
      <c r="F195" s="3">
        <v>18.149855613175902</v>
      </c>
      <c r="G195" s="14" t="s">
        <v>620</v>
      </c>
      <c r="H195" s="2">
        <v>0</v>
      </c>
      <c r="I195" s="2">
        <v>0</v>
      </c>
      <c r="J195" s="2">
        <v>0</v>
      </c>
      <c r="K195" s="2">
        <v>0</v>
      </c>
      <c r="L195" s="2">
        <v>0</v>
      </c>
      <c r="M195" s="2">
        <v>0</v>
      </c>
      <c r="N195" s="2">
        <v>0</v>
      </c>
      <c r="O195" s="2">
        <v>0</v>
      </c>
      <c r="P195" s="2">
        <v>0</v>
      </c>
      <c r="Q195" s="2">
        <v>0</v>
      </c>
      <c r="R195" s="2">
        <v>0</v>
      </c>
      <c r="S195" s="2">
        <v>0</v>
      </c>
      <c r="T195" s="2">
        <v>0</v>
      </c>
      <c r="U195" s="2">
        <v>0</v>
      </c>
      <c r="V195" s="2">
        <v>0</v>
      </c>
      <c r="W195" s="2">
        <v>0</v>
      </c>
      <c r="X195" s="2">
        <v>0</v>
      </c>
      <c r="Y195" s="2">
        <v>0</v>
      </c>
      <c r="Z195" s="2">
        <v>0</v>
      </c>
      <c r="AA195" s="2">
        <v>0</v>
      </c>
    </row>
    <row r="196" spans="1:27" x14ac:dyDescent="0.25">
      <c r="A196" s="2">
        <v>1</v>
      </c>
      <c r="B196" s="2">
        <v>21</v>
      </c>
      <c r="C196" s="2">
        <v>226327.389</v>
      </c>
      <c r="D196" s="2">
        <v>226353.52100000001</v>
      </c>
      <c r="E196" s="2">
        <v>26.132000000012301</v>
      </c>
      <c r="F196" s="3">
        <v>18.109867862417101</v>
      </c>
      <c r="G196" s="14" t="s">
        <v>1042</v>
      </c>
      <c r="H196" s="2">
        <v>1</v>
      </c>
      <c r="I196" s="2">
        <v>0</v>
      </c>
      <c r="J196" s="2">
        <v>1</v>
      </c>
      <c r="K196" s="2">
        <v>0</v>
      </c>
      <c r="L196" s="2">
        <v>0</v>
      </c>
      <c r="M196" s="2">
        <v>0</v>
      </c>
      <c r="N196" s="2">
        <v>1</v>
      </c>
      <c r="O196" s="2">
        <v>0</v>
      </c>
      <c r="P196" s="2">
        <v>0</v>
      </c>
      <c r="Q196" s="2">
        <v>0</v>
      </c>
      <c r="R196" s="2">
        <v>0</v>
      </c>
      <c r="S196" s="2">
        <v>0</v>
      </c>
      <c r="T196" s="2">
        <v>0</v>
      </c>
      <c r="U196" s="2">
        <v>0</v>
      </c>
      <c r="V196" s="2">
        <v>0</v>
      </c>
      <c r="W196" s="2">
        <v>0</v>
      </c>
      <c r="X196" s="2">
        <v>0</v>
      </c>
      <c r="Y196" s="2">
        <v>0</v>
      </c>
      <c r="Z196" s="2">
        <v>0</v>
      </c>
      <c r="AA196" s="2">
        <v>0</v>
      </c>
    </row>
    <row r="197" spans="1:27" x14ac:dyDescent="0.25">
      <c r="A197" s="2">
        <v>5</v>
      </c>
      <c r="B197" s="2">
        <v>4</v>
      </c>
      <c r="C197" s="2">
        <v>52906.247000000003</v>
      </c>
      <c r="D197" s="2">
        <v>53026.985999999997</v>
      </c>
      <c r="E197" s="2">
        <v>120.73899999999399</v>
      </c>
      <c r="F197" s="3">
        <v>18.077152164345598</v>
      </c>
      <c r="G197" s="14" t="s">
        <v>898</v>
      </c>
      <c r="H197" s="2">
        <v>2</v>
      </c>
      <c r="I197" s="2">
        <v>2</v>
      </c>
      <c r="J197" s="2">
        <v>2</v>
      </c>
      <c r="K197" s="2">
        <v>2</v>
      </c>
      <c r="L197" s="2">
        <v>0</v>
      </c>
      <c r="M197" s="2">
        <v>0</v>
      </c>
      <c r="N197" s="2">
        <v>1</v>
      </c>
      <c r="O197" s="2">
        <v>1</v>
      </c>
      <c r="P197" s="2">
        <v>0</v>
      </c>
      <c r="Q197" s="2">
        <v>0</v>
      </c>
      <c r="R197" s="2">
        <v>0</v>
      </c>
      <c r="S197" s="2">
        <v>0</v>
      </c>
      <c r="T197" s="2">
        <v>0</v>
      </c>
      <c r="U197" s="2">
        <v>1</v>
      </c>
      <c r="V197" s="2">
        <v>1</v>
      </c>
      <c r="W197" s="2">
        <v>0</v>
      </c>
      <c r="X197" s="2">
        <v>0</v>
      </c>
      <c r="Y197" s="2">
        <v>0</v>
      </c>
      <c r="Z197" s="2">
        <v>0</v>
      </c>
      <c r="AA197" s="2">
        <v>0</v>
      </c>
    </row>
    <row r="198" spans="1:27" x14ac:dyDescent="0.25">
      <c r="A198" s="2">
        <v>10</v>
      </c>
      <c r="B198" s="2">
        <v>0</v>
      </c>
      <c r="C198" s="2">
        <v>32881.938000000002</v>
      </c>
      <c r="D198" s="2">
        <v>33257.247000000003</v>
      </c>
      <c r="E198" s="2">
        <v>375.30900000000099</v>
      </c>
      <c r="F198" s="3">
        <v>18.066506073203399</v>
      </c>
      <c r="G198" s="14" t="s">
        <v>1113</v>
      </c>
      <c r="H198" s="2">
        <v>1</v>
      </c>
      <c r="I198" s="2">
        <v>7</v>
      </c>
      <c r="J198" s="2">
        <v>1</v>
      </c>
      <c r="K198" s="2">
        <v>2</v>
      </c>
      <c r="L198" s="2">
        <v>5</v>
      </c>
      <c r="M198" s="2">
        <v>0</v>
      </c>
      <c r="N198" s="2">
        <v>1</v>
      </c>
      <c r="O198" s="2">
        <v>0</v>
      </c>
      <c r="P198" s="2">
        <v>0</v>
      </c>
      <c r="Q198" s="2">
        <v>0</v>
      </c>
      <c r="R198" s="2">
        <v>0</v>
      </c>
      <c r="S198" s="2">
        <v>1</v>
      </c>
      <c r="T198" s="2">
        <v>1</v>
      </c>
      <c r="U198" s="2">
        <v>0</v>
      </c>
      <c r="V198" s="2">
        <v>0</v>
      </c>
      <c r="W198" s="2">
        <v>1</v>
      </c>
      <c r="X198" s="2">
        <v>1</v>
      </c>
      <c r="Y198" s="2">
        <v>1</v>
      </c>
      <c r="Z198" s="2">
        <v>1</v>
      </c>
      <c r="AA198" s="2">
        <v>1</v>
      </c>
    </row>
    <row r="199" spans="1:27" x14ac:dyDescent="0.25">
      <c r="A199" s="2">
        <v>1</v>
      </c>
      <c r="B199" s="2">
        <v>12</v>
      </c>
      <c r="C199" s="2">
        <v>145674.86499999999</v>
      </c>
      <c r="D199" s="2">
        <v>145691.34899999999</v>
      </c>
      <c r="E199" s="2">
        <v>16.483999999996701</v>
      </c>
      <c r="F199" s="3">
        <v>17.971264747254001</v>
      </c>
      <c r="G199" s="14"/>
      <c r="H199" s="2">
        <v>2</v>
      </c>
      <c r="I199" s="2">
        <v>0</v>
      </c>
      <c r="J199" s="2">
        <v>2</v>
      </c>
      <c r="K199" s="2">
        <v>0</v>
      </c>
      <c r="L199" s="2">
        <v>0</v>
      </c>
      <c r="M199" s="2">
        <v>1</v>
      </c>
      <c r="N199" s="2">
        <v>0</v>
      </c>
      <c r="O199" s="2">
        <v>1</v>
      </c>
      <c r="P199" s="2">
        <v>0</v>
      </c>
      <c r="Q199" s="2">
        <v>0</v>
      </c>
      <c r="R199" s="2">
        <v>0</v>
      </c>
      <c r="S199" s="2">
        <v>0</v>
      </c>
      <c r="T199" s="2">
        <v>0</v>
      </c>
      <c r="U199" s="2">
        <v>0</v>
      </c>
      <c r="V199" s="2">
        <v>0</v>
      </c>
      <c r="W199" s="2">
        <v>0</v>
      </c>
      <c r="X199" s="2">
        <v>0</v>
      </c>
      <c r="Y199" s="2">
        <v>0</v>
      </c>
      <c r="Z199" s="2">
        <v>0</v>
      </c>
      <c r="AA199" s="2">
        <v>0</v>
      </c>
    </row>
    <row r="200" spans="1:27" x14ac:dyDescent="0.25">
      <c r="A200" s="2">
        <v>1</v>
      </c>
      <c r="B200" s="2">
        <v>7</v>
      </c>
      <c r="C200" s="2">
        <v>87044.582999999999</v>
      </c>
      <c r="D200" s="2">
        <v>87111.593999999997</v>
      </c>
      <c r="E200" s="2">
        <v>67.010999999998603</v>
      </c>
      <c r="F200" s="3">
        <v>17.938307913090402</v>
      </c>
      <c r="G200" s="14" t="s">
        <v>1033</v>
      </c>
      <c r="H200" s="2">
        <v>1</v>
      </c>
      <c r="I200" s="2">
        <v>0</v>
      </c>
      <c r="J200" s="2">
        <v>1</v>
      </c>
      <c r="K200" s="2">
        <v>0</v>
      </c>
      <c r="L200" s="2">
        <v>0</v>
      </c>
      <c r="M200" s="2">
        <v>0</v>
      </c>
      <c r="N200" s="2">
        <v>1</v>
      </c>
      <c r="O200" s="2">
        <v>0</v>
      </c>
      <c r="P200" s="2">
        <v>0</v>
      </c>
      <c r="Q200" s="2">
        <v>0</v>
      </c>
      <c r="R200" s="2">
        <v>0</v>
      </c>
      <c r="S200" s="2">
        <v>0</v>
      </c>
      <c r="T200" s="2">
        <v>0</v>
      </c>
      <c r="U200" s="2">
        <v>0</v>
      </c>
      <c r="V200" s="2">
        <v>0</v>
      </c>
      <c r="W200" s="2">
        <v>0</v>
      </c>
      <c r="X200" s="2">
        <v>0</v>
      </c>
      <c r="Y200" s="2">
        <v>0</v>
      </c>
      <c r="Z200" s="2">
        <v>0</v>
      </c>
      <c r="AA200" s="2">
        <v>0</v>
      </c>
    </row>
    <row r="201" spans="1:27" x14ac:dyDescent="0.25">
      <c r="A201" s="2">
        <v>15</v>
      </c>
      <c r="B201" s="2">
        <v>4</v>
      </c>
      <c r="C201" s="2">
        <v>82558.801999999996</v>
      </c>
      <c r="D201" s="2">
        <v>82573.832999999999</v>
      </c>
      <c r="E201" s="2">
        <v>15.031000000002701</v>
      </c>
      <c r="F201" s="3">
        <v>17.904520366394198</v>
      </c>
      <c r="G201" s="14" t="s">
        <v>784</v>
      </c>
      <c r="H201" s="2">
        <v>2</v>
      </c>
      <c r="I201" s="2">
        <v>0</v>
      </c>
      <c r="J201" s="2">
        <v>2</v>
      </c>
      <c r="K201" s="2">
        <v>0</v>
      </c>
      <c r="L201" s="2">
        <v>0</v>
      </c>
      <c r="M201" s="2">
        <v>1</v>
      </c>
      <c r="N201" s="2">
        <v>1</v>
      </c>
      <c r="O201" s="2">
        <v>0</v>
      </c>
      <c r="P201" s="2">
        <v>0</v>
      </c>
      <c r="Q201" s="2">
        <v>0</v>
      </c>
      <c r="R201" s="2">
        <v>0</v>
      </c>
      <c r="S201" s="2">
        <v>0</v>
      </c>
      <c r="T201" s="2">
        <v>0</v>
      </c>
      <c r="U201" s="2">
        <v>0</v>
      </c>
      <c r="V201" s="2">
        <v>0</v>
      </c>
      <c r="W201" s="2">
        <v>0</v>
      </c>
      <c r="X201" s="2">
        <v>0</v>
      </c>
      <c r="Y201" s="2">
        <v>0</v>
      </c>
      <c r="Z201" s="2">
        <v>0</v>
      </c>
      <c r="AA201" s="2">
        <v>0</v>
      </c>
    </row>
    <row r="202" spans="1:27" x14ac:dyDescent="0.25">
      <c r="A202" s="2">
        <v>2</v>
      </c>
      <c r="B202" s="2">
        <v>3</v>
      </c>
      <c r="C202" s="2">
        <v>72966.551000000007</v>
      </c>
      <c r="D202" s="2">
        <v>73032.729000000007</v>
      </c>
      <c r="E202" s="2">
        <v>66.177999999999898</v>
      </c>
      <c r="F202" s="3">
        <v>17.902417218046999</v>
      </c>
      <c r="G202" s="14" t="s">
        <v>584</v>
      </c>
      <c r="H202" s="2">
        <v>1</v>
      </c>
      <c r="I202" s="2">
        <v>0</v>
      </c>
      <c r="J202" s="2">
        <v>1</v>
      </c>
      <c r="K202" s="2">
        <v>0</v>
      </c>
      <c r="L202" s="2">
        <v>0</v>
      </c>
      <c r="M202" s="2">
        <v>0</v>
      </c>
      <c r="N202" s="2">
        <v>1</v>
      </c>
      <c r="O202" s="2">
        <v>0</v>
      </c>
      <c r="P202" s="2">
        <v>0</v>
      </c>
      <c r="Q202" s="2">
        <v>0</v>
      </c>
      <c r="R202" s="2">
        <v>0</v>
      </c>
      <c r="S202" s="2">
        <v>0</v>
      </c>
      <c r="T202" s="2">
        <v>0</v>
      </c>
      <c r="U202" s="2">
        <v>0</v>
      </c>
      <c r="V202" s="2">
        <v>0</v>
      </c>
      <c r="W202" s="2">
        <v>0</v>
      </c>
      <c r="X202" s="2">
        <v>0</v>
      </c>
      <c r="Y202" s="2">
        <v>0</v>
      </c>
      <c r="Z202" s="2">
        <v>0</v>
      </c>
      <c r="AA202" s="2">
        <v>0</v>
      </c>
    </row>
    <row r="203" spans="1:27" x14ac:dyDescent="0.25">
      <c r="A203" s="2">
        <v>4</v>
      </c>
      <c r="B203" s="2">
        <v>12</v>
      </c>
      <c r="C203" s="2">
        <v>87914.982000000004</v>
      </c>
      <c r="D203" s="2">
        <v>88168.975999999995</v>
      </c>
      <c r="E203" s="2">
        <v>253.99399999999201</v>
      </c>
      <c r="F203" s="3">
        <v>17.852169301859</v>
      </c>
      <c r="G203" s="14" t="s">
        <v>1074</v>
      </c>
      <c r="H203" s="2">
        <v>0</v>
      </c>
      <c r="I203" s="2">
        <v>0</v>
      </c>
      <c r="J203" s="2">
        <v>0</v>
      </c>
      <c r="K203" s="2">
        <v>0</v>
      </c>
      <c r="L203" s="2">
        <v>0</v>
      </c>
      <c r="M203" s="2">
        <v>0</v>
      </c>
      <c r="N203" s="2">
        <v>0</v>
      </c>
      <c r="O203" s="2">
        <v>0</v>
      </c>
      <c r="P203" s="2">
        <v>0</v>
      </c>
      <c r="Q203" s="2">
        <v>0</v>
      </c>
      <c r="R203" s="2">
        <v>0</v>
      </c>
      <c r="S203" s="2">
        <v>0</v>
      </c>
      <c r="T203" s="2">
        <v>0</v>
      </c>
      <c r="U203" s="2">
        <v>0</v>
      </c>
      <c r="V203" s="2">
        <v>0</v>
      </c>
      <c r="W203" s="2">
        <v>0</v>
      </c>
      <c r="X203" s="2">
        <v>0</v>
      </c>
      <c r="Y203" s="2">
        <v>0</v>
      </c>
      <c r="Z203" s="2">
        <v>0</v>
      </c>
      <c r="AA203" s="2">
        <v>0</v>
      </c>
    </row>
    <row r="204" spans="1:27" x14ac:dyDescent="0.25">
      <c r="A204" s="2">
        <v>11</v>
      </c>
      <c r="B204" s="2">
        <v>15</v>
      </c>
      <c r="C204" s="2">
        <v>128869.56</v>
      </c>
      <c r="D204" s="2">
        <v>128903.447</v>
      </c>
      <c r="E204" s="2">
        <v>33.887000000002402</v>
      </c>
      <c r="F204" s="3">
        <v>17.823888716744101</v>
      </c>
      <c r="G204" s="14" t="s">
        <v>1125</v>
      </c>
      <c r="H204" s="2">
        <v>0</v>
      </c>
      <c r="I204" s="2">
        <v>0</v>
      </c>
      <c r="J204" s="2">
        <v>0</v>
      </c>
      <c r="K204" s="2">
        <v>0</v>
      </c>
      <c r="L204" s="2">
        <v>0</v>
      </c>
      <c r="M204" s="2">
        <v>0</v>
      </c>
      <c r="N204" s="2">
        <v>0</v>
      </c>
      <c r="O204" s="2">
        <v>0</v>
      </c>
      <c r="P204" s="2">
        <v>0</v>
      </c>
      <c r="Q204" s="2">
        <v>0</v>
      </c>
      <c r="R204" s="2">
        <v>0</v>
      </c>
      <c r="S204" s="2">
        <v>0</v>
      </c>
      <c r="T204" s="2">
        <v>0</v>
      </c>
      <c r="U204" s="2">
        <v>0</v>
      </c>
      <c r="V204" s="2">
        <v>0</v>
      </c>
      <c r="W204" s="2">
        <v>0</v>
      </c>
      <c r="X204" s="2">
        <v>0</v>
      </c>
      <c r="Y204" s="2">
        <v>0</v>
      </c>
      <c r="Z204" s="2">
        <v>0</v>
      </c>
      <c r="AA204" s="2">
        <v>0</v>
      </c>
    </row>
    <row r="205" spans="1:27" x14ac:dyDescent="0.25">
      <c r="A205" s="2">
        <v>3</v>
      </c>
      <c r="B205" s="2">
        <v>12</v>
      </c>
      <c r="C205" s="2">
        <v>160466.73699999999</v>
      </c>
      <c r="D205" s="2">
        <v>160557.38099999999</v>
      </c>
      <c r="E205" s="2">
        <v>90.644000000000204</v>
      </c>
      <c r="F205" s="3">
        <v>17.773419115398401</v>
      </c>
      <c r="G205" s="14" t="s">
        <v>1065</v>
      </c>
      <c r="H205" s="2">
        <v>2</v>
      </c>
      <c r="I205" s="2">
        <v>0</v>
      </c>
      <c r="J205" s="2">
        <v>2</v>
      </c>
      <c r="K205" s="2">
        <v>0</v>
      </c>
      <c r="L205" s="2">
        <v>0</v>
      </c>
      <c r="M205" s="2">
        <v>0</v>
      </c>
      <c r="N205" s="2">
        <v>0</v>
      </c>
      <c r="O205" s="2">
        <v>1</v>
      </c>
      <c r="P205" s="2">
        <v>0</v>
      </c>
      <c r="Q205" s="2">
        <v>1</v>
      </c>
      <c r="R205" s="2">
        <v>0</v>
      </c>
      <c r="S205" s="2">
        <v>0</v>
      </c>
      <c r="T205" s="2">
        <v>0</v>
      </c>
      <c r="U205" s="2">
        <v>0</v>
      </c>
      <c r="V205" s="2">
        <v>0</v>
      </c>
      <c r="W205" s="2">
        <v>0</v>
      </c>
      <c r="X205" s="2">
        <v>0</v>
      </c>
      <c r="Y205" s="2">
        <v>0</v>
      </c>
      <c r="Z205" s="2">
        <v>0</v>
      </c>
      <c r="AA205" s="2">
        <v>0</v>
      </c>
    </row>
    <row r="206" spans="1:27" x14ac:dyDescent="0.25">
      <c r="A206" s="2">
        <v>1</v>
      </c>
      <c r="B206" s="2">
        <v>5</v>
      </c>
      <c r="C206" s="2">
        <v>60280.451000000001</v>
      </c>
      <c r="D206" s="2">
        <v>60288.661999999997</v>
      </c>
      <c r="E206" s="2">
        <v>8.2109999999956909</v>
      </c>
      <c r="F206" s="3">
        <v>17.6568753191297</v>
      </c>
      <c r="G206" s="14" t="s">
        <v>1032</v>
      </c>
      <c r="H206" s="2">
        <v>2</v>
      </c>
      <c r="I206" s="2">
        <v>4</v>
      </c>
      <c r="J206" s="2">
        <v>2</v>
      </c>
      <c r="K206" s="2">
        <v>0</v>
      </c>
      <c r="L206" s="2">
        <v>4</v>
      </c>
      <c r="M206" s="2">
        <v>0</v>
      </c>
      <c r="N206" s="2">
        <v>1</v>
      </c>
      <c r="O206" s="2">
        <v>0</v>
      </c>
      <c r="P206" s="2">
        <v>0</v>
      </c>
      <c r="Q206" s="2">
        <v>1</v>
      </c>
      <c r="R206" s="2">
        <v>0</v>
      </c>
      <c r="S206" s="2">
        <v>0</v>
      </c>
      <c r="T206" s="2">
        <v>0</v>
      </c>
      <c r="U206" s="2">
        <v>0</v>
      </c>
      <c r="V206" s="2">
        <v>0</v>
      </c>
      <c r="W206" s="2">
        <v>1</v>
      </c>
      <c r="X206" s="2">
        <v>1</v>
      </c>
      <c r="Y206" s="2">
        <v>1</v>
      </c>
      <c r="Z206" s="2">
        <v>0</v>
      </c>
      <c r="AA206" s="2">
        <v>1</v>
      </c>
    </row>
    <row r="207" spans="1:27" x14ac:dyDescent="0.25">
      <c r="A207" s="2">
        <v>7</v>
      </c>
      <c r="B207" s="2">
        <v>10</v>
      </c>
      <c r="C207" s="2">
        <v>74058.292000000001</v>
      </c>
      <c r="D207" s="2">
        <v>74122.857000000004</v>
      </c>
      <c r="E207" s="2">
        <v>64.5650000000023</v>
      </c>
      <c r="F207" s="3">
        <v>17.652133096478</v>
      </c>
      <c r="G207" s="14"/>
      <c r="H207" s="2">
        <v>3</v>
      </c>
      <c r="I207" s="2">
        <v>5</v>
      </c>
      <c r="J207" s="2">
        <v>3</v>
      </c>
      <c r="K207" s="2">
        <v>0</v>
      </c>
      <c r="L207" s="2">
        <v>5</v>
      </c>
      <c r="M207" s="2">
        <v>1</v>
      </c>
      <c r="N207" s="2">
        <v>1</v>
      </c>
      <c r="O207" s="2">
        <v>0</v>
      </c>
      <c r="P207" s="2">
        <v>0</v>
      </c>
      <c r="Q207" s="2">
        <v>1</v>
      </c>
      <c r="R207" s="2">
        <v>0</v>
      </c>
      <c r="S207" s="2">
        <v>0</v>
      </c>
      <c r="T207" s="2">
        <v>0</v>
      </c>
      <c r="U207" s="2">
        <v>0</v>
      </c>
      <c r="V207" s="2">
        <v>0</v>
      </c>
      <c r="W207" s="2">
        <v>1</v>
      </c>
      <c r="X207" s="2">
        <v>1</v>
      </c>
      <c r="Y207" s="2">
        <v>1</v>
      </c>
      <c r="Z207" s="2">
        <v>1</v>
      </c>
      <c r="AA207" s="2">
        <v>1</v>
      </c>
    </row>
    <row r="208" spans="1:27" x14ac:dyDescent="0.25">
      <c r="A208" s="2">
        <v>1</v>
      </c>
      <c r="B208" s="2">
        <v>16</v>
      </c>
      <c r="C208" s="2">
        <v>202648.48499999999</v>
      </c>
      <c r="D208" s="2">
        <v>202665.519</v>
      </c>
      <c r="E208" s="2">
        <v>17.034000000014199</v>
      </c>
      <c r="F208" s="3">
        <v>17.565552890332601</v>
      </c>
      <c r="G208" s="14" t="s">
        <v>331</v>
      </c>
      <c r="H208" s="2">
        <v>2</v>
      </c>
      <c r="I208" s="2">
        <v>0</v>
      </c>
      <c r="J208" s="2">
        <v>2</v>
      </c>
      <c r="K208" s="2">
        <v>0</v>
      </c>
      <c r="L208" s="2">
        <v>0</v>
      </c>
      <c r="M208" s="2">
        <v>1</v>
      </c>
      <c r="N208" s="2">
        <v>0</v>
      </c>
      <c r="O208" s="2">
        <v>1</v>
      </c>
      <c r="P208" s="2">
        <v>0</v>
      </c>
      <c r="Q208" s="2">
        <v>0</v>
      </c>
      <c r="R208" s="2">
        <v>0</v>
      </c>
      <c r="S208" s="2">
        <v>0</v>
      </c>
      <c r="T208" s="2">
        <v>0</v>
      </c>
      <c r="U208" s="2">
        <v>0</v>
      </c>
      <c r="V208" s="2">
        <v>0</v>
      </c>
      <c r="W208" s="2">
        <v>0</v>
      </c>
      <c r="X208" s="2">
        <v>0</v>
      </c>
      <c r="Y208" s="2">
        <v>0</v>
      </c>
      <c r="Z208" s="2">
        <v>0</v>
      </c>
      <c r="AA208" s="2">
        <v>0</v>
      </c>
    </row>
    <row r="209" spans="1:27" x14ac:dyDescent="0.25">
      <c r="A209" s="2">
        <v>11</v>
      </c>
      <c r="B209" s="2">
        <v>4</v>
      </c>
      <c r="C209" s="2">
        <v>51436.934000000001</v>
      </c>
      <c r="D209" s="2">
        <v>51455.311000000002</v>
      </c>
      <c r="E209" s="2">
        <v>18.3770000000004</v>
      </c>
      <c r="F209" s="3">
        <v>17.550512643695001</v>
      </c>
      <c r="G209" s="14" t="s">
        <v>1118</v>
      </c>
      <c r="H209" s="2">
        <v>1</v>
      </c>
      <c r="I209" s="2">
        <v>0</v>
      </c>
      <c r="J209" s="2">
        <v>1</v>
      </c>
      <c r="K209" s="2">
        <v>0</v>
      </c>
      <c r="L209" s="2">
        <v>0</v>
      </c>
      <c r="M209" s="2">
        <v>0</v>
      </c>
      <c r="N209" s="2">
        <v>1</v>
      </c>
      <c r="O209" s="2">
        <v>0</v>
      </c>
      <c r="P209" s="2">
        <v>0</v>
      </c>
      <c r="Q209" s="2">
        <v>0</v>
      </c>
      <c r="R209" s="2">
        <v>0</v>
      </c>
      <c r="S209" s="2">
        <v>0</v>
      </c>
      <c r="T209" s="2">
        <v>0</v>
      </c>
      <c r="U209" s="2">
        <v>0</v>
      </c>
      <c r="V209" s="2">
        <v>0</v>
      </c>
      <c r="W209" s="2">
        <v>0</v>
      </c>
      <c r="X209" s="2">
        <v>0</v>
      </c>
      <c r="Y209" s="2">
        <v>0</v>
      </c>
      <c r="Z209" s="2">
        <v>0</v>
      </c>
      <c r="AA209" s="2">
        <v>0</v>
      </c>
    </row>
    <row r="210" spans="1:27" x14ac:dyDescent="0.25">
      <c r="A210" s="2">
        <v>9</v>
      </c>
      <c r="B210" s="2">
        <v>3</v>
      </c>
      <c r="C210" s="2">
        <v>87169.073000000004</v>
      </c>
      <c r="D210" s="2">
        <v>87222.686000000002</v>
      </c>
      <c r="E210" s="2">
        <v>53.612999999997598</v>
      </c>
      <c r="F210" s="3">
        <v>17.5097118190061</v>
      </c>
      <c r="G210" s="14" t="s">
        <v>1109</v>
      </c>
      <c r="H210" s="2">
        <v>0</v>
      </c>
      <c r="I210" s="2">
        <v>0</v>
      </c>
      <c r="J210" s="2">
        <v>0</v>
      </c>
      <c r="K210" s="2">
        <v>0</v>
      </c>
      <c r="L210" s="2">
        <v>0</v>
      </c>
      <c r="M210" s="2">
        <v>0</v>
      </c>
      <c r="N210" s="2">
        <v>0</v>
      </c>
      <c r="O210" s="2">
        <v>0</v>
      </c>
      <c r="P210" s="2">
        <v>0</v>
      </c>
      <c r="Q210" s="2">
        <v>0</v>
      </c>
      <c r="R210" s="2">
        <v>0</v>
      </c>
      <c r="S210" s="2">
        <v>0</v>
      </c>
      <c r="T210" s="2">
        <v>0</v>
      </c>
      <c r="U210" s="2">
        <v>0</v>
      </c>
      <c r="V210" s="2">
        <v>0</v>
      </c>
      <c r="W210" s="2">
        <v>0</v>
      </c>
      <c r="X210" s="2">
        <v>0</v>
      </c>
      <c r="Y210" s="2">
        <v>0</v>
      </c>
      <c r="Z210" s="2">
        <v>0</v>
      </c>
      <c r="AA210" s="2">
        <v>0</v>
      </c>
    </row>
    <row r="211" spans="1:27" x14ac:dyDescent="0.25">
      <c r="A211" s="2">
        <v>22</v>
      </c>
      <c r="B211" s="2">
        <v>2</v>
      </c>
      <c r="C211" s="2">
        <v>32029.657999999999</v>
      </c>
      <c r="D211" s="2">
        <v>32094.045999999998</v>
      </c>
      <c r="E211" s="2">
        <v>64.387999999998996</v>
      </c>
      <c r="F211" s="3">
        <v>17.501922876173399</v>
      </c>
      <c r="G211" s="14" t="s">
        <v>1158</v>
      </c>
      <c r="H211" s="2">
        <v>1</v>
      </c>
      <c r="I211" s="2">
        <v>0</v>
      </c>
      <c r="J211" s="2">
        <v>1</v>
      </c>
      <c r="K211" s="2">
        <v>0</v>
      </c>
      <c r="L211" s="2">
        <v>0</v>
      </c>
      <c r="M211" s="2">
        <v>0</v>
      </c>
      <c r="N211" s="2">
        <v>0</v>
      </c>
      <c r="O211" s="2">
        <v>0</v>
      </c>
      <c r="P211" s="2">
        <v>0</v>
      </c>
      <c r="Q211" s="2">
        <v>1</v>
      </c>
      <c r="R211" s="2">
        <v>0</v>
      </c>
      <c r="S211" s="2">
        <v>0</v>
      </c>
      <c r="T211" s="2">
        <v>0</v>
      </c>
      <c r="U211" s="2">
        <v>0</v>
      </c>
      <c r="V211" s="2">
        <v>0</v>
      </c>
      <c r="W211" s="2">
        <v>0</v>
      </c>
      <c r="X211" s="2">
        <v>0</v>
      </c>
      <c r="Y211" s="2">
        <v>0</v>
      </c>
      <c r="Z211" s="2">
        <v>0</v>
      </c>
      <c r="AA211" s="2">
        <v>0</v>
      </c>
    </row>
    <row r="212" spans="1:27" x14ac:dyDescent="0.25">
      <c r="A212" s="2">
        <v>12</v>
      </c>
      <c r="B212" s="2">
        <v>6</v>
      </c>
      <c r="C212" s="2">
        <v>51022.906999999999</v>
      </c>
      <c r="D212" s="2">
        <v>51036.84</v>
      </c>
      <c r="E212" s="2">
        <v>13.9329999999973</v>
      </c>
      <c r="F212" s="3">
        <v>17.434864640489302</v>
      </c>
      <c r="G212" s="14" t="s">
        <v>1131</v>
      </c>
      <c r="H212" s="2">
        <v>0</v>
      </c>
      <c r="I212" s="2">
        <v>0</v>
      </c>
      <c r="J212" s="2">
        <v>0</v>
      </c>
      <c r="K212" s="2">
        <v>0</v>
      </c>
      <c r="L212" s="2">
        <v>0</v>
      </c>
      <c r="M212" s="2">
        <v>0</v>
      </c>
      <c r="N212" s="2">
        <v>0</v>
      </c>
      <c r="O212" s="2">
        <v>0</v>
      </c>
      <c r="P212" s="2">
        <v>0</v>
      </c>
      <c r="Q212" s="2">
        <v>0</v>
      </c>
      <c r="R212" s="2">
        <v>0</v>
      </c>
      <c r="S212" s="2">
        <v>0</v>
      </c>
      <c r="T212" s="2">
        <v>0</v>
      </c>
      <c r="U212" s="2">
        <v>0</v>
      </c>
      <c r="V212" s="2">
        <v>0</v>
      </c>
      <c r="W212" s="2">
        <v>0</v>
      </c>
      <c r="X212" s="2">
        <v>0</v>
      </c>
      <c r="Y212" s="2">
        <v>0</v>
      </c>
      <c r="Z212" s="2">
        <v>0</v>
      </c>
      <c r="AA212" s="2">
        <v>0</v>
      </c>
    </row>
    <row r="213" spans="1:27" x14ac:dyDescent="0.25">
      <c r="A213" s="2">
        <v>10</v>
      </c>
      <c r="B213" s="2">
        <v>1</v>
      </c>
      <c r="C213" s="2">
        <v>52559.843000000001</v>
      </c>
      <c r="D213" s="2">
        <v>52572.639999999999</v>
      </c>
      <c r="E213" s="2">
        <v>12.7969999999987</v>
      </c>
      <c r="F213" s="3">
        <v>17.4266071733255</v>
      </c>
      <c r="G213" s="14" t="s">
        <v>460</v>
      </c>
      <c r="H213" s="2">
        <v>1</v>
      </c>
      <c r="I213" s="2">
        <v>0</v>
      </c>
      <c r="J213" s="2">
        <v>1</v>
      </c>
      <c r="K213" s="2">
        <v>0</v>
      </c>
      <c r="L213" s="2">
        <v>0</v>
      </c>
      <c r="M213" s="2">
        <v>1</v>
      </c>
      <c r="N213" s="2">
        <v>0</v>
      </c>
      <c r="O213" s="2">
        <v>0</v>
      </c>
      <c r="P213" s="2">
        <v>0</v>
      </c>
      <c r="Q213" s="2">
        <v>0</v>
      </c>
      <c r="R213" s="2">
        <v>0</v>
      </c>
      <c r="S213" s="2">
        <v>0</v>
      </c>
      <c r="T213" s="2">
        <v>0</v>
      </c>
      <c r="U213" s="2">
        <v>0</v>
      </c>
      <c r="V213" s="2">
        <v>0</v>
      </c>
      <c r="W213" s="2">
        <v>0</v>
      </c>
      <c r="X213" s="2">
        <v>0</v>
      </c>
      <c r="Y213" s="2">
        <v>0</v>
      </c>
      <c r="Z213" s="2">
        <v>0</v>
      </c>
      <c r="AA213" s="2">
        <v>0</v>
      </c>
    </row>
    <row r="214" spans="1:27" x14ac:dyDescent="0.25">
      <c r="A214" s="2">
        <v>11</v>
      </c>
      <c r="B214" s="2">
        <v>8</v>
      </c>
      <c r="C214" s="2">
        <v>71216.854000000007</v>
      </c>
      <c r="D214" s="2">
        <v>71234.107000000004</v>
      </c>
      <c r="E214" s="2">
        <v>17.252999999997002</v>
      </c>
      <c r="F214" s="3">
        <v>17.400284949787199</v>
      </c>
      <c r="G214" s="14" t="s">
        <v>1122</v>
      </c>
      <c r="H214" s="2">
        <v>1</v>
      </c>
      <c r="I214" s="2">
        <v>0</v>
      </c>
      <c r="J214" s="2">
        <v>1</v>
      </c>
      <c r="K214" s="2">
        <v>0</v>
      </c>
      <c r="L214" s="2">
        <v>0</v>
      </c>
      <c r="M214" s="2">
        <v>0</v>
      </c>
      <c r="N214" s="2">
        <v>0</v>
      </c>
      <c r="O214" s="2">
        <v>0</v>
      </c>
      <c r="P214" s="2">
        <v>0</v>
      </c>
      <c r="Q214" s="2">
        <v>1</v>
      </c>
      <c r="R214" s="2">
        <v>0</v>
      </c>
      <c r="S214" s="2">
        <v>0</v>
      </c>
      <c r="T214" s="2">
        <v>0</v>
      </c>
      <c r="U214" s="2">
        <v>0</v>
      </c>
      <c r="V214" s="2">
        <v>0</v>
      </c>
      <c r="W214" s="2">
        <v>0</v>
      </c>
      <c r="X214" s="2">
        <v>0</v>
      </c>
      <c r="Y214" s="2">
        <v>0</v>
      </c>
      <c r="Z214" s="2">
        <v>0</v>
      </c>
      <c r="AA214" s="2">
        <v>0</v>
      </c>
    </row>
    <row r="215" spans="1:27" x14ac:dyDescent="0.25">
      <c r="A215" s="2">
        <v>8</v>
      </c>
      <c r="B215" s="2">
        <v>0</v>
      </c>
      <c r="C215" s="2">
        <v>37960.317999999999</v>
      </c>
      <c r="D215" s="2">
        <v>37977.732000000004</v>
      </c>
      <c r="E215" s="2">
        <v>17.4140000000043</v>
      </c>
      <c r="F215" s="3">
        <v>17.392909019125099</v>
      </c>
      <c r="G215" s="14" t="s">
        <v>1100</v>
      </c>
      <c r="H215" s="2">
        <v>4</v>
      </c>
      <c r="I215" s="2">
        <v>0</v>
      </c>
      <c r="J215" s="2">
        <v>4</v>
      </c>
      <c r="K215" s="2">
        <v>0</v>
      </c>
      <c r="L215" s="2">
        <v>0</v>
      </c>
      <c r="M215" s="2">
        <v>1</v>
      </c>
      <c r="N215" s="2">
        <v>1</v>
      </c>
      <c r="O215" s="2">
        <v>1</v>
      </c>
      <c r="P215" s="2">
        <v>0</v>
      </c>
      <c r="Q215" s="2">
        <v>1</v>
      </c>
      <c r="R215" s="2">
        <v>0</v>
      </c>
      <c r="S215" s="2">
        <v>0</v>
      </c>
      <c r="T215" s="2">
        <v>0</v>
      </c>
      <c r="U215" s="2">
        <v>0</v>
      </c>
      <c r="V215" s="2">
        <v>0</v>
      </c>
      <c r="W215" s="2">
        <v>0</v>
      </c>
      <c r="X215" s="2">
        <v>0</v>
      </c>
      <c r="Y215" s="2">
        <v>0</v>
      </c>
      <c r="Z215" s="2">
        <v>0</v>
      </c>
      <c r="AA215" s="2">
        <v>0</v>
      </c>
    </row>
    <row r="216" spans="1:27" x14ac:dyDescent="0.25">
      <c r="A216" s="2">
        <v>1</v>
      </c>
      <c r="B216" s="2">
        <v>15</v>
      </c>
      <c r="C216" s="2">
        <v>201807.77600000001</v>
      </c>
      <c r="D216" s="2">
        <v>201815.014</v>
      </c>
      <c r="E216" s="2">
        <v>7.2379999999829998</v>
      </c>
      <c r="F216" s="3">
        <v>17.3423559160411</v>
      </c>
      <c r="G216" s="14" t="s">
        <v>1038</v>
      </c>
      <c r="H216" s="2">
        <v>1</v>
      </c>
      <c r="I216" s="2">
        <v>0</v>
      </c>
      <c r="J216" s="2">
        <v>1</v>
      </c>
      <c r="K216" s="2">
        <v>0</v>
      </c>
      <c r="L216" s="2">
        <v>0</v>
      </c>
      <c r="M216" s="2">
        <v>1</v>
      </c>
      <c r="N216" s="2">
        <v>0</v>
      </c>
      <c r="O216" s="2">
        <v>0</v>
      </c>
      <c r="P216" s="2">
        <v>0</v>
      </c>
      <c r="Q216" s="2">
        <v>0</v>
      </c>
      <c r="R216" s="2">
        <v>0</v>
      </c>
      <c r="S216" s="2">
        <v>0</v>
      </c>
      <c r="T216" s="2">
        <v>0</v>
      </c>
      <c r="U216" s="2">
        <v>0</v>
      </c>
      <c r="V216" s="2">
        <v>0</v>
      </c>
      <c r="W216" s="2">
        <v>0</v>
      </c>
      <c r="X216" s="2">
        <v>0</v>
      </c>
      <c r="Y216" s="2">
        <v>0</v>
      </c>
      <c r="Z216" s="2">
        <v>0</v>
      </c>
      <c r="AA216" s="2">
        <v>0</v>
      </c>
    </row>
    <row r="217" spans="1:27" x14ac:dyDescent="0.25">
      <c r="A217" s="2">
        <v>8</v>
      </c>
      <c r="B217" s="2">
        <v>2</v>
      </c>
      <c r="C217" s="2">
        <v>67740.816999999995</v>
      </c>
      <c r="D217" s="2">
        <v>67767.73</v>
      </c>
      <c r="E217" s="2">
        <v>26.913000000000501</v>
      </c>
      <c r="F217" s="3">
        <v>17.323604215170601</v>
      </c>
      <c r="G217" s="14" t="s">
        <v>1102</v>
      </c>
      <c r="H217" s="2">
        <v>1</v>
      </c>
      <c r="I217" s="2">
        <v>0</v>
      </c>
      <c r="J217" s="2">
        <v>1</v>
      </c>
      <c r="K217" s="2">
        <v>0</v>
      </c>
      <c r="L217" s="2">
        <v>0</v>
      </c>
      <c r="M217" s="2">
        <v>0</v>
      </c>
      <c r="N217" s="2">
        <v>0</v>
      </c>
      <c r="O217" s="2">
        <v>0</v>
      </c>
      <c r="P217" s="2">
        <v>0</v>
      </c>
      <c r="Q217" s="2">
        <v>1</v>
      </c>
      <c r="R217" s="2">
        <v>0</v>
      </c>
      <c r="S217" s="2">
        <v>0</v>
      </c>
      <c r="T217" s="2">
        <v>0</v>
      </c>
      <c r="U217" s="2">
        <v>0</v>
      </c>
      <c r="V217" s="2">
        <v>0</v>
      </c>
      <c r="W217" s="2">
        <v>0</v>
      </c>
      <c r="X217" s="2">
        <v>0</v>
      </c>
      <c r="Y217" s="2">
        <v>0</v>
      </c>
      <c r="Z217" s="2">
        <v>0</v>
      </c>
      <c r="AA217" s="2">
        <v>0</v>
      </c>
    </row>
    <row r="218" spans="1:27" x14ac:dyDescent="0.25">
      <c r="A218" s="2">
        <v>13</v>
      </c>
      <c r="B218" s="2">
        <v>1</v>
      </c>
      <c r="C218" s="2">
        <v>45747.964</v>
      </c>
      <c r="D218" s="2">
        <v>45764.298999999999</v>
      </c>
      <c r="E218" s="2">
        <v>16.334999999999098</v>
      </c>
      <c r="F218" s="3">
        <v>17.292178538206699</v>
      </c>
      <c r="G218" s="14" t="s">
        <v>763</v>
      </c>
      <c r="H218" s="2">
        <v>0</v>
      </c>
      <c r="I218" s="2">
        <v>0</v>
      </c>
      <c r="J218" s="2">
        <v>0</v>
      </c>
      <c r="K218" s="2">
        <v>0</v>
      </c>
      <c r="L218" s="2">
        <v>0</v>
      </c>
      <c r="M218" s="2">
        <v>0</v>
      </c>
      <c r="N218" s="2">
        <v>0</v>
      </c>
      <c r="O218" s="2">
        <v>0</v>
      </c>
      <c r="P218" s="2">
        <v>0</v>
      </c>
      <c r="Q218" s="2">
        <v>0</v>
      </c>
      <c r="R218" s="2">
        <v>0</v>
      </c>
      <c r="S218" s="2">
        <v>0</v>
      </c>
      <c r="T218" s="2">
        <v>0</v>
      </c>
      <c r="U218" s="2">
        <v>0</v>
      </c>
      <c r="V218" s="2">
        <v>0</v>
      </c>
      <c r="W218" s="2">
        <v>0</v>
      </c>
      <c r="X218" s="2">
        <v>0</v>
      </c>
      <c r="Y218" s="2">
        <v>0</v>
      </c>
      <c r="Z218" s="2">
        <v>0</v>
      </c>
      <c r="AA218" s="2">
        <v>0</v>
      </c>
    </row>
    <row r="219" spans="1:27" x14ac:dyDescent="0.25">
      <c r="A219" s="2">
        <v>8</v>
      </c>
      <c r="B219" s="2">
        <v>8</v>
      </c>
      <c r="C219" s="2">
        <v>97829.39</v>
      </c>
      <c r="D219" s="2">
        <v>97848.744000000006</v>
      </c>
      <c r="E219" s="2">
        <v>19.3540000000066</v>
      </c>
      <c r="F219" s="3">
        <v>17.267044462059602</v>
      </c>
      <c r="G219" s="14" t="s">
        <v>1106</v>
      </c>
      <c r="H219" s="2">
        <v>0</v>
      </c>
      <c r="I219" s="2">
        <v>0</v>
      </c>
      <c r="J219" s="2">
        <v>0</v>
      </c>
      <c r="K219" s="2">
        <v>0</v>
      </c>
      <c r="L219" s="2">
        <v>0</v>
      </c>
      <c r="M219" s="2">
        <v>0</v>
      </c>
      <c r="N219" s="2">
        <v>0</v>
      </c>
      <c r="O219" s="2">
        <v>0</v>
      </c>
      <c r="P219" s="2">
        <v>0</v>
      </c>
      <c r="Q219" s="2">
        <v>0</v>
      </c>
      <c r="R219" s="2">
        <v>0</v>
      </c>
      <c r="S219" s="2">
        <v>0</v>
      </c>
      <c r="T219" s="2">
        <v>0</v>
      </c>
      <c r="U219" s="2">
        <v>0</v>
      </c>
      <c r="V219" s="2">
        <v>0</v>
      </c>
      <c r="W219" s="2">
        <v>0</v>
      </c>
      <c r="X219" s="2">
        <v>0</v>
      </c>
      <c r="Y219" s="2">
        <v>0</v>
      </c>
      <c r="Z219" s="2">
        <v>0</v>
      </c>
      <c r="AA219" s="2">
        <v>0</v>
      </c>
    </row>
    <row r="220" spans="1:27" x14ac:dyDescent="0.25">
      <c r="A220" s="2">
        <v>10</v>
      </c>
      <c r="B220" s="2">
        <v>9</v>
      </c>
      <c r="C220" s="2">
        <v>122796.182</v>
      </c>
      <c r="D220" s="2">
        <v>122859.177</v>
      </c>
      <c r="E220" s="2">
        <v>62.994999999995301</v>
      </c>
      <c r="F220" s="3">
        <v>17.256735911879101</v>
      </c>
      <c r="G220" s="14"/>
      <c r="H220" s="2">
        <v>1</v>
      </c>
      <c r="I220" s="2">
        <v>0</v>
      </c>
      <c r="J220" s="2">
        <v>1</v>
      </c>
      <c r="K220" s="2">
        <v>0</v>
      </c>
      <c r="L220" s="2">
        <v>0</v>
      </c>
      <c r="M220" s="2">
        <v>0</v>
      </c>
      <c r="N220" s="2">
        <v>0</v>
      </c>
      <c r="O220" s="2">
        <v>1</v>
      </c>
      <c r="P220" s="2">
        <v>0</v>
      </c>
      <c r="Q220" s="2">
        <v>0</v>
      </c>
      <c r="R220" s="2">
        <v>0</v>
      </c>
      <c r="S220" s="2">
        <v>0</v>
      </c>
      <c r="T220" s="2">
        <v>0</v>
      </c>
      <c r="U220" s="2">
        <v>0</v>
      </c>
      <c r="V220" s="2">
        <v>0</v>
      </c>
      <c r="W220" s="2">
        <v>0</v>
      </c>
      <c r="X220" s="2">
        <v>0</v>
      </c>
      <c r="Y220" s="2">
        <v>0</v>
      </c>
      <c r="Z220" s="2">
        <v>0</v>
      </c>
      <c r="AA220" s="2">
        <v>0</v>
      </c>
    </row>
    <row r="221" spans="1:27" x14ac:dyDescent="0.25">
      <c r="A221" s="2">
        <v>18</v>
      </c>
      <c r="B221" s="2">
        <v>2</v>
      </c>
      <c r="C221" s="2">
        <v>46736.271000000001</v>
      </c>
      <c r="D221" s="2">
        <v>46770.097999999998</v>
      </c>
      <c r="E221" s="2">
        <v>33.826999999997497</v>
      </c>
      <c r="F221" s="3">
        <v>17.236201048236399</v>
      </c>
      <c r="G221" s="14" t="s">
        <v>543</v>
      </c>
      <c r="H221" s="2">
        <v>2</v>
      </c>
      <c r="I221" s="2">
        <v>0</v>
      </c>
      <c r="J221" s="2">
        <v>2</v>
      </c>
      <c r="K221" s="2">
        <v>0</v>
      </c>
      <c r="L221" s="2">
        <v>0</v>
      </c>
      <c r="M221" s="2">
        <v>1</v>
      </c>
      <c r="N221" s="2">
        <v>0</v>
      </c>
      <c r="O221" s="2">
        <v>1</v>
      </c>
      <c r="P221" s="2">
        <v>0</v>
      </c>
      <c r="Q221" s="2">
        <v>0</v>
      </c>
      <c r="R221" s="2">
        <v>0</v>
      </c>
      <c r="S221" s="2">
        <v>0</v>
      </c>
      <c r="T221" s="2">
        <v>0</v>
      </c>
      <c r="U221" s="2">
        <v>0</v>
      </c>
      <c r="V221" s="2">
        <v>0</v>
      </c>
      <c r="W221" s="2">
        <v>0</v>
      </c>
      <c r="X221" s="2">
        <v>0</v>
      </c>
      <c r="Y221" s="2">
        <v>0</v>
      </c>
      <c r="Z221" s="2">
        <v>0</v>
      </c>
      <c r="AA221" s="2">
        <v>0</v>
      </c>
    </row>
    <row r="222" spans="1:27" x14ac:dyDescent="0.25">
      <c r="A222" s="2">
        <v>2</v>
      </c>
      <c r="B222" s="2">
        <v>11</v>
      </c>
      <c r="C222" s="2">
        <v>120573.89599999999</v>
      </c>
      <c r="D222" s="2">
        <v>120581.068</v>
      </c>
      <c r="E222" s="2">
        <v>7.1720000000059398</v>
      </c>
      <c r="F222" s="3">
        <v>17.234162255696599</v>
      </c>
      <c r="G222" s="14" t="s">
        <v>344</v>
      </c>
      <c r="H222" s="2">
        <v>2</v>
      </c>
      <c r="I222" s="2">
        <v>0</v>
      </c>
      <c r="J222" s="2">
        <v>2</v>
      </c>
      <c r="K222" s="2">
        <v>0</v>
      </c>
      <c r="L222" s="2">
        <v>0</v>
      </c>
      <c r="M222" s="2">
        <v>1</v>
      </c>
      <c r="N222" s="2">
        <v>0</v>
      </c>
      <c r="O222" s="2">
        <v>0</v>
      </c>
      <c r="P222" s="2">
        <v>0</v>
      </c>
      <c r="Q222" s="2">
        <v>1</v>
      </c>
      <c r="R222" s="2">
        <v>0</v>
      </c>
      <c r="S222" s="2">
        <v>0</v>
      </c>
      <c r="T222" s="2">
        <v>0</v>
      </c>
      <c r="U222" s="2">
        <v>0</v>
      </c>
      <c r="V222" s="2">
        <v>0</v>
      </c>
      <c r="W222" s="2">
        <v>0</v>
      </c>
      <c r="X222" s="2">
        <v>0</v>
      </c>
      <c r="Y222" s="2">
        <v>0</v>
      </c>
      <c r="Z222" s="2">
        <v>0</v>
      </c>
      <c r="AA222" s="2">
        <v>0</v>
      </c>
    </row>
    <row r="223" spans="1:27" x14ac:dyDescent="0.25">
      <c r="A223" s="2">
        <v>4</v>
      </c>
      <c r="B223" s="2">
        <v>11</v>
      </c>
      <c r="C223" s="2">
        <v>66003.797999999995</v>
      </c>
      <c r="D223" s="2">
        <v>66015.558000000005</v>
      </c>
      <c r="E223" s="2">
        <v>11.760000000009301</v>
      </c>
      <c r="F223" s="3">
        <v>17.233152084143299</v>
      </c>
      <c r="G223" s="14" t="s">
        <v>1073</v>
      </c>
      <c r="H223" s="2">
        <v>0</v>
      </c>
      <c r="I223" s="2">
        <v>0</v>
      </c>
      <c r="J223" s="2">
        <v>0</v>
      </c>
      <c r="K223" s="2">
        <v>0</v>
      </c>
      <c r="L223" s="2">
        <v>0</v>
      </c>
      <c r="M223" s="2">
        <v>0</v>
      </c>
      <c r="N223" s="2">
        <v>0</v>
      </c>
      <c r="O223" s="2">
        <v>0</v>
      </c>
      <c r="P223" s="2">
        <v>0</v>
      </c>
      <c r="Q223" s="2">
        <v>0</v>
      </c>
      <c r="R223" s="2">
        <v>0</v>
      </c>
      <c r="S223" s="2">
        <v>0</v>
      </c>
      <c r="T223" s="2">
        <v>0</v>
      </c>
      <c r="U223" s="2">
        <v>0</v>
      </c>
      <c r="V223" s="2">
        <v>0</v>
      </c>
      <c r="W223" s="2">
        <v>0</v>
      </c>
      <c r="X223" s="2">
        <v>0</v>
      </c>
      <c r="Y223" s="2">
        <v>0</v>
      </c>
      <c r="Z223" s="2">
        <v>0</v>
      </c>
      <c r="AA223" s="2">
        <v>0</v>
      </c>
    </row>
    <row r="224" spans="1:27" x14ac:dyDescent="0.25">
      <c r="A224" s="2">
        <v>2</v>
      </c>
      <c r="B224" s="2">
        <v>15</v>
      </c>
      <c r="C224" s="2">
        <v>144442.15</v>
      </c>
      <c r="D224" s="2">
        <v>144456.61600000001</v>
      </c>
      <c r="E224" s="2">
        <v>14.466000000014899</v>
      </c>
      <c r="F224" s="3">
        <v>17.178384493043701</v>
      </c>
      <c r="G224" s="14" t="s">
        <v>345</v>
      </c>
      <c r="H224" s="2">
        <v>3</v>
      </c>
      <c r="I224" s="2">
        <v>0</v>
      </c>
      <c r="J224" s="2">
        <v>3</v>
      </c>
      <c r="K224" s="2">
        <v>0</v>
      </c>
      <c r="L224" s="2">
        <v>0</v>
      </c>
      <c r="M224" s="2">
        <v>1</v>
      </c>
      <c r="N224" s="2">
        <v>0</v>
      </c>
      <c r="O224" s="2">
        <v>1</v>
      </c>
      <c r="P224" s="2">
        <v>0</v>
      </c>
      <c r="Q224" s="2">
        <v>1</v>
      </c>
      <c r="R224" s="2">
        <v>0</v>
      </c>
      <c r="S224" s="2">
        <v>0</v>
      </c>
      <c r="T224" s="2">
        <v>0</v>
      </c>
      <c r="U224" s="2">
        <v>0</v>
      </c>
      <c r="V224" s="2">
        <v>0</v>
      </c>
      <c r="W224" s="2">
        <v>0</v>
      </c>
      <c r="X224" s="2">
        <v>0</v>
      </c>
      <c r="Y224" s="2">
        <v>0</v>
      </c>
      <c r="Z224" s="2">
        <v>0</v>
      </c>
      <c r="AA224" s="2">
        <v>0</v>
      </c>
    </row>
    <row r="225" spans="1:27" x14ac:dyDescent="0.25">
      <c r="A225" s="2">
        <v>5</v>
      </c>
      <c r="B225" s="2">
        <v>9</v>
      </c>
      <c r="C225" s="2">
        <v>122175.257</v>
      </c>
      <c r="D225" s="2">
        <v>122191.145</v>
      </c>
      <c r="E225" s="2">
        <v>15.888000000006301</v>
      </c>
      <c r="F225" s="3">
        <v>17.167002954250599</v>
      </c>
      <c r="G225" s="14" t="s">
        <v>1083</v>
      </c>
      <c r="H225" s="2">
        <v>1</v>
      </c>
      <c r="I225" s="2">
        <v>0</v>
      </c>
      <c r="J225" s="2">
        <v>1</v>
      </c>
      <c r="K225" s="2">
        <v>0</v>
      </c>
      <c r="L225" s="2">
        <v>0</v>
      </c>
      <c r="M225" s="2">
        <v>0</v>
      </c>
      <c r="N225" s="2">
        <v>1</v>
      </c>
      <c r="O225" s="2">
        <v>0</v>
      </c>
      <c r="P225" s="2">
        <v>0</v>
      </c>
      <c r="Q225" s="2">
        <v>0</v>
      </c>
      <c r="R225" s="2">
        <v>0</v>
      </c>
      <c r="S225" s="2">
        <v>0</v>
      </c>
      <c r="T225" s="2">
        <v>0</v>
      </c>
      <c r="U225" s="2">
        <v>0</v>
      </c>
      <c r="V225" s="2">
        <v>0</v>
      </c>
      <c r="W225" s="2">
        <v>0</v>
      </c>
      <c r="X225" s="2">
        <v>0</v>
      </c>
      <c r="Y225" s="2">
        <v>0</v>
      </c>
      <c r="Z225" s="2">
        <v>0</v>
      </c>
      <c r="AA225" s="2">
        <v>0</v>
      </c>
    </row>
    <row r="226" spans="1:27" x14ac:dyDescent="0.25">
      <c r="A226" s="2">
        <v>3</v>
      </c>
      <c r="B226" s="2">
        <v>11</v>
      </c>
      <c r="C226" s="2">
        <v>153971.76500000001</v>
      </c>
      <c r="D226" s="2">
        <v>153994.50200000001</v>
      </c>
      <c r="E226" s="2">
        <v>22.736999999993699</v>
      </c>
      <c r="F226" s="3">
        <v>17.158728029092099</v>
      </c>
      <c r="G226" s="14" t="s">
        <v>1064</v>
      </c>
      <c r="H226" s="2">
        <v>0</v>
      </c>
      <c r="I226" s="2">
        <v>0</v>
      </c>
      <c r="J226" s="2">
        <v>0</v>
      </c>
      <c r="K226" s="2">
        <v>0</v>
      </c>
      <c r="L226" s="2">
        <v>0</v>
      </c>
      <c r="M226" s="2">
        <v>0</v>
      </c>
      <c r="N226" s="2">
        <v>0</v>
      </c>
      <c r="O226" s="2">
        <v>0</v>
      </c>
      <c r="P226" s="2">
        <v>0</v>
      </c>
      <c r="Q226" s="2">
        <v>0</v>
      </c>
      <c r="R226" s="2">
        <v>0</v>
      </c>
      <c r="S226" s="2">
        <v>0</v>
      </c>
      <c r="T226" s="2">
        <v>0</v>
      </c>
      <c r="U226" s="2">
        <v>0</v>
      </c>
      <c r="V226" s="2">
        <v>0</v>
      </c>
      <c r="W226" s="2">
        <v>0</v>
      </c>
      <c r="X226" s="2">
        <v>0</v>
      </c>
      <c r="Y226" s="2">
        <v>0</v>
      </c>
      <c r="Z226" s="2">
        <v>0</v>
      </c>
      <c r="AA226" s="2">
        <v>0</v>
      </c>
    </row>
    <row r="227" spans="1:27" x14ac:dyDescent="0.25">
      <c r="A227" s="2">
        <v>12</v>
      </c>
      <c r="B227" s="2">
        <v>0</v>
      </c>
      <c r="C227" s="2">
        <v>15945.791999999999</v>
      </c>
      <c r="D227" s="2">
        <v>15956.611999999999</v>
      </c>
      <c r="E227" s="2">
        <v>10.8199999999997</v>
      </c>
      <c r="F227" s="3">
        <v>17.141866135950401</v>
      </c>
      <c r="G227" s="14" t="s">
        <v>1126</v>
      </c>
      <c r="H227" s="2">
        <v>0</v>
      </c>
      <c r="I227" s="2">
        <v>0</v>
      </c>
      <c r="J227" s="2">
        <v>0</v>
      </c>
      <c r="K227" s="2">
        <v>0</v>
      </c>
      <c r="L227" s="2">
        <v>0</v>
      </c>
      <c r="M227" s="2">
        <v>0</v>
      </c>
      <c r="N227" s="2">
        <v>0</v>
      </c>
      <c r="O227" s="2">
        <v>0</v>
      </c>
      <c r="P227" s="2">
        <v>0</v>
      </c>
      <c r="Q227" s="2">
        <v>0</v>
      </c>
      <c r="R227" s="2">
        <v>0</v>
      </c>
      <c r="S227" s="2">
        <v>0</v>
      </c>
      <c r="T227" s="2">
        <v>0</v>
      </c>
      <c r="U227" s="2">
        <v>0</v>
      </c>
      <c r="V227" s="2">
        <v>0</v>
      </c>
      <c r="W227" s="2">
        <v>0</v>
      </c>
      <c r="X227" s="2">
        <v>0</v>
      </c>
      <c r="Y227" s="2">
        <v>0</v>
      </c>
      <c r="Z227" s="2">
        <v>0</v>
      </c>
      <c r="AA227" s="2">
        <v>0</v>
      </c>
    </row>
    <row r="228" spans="1:27" x14ac:dyDescent="0.25">
      <c r="A228" s="2">
        <v>1</v>
      </c>
      <c r="B228" s="2">
        <v>4</v>
      </c>
      <c r="C228" s="2">
        <v>51643.669000000002</v>
      </c>
      <c r="D228" s="2">
        <v>51685.911999999997</v>
      </c>
      <c r="E228" s="2">
        <v>42.2429999999949</v>
      </c>
      <c r="F228" s="3">
        <v>17.096282643095499</v>
      </c>
      <c r="G228" s="14" t="s">
        <v>1031</v>
      </c>
      <c r="H228" s="2">
        <v>3</v>
      </c>
      <c r="I228" s="2">
        <v>0</v>
      </c>
      <c r="J228" s="2">
        <v>3</v>
      </c>
      <c r="K228" s="2">
        <v>0</v>
      </c>
      <c r="L228" s="2">
        <v>0</v>
      </c>
      <c r="M228" s="2">
        <v>1</v>
      </c>
      <c r="N228" s="2">
        <v>1</v>
      </c>
      <c r="O228" s="2">
        <v>1</v>
      </c>
      <c r="P228" s="2">
        <v>0</v>
      </c>
      <c r="Q228" s="2">
        <v>0</v>
      </c>
      <c r="R228" s="2">
        <v>0</v>
      </c>
      <c r="S228" s="2">
        <v>0</v>
      </c>
      <c r="T228" s="2">
        <v>0</v>
      </c>
      <c r="U228" s="2">
        <v>0</v>
      </c>
      <c r="V228" s="2">
        <v>0</v>
      </c>
      <c r="W228" s="2">
        <v>0</v>
      </c>
      <c r="X228" s="2">
        <v>0</v>
      </c>
      <c r="Y228" s="2">
        <v>0</v>
      </c>
      <c r="Z228" s="2">
        <v>0</v>
      </c>
      <c r="AA228" s="2">
        <v>0</v>
      </c>
    </row>
    <row r="229" spans="1:27" x14ac:dyDescent="0.25">
      <c r="A229" s="2">
        <v>17</v>
      </c>
      <c r="B229" s="2">
        <v>2</v>
      </c>
      <c r="C229" s="2">
        <v>50703.862999999998</v>
      </c>
      <c r="D229" s="2">
        <v>50703.862999999998</v>
      </c>
      <c r="E229" s="2">
        <v>0</v>
      </c>
      <c r="F229" s="3">
        <v>17.094081954724501</v>
      </c>
      <c r="G229" s="14"/>
      <c r="H229" s="2">
        <v>0</v>
      </c>
      <c r="I229" s="2">
        <v>0</v>
      </c>
      <c r="J229" s="2">
        <v>0</v>
      </c>
      <c r="K229" s="2">
        <v>0</v>
      </c>
      <c r="L229" s="2">
        <v>0</v>
      </c>
      <c r="M229" s="2">
        <v>0</v>
      </c>
      <c r="N229" s="2">
        <v>0</v>
      </c>
      <c r="O229" s="2">
        <v>0</v>
      </c>
      <c r="P229" s="2">
        <v>0</v>
      </c>
      <c r="Q229" s="2">
        <v>0</v>
      </c>
      <c r="R229" s="2">
        <v>0</v>
      </c>
      <c r="S229" s="2">
        <v>0</v>
      </c>
      <c r="T229" s="2">
        <v>0</v>
      </c>
      <c r="U229" s="2">
        <v>0</v>
      </c>
      <c r="V229" s="2">
        <v>0</v>
      </c>
      <c r="W229" s="2">
        <v>0</v>
      </c>
      <c r="X229" s="2">
        <v>0</v>
      </c>
      <c r="Y229" s="2">
        <v>0</v>
      </c>
      <c r="Z229" s="2">
        <v>0</v>
      </c>
      <c r="AA229" s="2">
        <v>0</v>
      </c>
    </row>
    <row r="230" spans="1:27" x14ac:dyDescent="0.25">
      <c r="A230" s="2">
        <v>9</v>
      </c>
      <c r="B230" s="2">
        <v>1</v>
      </c>
      <c r="C230" s="2">
        <v>11934.132</v>
      </c>
      <c r="D230" s="2">
        <v>11934.328</v>
      </c>
      <c r="E230" s="2">
        <v>0.19599999999991299</v>
      </c>
      <c r="F230" s="3">
        <v>17.087220192808701</v>
      </c>
      <c r="G230" s="14"/>
      <c r="H230" s="2">
        <v>2</v>
      </c>
      <c r="I230" s="2">
        <v>0</v>
      </c>
      <c r="J230" s="2">
        <v>2</v>
      </c>
      <c r="K230" s="2">
        <v>0</v>
      </c>
      <c r="L230" s="2">
        <v>0</v>
      </c>
      <c r="M230" s="2">
        <v>1</v>
      </c>
      <c r="N230" s="2">
        <v>0</v>
      </c>
      <c r="O230" s="2">
        <v>0</v>
      </c>
      <c r="P230" s="2">
        <v>0</v>
      </c>
      <c r="Q230" s="2">
        <v>1</v>
      </c>
      <c r="R230" s="2">
        <v>0</v>
      </c>
      <c r="S230" s="2">
        <v>0</v>
      </c>
      <c r="T230" s="2">
        <v>0</v>
      </c>
      <c r="U230" s="2">
        <v>0</v>
      </c>
      <c r="V230" s="2">
        <v>0</v>
      </c>
      <c r="W230" s="2">
        <v>0</v>
      </c>
      <c r="X230" s="2">
        <v>0</v>
      </c>
      <c r="Y230" s="2">
        <v>0</v>
      </c>
      <c r="Z230" s="2">
        <v>0</v>
      </c>
      <c r="AA230" s="2">
        <v>0</v>
      </c>
    </row>
    <row r="231" spans="1:27" x14ac:dyDescent="0.25">
      <c r="A231" s="2">
        <v>1</v>
      </c>
      <c r="B231" s="2">
        <v>22</v>
      </c>
      <c r="C231" s="2">
        <v>242492.519</v>
      </c>
      <c r="D231" s="2">
        <v>242510.60800000001</v>
      </c>
      <c r="E231" s="2">
        <v>18.0890000000072</v>
      </c>
      <c r="F231" s="3">
        <v>17.068855665513698</v>
      </c>
      <c r="G231" s="14" t="s">
        <v>1043</v>
      </c>
      <c r="H231" s="2">
        <v>0</v>
      </c>
      <c r="I231" s="2">
        <v>0</v>
      </c>
      <c r="J231" s="2">
        <v>0</v>
      </c>
      <c r="K231" s="2">
        <v>0</v>
      </c>
      <c r="L231" s="2">
        <v>0</v>
      </c>
      <c r="M231" s="2">
        <v>0</v>
      </c>
      <c r="N231" s="2">
        <v>0</v>
      </c>
      <c r="O231" s="2">
        <v>0</v>
      </c>
      <c r="P231" s="2">
        <v>0</v>
      </c>
      <c r="Q231" s="2">
        <v>0</v>
      </c>
      <c r="R231" s="2">
        <v>0</v>
      </c>
      <c r="S231" s="2">
        <v>0</v>
      </c>
      <c r="T231" s="2">
        <v>0</v>
      </c>
      <c r="U231" s="2">
        <v>0</v>
      </c>
      <c r="V231" s="2">
        <v>0</v>
      </c>
      <c r="W231" s="2">
        <v>0</v>
      </c>
      <c r="X231" s="2">
        <v>0</v>
      </c>
      <c r="Y231" s="2">
        <v>0</v>
      </c>
      <c r="Z231" s="2">
        <v>0</v>
      </c>
      <c r="AA231" s="2">
        <v>0</v>
      </c>
    </row>
    <row r="232" spans="1:27" x14ac:dyDescent="0.25">
      <c r="A232" s="2">
        <v>9</v>
      </c>
      <c r="B232" s="2">
        <v>6</v>
      </c>
      <c r="C232" s="2">
        <v>115058.931</v>
      </c>
      <c r="D232" s="2">
        <v>115074.004</v>
      </c>
      <c r="E232" s="2">
        <v>15.073000000004001</v>
      </c>
      <c r="F232" s="3">
        <v>17.060595600212899</v>
      </c>
      <c r="G232" s="14" t="s">
        <v>723</v>
      </c>
      <c r="H232" s="2">
        <v>2</v>
      </c>
      <c r="I232" s="2">
        <v>0</v>
      </c>
      <c r="J232" s="2">
        <v>2</v>
      </c>
      <c r="K232" s="2">
        <v>0</v>
      </c>
      <c r="L232" s="2">
        <v>0</v>
      </c>
      <c r="M232" s="2">
        <v>0</v>
      </c>
      <c r="N232" s="2">
        <v>1</v>
      </c>
      <c r="O232" s="2">
        <v>1</v>
      </c>
      <c r="P232" s="2">
        <v>0</v>
      </c>
      <c r="Q232" s="2">
        <v>0</v>
      </c>
      <c r="R232" s="2">
        <v>0</v>
      </c>
      <c r="S232" s="2">
        <v>0</v>
      </c>
      <c r="T232" s="2">
        <v>0</v>
      </c>
      <c r="U232" s="2">
        <v>0</v>
      </c>
      <c r="V232" s="2">
        <v>0</v>
      </c>
      <c r="W232" s="2">
        <v>0</v>
      </c>
      <c r="X232" s="2">
        <v>0</v>
      </c>
      <c r="Y232" s="2">
        <v>0</v>
      </c>
      <c r="Z232" s="2">
        <v>0</v>
      </c>
      <c r="AA232" s="2">
        <v>0</v>
      </c>
    </row>
    <row r="233" spans="1:27" x14ac:dyDescent="0.25">
      <c r="A233" s="2">
        <v>22</v>
      </c>
      <c r="B233" s="2">
        <v>0</v>
      </c>
      <c r="C233" s="2">
        <v>17178.684000000001</v>
      </c>
      <c r="D233" s="2">
        <v>17225.319</v>
      </c>
      <c r="E233" s="2">
        <v>46.634999999998399</v>
      </c>
      <c r="F233" s="3">
        <v>17.060077147540799</v>
      </c>
      <c r="G233" s="14" t="s">
        <v>1157</v>
      </c>
      <c r="H233" s="2">
        <v>0</v>
      </c>
      <c r="I233" s="2">
        <v>0</v>
      </c>
      <c r="J233" s="2">
        <v>0</v>
      </c>
      <c r="K233" s="2">
        <v>0</v>
      </c>
      <c r="L233" s="2">
        <v>0</v>
      </c>
      <c r="M233" s="2">
        <v>0</v>
      </c>
      <c r="N233" s="2">
        <v>0</v>
      </c>
      <c r="O233" s="2">
        <v>0</v>
      </c>
      <c r="P233" s="2">
        <v>0</v>
      </c>
      <c r="Q233" s="2">
        <v>0</v>
      </c>
      <c r="R233" s="2">
        <v>0</v>
      </c>
      <c r="S233" s="2">
        <v>0</v>
      </c>
      <c r="T233" s="2">
        <v>0</v>
      </c>
      <c r="U233" s="2">
        <v>0</v>
      </c>
      <c r="V233" s="2">
        <v>0</v>
      </c>
      <c r="W233" s="2">
        <v>0</v>
      </c>
      <c r="X233" s="2">
        <v>0</v>
      </c>
      <c r="Y233" s="2">
        <v>0</v>
      </c>
      <c r="Z233" s="2">
        <v>0</v>
      </c>
      <c r="AA233" s="2">
        <v>0</v>
      </c>
    </row>
    <row r="234" spans="1:27" x14ac:dyDescent="0.25">
      <c r="A234" s="2">
        <v>2</v>
      </c>
      <c r="B234" s="2">
        <v>36</v>
      </c>
      <c r="C234" s="2">
        <v>214373.32</v>
      </c>
      <c r="D234" s="2">
        <v>214404.07199999999</v>
      </c>
      <c r="E234" s="2">
        <v>30.751999999978601</v>
      </c>
      <c r="F234" s="3">
        <v>17.0512917380732</v>
      </c>
      <c r="G234" s="14" t="s">
        <v>608</v>
      </c>
      <c r="H234" s="2">
        <v>2</v>
      </c>
      <c r="I234" s="2">
        <v>0</v>
      </c>
      <c r="J234" s="2">
        <v>2</v>
      </c>
      <c r="K234" s="2">
        <v>0</v>
      </c>
      <c r="L234" s="2">
        <v>0</v>
      </c>
      <c r="M234" s="2">
        <v>0</v>
      </c>
      <c r="N234" s="2">
        <v>1</v>
      </c>
      <c r="O234" s="2">
        <v>1</v>
      </c>
      <c r="P234" s="2">
        <v>0</v>
      </c>
      <c r="Q234" s="2">
        <v>0</v>
      </c>
      <c r="R234" s="2">
        <v>0</v>
      </c>
      <c r="S234" s="2">
        <v>0</v>
      </c>
      <c r="T234" s="2">
        <v>0</v>
      </c>
      <c r="U234" s="2">
        <v>0</v>
      </c>
      <c r="V234" s="2">
        <v>0</v>
      </c>
      <c r="W234" s="2">
        <v>0</v>
      </c>
      <c r="X234" s="2">
        <v>0</v>
      </c>
      <c r="Y234" s="2">
        <v>0</v>
      </c>
      <c r="Z234" s="2">
        <v>0</v>
      </c>
      <c r="AA234" s="2">
        <v>0</v>
      </c>
    </row>
    <row r="235" spans="1:27" x14ac:dyDescent="0.25">
      <c r="A235" s="2">
        <v>11</v>
      </c>
      <c r="B235" s="2">
        <v>14</v>
      </c>
      <c r="C235" s="2">
        <v>126139.1</v>
      </c>
      <c r="D235" s="2">
        <v>126149.651</v>
      </c>
      <c r="E235" s="2">
        <v>10.5509999999922</v>
      </c>
      <c r="F235" s="3">
        <v>17.0393168486946</v>
      </c>
      <c r="G235" s="14" t="s">
        <v>1124</v>
      </c>
      <c r="H235" s="2">
        <v>2</v>
      </c>
      <c r="I235" s="2">
        <v>2</v>
      </c>
      <c r="J235" s="2">
        <v>2</v>
      </c>
      <c r="K235" s="2">
        <v>2</v>
      </c>
      <c r="L235" s="2">
        <v>0</v>
      </c>
      <c r="M235" s="2">
        <v>1</v>
      </c>
      <c r="N235" s="2">
        <v>1</v>
      </c>
      <c r="O235" s="2">
        <v>0</v>
      </c>
      <c r="P235" s="2">
        <v>0</v>
      </c>
      <c r="Q235" s="2">
        <v>0</v>
      </c>
      <c r="R235" s="2">
        <v>1</v>
      </c>
      <c r="S235" s="2">
        <v>0</v>
      </c>
      <c r="T235" s="2">
        <v>0</v>
      </c>
      <c r="U235" s="2">
        <v>0</v>
      </c>
      <c r="V235" s="2">
        <v>1</v>
      </c>
      <c r="W235" s="2">
        <v>0</v>
      </c>
      <c r="X235" s="2">
        <v>0</v>
      </c>
      <c r="Y235" s="2">
        <v>0</v>
      </c>
      <c r="Z235" s="2">
        <v>0</v>
      </c>
      <c r="AA235" s="2">
        <v>0</v>
      </c>
    </row>
    <row r="236" spans="1:27" x14ac:dyDescent="0.25">
      <c r="A236" s="2">
        <v>3</v>
      </c>
      <c r="B236" s="2">
        <v>9</v>
      </c>
      <c r="C236" s="2">
        <v>104876.62</v>
      </c>
      <c r="D236" s="2">
        <v>104876.625</v>
      </c>
      <c r="E236" s="2">
        <v>5.0000000046566103E-3</v>
      </c>
      <c r="F236" s="3">
        <v>17.0013254499999</v>
      </c>
      <c r="G236" s="14"/>
      <c r="H236" s="2">
        <v>1</v>
      </c>
      <c r="I236" s="2">
        <v>0</v>
      </c>
      <c r="J236" s="2">
        <v>1</v>
      </c>
      <c r="K236" s="2">
        <v>0</v>
      </c>
      <c r="L236" s="2">
        <v>0</v>
      </c>
      <c r="M236" s="2">
        <v>0</v>
      </c>
      <c r="N236" s="2">
        <v>0</v>
      </c>
      <c r="O236" s="2">
        <v>0</v>
      </c>
      <c r="P236" s="2">
        <v>0</v>
      </c>
      <c r="Q236" s="2">
        <v>1</v>
      </c>
      <c r="R236" s="2">
        <v>0</v>
      </c>
      <c r="S236" s="2">
        <v>0</v>
      </c>
      <c r="T236" s="2">
        <v>0</v>
      </c>
      <c r="U236" s="2">
        <v>0</v>
      </c>
      <c r="V236" s="2">
        <v>0</v>
      </c>
      <c r="W236" s="2">
        <v>0</v>
      </c>
      <c r="X236" s="2">
        <v>0</v>
      </c>
      <c r="Y236" s="2">
        <v>0</v>
      </c>
      <c r="Z236" s="2">
        <v>0</v>
      </c>
      <c r="AA236" s="2">
        <v>0</v>
      </c>
    </row>
    <row r="237" spans="1:27" x14ac:dyDescent="0.25">
      <c r="A237" s="2">
        <v>2</v>
      </c>
      <c r="B237" s="2">
        <v>31</v>
      </c>
      <c r="C237" s="2">
        <v>199910.005</v>
      </c>
      <c r="D237" s="2">
        <v>199932.78700000001</v>
      </c>
      <c r="E237" s="2">
        <v>22.782000000006501</v>
      </c>
      <c r="F237" s="3">
        <v>16.990981138905301</v>
      </c>
      <c r="G237" s="14" t="s">
        <v>1056</v>
      </c>
      <c r="H237" s="2">
        <v>0</v>
      </c>
      <c r="I237" s="2">
        <v>0</v>
      </c>
      <c r="J237" s="2">
        <v>0</v>
      </c>
      <c r="K237" s="2">
        <v>0</v>
      </c>
      <c r="L237" s="2">
        <v>0</v>
      </c>
      <c r="M237" s="2">
        <v>0</v>
      </c>
      <c r="N237" s="2">
        <v>0</v>
      </c>
      <c r="O237" s="2">
        <v>0</v>
      </c>
      <c r="P237" s="2">
        <v>0</v>
      </c>
      <c r="Q237" s="2">
        <v>0</v>
      </c>
      <c r="R237" s="2">
        <v>0</v>
      </c>
      <c r="S237" s="2">
        <v>0</v>
      </c>
      <c r="T237" s="2">
        <v>0</v>
      </c>
      <c r="U237" s="2">
        <v>0</v>
      </c>
      <c r="V237" s="2">
        <v>0</v>
      </c>
      <c r="W237" s="2">
        <v>0</v>
      </c>
      <c r="X237" s="2">
        <v>0</v>
      </c>
      <c r="Y237" s="2">
        <v>0</v>
      </c>
      <c r="Z237" s="2">
        <v>0</v>
      </c>
      <c r="AA237" s="2">
        <v>0</v>
      </c>
    </row>
    <row r="238" spans="1:27" x14ac:dyDescent="0.25">
      <c r="A238" s="2">
        <v>6</v>
      </c>
      <c r="B238" s="2">
        <v>8</v>
      </c>
      <c r="C238" s="2">
        <v>75099.736999999994</v>
      </c>
      <c r="D238" s="2">
        <v>75108.179000000004</v>
      </c>
      <c r="E238" s="2">
        <v>8.4420000000100099</v>
      </c>
      <c r="F238" s="3">
        <v>16.9525334136829</v>
      </c>
      <c r="G238" s="14" t="s">
        <v>404</v>
      </c>
      <c r="H238" s="2">
        <v>2</v>
      </c>
      <c r="I238" s="2">
        <v>0</v>
      </c>
      <c r="J238" s="2">
        <v>2</v>
      </c>
      <c r="K238" s="2">
        <v>0</v>
      </c>
      <c r="L238" s="2">
        <v>0</v>
      </c>
      <c r="M238" s="2">
        <v>0</v>
      </c>
      <c r="N238" s="2">
        <v>1</v>
      </c>
      <c r="O238" s="2">
        <v>1</v>
      </c>
      <c r="P238" s="2">
        <v>0</v>
      </c>
      <c r="Q238" s="2">
        <v>0</v>
      </c>
      <c r="R238" s="2">
        <v>0</v>
      </c>
      <c r="S238" s="2">
        <v>0</v>
      </c>
      <c r="T238" s="2">
        <v>0</v>
      </c>
      <c r="U238" s="2">
        <v>0</v>
      </c>
      <c r="V238" s="2">
        <v>0</v>
      </c>
      <c r="W238" s="2">
        <v>0</v>
      </c>
      <c r="X238" s="2">
        <v>0</v>
      </c>
      <c r="Y238" s="2">
        <v>0</v>
      </c>
      <c r="Z238" s="2">
        <v>0</v>
      </c>
      <c r="AA238" s="2">
        <v>0</v>
      </c>
    </row>
    <row r="239" spans="1:27" x14ac:dyDescent="0.25">
      <c r="A239" s="2">
        <v>8</v>
      </c>
      <c r="B239" s="2">
        <v>12</v>
      </c>
      <c r="C239" s="2">
        <v>109263.497</v>
      </c>
      <c r="D239" s="2">
        <v>109285.833</v>
      </c>
      <c r="E239" s="2">
        <v>22.3359999999957</v>
      </c>
      <c r="F239" s="3">
        <v>16.950283982155199</v>
      </c>
      <c r="G239" s="14" t="s">
        <v>714</v>
      </c>
      <c r="H239" s="2">
        <v>1</v>
      </c>
      <c r="I239" s="2">
        <v>0</v>
      </c>
      <c r="J239" s="2">
        <v>1</v>
      </c>
      <c r="K239" s="2">
        <v>0</v>
      </c>
      <c r="L239" s="2">
        <v>0</v>
      </c>
      <c r="M239" s="2">
        <v>0</v>
      </c>
      <c r="N239" s="2">
        <v>1</v>
      </c>
      <c r="O239" s="2">
        <v>0</v>
      </c>
      <c r="P239" s="2">
        <v>0</v>
      </c>
      <c r="Q239" s="2">
        <v>0</v>
      </c>
      <c r="R239" s="2">
        <v>0</v>
      </c>
      <c r="S239" s="2">
        <v>0</v>
      </c>
      <c r="T239" s="2">
        <v>0</v>
      </c>
      <c r="U239" s="2">
        <v>0</v>
      </c>
      <c r="V239" s="2">
        <v>0</v>
      </c>
      <c r="W239" s="2">
        <v>0</v>
      </c>
      <c r="X239" s="2">
        <v>0</v>
      </c>
      <c r="Y239" s="2">
        <v>0</v>
      </c>
      <c r="Z239" s="2">
        <v>0</v>
      </c>
      <c r="AA239" s="2">
        <v>0</v>
      </c>
    </row>
    <row r="240" spans="1:27" x14ac:dyDescent="0.25">
      <c r="A240" s="2">
        <v>8</v>
      </c>
      <c r="B240" s="2">
        <v>13</v>
      </c>
      <c r="C240" s="2">
        <v>112053.368</v>
      </c>
      <c r="D240" s="2">
        <v>112053.55</v>
      </c>
      <c r="E240" s="2">
        <v>0.18200000000069799</v>
      </c>
      <c r="F240" s="3">
        <v>16.921349476642199</v>
      </c>
      <c r="G240" s="14"/>
      <c r="H240" s="2">
        <v>3</v>
      </c>
      <c r="I240" s="2">
        <v>0</v>
      </c>
      <c r="J240" s="2">
        <v>3</v>
      </c>
      <c r="K240" s="2">
        <v>0</v>
      </c>
      <c r="L240" s="2">
        <v>0</v>
      </c>
      <c r="M240" s="2">
        <v>1</v>
      </c>
      <c r="N240" s="2">
        <v>1</v>
      </c>
      <c r="O240" s="2">
        <v>0</v>
      </c>
      <c r="P240" s="2">
        <v>0</v>
      </c>
      <c r="Q240" s="2">
        <v>1</v>
      </c>
      <c r="R240" s="2">
        <v>0</v>
      </c>
      <c r="S240" s="2">
        <v>0</v>
      </c>
      <c r="T240" s="2">
        <v>0</v>
      </c>
      <c r="U240" s="2">
        <v>0</v>
      </c>
      <c r="V240" s="2">
        <v>0</v>
      </c>
      <c r="W240" s="2">
        <v>0</v>
      </c>
      <c r="X240" s="2">
        <v>0</v>
      </c>
      <c r="Y240" s="2">
        <v>0</v>
      </c>
      <c r="Z240" s="2">
        <v>0</v>
      </c>
      <c r="AA240" s="2">
        <v>0</v>
      </c>
    </row>
    <row r="241" spans="1:27" x14ac:dyDescent="0.25">
      <c r="A241" s="2">
        <v>7</v>
      </c>
      <c r="B241" s="2">
        <v>6</v>
      </c>
      <c r="C241" s="2">
        <v>49334.542000000001</v>
      </c>
      <c r="D241" s="2">
        <v>49334.542000000001</v>
      </c>
      <c r="E241" s="2">
        <v>0</v>
      </c>
      <c r="F241" s="3">
        <v>16.902442282543898</v>
      </c>
      <c r="G241" s="14"/>
      <c r="H241" s="2">
        <v>1</v>
      </c>
      <c r="I241" s="2">
        <v>0</v>
      </c>
      <c r="J241" s="2">
        <v>1</v>
      </c>
      <c r="K241" s="2">
        <v>0</v>
      </c>
      <c r="L241" s="2">
        <v>0</v>
      </c>
      <c r="M241" s="2">
        <v>0</v>
      </c>
      <c r="N241" s="2">
        <v>0</v>
      </c>
      <c r="O241" s="2">
        <v>1</v>
      </c>
      <c r="P241" s="2">
        <v>0</v>
      </c>
      <c r="Q241" s="2">
        <v>0</v>
      </c>
      <c r="R241" s="2">
        <v>0</v>
      </c>
      <c r="S241" s="2">
        <v>0</v>
      </c>
      <c r="T241" s="2">
        <v>0</v>
      </c>
      <c r="U241" s="2">
        <v>0</v>
      </c>
      <c r="V241" s="2">
        <v>0</v>
      </c>
      <c r="W241" s="2">
        <v>0</v>
      </c>
      <c r="X241" s="2">
        <v>0</v>
      </c>
      <c r="Y241" s="2">
        <v>0</v>
      </c>
      <c r="Z241" s="2">
        <v>0</v>
      </c>
      <c r="AA241" s="2">
        <v>0</v>
      </c>
    </row>
    <row r="242" spans="1:27" x14ac:dyDescent="0.25">
      <c r="A242" s="2">
        <v>2</v>
      </c>
      <c r="B242" s="2">
        <v>37</v>
      </c>
      <c r="C242" s="2">
        <v>215060.40400000001</v>
      </c>
      <c r="D242" s="2">
        <v>215060.40400000001</v>
      </c>
      <c r="E242" s="2">
        <v>0</v>
      </c>
      <c r="F242" s="3">
        <v>16.902077421935299</v>
      </c>
      <c r="G242" s="14"/>
      <c r="H242" s="2">
        <v>0</v>
      </c>
      <c r="I242" s="2">
        <v>0</v>
      </c>
      <c r="J242" s="2">
        <v>0</v>
      </c>
      <c r="K242" s="2">
        <v>0</v>
      </c>
      <c r="L242" s="2">
        <v>0</v>
      </c>
      <c r="M242" s="2">
        <v>0</v>
      </c>
      <c r="N242" s="2">
        <v>0</v>
      </c>
      <c r="O242" s="2">
        <v>0</v>
      </c>
      <c r="P242" s="2">
        <v>0</v>
      </c>
      <c r="Q242" s="2">
        <v>0</v>
      </c>
      <c r="R242" s="2">
        <v>0</v>
      </c>
      <c r="S242" s="2">
        <v>0</v>
      </c>
      <c r="T242" s="2">
        <v>0</v>
      </c>
      <c r="U242" s="2">
        <v>0</v>
      </c>
      <c r="V242" s="2">
        <v>0</v>
      </c>
      <c r="W242" s="2">
        <v>0</v>
      </c>
      <c r="X242" s="2">
        <v>0</v>
      </c>
      <c r="Y242" s="2">
        <v>0</v>
      </c>
      <c r="Z242" s="2">
        <v>0</v>
      </c>
      <c r="AA242" s="2">
        <v>0</v>
      </c>
    </row>
    <row r="243" spans="1:27" x14ac:dyDescent="0.25">
      <c r="A243" s="2">
        <v>4</v>
      </c>
      <c r="B243" s="2">
        <v>23</v>
      </c>
      <c r="C243" s="2">
        <v>168128.64600000001</v>
      </c>
      <c r="D243" s="2">
        <v>168137.08199999999</v>
      </c>
      <c r="E243" s="2">
        <v>8.4359999999869597</v>
      </c>
      <c r="F243" s="3">
        <v>16.888121575605702</v>
      </c>
      <c r="G243" s="14" t="s">
        <v>388</v>
      </c>
      <c r="H243" s="2">
        <v>3</v>
      </c>
      <c r="I243" s="2">
        <v>0</v>
      </c>
      <c r="J243" s="2">
        <v>3</v>
      </c>
      <c r="K243" s="2">
        <v>0</v>
      </c>
      <c r="L243" s="2">
        <v>0</v>
      </c>
      <c r="M243" s="2">
        <v>1</v>
      </c>
      <c r="N243" s="2">
        <v>0</v>
      </c>
      <c r="O243" s="2">
        <v>1</v>
      </c>
      <c r="P243" s="2">
        <v>0</v>
      </c>
      <c r="Q243" s="2">
        <v>1</v>
      </c>
      <c r="R243" s="2">
        <v>0</v>
      </c>
      <c r="S243" s="2">
        <v>0</v>
      </c>
      <c r="T243" s="2">
        <v>0</v>
      </c>
      <c r="U243" s="2">
        <v>0</v>
      </c>
      <c r="V243" s="2">
        <v>0</v>
      </c>
      <c r="W243" s="2">
        <v>0</v>
      </c>
      <c r="X243" s="2">
        <v>0</v>
      </c>
      <c r="Y243" s="2">
        <v>0</v>
      </c>
      <c r="Z243" s="2">
        <v>0</v>
      </c>
      <c r="AA243" s="2">
        <v>0</v>
      </c>
    </row>
    <row r="244" spans="1:27" x14ac:dyDescent="0.25">
      <c r="A244" s="2">
        <v>2</v>
      </c>
      <c r="B244" s="2">
        <v>21</v>
      </c>
      <c r="C244" s="2">
        <v>160096.38699999999</v>
      </c>
      <c r="D244" s="2">
        <v>160138.731</v>
      </c>
      <c r="E244" s="2">
        <v>42.344000000011903</v>
      </c>
      <c r="F244" s="3">
        <v>16.878576087438901</v>
      </c>
      <c r="G244" s="14" t="s">
        <v>1048</v>
      </c>
      <c r="H244" s="2">
        <v>0</v>
      </c>
      <c r="I244" s="2">
        <v>0</v>
      </c>
      <c r="J244" s="2">
        <v>0</v>
      </c>
      <c r="K244" s="2">
        <v>0</v>
      </c>
      <c r="L244" s="2">
        <v>0</v>
      </c>
      <c r="M244" s="2">
        <v>0</v>
      </c>
      <c r="N244" s="2">
        <v>0</v>
      </c>
      <c r="O244" s="2">
        <v>0</v>
      </c>
      <c r="P244" s="2">
        <v>0</v>
      </c>
      <c r="Q244" s="2">
        <v>0</v>
      </c>
      <c r="R244" s="2">
        <v>0</v>
      </c>
      <c r="S244" s="2">
        <v>0</v>
      </c>
      <c r="T244" s="2">
        <v>0</v>
      </c>
      <c r="U244" s="2">
        <v>0</v>
      </c>
      <c r="V244" s="2">
        <v>0</v>
      </c>
      <c r="W244" s="2">
        <v>0</v>
      </c>
      <c r="X244" s="2">
        <v>0</v>
      </c>
      <c r="Y244" s="2">
        <v>0</v>
      </c>
      <c r="Z244" s="2">
        <v>0</v>
      </c>
      <c r="AA244" s="2">
        <v>0</v>
      </c>
    </row>
    <row r="245" spans="1:27" x14ac:dyDescent="0.25">
      <c r="A245" s="2">
        <v>19</v>
      </c>
      <c r="B245" s="2">
        <v>5</v>
      </c>
      <c r="C245" s="2">
        <v>42725.752999999997</v>
      </c>
      <c r="D245" s="2">
        <v>42725.752999999997</v>
      </c>
      <c r="E245" s="2">
        <v>0</v>
      </c>
      <c r="F245" s="3">
        <v>16.8770870497058</v>
      </c>
      <c r="G245" s="14"/>
      <c r="H245" s="2">
        <v>0</v>
      </c>
      <c r="I245" s="2">
        <v>0</v>
      </c>
      <c r="J245" s="2">
        <v>0</v>
      </c>
      <c r="K245" s="2">
        <v>0</v>
      </c>
      <c r="L245" s="2">
        <v>0</v>
      </c>
      <c r="M245" s="2">
        <v>0</v>
      </c>
      <c r="N245" s="2">
        <v>0</v>
      </c>
      <c r="O245" s="2">
        <v>0</v>
      </c>
      <c r="P245" s="2">
        <v>0</v>
      </c>
      <c r="Q245" s="2">
        <v>0</v>
      </c>
      <c r="R245" s="2">
        <v>0</v>
      </c>
      <c r="S245" s="2">
        <v>0</v>
      </c>
      <c r="T245" s="2">
        <v>0</v>
      </c>
      <c r="U245" s="2">
        <v>0</v>
      </c>
      <c r="V245" s="2">
        <v>0</v>
      </c>
      <c r="W245" s="2">
        <v>0</v>
      </c>
      <c r="X245" s="2">
        <v>0</v>
      </c>
      <c r="Y245" s="2">
        <v>0</v>
      </c>
      <c r="Z245" s="2">
        <v>0</v>
      </c>
      <c r="AA245" s="2">
        <v>0</v>
      </c>
    </row>
    <row r="246" spans="1:27" x14ac:dyDescent="0.25">
      <c r="A246" s="2">
        <v>10</v>
      </c>
      <c r="B246" s="2">
        <v>5</v>
      </c>
      <c r="C246" s="2">
        <v>96238.323999999993</v>
      </c>
      <c r="D246" s="2">
        <v>96251.437999999995</v>
      </c>
      <c r="E246" s="2">
        <v>13.114000000001401</v>
      </c>
      <c r="F246" s="3">
        <v>16.859553922680799</v>
      </c>
      <c r="G246" s="14" t="s">
        <v>1114</v>
      </c>
      <c r="H246" s="2">
        <v>1</v>
      </c>
      <c r="I246" s="2">
        <v>0</v>
      </c>
      <c r="J246" s="2">
        <v>1</v>
      </c>
      <c r="K246" s="2">
        <v>0</v>
      </c>
      <c r="L246" s="2">
        <v>0</v>
      </c>
      <c r="M246" s="2">
        <v>1</v>
      </c>
      <c r="N246" s="2">
        <v>0</v>
      </c>
      <c r="O246" s="2">
        <v>0</v>
      </c>
      <c r="P246" s="2">
        <v>0</v>
      </c>
      <c r="Q246" s="2">
        <v>0</v>
      </c>
      <c r="R246" s="2">
        <v>0</v>
      </c>
      <c r="S246" s="2">
        <v>0</v>
      </c>
      <c r="T246" s="2">
        <v>0</v>
      </c>
      <c r="U246" s="2">
        <v>0</v>
      </c>
      <c r="V246" s="2">
        <v>0</v>
      </c>
      <c r="W246" s="2">
        <v>0</v>
      </c>
      <c r="X246" s="2">
        <v>0</v>
      </c>
      <c r="Y246" s="2">
        <v>0</v>
      </c>
      <c r="Z246" s="2">
        <v>0</v>
      </c>
      <c r="AA246" s="2">
        <v>0</v>
      </c>
    </row>
    <row r="247" spans="1:27" x14ac:dyDescent="0.25">
      <c r="A247" s="2">
        <v>5</v>
      </c>
      <c r="B247" s="2">
        <v>11</v>
      </c>
      <c r="C247" s="2">
        <v>138607.44699999999</v>
      </c>
      <c r="D247" s="2">
        <v>138609.609</v>
      </c>
      <c r="E247" s="2">
        <v>2.1620000000111799</v>
      </c>
      <c r="F247" s="3">
        <v>16.814273715311</v>
      </c>
      <c r="G247" s="14" t="s">
        <v>1085</v>
      </c>
      <c r="H247" s="2">
        <v>1</v>
      </c>
      <c r="I247" s="2">
        <v>0</v>
      </c>
      <c r="J247" s="2">
        <v>1</v>
      </c>
      <c r="K247" s="2">
        <v>0</v>
      </c>
      <c r="L247" s="2">
        <v>0</v>
      </c>
      <c r="M247" s="2">
        <v>0</v>
      </c>
      <c r="N247" s="2">
        <v>1</v>
      </c>
      <c r="O247" s="2">
        <v>0</v>
      </c>
      <c r="P247" s="2">
        <v>0</v>
      </c>
      <c r="Q247" s="2">
        <v>0</v>
      </c>
      <c r="R247" s="2">
        <v>0</v>
      </c>
      <c r="S247" s="2">
        <v>0</v>
      </c>
      <c r="T247" s="2">
        <v>0</v>
      </c>
      <c r="U247" s="2">
        <v>0</v>
      </c>
      <c r="V247" s="2">
        <v>0</v>
      </c>
      <c r="W247" s="2">
        <v>0</v>
      </c>
      <c r="X247" s="2">
        <v>0</v>
      </c>
      <c r="Y247" s="2">
        <v>0</v>
      </c>
      <c r="Z247" s="2">
        <v>0</v>
      </c>
      <c r="AA247" s="2">
        <v>0</v>
      </c>
    </row>
    <row r="248" spans="1:27" x14ac:dyDescent="0.25">
      <c r="A248" s="2">
        <v>6</v>
      </c>
      <c r="B248" s="2">
        <v>22</v>
      </c>
      <c r="C248" s="2">
        <v>164819.91099999999</v>
      </c>
      <c r="D248" s="2">
        <v>164824.69099999999</v>
      </c>
      <c r="E248" s="2">
        <v>4.7799999999988403</v>
      </c>
      <c r="F248" s="3">
        <v>16.8130299356054</v>
      </c>
      <c r="G248" s="14"/>
      <c r="H248" s="2">
        <v>1</v>
      </c>
      <c r="I248" s="2">
        <v>0</v>
      </c>
      <c r="J248" s="2">
        <v>1</v>
      </c>
      <c r="K248" s="2">
        <v>0</v>
      </c>
      <c r="L248" s="2">
        <v>0</v>
      </c>
      <c r="M248" s="2">
        <v>0</v>
      </c>
      <c r="N248" s="2">
        <v>0</v>
      </c>
      <c r="O248" s="2">
        <v>0</v>
      </c>
      <c r="P248" s="2">
        <v>0</v>
      </c>
      <c r="Q248" s="2">
        <v>1</v>
      </c>
      <c r="R248" s="2">
        <v>0</v>
      </c>
      <c r="S248" s="2">
        <v>0</v>
      </c>
      <c r="T248" s="2">
        <v>0</v>
      </c>
      <c r="U248" s="2">
        <v>0</v>
      </c>
      <c r="V248" s="2">
        <v>0</v>
      </c>
      <c r="W248" s="2">
        <v>0</v>
      </c>
      <c r="X248" s="2">
        <v>0</v>
      </c>
      <c r="Y248" s="2">
        <v>0</v>
      </c>
      <c r="Z248" s="2">
        <v>0</v>
      </c>
      <c r="AA248" s="2">
        <v>0</v>
      </c>
    </row>
    <row r="249" spans="1:27" x14ac:dyDescent="0.25">
      <c r="A249" s="2">
        <v>4</v>
      </c>
      <c r="B249" s="2">
        <v>20</v>
      </c>
      <c r="C249" s="2">
        <v>147065.21100000001</v>
      </c>
      <c r="D249" s="2">
        <v>147065.21100000001</v>
      </c>
      <c r="E249" s="2">
        <v>0</v>
      </c>
      <c r="F249" s="3">
        <v>16.800856016722602</v>
      </c>
      <c r="G249" s="14"/>
      <c r="H249" s="2">
        <v>1</v>
      </c>
      <c r="I249" s="2">
        <v>0</v>
      </c>
      <c r="J249" s="2">
        <v>1</v>
      </c>
      <c r="K249" s="2">
        <v>0</v>
      </c>
      <c r="L249" s="2">
        <v>0</v>
      </c>
      <c r="M249" s="2">
        <v>0</v>
      </c>
      <c r="N249" s="2">
        <v>0</v>
      </c>
      <c r="O249" s="2">
        <v>0</v>
      </c>
      <c r="P249" s="2">
        <v>0</v>
      </c>
      <c r="Q249" s="2">
        <v>1</v>
      </c>
      <c r="R249" s="2">
        <v>0</v>
      </c>
      <c r="S249" s="2">
        <v>0</v>
      </c>
      <c r="T249" s="2">
        <v>0</v>
      </c>
      <c r="U249" s="2">
        <v>0</v>
      </c>
      <c r="V249" s="2">
        <v>0</v>
      </c>
      <c r="W249" s="2">
        <v>0</v>
      </c>
      <c r="X249" s="2">
        <v>0</v>
      </c>
      <c r="Y249" s="2">
        <v>0</v>
      </c>
      <c r="Z249" s="2">
        <v>0</v>
      </c>
      <c r="AA249" s="2">
        <v>0</v>
      </c>
    </row>
    <row r="250" spans="1:27" x14ac:dyDescent="0.25">
      <c r="A250" s="2">
        <v>19</v>
      </c>
      <c r="B250" s="2">
        <v>1</v>
      </c>
      <c r="C250" s="2">
        <v>19554.803</v>
      </c>
      <c r="D250" s="2">
        <v>19568.659</v>
      </c>
      <c r="E250" s="2">
        <v>13.855999999999799</v>
      </c>
      <c r="F250" s="3">
        <v>16.800364380047299</v>
      </c>
      <c r="G250" s="14" t="s">
        <v>1151</v>
      </c>
      <c r="H250" s="2">
        <v>0</v>
      </c>
      <c r="I250" s="2">
        <v>1</v>
      </c>
      <c r="J250" s="2">
        <v>0</v>
      </c>
      <c r="K250" s="2">
        <v>1</v>
      </c>
      <c r="L250" s="2">
        <v>0</v>
      </c>
      <c r="M250" s="2">
        <v>0</v>
      </c>
      <c r="N250" s="2">
        <v>0</v>
      </c>
      <c r="O250" s="2">
        <v>0</v>
      </c>
      <c r="P250" s="2">
        <v>0</v>
      </c>
      <c r="Q250" s="2">
        <v>0</v>
      </c>
      <c r="R250" s="2">
        <v>0</v>
      </c>
      <c r="S250" s="2">
        <v>1</v>
      </c>
      <c r="T250" s="2">
        <v>0</v>
      </c>
      <c r="U250" s="2">
        <v>0</v>
      </c>
      <c r="V250" s="2">
        <v>0</v>
      </c>
      <c r="W250" s="2">
        <v>0</v>
      </c>
      <c r="X250" s="2">
        <v>0</v>
      </c>
      <c r="Y250" s="2">
        <v>0</v>
      </c>
      <c r="Z250" s="2">
        <v>0</v>
      </c>
      <c r="AA250" s="2">
        <v>0</v>
      </c>
    </row>
    <row r="251" spans="1:27" x14ac:dyDescent="0.25">
      <c r="A251" s="2">
        <v>6</v>
      </c>
      <c r="B251" s="2">
        <v>10</v>
      </c>
      <c r="C251" s="2">
        <v>83040.967000000004</v>
      </c>
      <c r="D251" s="2">
        <v>83041.633000000002</v>
      </c>
      <c r="E251" s="2">
        <v>0.66599999999743897</v>
      </c>
      <c r="F251" s="3">
        <v>16.7830855361969</v>
      </c>
      <c r="G251" s="14"/>
      <c r="H251" s="2">
        <v>0</v>
      </c>
      <c r="I251" s="2">
        <v>0</v>
      </c>
      <c r="J251" s="2">
        <v>0</v>
      </c>
      <c r="K251" s="2">
        <v>0</v>
      </c>
      <c r="L251" s="2">
        <v>0</v>
      </c>
      <c r="M251" s="2">
        <v>0</v>
      </c>
      <c r="N251" s="2">
        <v>0</v>
      </c>
      <c r="O251" s="2">
        <v>0</v>
      </c>
      <c r="P251" s="2">
        <v>0</v>
      </c>
      <c r="Q251" s="2">
        <v>0</v>
      </c>
      <c r="R251" s="2">
        <v>0</v>
      </c>
      <c r="S251" s="2">
        <v>0</v>
      </c>
      <c r="T251" s="2">
        <v>0</v>
      </c>
      <c r="U251" s="2">
        <v>0</v>
      </c>
      <c r="V251" s="2">
        <v>0</v>
      </c>
      <c r="W251" s="2">
        <v>0</v>
      </c>
      <c r="X251" s="2">
        <v>0</v>
      </c>
      <c r="Y251" s="2">
        <v>0</v>
      </c>
      <c r="Z251" s="2">
        <v>0</v>
      </c>
      <c r="AA251" s="2">
        <v>0</v>
      </c>
    </row>
    <row r="252" spans="1:27" x14ac:dyDescent="0.25">
      <c r="A252" s="2">
        <v>7</v>
      </c>
      <c r="B252" s="2">
        <v>18</v>
      </c>
      <c r="C252" s="2">
        <v>133530.769</v>
      </c>
      <c r="D252" s="2">
        <v>133530.80499999999</v>
      </c>
      <c r="E252" s="2">
        <v>3.5999999992782299E-2</v>
      </c>
      <c r="F252" s="3">
        <v>16.7604808334846</v>
      </c>
      <c r="G252" s="14" t="s">
        <v>1099</v>
      </c>
      <c r="H252" s="2">
        <v>0</v>
      </c>
      <c r="I252" s="2">
        <v>0</v>
      </c>
      <c r="J252" s="2">
        <v>0</v>
      </c>
      <c r="K252" s="2">
        <v>0</v>
      </c>
      <c r="L252" s="2">
        <v>0</v>
      </c>
      <c r="M252" s="2">
        <v>0</v>
      </c>
      <c r="N252" s="2">
        <v>0</v>
      </c>
      <c r="O252" s="2">
        <v>0</v>
      </c>
      <c r="P252" s="2">
        <v>0</v>
      </c>
      <c r="Q252" s="2">
        <v>0</v>
      </c>
      <c r="R252" s="2">
        <v>0</v>
      </c>
      <c r="S252" s="2">
        <v>0</v>
      </c>
      <c r="T252" s="2">
        <v>0</v>
      </c>
      <c r="U252" s="2">
        <v>0</v>
      </c>
      <c r="V252" s="2">
        <v>0</v>
      </c>
      <c r="W252" s="2">
        <v>0</v>
      </c>
      <c r="X252" s="2">
        <v>0</v>
      </c>
      <c r="Y252" s="2">
        <v>0</v>
      </c>
      <c r="Z252" s="2">
        <v>0</v>
      </c>
      <c r="AA252" s="2">
        <v>0</v>
      </c>
    </row>
    <row r="253" spans="1:27" x14ac:dyDescent="0.25">
      <c r="A253" s="2">
        <v>22</v>
      </c>
      <c r="B253" s="2">
        <v>1</v>
      </c>
      <c r="C253" s="2">
        <v>24551.909</v>
      </c>
      <c r="D253" s="2">
        <v>24551.909</v>
      </c>
      <c r="E253" s="2">
        <v>0</v>
      </c>
      <c r="F253" s="3">
        <v>16.758375941754899</v>
      </c>
      <c r="G253" s="14"/>
      <c r="H253" s="2">
        <v>0</v>
      </c>
      <c r="I253" s="2">
        <v>0</v>
      </c>
      <c r="J253" s="2">
        <v>0</v>
      </c>
      <c r="K253" s="2">
        <v>0</v>
      </c>
      <c r="L253" s="2">
        <v>0</v>
      </c>
      <c r="M253" s="2">
        <v>0</v>
      </c>
      <c r="N253" s="2">
        <v>0</v>
      </c>
      <c r="O253" s="2">
        <v>0</v>
      </c>
      <c r="P253" s="2">
        <v>0</v>
      </c>
      <c r="Q253" s="2">
        <v>0</v>
      </c>
      <c r="R253" s="2">
        <v>0</v>
      </c>
      <c r="S253" s="2">
        <v>0</v>
      </c>
      <c r="T253" s="2">
        <v>0</v>
      </c>
      <c r="U253" s="2">
        <v>0</v>
      </c>
      <c r="V253" s="2">
        <v>0</v>
      </c>
      <c r="W253" s="2">
        <v>0</v>
      </c>
      <c r="X253" s="2">
        <v>0</v>
      </c>
      <c r="Y253" s="2">
        <v>0</v>
      </c>
      <c r="Z253" s="2">
        <v>0</v>
      </c>
      <c r="AA253" s="2">
        <v>0</v>
      </c>
    </row>
    <row r="254" spans="1:27" x14ac:dyDescent="0.25">
      <c r="A254" s="2">
        <v>1</v>
      </c>
      <c r="B254" s="2">
        <v>2</v>
      </c>
      <c r="C254" s="2">
        <v>41122.029000000002</v>
      </c>
      <c r="D254" s="2">
        <v>41131.398000000001</v>
      </c>
      <c r="E254" s="2">
        <v>9.3689999999987794</v>
      </c>
      <c r="F254" s="3">
        <v>16.751520477965201</v>
      </c>
      <c r="G254" s="14" t="s">
        <v>1030</v>
      </c>
      <c r="H254" s="2">
        <v>2</v>
      </c>
      <c r="I254" s="2">
        <v>0</v>
      </c>
      <c r="J254" s="2">
        <v>2</v>
      </c>
      <c r="K254" s="2">
        <v>0</v>
      </c>
      <c r="L254" s="2">
        <v>0</v>
      </c>
      <c r="M254" s="2">
        <v>1</v>
      </c>
      <c r="N254" s="2">
        <v>0</v>
      </c>
      <c r="O254" s="2">
        <v>0</v>
      </c>
      <c r="P254" s="2">
        <v>0</v>
      </c>
      <c r="Q254" s="2">
        <v>1</v>
      </c>
      <c r="R254" s="2">
        <v>0</v>
      </c>
      <c r="S254" s="2">
        <v>0</v>
      </c>
      <c r="T254" s="2">
        <v>0</v>
      </c>
      <c r="U254" s="2">
        <v>0</v>
      </c>
      <c r="V254" s="2">
        <v>0</v>
      </c>
      <c r="W254" s="2">
        <v>0</v>
      </c>
      <c r="X254" s="2">
        <v>0</v>
      </c>
      <c r="Y254" s="2">
        <v>0</v>
      </c>
      <c r="Z254" s="2">
        <v>0</v>
      </c>
      <c r="AA254" s="2">
        <v>0</v>
      </c>
    </row>
    <row r="255" spans="1:27" x14ac:dyDescent="0.25">
      <c r="A255" s="2">
        <v>2</v>
      </c>
      <c r="B255" s="2">
        <v>13</v>
      </c>
      <c r="C255" s="2">
        <v>134472.36199999999</v>
      </c>
      <c r="D255" s="2">
        <v>134476.48199999999</v>
      </c>
      <c r="E255" s="2">
        <v>4.1199999999953398</v>
      </c>
      <c r="F255" s="3">
        <v>16.7494806705682</v>
      </c>
      <c r="G255" s="14"/>
      <c r="H255" s="2">
        <v>1</v>
      </c>
      <c r="I255" s="2">
        <v>0</v>
      </c>
      <c r="J255" s="2">
        <v>1</v>
      </c>
      <c r="K255" s="2">
        <v>0</v>
      </c>
      <c r="L255" s="2">
        <v>0</v>
      </c>
      <c r="M255" s="2">
        <v>0</v>
      </c>
      <c r="N255" s="2">
        <v>1</v>
      </c>
      <c r="O255" s="2">
        <v>0</v>
      </c>
      <c r="P255" s="2">
        <v>0</v>
      </c>
      <c r="Q255" s="2">
        <v>0</v>
      </c>
      <c r="R255" s="2">
        <v>0</v>
      </c>
      <c r="S255" s="2">
        <v>0</v>
      </c>
      <c r="T255" s="2">
        <v>0</v>
      </c>
      <c r="U255" s="2">
        <v>0</v>
      </c>
      <c r="V255" s="2">
        <v>0</v>
      </c>
      <c r="W255" s="2">
        <v>0</v>
      </c>
      <c r="X255" s="2">
        <v>0</v>
      </c>
      <c r="Y255" s="2">
        <v>0</v>
      </c>
      <c r="Z255" s="2">
        <v>0</v>
      </c>
      <c r="AA255" s="2">
        <v>0</v>
      </c>
    </row>
    <row r="256" spans="1:27" x14ac:dyDescent="0.25">
      <c r="A256" s="2">
        <v>16</v>
      </c>
      <c r="B256" s="2">
        <v>0</v>
      </c>
      <c r="C256" s="2">
        <v>14665.478999999999</v>
      </c>
      <c r="D256" s="2">
        <v>14667.002</v>
      </c>
      <c r="E256" s="2">
        <v>1.52300000000105</v>
      </c>
      <c r="F256" s="3">
        <v>16.749116897164999</v>
      </c>
      <c r="G256" s="14" t="s">
        <v>1142</v>
      </c>
      <c r="H256" s="2">
        <v>4</v>
      </c>
      <c r="I256" s="2">
        <v>0</v>
      </c>
      <c r="J256" s="2">
        <v>4</v>
      </c>
      <c r="K256" s="2">
        <v>0</v>
      </c>
      <c r="L256" s="2">
        <v>0</v>
      </c>
      <c r="M256" s="2">
        <v>1</v>
      </c>
      <c r="N256" s="2">
        <v>1</v>
      </c>
      <c r="O256" s="2">
        <v>1</v>
      </c>
      <c r="P256" s="2">
        <v>0</v>
      </c>
      <c r="Q256" s="2">
        <v>1</v>
      </c>
      <c r="R256" s="2">
        <v>0</v>
      </c>
      <c r="S256" s="2">
        <v>0</v>
      </c>
      <c r="T256" s="2">
        <v>0</v>
      </c>
      <c r="U256" s="2">
        <v>0</v>
      </c>
      <c r="V256" s="2">
        <v>0</v>
      </c>
      <c r="W256" s="2">
        <v>0</v>
      </c>
      <c r="X256" s="2">
        <v>0</v>
      </c>
      <c r="Y256" s="2">
        <v>0</v>
      </c>
      <c r="Z256" s="2">
        <v>0</v>
      </c>
      <c r="AA256" s="2">
        <v>0</v>
      </c>
    </row>
    <row r="257" spans="1:27" x14ac:dyDescent="0.25">
      <c r="A257" s="2">
        <v>5</v>
      </c>
      <c r="B257" s="2">
        <v>0</v>
      </c>
      <c r="C257" s="2">
        <v>15700.540999999999</v>
      </c>
      <c r="D257" s="2">
        <v>15726.217000000001</v>
      </c>
      <c r="E257" s="2">
        <v>25.676000000001299</v>
      </c>
      <c r="F257" s="3">
        <v>16.7427433673355</v>
      </c>
      <c r="G257" s="14" t="s">
        <v>389</v>
      </c>
      <c r="H257" s="2">
        <v>2</v>
      </c>
      <c r="I257" s="2">
        <v>0</v>
      </c>
      <c r="J257" s="2">
        <v>2</v>
      </c>
      <c r="K257" s="2">
        <v>0</v>
      </c>
      <c r="L257" s="2">
        <v>0</v>
      </c>
      <c r="M257" s="2">
        <v>1</v>
      </c>
      <c r="N257" s="2">
        <v>1</v>
      </c>
      <c r="O257" s="2">
        <v>0</v>
      </c>
      <c r="P257" s="2">
        <v>0</v>
      </c>
      <c r="Q257" s="2">
        <v>0</v>
      </c>
      <c r="R257" s="2">
        <v>0</v>
      </c>
      <c r="S257" s="2">
        <v>0</v>
      </c>
      <c r="T257" s="2">
        <v>0</v>
      </c>
      <c r="U257" s="2">
        <v>0</v>
      </c>
      <c r="V257" s="2">
        <v>0</v>
      </c>
      <c r="W257" s="2">
        <v>0</v>
      </c>
      <c r="X257" s="2">
        <v>0</v>
      </c>
      <c r="Y257" s="2">
        <v>0</v>
      </c>
      <c r="Z257" s="2">
        <v>0</v>
      </c>
      <c r="AA257" s="2">
        <v>0</v>
      </c>
    </row>
    <row r="258" spans="1:27" x14ac:dyDescent="0.25">
      <c r="A258" s="2">
        <v>13</v>
      </c>
      <c r="B258" s="2">
        <v>10</v>
      </c>
      <c r="C258" s="2">
        <v>94646.472999999998</v>
      </c>
      <c r="D258" s="2">
        <v>94653.876000000004</v>
      </c>
      <c r="E258" s="2">
        <v>7.4030000000056999</v>
      </c>
      <c r="F258" s="3">
        <v>16.728866107141801</v>
      </c>
      <c r="G258" s="14" t="s">
        <v>1139</v>
      </c>
      <c r="H258" s="2">
        <v>0</v>
      </c>
      <c r="I258" s="2">
        <v>0</v>
      </c>
      <c r="J258" s="2">
        <v>0</v>
      </c>
      <c r="K258" s="2">
        <v>0</v>
      </c>
      <c r="L258" s="2">
        <v>0</v>
      </c>
      <c r="M258" s="2">
        <v>0</v>
      </c>
      <c r="N258" s="2">
        <v>0</v>
      </c>
      <c r="O258" s="2">
        <v>0</v>
      </c>
      <c r="P258" s="2">
        <v>0</v>
      </c>
      <c r="Q258" s="2">
        <v>0</v>
      </c>
      <c r="R258" s="2">
        <v>0</v>
      </c>
      <c r="S258" s="2">
        <v>0</v>
      </c>
      <c r="T258" s="2">
        <v>0</v>
      </c>
      <c r="U258" s="2">
        <v>0</v>
      </c>
      <c r="V258" s="2">
        <v>0</v>
      </c>
      <c r="W258" s="2">
        <v>0</v>
      </c>
      <c r="X258" s="2">
        <v>0</v>
      </c>
      <c r="Y258" s="2">
        <v>0</v>
      </c>
      <c r="Z258" s="2">
        <v>0</v>
      </c>
      <c r="AA258" s="2">
        <v>0</v>
      </c>
    </row>
    <row r="259" spans="1:27" x14ac:dyDescent="0.25">
      <c r="A259" s="2">
        <v>3</v>
      </c>
      <c r="B259" s="2">
        <v>2</v>
      </c>
      <c r="C259" s="2">
        <v>38191.368000000002</v>
      </c>
      <c r="D259" s="2">
        <v>38191.368000000002</v>
      </c>
      <c r="E259" s="2">
        <v>0</v>
      </c>
      <c r="F259" s="3">
        <v>16.702796589653399</v>
      </c>
      <c r="G259" s="14"/>
      <c r="H259" s="2">
        <v>0</v>
      </c>
      <c r="I259" s="2">
        <v>0</v>
      </c>
      <c r="J259" s="2">
        <v>0</v>
      </c>
      <c r="K259" s="2">
        <v>0</v>
      </c>
      <c r="L259" s="2">
        <v>0</v>
      </c>
      <c r="M259" s="2">
        <v>0</v>
      </c>
      <c r="N259" s="2">
        <v>0</v>
      </c>
      <c r="O259" s="2">
        <v>0</v>
      </c>
      <c r="P259" s="2">
        <v>0</v>
      </c>
      <c r="Q259" s="2">
        <v>0</v>
      </c>
      <c r="R259" s="2">
        <v>0</v>
      </c>
      <c r="S259" s="2">
        <v>0</v>
      </c>
      <c r="T259" s="2">
        <v>0</v>
      </c>
      <c r="U259" s="2">
        <v>0</v>
      </c>
      <c r="V259" s="2">
        <v>0</v>
      </c>
      <c r="W259" s="2">
        <v>0</v>
      </c>
      <c r="X259" s="2">
        <v>0</v>
      </c>
      <c r="Y259" s="2">
        <v>0</v>
      </c>
      <c r="Z259" s="2">
        <v>0</v>
      </c>
      <c r="AA259" s="2">
        <v>0</v>
      </c>
    </row>
    <row r="260" spans="1:27" x14ac:dyDescent="0.25">
      <c r="A260" s="2">
        <v>6</v>
      </c>
      <c r="B260" s="2">
        <v>20</v>
      </c>
      <c r="C260" s="2">
        <v>138192.761</v>
      </c>
      <c r="D260" s="2">
        <v>138199.41699999999</v>
      </c>
      <c r="E260" s="2">
        <v>6.6559999999881301</v>
      </c>
      <c r="F260" s="3">
        <v>16.702075024219798</v>
      </c>
      <c r="G260" s="14" t="s">
        <v>915</v>
      </c>
      <c r="H260" s="2">
        <v>1</v>
      </c>
      <c r="I260" s="2">
        <v>0</v>
      </c>
      <c r="J260" s="2">
        <v>1</v>
      </c>
      <c r="K260" s="2">
        <v>0</v>
      </c>
      <c r="L260" s="2">
        <v>0</v>
      </c>
      <c r="M260" s="2">
        <v>0</v>
      </c>
      <c r="N260" s="2">
        <v>0</v>
      </c>
      <c r="O260" s="2">
        <v>1</v>
      </c>
      <c r="P260" s="2">
        <v>0</v>
      </c>
      <c r="Q260" s="2">
        <v>0</v>
      </c>
      <c r="R260" s="2">
        <v>0</v>
      </c>
      <c r="S260" s="2">
        <v>0</v>
      </c>
      <c r="T260" s="2">
        <v>0</v>
      </c>
      <c r="U260" s="2">
        <v>0</v>
      </c>
      <c r="V260" s="2">
        <v>0</v>
      </c>
      <c r="W260" s="2">
        <v>0</v>
      </c>
      <c r="X260" s="2">
        <v>0</v>
      </c>
      <c r="Y260" s="2">
        <v>0</v>
      </c>
      <c r="Z260" s="2">
        <v>0</v>
      </c>
      <c r="AA260" s="2">
        <v>0</v>
      </c>
    </row>
    <row r="261" spans="1:27" x14ac:dyDescent="0.25">
      <c r="A261" s="2">
        <v>11</v>
      </c>
      <c r="B261" s="2">
        <v>10</v>
      </c>
      <c r="C261" s="2">
        <v>88797.167000000001</v>
      </c>
      <c r="D261" s="2">
        <v>88798.481</v>
      </c>
      <c r="E261" s="2">
        <v>1.3139999999984899</v>
      </c>
      <c r="F261" s="3">
        <v>16.698619995212901</v>
      </c>
      <c r="G261" s="14" t="s">
        <v>230</v>
      </c>
      <c r="H261" s="2">
        <v>0</v>
      </c>
      <c r="I261" s="2">
        <v>3</v>
      </c>
      <c r="J261" s="2">
        <v>0</v>
      </c>
      <c r="K261" s="2">
        <v>3</v>
      </c>
      <c r="L261" s="2">
        <v>0</v>
      </c>
      <c r="M261" s="2">
        <v>0</v>
      </c>
      <c r="N261" s="2">
        <v>0</v>
      </c>
      <c r="O261" s="2">
        <v>0</v>
      </c>
      <c r="P261" s="2">
        <v>0</v>
      </c>
      <c r="Q261" s="2">
        <v>0</v>
      </c>
      <c r="R261" s="2">
        <v>0</v>
      </c>
      <c r="S261" s="2">
        <v>0</v>
      </c>
      <c r="T261" s="2">
        <v>1</v>
      </c>
      <c r="U261" s="2">
        <v>1</v>
      </c>
      <c r="V261" s="2">
        <v>1</v>
      </c>
      <c r="W261" s="2">
        <v>0</v>
      </c>
      <c r="X261" s="2">
        <v>0</v>
      </c>
      <c r="Y261" s="2">
        <v>0</v>
      </c>
      <c r="Z261" s="2">
        <v>0</v>
      </c>
      <c r="AA261" s="2">
        <v>0</v>
      </c>
    </row>
    <row r="262" spans="1:27" x14ac:dyDescent="0.25">
      <c r="A262" s="2">
        <v>6</v>
      </c>
      <c r="B262" s="2">
        <v>0</v>
      </c>
      <c r="C262" s="2">
        <v>30957.356</v>
      </c>
      <c r="D262" s="2">
        <v>30969.898000000001</v>
      </c>
      <c r="E262" s="2">
        <v>12.5420000000013</v>
      </c>
      <c r="F262" s="3">
        <v>16.698472984718901</v>
      </c>
      <c r="G262" s="14" t="s">
        <v>1086</v>
      </c>
      <c r="H262" s="2">
        <v>0</v>
      </c>
      <c r="I262" s="2">
        <v>0</v>
      </c>
      <c r="J262" s="2">
        <v>0</v>
      </c>
      <c r="K262" s="2">
        <v>0</v>
      </c>
      <c r="L262" s="2">
        <v>0</v>
      </c>
      <c r="M262" s="2">
        <v>0</v>
      </c>
      <c r="N262" s="2">
        <v>0</v>
      </c>
      <c r="O262" s="2">
        <v>0</v>
      </c>
      <c r="P262" s="2">
        <v>0</v>
      </c>
      <c r="Q262" s="2">
        <v>0</v>
      </c>
      <c r="R262" s="2">
        <v>0</v>
      </c>
      <c r="S262" s="2">
        <v>0</v>
      </c>
      <c r="T262" s="2">
        <v>0</v>
      </c>
      <c r="U262" s="2">
        <v>0</v>
      </c>
      <c r="V262" s="2">
        <v>0</v>
      </c>
      <c r="W262" s="2">
        <v>0</v>
      </c>
      <c r="X262" s="2">
        <v>0</v>
      </c>
      <c r="Y262" s="2">
        <v>0</v>
      </c>
      <c r="Z262" s="2">
        <v>0</v>
      </c>
      <c r="AA262" s="2">
        <v>0</v>
      </c>
    </row>
    <row r="263" spans="1:27" x14ac:dyDescent="0.25">
      <c r="A263" s="2">
        <v>6</v>
      </c>
      <c r="B263" s="2">
        <v>3</v>
      </c>
      <c r="C263" s="2">
        <v>46367.862000000001</v>
      </c>
      <c r="D263" s="2">
        <v>46367.862000000001</v>
      </c>
      <c r="E263" s="2">
        <v>0</v>
      </c>
      <c r="F263" s="3">
        <v>16.694598185262802</v>
      </c>
      <c r="G263" s="14"/>
      <c r="H263" s="2">
        <v>0</v>
      </c>
      <c r="I263" s="2">
        <v>0</v>
      </c>
      <c r="J263" s="2">
        <v>0</v>
      </c>
      <c r="K263" s="2">
        <v>0</v>
      </c>
      <c r="L263" s="2">
        <v>0</v>
      </c>
      <c r="M263" s="2">
        <v>0</v>
      </c>
      <c r="N263" s="2">
        <v>0</v>
      </c>
      <c r="O263" s="2">
        <v>0</v>
      </c>
      <c r="P263" s="2">
        <v>0</v>
      </c>
      <c r="Q263" s="2">
        <v>0</v>
      </c>
      <c r="R263" s="2">
        <v>0</v>
      </c>
      <c r="S263" s="2">
        <v>0</v>
      </c>
      <c r="T263" s="2">
        <v>0</v>
      </c>
      <c r="U263" s="2">
        <v>0</v>
      </c>
      <c r="V263" s="2">
        <v>0</v>
      </c>
      <c r="W263" s="2">
        <v>0</v>
      </c>
      <c r="X263" s="2">
        <v>0</v>
      </c>
      <c r="Y263" s="2">
        <v>0</v>
      </c>
      <c r="Z263" s="2">
        <v>0</v>
      </c>
      <c r="AA263" s="2">
        <v>0</v>
      </c>
    </row>
    <row r="264" spans="1:27" x14ac:dyDescent="0.25">
      <c r="A264" s="2">
        <v>6</v>
      </c>
      <c r="B264" s="2">
        <v>18</v>
      </c>
      <c r="C264" s="2">
        <v>122803.111</v>
      </c>
      <c r="D264" s="2">
        <v>122813.07</v>
      </c>
      <c r="E264" s="2">
        <v>9.9590000000025594</v>
      </c>
      <c r="F264" s="3">
        <v>16.6891737060627</v>
      </c>
      <c r="G264" s="14" t="s">
        <v>1092</v>
      </c>
      <c r="H264" s="2">
        <v>3</v>
      </c>
      <c r="I264" s="2">
        <v>0</v>
      </c>
      <c r="J264" s="2">
        <v>3</v>
      </c>
      <c r="K264" s="2">
        <v>0</v>
      </c>
      <c r="L264" s="2">
        <v>0</v>
      </c>
      <c r="M264" s="2">
        <v>1</v>
      </c>
      <c r="N264" s="2">
        <v>1</v>
      </c>
      <c r="O264" s="2">
        <v>0</v>
      </c>
      <c r="P264" s="2">
        <v>0</v>
      </c>
      <c r="Q264" s="2">
        <v>1</v>
      </c>
      <c r="R264" s="2">
        <v>0</v>
      </c>
      <c r="S264" s="2">
        <v>0</v>
      </c>
      <c r="T264" s="2">
        <v>0</v>
      </c>
      <c r="U264" s="2">
        <v>0</v>
      </c>
      <c r="V264" s="2">
        <v>0</v>
      </c>
      <c r="W264" s="2">
        <v>0</v>
      </c>
      <c r="X264" s="2">
        <v>0</v>
      </c>
      <c r="Y264" s="2">
        <v>0</v>
      </c>
      <c r="Z264" s="2">
        <v>0</v>
      </c>
      <c r="AA264" s="2">
        <v>0</v>
      </c>
    </row>
    <row r="265" spans="1:27" x14ac:dyDescent="0.25">
      <c r="A265" s="2">
        <v>8</v>
      </c>
      <c r="B265" s="2">
        <v>9</v>
      </c>
      <c r="C265" s="2">
        <v>100736.322</v>
      </c>
      <c r="D265" s="2">
        <v>100747.44500000001</v>
      </c>
      <c r="E265" s="2">
        <v>11.1230000000069</v>
      </c>
      <c r="F265" s="3">
        <v>16.682167853090601</v>
      </c>
      <c r="G265" s="14" t="s">
        <v>443</v>
      </c>
      <c r="H265" s="2">
        <v>1</v>
      </c>
      <c r="I265" s="2">
        <v>0</v>
      </c>
      <c r="J265" s="2">
        <v>1</v>
      </c>
      <c r="K265" s="2">
        <v>0</v>
      </c>
      <c r="L265" s="2">
        <v>0</v>
      </c>
      <c r="M265" s="2">
        <v>1</v>
      </c>
      <c r="N265" s="2">
        <v>0</v>
      </c>
      <c r="O265" s="2">
        <v>0</v>
      </c>
      <c r="P265" s="2">
        <v>0</v>
      </c>
      <c r="Q265" s="2">
        <v>0</v>
      </c>
      <c r="R265" s="2">
        <v>0</v>
      </c>
      <c r="S265" s="2">
        <v>0</v>
      </c>
      <c r="T265" s="2">
        <v>0</v>
      </c>
      <c r="U265" s="2">
        <v>0</v>
      </c>
      <c r="V265" s="2">
        <v>0</v>
      </c>
      <c r="W265" s="2">
        <v>0</v>
      </c>
      <c r="X265" s="2">
        <v>0</v>
      </c>
      <c r="Y265" s="2">
        <v>0</v>
      </c>
      <c r="Z265" s="2">
        <v>0</v>
      </c>
      <c r="AA265" s="2">
        <v>0</v>
      </c>
    </row>
    <row r="266" spans="1:27" x14ac:dyDescent="0.25">
      <c r="A266" s="2">
        <v>8</v>
      </c>
      <c r="B266" s="2">
        <v>10</v>
      </c>
      <c r="C266" s="2">
        <v>104292.965</v>
      </c>
      <c r="D266" s="2">
        <v>104292.965</v>
      </c>
      <c r="E266" s="2">
        <v>0</v>
      </c>
      <c r="F266" s="3">
        <v>16.675013428089301</v>
      </c>
      <c r="G266" s="14"/>
      <c r="H266" s="2">
        <v>0</v>
      </c>
      <c r="I266" s="2">
        <v>0</v>
      </c>
      <c r="J266" s="2">
        <v>0</v>
      </c>
      <c r="K266" s="2">
        <v>0</v>
      </c>
      <c r="L266" s="2">
        <v>0</v>
      </c>
      <c r="M266" s="2">
        <v>0</v>
      </c>
      <c r="N266" s="2">
        <v>0</v>
      </c>
      <c r="O266" s="2">
        <v>0</v>
      </c>
      <c r="P266" s="2">
        <v>0</v>
      </c>
      <c r="Q266" s="2">
        <v>0</v>
      </c>
      <c r="R266" s="2">
        <v>0</v>
      </c>
      <c r="S266" s="2">
        <v>0</v>
      </c>
      <c r="T266" s="2">
        <v>0</v>
      </c>
      <c r="U266" s="2">
        <v>0</v>
      </c>
      <c r="V266" s="2">
        <v>0</v>
      </c>
      <c r="W266" s="2">
        <v>0</v>
      </c>
      <c r="X266" s="2">
        <v>0</v>
      </c>
      <c r="Y266" s="2">
        <v>0</v>
      </c>
      <c r="Z266" s="2">
        <v>0</v>
      </c>
      <c r="AA266" s="2">
        <v>0</v>
      </c>
    </row>
    <row r="267" spans="1:27" x14ac:dyDescent="0.25">
      <c r="A267" s="2">
        <v>2</v>
      </c>
      <c r="B267" s="2">
        <v>25</v>
      </c>
      <c r="C267" s="2">
        <v>175971.51699999999</v>
      </c>
      <c r="D267" s="2">
        <v>175972.465</v>
      </c>
      <c r="E267" s="2">
        <v>0.94800000000395801</v>
      </c>
      <c r="F267" s="3">
        <v>16.644060938089101</v>
      </c>
      <c r="G267" s="14" t="s">
        <v>1052</v>
      </c>
      <c r="H267" s="2">
        <v>2</v>
      </c>
      <c r="I267" s="2">
        <v>4</v>
      </c>
      <c r="J267" s="2">
        <v>2</v>
      </c>
      <c r="K267" s="2">
        <v>4</v>
      </c>
      <c r="L267" s="2">
        <v>0</v>
      </c>
      <c r="M267" s="2">
        <v>0</v>
      </c>
      <c r="N267" s="2">
        <v>0</v>
      </c>
      <c r="O267" s="2">
        <v>1</v>
      </c>
      <c r="P267" s="2">
        <v>0</v>
      </c>
      <c r="Q267" s="2">
        <v>1</v>
      </c>
      <c r="R267" s="2">
        <v>1</v>
      </c>
      <c r="S267" s="2">
        <v>1</v>
      </c>
      <c r="T267" s="2">
        <v>1</v>
      </c>
      <c r="U267" s="2">
        <v>1</v>
      </c>
      <c r="V267" s="2">
        <v>0</v>
      </c>
      <c r="W267" s="2">
        <v>0</v>
      </c>
      <c r="X267" s="2">
        <v>0</v>
      </c>
      <c r="Y267" s="2">
        <v>0</v>
      </c>
      <c r="Z267" s="2">
        <v>0</v>
      </c>
      <c r="AA267" s="2">
        <v>0</v>
      </c>
    </row>
    <row r="268" spans="1:27" x14ac:dyDescent="0.25">
      <c r="A268" s="2">
        <v>2</v>
      </c>
      <c r="B268" s="2">
        <v>10</v>
      </c>
      <c r="C268" s="2">
        <v>115479.85799999999</v>
      </c>
      <c r="D268" s="2">
        <v>115479.85799999999</v>
      </c>
      <c r="E268" s="2">
        <v>0</v>
      </c>
      <c r="F268" s="3">
        <v>16.643851296516399</v>
      </c>
      <c r="G268" s="14"/>
      <c r="H268" s="2">
        <v>0</v>
      </c>
      <c r="I268" s="2">
        <v>0</v>
      </c>
      <c r="J268" s="2">
        <v>0</v>
      </c>
      <c r="K268" s="2">
        <v>0</v>
      </c>
      <c r="L268" s="2">
        <v>0</v>
      </c>
      <c r="M268" s="2">
        <v>0</v>
      </c>
      <c r="N268" s="2">
        <v>0</v>
      </c>
      <c r="O268" s="2">
        <v>0</v>
      </c>
      <c r="P268" s="2">
        <v>0</v>
      </c>
      <c r="Q268" s="2">
        <v>0</v>
      </c>
      <c r="R268" s="2">
        <v>0</v>
      </c>
      <c r="S268" s="2">
        <v>0</v>
      </c>
      <c r="T268" s="2">
        <v>0</v>
      </c>
      <c r="U268" s="2">
        <v>0</v>
      </c>
      <c r="V268" s="2">
        <v>0</v>
      </c>
      <c r="W268" s="2">
        <v>0</v>
      </c>
      <c r="X268" s="2">
        <v>0</v>
      </c>
      <c r="Y268" s="2">
        <v>0</v>
      </c>
      <c r="Z268" s="2">
        <v>0</v>
      </c>
      <c r="AA268" s="2">
        <v>0</v>
      </c>
    </row>
    <row r="269" spans="1:27" x14ac:dyDescent="0.25">
      <c r="A269" s="2">
        <v>1</v>
      </c>
      <c r="B269" s="2">
        <v>0</v>
      </c>
      <c r="C269" s="2">
        <v>33506.300999999999</v>
      </c>
      <c r="D269" s="2">
        <v>33506.300999999999</v>
      </c>
      <c r="E269" s="2">
        <v>0</v>
      </c>
      <c r="F269" s="3">
        <v>16.617851085581499</v>
      </c>
      <c r="G269" s="14"/>
      <c r="H269" s="2">
        <v>1</v>
      </c>
      <c r="I269" s="2">
        <v>0</v>
      </c>
      <c r="J269" s="2">
        <v>1</v>
      </c>
      <c r="K269" s="2">
        <v>0</v>
      </c>
      <c r="L269" s="2">
        <v>0</v>
      </c>
      <c r="M269" s="2">
        <v>0</v>
      </c>
      <c r="N269" s="2">
        <v>1</v>
      </c>
      <c r="O269" s="2">
        <v>0</v>
      </c>
      <c r="P269" s="2">
        <v>0</v>
      </c>
      <c r="Q269" s="2">
        <v>0</v>
      </c>
      <c r="R269" s="2">
        <v>0</v>
      </c>
      <c r="S269" s="2">
        <v>0</v>
      </c>
      <c r="T269" s="2">
        <v>0</v>
      </c>
      <c r="U269" s="2">
        <v>0</v>
      </c>
      <c r="V269" s="2">
        <v>0</v>
      </c>
      <c r="W269" s="2">
        <v>0</v>
      </c>
      <c r="X269" s="2">
        <v>0</v>
      </c>
      <c r="Y269" s="2">
        <v>0</v>
      </c>
      <c r="Z269" s="2">
        <v>0</v>
      </c>
      <c r="AA269" s="2">
        <v>0</v>
      </c>
    </row>
    <row r="270" spans="1:27" x14ac:dyDescent="0.25">
      <c r="A270" s="2">
        <v>11</v>
      </c>
      <c r="B270" s="2">
        <v>9</v>
      </c>
      <c r="C270" s="2">
        <v>85207.926999999996</v>
      </c>
      <c r="D270" s="2">
        <v>85209.184999999998</v>
      </c>
      <c r="E270" s="2">
        <v>1.25800000000163</v>
      </c>
      <c r="F270" s="3">
        <v>16.613832790642899</v>
      </c>
      <c r="G270" s="14" t="s">
        <v>746</v>
      </c>
      <c r="H270" s="2">
        <v>1</v>
      </c>
      <c r="I270" s="2">
        <v>0</v>
      </c>
      <c r="J270" s="2">
        <v>1</v>
      </c>
      <c r="K270" s="2">
        <v>0</v>
      </c>
      <c r="L270" s="2">
        <v>0</v>
      </c>
      <c r="M270" s="2">
        <v>0</v>
      </c>
      <c r="N270" s="2">
        <v>0</v>
      </c>
      <c r="O270" s="2">
        <v>1</v>
      </c>
      <c r="P270" s="2">
        <v>0</v>
      </c>
      <c r="Q270" s="2">
        <v>0</v>
      </c>
      <c r="R270" s="2">
        <v>0</v>
      </c>
      <c r="S270" s="2">
        <v>0</v>
      </c>
      <c r="T270" s="2">
        <v>0</v>
      </c>
      <c r="U270" s="2">
        <v>0</v>
      </c>
      <c r="V270" s="2">
        <v>0</v>
      </c>
      <c r="W270" s="2">
        <v>0</v>
      </c>
      <c r="X270" s="2">
        <v>0</v>
      </c>
      <c r="Y270" s="2">
        <v>0</v>
      </c>
      <c r="Z270" s="2">
        <v>0</v>
      </c>
      <c r="AA270" s="2">
        <v>0</v>
      </c>
    </row>
    <row r="271" spans="1:27" x14ac:dyDescent="0.25">
      <c r="A271" s="2">
        <v>6</v>
      </c>
      <c r="B271" s="2">
        <v>4</v>
      </c>
      <c r="C271" s="2">
        <v>47939.427000000003</v>
      </c>
      <c r="D271" s="2">
        <v>47939.427000000003</v>
      </c>
      <c r="E271" s="2">
        <v>0</v>
      </c>
      <c r="F271" s="3">
        <v>16.602847656581901</v>
      </c>
      <c r="G271" s="14"/>
      <c r="H271" s="2">
        <v>0</v>
      </c>
      <c r="I271" s="2">
        <v>0</v>
      </c>
      <c r="J271" s="2">
        <v>0</v>
      </c>
      <c r="K271" s="2">
        <v>0</v>
      </c>
      <c r="L271" s="2">
        <v>0</v>
      </c>
      <c r="M271" s="2">
        <v>0</v>
      </c>
      <c r="N271" s="2">
        <v>0</v>
      </c>
      <c r="O271" s="2">
        <v>0</v>
      </c>
      <c r="P271" s="2">
        <v>0</v>
      </c>
      <c r="Q271" s="2">
        <v>0</v>
      </c>
      <c r="R271" s="2">
        <v>0</v>
      </c>
      <c r="S271" s="2">
        <v>0</v>
      </c>
      <c r="T271" s="2">
        <v>0</v>
      </c>
      <c r="U271" s="2">
        <v>0</v>
      </c>
      <c r="V271" s="2">
        <v>0</v>
      </c>
      <c r="W271" s="2">
        <v>0</v>
      </c>
      <c r="X271" s="2">
        <v>0</v>
      </c>
      <c r="Y271" s="2">
        <v>0</v>
      </c>
      <c r="Z271" s="2">
        <v>0</v>
      </c>
      <c r="AA271" s="2">
        <v>0</v>
      </c>
    </row>
    <row r="272" spans="1:27" x14ac:dyDescent="0.25">
      <c r="A272" s="2">
        <v>7</v>
      </c>
      <c r="B272" s="2">
        <v>14</v>
      </c>
      <c r="C272" s="2">
        <v>97046.77</v>
      </c>
      <c r="D272" s="2">
        <v>97046.77</v>
      </c>
      <c r="E272" s="2">
        <v>0</v>
      </c>
      <c r="F272" s="3">
        <v>16.601463297514702</v>
      </c>
      <c r="G272" s="14"/>
      <c r="H272" s="2">
        <v>0</v>
      </c>
      <c r="I272" s="2">
        <v>0</v>
      </c>
      <c r="J272" s="2">
        <v>0</v>
      </c>
      <c r="K272" s="2">
        <v>0</v>
      </c>
      <c r="L272" s="2">
        <v>0</v>
      </c>
      <c r="M272" s="2">
        <v>0</v>
      </c>
      <c r="N272" s="2">
        <v>0</v>
      </c>
      <c r="O272" s="2">
        <v>0</v>
      </c>
      <c r="P272" s="2">
        <v>0</v>
      </c>
      <c r="Q272" s="2">
        <v>0</v>
      </c>
      <c r="R272" s="2">
        <v>0</v>
      </c>
      <c r="S272" s="2">
        <v>0</v>
      </c>
      <c r="T272" s="2">
        <v>0</v>
      </c>
      <c r="U272" s="2">
        <v>0</v>
      </c>
      <c r="V272" s="2">
        <v>0</v>
      </c>
      <c r="W272" s="2">
        <v>0</v>
      </c>
      <c r="X272" s="2">
        <v>0</v>
      </c>
      <c r="Y272" s="2">
        <v>0</v>
      </c>
      <c r="Z272" s="2">
        <v>0</v>
      </c>
      <c r="AA272" s="2">
        <v>0</v>
      </c>
    </row>
    <row r="273" spans="1:27" x14ac:dyDescent="0.25">
      <c r="A273" s="2">
        <v>2</v>
      </c>
      <c r="B273" s="2">
        <v>18</v>
      </c>
      <c r="C273" s="2">
        <v>152104.18</v>
      </c>
      <c r="D273" s="2">
        <v>152104.18</v>
      </c>
      <c r="E273" s="2">
        <v>0</v>
      </c>
      <c r="F273" s="3">
        <v>16.583426722964798</v>
      </c>
      <c r="G273" s="14"/>
      <c r="H273" s="2">
        <v>1</v>
      </c>
      <c r="I273" s="2">
        <v>0</v>
      </c>
      <c r="J273" s="2">
        <v>1</v>
      </c>
      <c r="K273" s="2">
        <v>0</v>
      </c>
      <c r="L273" s="2">
        <v>0</v>
      </c>
      <c r="M273" s="2">
        <v>0</v>
      </c>
      <c r="N273" s="2">
        <v>1</v>
      </c>
      <c r="O273" s="2">
        <v>0</v>
      </c>
      <c r="P273" s="2">
        <v>0</v>
      </c>
      <c r="Q273" s="2">
        <v>0</v>
      </c>
      <c r="R273" s="2">
        <v>0</v>
      </c>
      <c r="S273" s="2">
        <v>0</v>
      </c>
      <c r="T273" s="2">
        <v>0</v>
      </c>
      <c r="U273" s="2">
        <v>0</v>
      </c>
      <c r="V273" s="2">
        <v>0</v>
      </c>
      <c r="W273" s="2">
        <v>0</v>
      </c>
      <c r="X273" s="2">
        <v>0</v>
      </c>
      <c r="Y273" s="2">
        <v>0</v>
      </c>
      <c r="Z273" s="2">
        <v>0</v>
      </c>
      <c r="AA273" s="2">
        <v>0</v>
      </c>
    </row>
    <row r="274" spans="1:27" x14ac:dyDescent="0.25">
      <c r="A274" s="2">
        <v>7</v>
      </c>
      <c r="B274" s="2">
        <v>3</v>
      </c>
      <c r="C274" s="2">
        <v>30048.875</v>
      </c>
      <c r="D274" s="2">
        <v>30048.875</v>
      </c>
      <c r="E274" s="2">
        <v>0</v>
      </c>
      <c r="F274" s="3">
        <v>16.582917156548799</v>
      </c>
      <c r="G274" s="14"/>
      <c r="H274" s="2">
        <v>0</v>
      </c>
      <c r="I274" s="2">
        <v>2</v>
      </c>
      <c r="J274" s="2">
        <v>0</v>
      </c>
      <c r="K274" s="2">
        <v>0</v>
      </c>
      <c r="L274" s="2">
        <v>2</v>
      </c>
      <c r="M274" s="2">
        <v>0</v>
      </c>
      <c r="N274" s="2">
        <v>0</v>
      </c>
      <c r="O274" s="2">
        <v>0</v>
      </c>
      <c r="P274" s="2">
        <v>0</v>
      </c>
      <c r="Q274" s="2">
        <v>0</v>
      </c>
      <c r="R274" s="2">
        <v>0</v>
      </c>
      <c r="S274" s="2">
        <v>0</v>
      </c>
      <c r="T274" s="2">
        <v>0</v>
      </c>
      <c r="U274" s="2">
        <v>0</v>
      </c>
      <c r="V274" s="2">
        <v>0</v>
      </c>
      <c r="W274" s="2">
        <v>1</v>
      </c>
      <c r="X274" s="2">
        <v>0</v>
      </c>
      <c r="Y274" s="2">
        <v>0</v>
      </c>
      <c r="Z274" s="2">
        <v>0</v>
      </c>
      <c r="AA274" s="2">
        <v>1</v>
      </c>
    </row>
    <row r="275" spans="1:27" x14ac:dyDescent="0.25">
      <c r="A275" s="2">
        <v>2</v>
      </c>
      <c r="B275" s="2">
        <v>33</v>
      </c>
      <c r="C275" s="2">
        <v>201721.13399999999</v>
      </c>
      <c r="D275" s="2">
        <v>201721.13399999999</v>
      </c>
      <c r="E275" s="2">
        <v>0</v>
      </c>
      <c r="F275" s="3">
        <v>16.569658617414699</v>
      </c>
      <c r="G275" s="14"/>
      <c r="H275" s="2">
        <v>1</v>
      </c>
      <c r="I275" s="2">
        <v>0</v>
      </c>
      <c r="J275" s="2">
        <v>1</v>
      </c>
      <c r="K275" s="2">
        <v>0</v>
      </c>
      <c r="L275" s="2">
        <v>0</v>
      </c>
      <c r="M275" s="2">
        <v>0</v>
      </c>
      <c r="N275" s="2">
        <v>0</v>
      </c>
      <c r="O275" s="2">
        <v>1</v>
      </c>
      <c r="P275" s="2">
        <v>0</v>
      </c>
      <c r="Q275" s="2">
        <v>0</v>
      </c>
      <c r="R275" s="2">
        <v>0</v>
      </c>
      <c r="S275" s="2">
        <v>0</v>
      </c>
      <c r="T275" s="2">
        <v>0</v>
      </c>
      <c r="U275" s="2">
        <v>0</v>
      </c>
      <c r="V275" s="2">
        <v>0</v>
      </c>
      <c r="W275" s="2">
        <v>0</v>
      </c>
      <c r="X275" s="2">
        <v>0</v>
      </c>
      <c r="Y275" s="2">
        <v>0</v>
      </c>
      <c r="Z275" s="2">
        <v>0</v>
      </c>
      <c r="AA275" s="2">
        <v>0</v>
      </c>
    </row>
    <row r="276" spans="1:27" x14ac:dyDescent="0.25">
      <c r="A276" s="2">
        <v>6</v>
      </c>
      <c r="B276" s="2">
        <v>21</v>
      </c>
      <c r="C276" s="2">
        <v>158698.46299999999</v>
      </c>
      <c r="D276" s="2">
        <v>158733.772</v>
      </c>
      <c r="E276" s="2">
        <v>35.309000000008403</v>
      </c>
      <c r="F276" s="3">
        <v>16.557178489624299</v>
      </c>
      <c r="G276" s="14" t="s">
        <v>413</v>
      </c>
      <c r="H276" s="2">
        <v>3</v>
      </c>
      <c r="I276" s="2">
        <v>0</v>
      </c>
      <c r="J276" s="2">
        <v>3</v>
      </c>
      <c r="K276" s="2">
        <v>0</v>
      </c>
      <c r="L276" s="2">
        <v>0</v>
      </c>
      <c r="M276" s="2">
        <v>1</v>
      </c>
      <c r="N276" s="2">
        <v>1</v>
      </c>
      <c r="O276" s="2">
        <v>0</v>
      </c>
      <c r="P276" s="2">
        <v>0</v>
      </c>
      <c r="Q276" s="2">
        <v>1</v>
      </c>
      <c r="R276" s="2">
        <v>0</v>
      </c>
      <c r="S276" s="2">
        <v>0</v>
      </c>
      <c r="T276" s="2">
        <v>0</v>
      </c>
      <c r="U276" s="2">
        <v>0</v>
      </c>
      <c r="V276" s="2">
        <v>0</v>
      </c>
      <c r="W276" s="2">
        <v>0</v>
      </c>
      <c r="X276" s="2">
        <v>0</v>
      </c>
      <c r="Y276" s="2">
        <v>0</v>
      </c>
      <c r="Z276" s="2">
        <v>0</v>
      </c>
      <c r="AA276" s="2">
        <v>0</v>
      </c>
    </row>
  </sheetData>
  <sortState ref="A2:AA276">
    <sortCondition descending="1" ref="F2:F27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4"/>
  <sheetViews>
    <sheetView topLeftCell="A15" zoomScale="85" zoomScaleNormal="85" workbookViewId="0">
      <selection activeCell="G31" sqref="G31"/>
    </sheetView>
  </sheetViews>
  <sheetFormatPr baseColWidth="10" defaultRowHeight="15" x14ac:dyDescent="0.25"/>
  <cols>
    <col min="6" max="6" width="11.42578125" style="1"/>
    <col min="7" max="7" width="13" style="18" customWidth="1"/>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22</v>
      </c>
      <c r="B2" s="2">
        <v>3</v>
      </c>
      <c r="C2" s="2">
        <v>36000.896999999997</v>
      </c>
      <c r="D2" s="2">
        <v>36424.656999999999</v>
      </c>
      <c r="E2" s="2">
        <v>423.76000000000198</v>
      </c>
      <c r="F2" s="3">
        <v>41.5699684669544</v>
      </c>
      <c r="G2" s="14" t="s">
        <v>1281</v>
      </c>
      <c r="H2" s="2">
        <v>4</v>
      </c>
      <c r="I2" s="2">
        <v>0</v>
      </c>
      <c r="J2" s="2">
        <v>4</v>
      </c>
      <c r="K2" s="2">
        <v>0</v>
      </c>
      <c r="L2" s="2">
        <v>0</v>
      </c>
      <c r="M2" s="2">
        <v>1</v>
      </c>
      <c r="N2" s="2">
        <v>1</v>
      </c>
      <c r="O2" s="2">
        <v>1</v>
      </c>
      <c r="P2" s="2">
        <v>1</v>
      </c>
      <c r="Q2" s="2">
        <v>0</v>
      </c>
      <c r="R2" s="2">
        <v>0</v>
      </c>
      <c r="S2" s="2">
        <v>0</v>
      </c>
      <c r="T2" s="2">
        <v>0</v>
      </c>
      <c r="U2" s="2">
        <v>0</v>
      </c>
      <c r="V2" s="2">
        <v>0</v>
      </c>
      <c r="W2" s="2">
        <v>0</v>
      </c>
      <c r="X2" s="2">
        <v>0</v>
      </c>
      <c r="Y2" s="2">
        <v>0</v>
      </c>
      <c r="Z2" s="2">
        <v>0</v>
      </c>
      <c r="AA2" s="2">
        <v>0</v>
      </c>
    </row>
    <row r="3" spans="1:27" x14ac:dyDescent="0.25">
      <c r="A3" s="2">
        <v>4</v>
      </c>
      <c r="B3" s="2">
        <v>10</v>
      </c>
      <c r="C3" s="2">
        <v>53494.180999999997</v>
      </c>
      <c r="D3" s="2">
        <v>53622.470999999998</v>
      </c>
      <c r="E3" s="2">
        <v>128.29000000000099</v>
      </c>
      <c r="F3" s="3">
        <v>37.231132315119403</v>
      </c>
      <c r="G3" s="14" t="s">
        <v>374</v>
      </c>
      <c r="H3" s="2">
        <v>4</v>
      </c>
      <c r="I3" s="2">
        <v>0</v>
      </c>
      <c r="J3" s="2">
        <v>4</v>
      </c>
      <c r="K3" s="2">
        <v>0</v>
      </c>
      <c r="L3" s="2">
        <v>0</v>
      </c>
      <c r="M3" s="2">
        <v>1</v>
      </c>
      <c r="N3" s="2">
        <v>1</v>
      </c>
      <c r="O3" s="2">
        <v>1</v>
      </c>
      <c r="P3" s="2">
        <v>1</v>
      </c>
      <c r="Q3" s="2">
        <v>0</v>
      </c>
      <c r="R3" s="2">
        <v>0</v>
      </c>
      <c r="S3" s="2">
        <v>0</v>
      </c>
      <c r="T3" s="2">
        <v>0</v>
      </c>
      <c r="U3" s="2">
        <v>0</v>
      </c>
      <c r="V3" s="2">
        <v>0</v>
      </c>
      <c r="W3" s="2">
        <v>0</v>
      </c>
      <c r="X3" s="2">
        <v>0</v>
      </c>
      <c r="Y3" s="2">
        <v>0</v>
      </c>
      <c r="Z3" s="2">
        <v>0</v>
      </c>
      <c r="AA3" s="2">
        <v>0</v>
      </c>
    </row>
    <row r="4" spans="1:27" x14ac:dyDescent="0.25">
      <c r="A4" s="2">
        <v>7</v>
      </c>
      <c r="B4" s="2">
        <v>9</v>
      </c>
      <c r="C4" s="2">
        <v>69022.767999999996</v>
      </c>
      <c r="D4" s="2">
        <v>69828.729000000007</v>
      </c>
      <c r="E4" s="2">
        <v>805.96100000001002</v>
      </c>
      <c r="F4" s="3">
        <v>35.264191556019703</v>
      </c>
      <c r="G4" s="14" t="s">
        <v>924</v>
      </c>
      <c r="H4" s="2">
        <v>4</v>
      </c>
      <c r="I4" s="2">
        <v>1</v>
      </c>
      <c r="J4" s="2">
        <v>4</v>
      </c>
      <c r="K4" s="2">
        <v>1</v>
      </c>
      <c r="L4" s="2">
        <v>0</v>
      </c>
      <c r="M4" s="2">
        <v>1</v>
      </c>
      <c r="N4" s="2">
        <v>1</v>
      </c>
      <c r="O4" s="2">
        <v>1</v>
      </c>
      <c r="P4" s="2">
        <v>1</v>
      </c>
      <c r="Q4" s="2">
        <v>0</v>
      </c>
      <c r="R4" s="2">
        <v>0</v>
      </c>
      <c r="S4" s="2">
        <v>0</v>
      </c>
      <c r="T4" s="2">
        <v>0</v>
      </c>
      <c r="U4" s="2">
        <v>1</v>
      </c>
      <c r="V4" s="2">
        <v>0</v>
      </c>
      <c r="W4" s="2">
        <v>0</v>
      </c>
      <c r="X4" s="2">
        <v>0</v>
      </c>
      <c r="Y4" s="2">
        <v>0</v>
      </c>
      <c r="Z4" s="2">
        <v>0</v>
      </c>
      <c r="AA4" s="2">
        <v>0</v>
      </c>
    </row>
    <row r="5" spans="1:27" x14ac:dyDescent="0.25">
      <c r="A5" s="2">
        <v>12</v>
      </c>
      <c r="B5" s="2">
        <v>5</v>
      </c>
      <c r="C5" s="2">
        <v>79500.962</v>
      </c>
      <c r="D5" s="2">
        <v>80334.505999999994</v>
      </c>
      <c r="E5" s="2">
        <v>833.54399999999396</v>
      </c>
      <c r="F5" s="3">
        <v>33.869002978523497</v>
      </c>
      <c r="G5" s="14" t="s">
        <v>1133</v>
      </c>
      <c r="H5" s="2">
        <v>4</v>
      </c>
      <c r="I5" s="2">
        <v>3</v>
      </c>
      <c r="J5" s="2">
        <v>4</v>
      </c>
      <c r="K5" s="2">
        <v>3</v>
      </c>
      <c r="L5" s="2">
        <v>0</v>
      </c>
      <c r="M5" s="2">
        <v>1</v>
      </c>
      <c r="N5" s="2">
        <v>1</v>
      </c>
      <c r="O5" s="2">
        <v>1</v>
      </c>
      <c r="P5" s="2">
        <v>1</v>
      </c>
      <c r="Q5" s="2">
        <v>0</v>
      </c>
      <c r="R5" s="2">
        <v>0</v>
      </c>
      <c r="S5" s="2">
        <v>0</v>
      </c>
      <c r="T5" s="2">
        <v>1</v>
      </c>
      <c r="U5" s="2">
        <v>1</v>
      </c>
      <c r="V5" s="2">
        <v>1</v>
      </c>
      <c r="W5" s="2">
        <v>0</v>
      </c>
      <c r="X5" s="2">
        <v>0</v>
      </c>
      <c r="Y5" s="2">
        <v>0</v>
      </c>
      <c r="Z5" s="2">
        <v>0</v>
      </c>
      <c r="AA5" s="2">
        <v>0</v>
      </c>
    </row>
    <row r="6" spans="1:27" x14ac:dyDescent="0.25">
      <c r="A6" s="2">
        <v>19</v>
      </c>
      <c r="B6" s="2">
        <v>3</v>
      </c>
      <c r="C6" s="2">
        <v>37537.834000000003</v>
      </c>
      <c r="D6" s="2">
        <v>39199.387000000002</v>
      </c>
      <c r="E6" s="2">
        <v>1661.5530000000001</v>
      </c>
      <c r="F6" s="3">
        <v>33.189301072176697</v>
      </c>
      <c r="G6" s="14" t="s">
        <v>1271</v>
      </c>
      <c r="H6" s="2">
        <v>4</v>
      </c>
      <c r="I6" s="2">
        <v>5</v>
      </c>
      <c r="J6" s="2">
        <v>4</v>
      </c>
      <c r="K6" s="2">
        <v>0</v>
      </c>
      <c r="L6" s="2">
        <v>5</v>
      </c>
      <c r="M6" s="2">
        <v>1</v>
      </c>
      <c r="N6" s="2">
        <v>1</v>
      </c>
      <c r="O6" s="2">
        <v>1</v>
      </c>
      <c r="P6" s="2">
        <v>1</v>
      </c>
      <c r="Q6" s="2">
        <v>0</v>
      </c>
      <c r="R6" s="2">
        <v>0</v>
      </c>
      <c r="S6" s="2">
        <v>0</v>
      </c>
      <c r="T6" s="2">
        <v>0</v>
      </c>
      <c r="U6" s="2">
        <v>0</v>
      </c>
      <c r="V6" s="2">
        <v>0</v>
      </c>
      <c r="W6" s="2">
        <v>1</v>
      </c>
      <c r="X6" s="2">
        <v>1</v>
      </c>
      <c r="Y6" s="2">
        <v>1</v>
      </c>
      <c r="Z6" s="2">
        <v>1</v>
      </c>
      <c r="AA6" s="2">
        <v>1</v>
      </c>
    </row>
    <row r="7" spans="1:27" x14ac:dyDescent="0.25">
      <c r="A7" s="2">
        <v>10</v>
      </c>
      <c r="B7" s="2">
        <v>8</v>
      </c>
      <c r="C7" s="2">
        <v>104571.436</v>
      </c>
      <c r="D7" s="2">
        <v>105001.79700000001</v>
      </c>
      <c r="E7" s="2">
        <v>430.36100000000403</v>
      </c>
      <c r="F7" s="3">
        <v>32.9430933309851</v>
      </c>
      <c r="G7" s="14" t="s">
        <v>734</v>
      </c>
      <c r="H7" s="2">
        <v>4</v>
      </c>
      <c r="I7" s="2">
        <v>0</v>
      </c>
      <c r="J7" s="2">
        <v>4</v>
      </c>
      <c r="K7" s="2">
        <v>0</v>
      </c>
      <c r="L7" s="2">
        <v>0</v>
      </c>
      <c r="M7" s="2">
        <v>1</v>
      </c>
      <c r="N7" s="2">
        <v>1</v>
      </c>
      <c r="O7" s="2">
        <v>1</v>
      </c>
      <c r="P7" s="2">
        <v>1</v>
      </c>
      <c r="Q7" s="2">
        <v>0</v>
      </c>
      <c r="R7" s="2">
        <v>0</v>
      </c>
      <c r="S7" s="2">
        <v>0</v>
      </c>
      <c r="T7" s="2">
        <v>0</v>
      </c>
      <c r="U7" s="2">
        <v>0</v>
      </c>
      <c r="V7" s="2">
        <v>0</v>
      </c>
      <c r="W7" s="2">
        <v>0</v>
      </c>
      <c r="X7" s="2">
        <v>0</v>
      </c>
      <c r="Y7" s="2">
        <v>0</v>
      </c>
      <c r="Z7" s="2">
        <v>0</v>
      </c>
      <c r="AA7" s="2">
        <v>0</v>
      </c>
    </row>
    <row r="8" spans="1:27" x14ac:dyDescent="0.25">
      <c r="A8" s="2">
        <v>11</v>
      </c>
      <c r="B8" s="2">
        <v>6</v>
      </c>
      <c r="C8" s="2">
        <v>59281.881000000001</v>
      </c>
      <c r="D8" s="2">
        <v>59582.213000000003</v>
      </c>
      <c r="E8" s="2">
        <v>300.33200000000198</v>
      </c>
      <c r="F8" s="3">
        <v>31.803921209923601</v>
      </c>
      <c r="G8" s="14" t="s">
        <v>1236</v>
      </c>
      <c r="H8" s="2">
        <v>3</v>
      </c>
      <c r="I8" s="2">
        <v>0</v>
      </c>
      <c r="J8" s="2">
        <v>3</v>
      </c>
      <c r="K8" s="2">
        <v>0</v>
      </c>
      <c r="L8" s="2">
        <v>0</v>
      </c>
      <c r="M8" s="2">
        <v>1</v>
      </c>
      <c r="N8" s="2">
        <v>1</v>
      </c>
      <c r="O8" s="2">
        <v>0</v>
      </c>
      <c r="P8" s="2">
        <v>1</v>
      </c>
      <c r="Q8" s="2">
        <v>0</v>
      </c>
      <c r="R8" s="2">
        <v>0</v>
      </c>
      <c r="S8" s="2">
        <v>0</v>
      </c>
      <c r="T8" s="2">
        <v>0</v>
      </c>
      <c r="U8" s="2">
        <v>0</v>
      </c>
      <c r="V8" s="2">
        <v>0</v>
      </c>
      <c r="W8" s="2">
        <v>0</v>
      </c>
      <c r="X8" s="2">
        <v>0</v>
      </c>
      <c r="Y8" s="2">
        <v>0</v>
      </c>
      <c r="Z8" s="2">
        <v>0</v>
      </c>
      <c r="AA8" s="2">
        <v>0</v>
      </c>
    </row>
    <row r="9" spans="1:27" x14ac:dyDescent="0.25">
      <c r="A9" s="2">
        <v>10</v>
      </c>
      <c r="B9" s="2">
        <v>7</v>
      </c>
      <c r="C9" s="2">
        <v>101963.299</v>
      </c>
      <c r="D9" s="2">
        <v>102324.33</v>
      </c>
      <c r="E9" s="2">
        <v>361.03100000000302</v>
      </c>
      <c r="F9" s="3">
        <v>31.5785203919562</v>
      </c>
      <c r="G9" s="14" t="s">
        <v>1232</v>
      </c>
      <c r="H9" s="2">
        <v>2</v>
      </c>
      <c r="I9" s="2">
        <v>0</v>
      </c>
      <c r="J9" s="2">
        <v>2</v>
      </c>
      <c r="K9" s="2">
        <v>0</v>
      </c>
      <c r="L9" s="2">
        <v>0</v>
      </c>
      <c r="M9" s="2">
        <v>1</v>
      </c>
      <c r="N9" s="2">
        <v>0</v>
      </c>
      <c r="O9" s="2">
        <v>0</v>
      </c>
      <c r="P9" s="2">
        <v>1</v>
      </c>
      <c r="Q9" s="2">
        <v>0</v>
      </c>
      <c r="R9" s="2">
        <v>0</v>
      </c>
      <c r="S9" s="2">
        <v>0</v>
      </c>
      <c r="T9" s="2">
        <v>0</v>
      </c>
      <c r="U9" s="2">
        <v>0</v>
      </c>
      <c r="V9" s="2">
        <v>0</v>
      </c>
      <c r="W9" s="2">
        <v>0</v>
      </c>
      <c r="X9" s="2">
        <v>0</v>
      </c>
      <c r="Y9" s="2">
        <v>0</v>
      </c>
      <c r="Z9" s="2">
        <v>0</v>
      </c>
      <c r="AA9" s="2">
        <v>0</v>
      </c>
    </row>
    <row r="10" spans="1:27" x14ac:dyDescent="0.25">
      <c r="A10" s="2">
        <v>21</v>
      </c>
      <c r="B10" s="2">
        <v>0</v>
      </c>
      <c r="C10" s="2">
        <v>30684.383000000002</v>
      </c>
      <c r="D10" s="2">
        <v>30823.282999999999</v>
      </c>
      <c r="E10" s="2">
        <v>138.89999999999799</v>
      </c>
      <c r="F10" s="3">
        <v>31.380229623804802</v>
      </c>
      <c r="G10" s="14" t="s">
        <v>555</v>
      </c>
      <c r="H10" s="2">
        <v>3</v>
      </c>
      <c r="I10" s="2">
        <v>0</v>
      </c>
      <c r="J10" s="2">
        <v>3</v>
      </c>
      <c r="K10" s="2">
        <v>0</v>
      </c>
      <c r="L10" s="2">
        <v>0</v>
      </c>
      <c r="M10" s="2">
        <v>1</v>
      </c>
      <c r="N10" s="2">
        <v>1</v>
      </c>
      <c r="O10" s="2">
        <v>1</v>
      </c>
      <c r="P10" s="2">
        <v>0</v>
      </c>
      <c r="Q10" s="2">
        <v>0</v>
      </c>
      <c r="R10" s="2">
        <v>0</v>
      </c>
      <c r="S10" s="2">
        <v>0</v>
      </c>
      <c r="T10" s="2">
        <v>0</v>
      </c>
      <c r="U10" s="2">
        <v>0</v>
      </c>
      <c r="V10" s="2">
        <v>0</v>
      </c>
      <c r="W10" s="2">
        <v>0</v>
      </c>
      <c r="X10" s="2">
        <v>0</v>
      </c>
      <c r="Y10" s="2">
        <v>0</v>
      </c>
      <c r="Z10" s="2">
        <v>0</v>
      </c>
      <c r="AA10" s="2">
        <v>0</v>
      </c>
    </row>
    <row r="11" spans="1:27" x14ac:dyDescent="0.25">
      <c r="A11" s="2">
        <v>2</v>
      </c>
      <c r="B11" s="2">
        <v>22</v>
      </c>
      <c r="C11" s="2">
        <v>182090.633</v>
      </c>
      <c r="D11" s="2">
        <v>182693.29199999999</v>
      </c>
      <c r="E11" s="2">
        <v>602.65899999998499</v>
      </c>
      <c r="F11" s="3">
        <v>30.447635712570001</v>
      </c>
      <c r="G11" s="14" t="s">
        <v>1169</v>
      </c>
      <c r="H11" s="2">
        <v>4</v>
      </c>
      <c r="I11" s="2">
        <v>0</v>
      </c>
      <c r="J11" s="2">
        <v>4</v>
      </c>
      <c r="K11" s="2">
        <v>0</v>
      </c>
      <c r="L11" s="2">
        <v>0</v>
      </c>
      <c r="M11" s="2">
        <v>1</v>
      </c>
      <c r="N11" s="2">
        <v>1</v>
      </c>
      <c r="O11" s="2">
        <v>1</v>
      </c>
      <c r="P11" s="2">
        <v>1</v>
      </c>
      <c r="Q11" s="2">
        <v>0</v>
      </c>
      <c r="R11" s="2">
        <v>0</v>
      </c>
      <c r="S11" s="2">
        <v>0</v>
      </c>
      <c r="T11" s="2">
        <v>0</v>
      </c>
      <c r="U11" s="2">
        <v>0</v>
      </c>
      <c r="V11" s="2">
        <v>0</v>
      </c>
      <c r="W11" s="2">
        <v>0</v>
      </c>
      <c r="X11" s="2">
        <v>0</v>
      </c>
      <c r="Y11" s="2">
        <v>0</v>
      </c>
      <c r="Z11" s="2">
        <v>0</v>
      </c>
      <c r="AA11" s="2">
        <v>0</v>
      </c>
    </row>
    <row r="12" spans="1:27" x14ac:dyDescent="0.25">
      <c r="A12" s="2">
        <v>4</v>
      </c>
      <c r="B12" s="2">
        <v>2</v>
      </c>
      <c r="C12" s="2">
        <v>13296.68</v>
      </c>
      <c r="D12" s="2">
        <v>13490.657999999999</v>
      </c>
      <c r="E12" s="2">
        <v>193.97799999999901</v>
      </c>
      <c r="F12" s="3">
        <v>29.983786020276501</v>
      </c>
      <c r="G12" s="14" t="s">
        <v>370</v>
      </c>
      <c r="H12" s="2">
        <v>4</v>
      </c>
      <c r="I12" s="2">
        <v>0</v>
      </c>
      <c r="J12" s="2">
        <v>4</v>
      </c>
      <c r="K12" s="2">
        <v>0</v>
      </c>
      <c r="L12" s="2">
        <v>0</v>
      </c>
      <c r="M12" s="2">
        <v>1</v>
      </c>
      <c r="N12" s="2">
        <v>1</v>
      </c>
      <c r="O12" s="2">
        <v>1</v>
      </c>
      <c r="P12" s="2">
        <v>1</v>
      </c>
      <c r="Q12" s="2">
        <v>0</v>
      </c>
      <c r="R12" s="2">
        <v>0</v>
      </c>
      <c r="S12" s="2">
        <v>0</v>
      </c>
      <c r="T12" s="2">
        <v>0</v>
      </c>
      <c r="U12" s="2">
        <v>0</v>
      </c>
      <c r="V12" s="2">
        <v>0</v>
      </c>
      <c r="W12" s="2">
        <v>0</v>
      </c>
      <c r="X12" s="2">
        <v>0</v>
      </c>
      <c r="Y12" s="2">
        <v>0</v>
      </c>
      <c r="Z12" s="2">
        <v>0</v>
      </c>
      <c r="AA12" s="2">
        <v>0</v>
      </c>
    </row>
    <row r="13" spans="1:27" x14ac:dyDescent="0.25">
      <c r="A13" s="2">
        <v>4</v>
      </c>
      <c r="B13" s="2">
        <v>16</v>
      </c>
      <c r="C13" s="2">
        <v>107754.60799999999</v>
      </c>
      <c r="D13" s="2">
        <v>107789.821</v>
      </c>
      <c r="E13" s="2">
        <v>35.213000000003397</v>
      </c>
      <c r="F13" s="3">
        <v>29.878792961253001</v>
      </c>
      <c r="G13" s="14" t="s">
        <v>380</v>
      </c>
      <c r="H13" s="2">
        <v>4</v>
      </c>
      <c r="I13" s="2">
        <v>0</v>
      </c>
      <c r="J13" s="2">
        <v>4</v>
      </c>
      <c r="K13" s="2">
        <v>0</v>
      </c>
      <c r="L13" s="2">
        <v>0</v>
      </c>
      <c r="M13" s="2">
        <v>1</v>
      </c>
      <c r="N13" s="2">
        <v>1</v>
      </c>
      <c r="O13" s="2">
        <v>1</v>
      </c>
      <c r="P13" s="2">
        <v>1</v>
      </c>
      <c r="Q13" s="2">
        <v>0</v>
      </c>
      <c r="R13" s="2">
        <v>0</v>
      </c>
      <c r="S13" s="2">
        <v>0</v>
      </c>
      <c r="T13" s="2">
        <v>0</v>
      </c>
      <c r="U13" s="2">
        <v>0</v>
      </c>
      <c r="V13" s="2">
        <v>0</v>
      </c>
      <c r="W13" s="2">
        <v>0</v>
      </c>
      <c r="X13" s="2">
        <v>0</v>
      </c>
      <c r="Y13" s="2">
        <v>0</v>
      </c>
      <c r="Z13" s="2">
        <v>0</v>
      </c>
      <c r="AA13" s="2">
        <v>0</v>
      </c>
    </row>
    <row r="14" spans="1:27" x14ac:dyDescent="0.25">
      <c r="A14" s="2">
        <v>9</v>
      </c>
      <c r="B14" s="2">
        <v>5</v>
      </c>
      <c r="C14" s="2">
        <v>116196.02899999999</v>
      </c>
      <c r="D14" s="2">
        <v>116334.777</v>
      </c>
      <c r="E14" s="2">
        <v>138.74800000000701</v>
      </c>
      <c r="F14" s="3">
        <v>29.870228293642999</v>
      </c>
      <c r="G14" s="14" t="s">
        <v>453</v>
      </c>
      <c r="H14" s="2">
        <v>3</v>
      </c>
      <c r="I14" s="2">
        <v>0</v>
      </c>
      <c r="J14" s="2">
        <v>3</v>
      </c>
      <c r="K14" s="2">
        <v>0</v>
      </c>
      <c r="L14" s="2">
        <v>0</v>
      </c>
      <c r="M14" s="2">
        <v>1</v>
      </c>
      <c r="N14" s="2">
        <v>0</v>
      </c>
      <c r="O14" s="2">
        <v>1</v>
      </c>
      <c r="P14" s="2">
        <v>1</v>
      </c>
      <c r="Q14" s="2">
        <v>0</v>
      </c>
      <c r="R14" s="2">
        <v>0</v>
      </c>
      <c r="S14" s="2">
        <v>0</v>
      </c>
      <c r="T14" s="2">
        <v>0</v>
      </c>
      <c r="U14" s="2">
        <v>0</v>
      </c>
      <c r="V14" s="2">
        <v>0</v>
      </c>
      <c r="W14" s="2">
        <v>0</v>
      </c>
      <c r="X14" s="2">
        <v>0</v>
      </c>
      <c r="Y14" s="2">
        <v>0</v>
      </c>
      <c r="Z14" s="2">
        <v>0</v>
      </c>
      <c r="AA14" s="2">
        <v>0</v>
      </c>
    </row>
    <row r="15" spans="1:27" x14ac:dyDescent="0.25">
      <c r="A15" s="2">
        <v>20</v>
      </c>
      <c r="B15" s="2">
        <v>3</v>
      </c>
      <c r="C15" s="2">
        <v>34198.334000000003</v>
      </c>
      <c r="D15" s="2">
        <v>34601.248</v>
      </c>
      <c r="E15" s="2">
        <v>402.91399999999697</v>
      </c>
      <c r="F15" s="3">
        <v>29.443239010970402</v>
      </c>
      <c r="G15" s="14" t="s">
        <v>1274</v>
      </c>
      <c r="H15" s="2">
        <v>4</v>
      </c>
      <c r="I15" s="2">
        <v>10</v>
      </c>
      <c r="J15" s="2">
        <v>4</v>
      </c>
      <c r="K15" s="2">
        <v>5</v>
      </c>
      <c r="L15" s="2">
        <v>5</v>
      </c>
      <c r="M15" s="2">
        <v>1</v>
      </c>
      <c r="N15" s="2">
        <v>1</v>
      </c>
      <c r="O15" s="2">
        <v>1</v>
      </c>
      <c r="P15" s="2">
        <v>1</v>
      </c>
      <c r="Q15" s="2">
        <v>0</v>
      </c>
      <c r="R15" s="2">
        <v>1</v>
      </c>
      <c r="S15" s="2">
        <v>1</v>
      </c>
      <c r="T15" s="2">
        <v>1</v>
      </c>
      <c r="U15" s="2">
        <v>1</v>
      </c>
      <c r="V15" s="2">
        <v>1</v>
      </c>
      <c r="W15" s="2">
        <v>1</v>
      </c>
      <c r="X15" s="2">
        <v>1</v>
      </c>
      <c r="Y15" s="2">
        <v>1</v>
      </c>
      <c r="Z15" s="2">
        <v>1</v>
      </c>
      <c r="AA15" s="2">
        <v>1</v>
      </c>
    </row>
    <row r="16" spans="1:27" x14ac:dyDescent="0.25">
      <c r="A16" s="2">
        <v>12</v>
      </c>
      <c r="B16" s="2">
        <v>8</v>
      </c>
      <c r="C16" s="2">
        <v>87468.67</v>
      </c>
      <c r="D16" s="2">
        <v>87568.527000000002</v>
      </c>
      <c r="E16" s="2">
        <v>99.857000000003595</v>
      </c>
      <c r="F16" s="3">
        <v>29.219676586163601</v>
      </c>
      <c r="G16" s="14" t="s">
        <v>499</v>
      </c>
      <c r="H16" s="2">
        <v>4</v>
      </c>
      <c r="I16" s="2">
        <v>0</v>
      </c>
      <c r="J16" s="2">
        <v>4</v>
      </c>
      <c r="K16" s="2">
        <v>0</v>
      </c>
      <c r="L16" s="2">
        <v>0</v>
      </c>
      <c r="M16" s="2">
        <v>1</v>
      </c>
      <c r="N16" s="2">
        <v>1</v>
      </c>
      <c r="O16" s="2">
        <v>1</v>
      </c>
      <c r="P16" s="2">
        <v>1</v>
      </c>
      <c r="Q16" s="2">
        <v>0</v>
      </c>
      <c r="R16" s="2">
        <v>0</v>
      </c>
      <c r="S16" s="2">
        <v>0</v>
      </c>
      <c r="T16" s="2">
        <v>0</v>
      </c>
      <c r="U16" s="2">
        <v>0</v>
      </c>
      <c r="V16" s="2">
        <v>0</v>
      </c>
      <c r="W16" s="2">
        <v>0</v>
      </c>
      <c r="X16" s="2">
        <v>0</v>
      </c>
      <c r="Y16" s="2">
        <v>0</v>
      </c>
      <c r="Z16" s="2">
        <v>0</v>
      </c>
      <c r="AA16" s="2">
        <v>0</v>
      </c>
    </row>
    <row r="17" spans="1:27" x14ac:dyDescent="0.25">
      <c r="A17" s="2">
        <v>1</v>
      </c>
      <c r="B17" s="2">
        <v>11</v>
      </c>
      <c r="C17" s="2">
        <v>160908.576</v>
      </c>
      <c r="D17" s="2">
        <v>161179.87700000001</v>
      </c>
      <c r="E17" s="2">
        <v>271.30100000000698</v>
      </c>
      <c r="F17" s="3">
        <v>29.1543952405612</v>
      </c>
      <c r="G17" s="14" t="s">
        <v>1162</v>
      </c>
      <c r="H17" s="2">
        <v>4</v>
      </c>
      <c r="I17" s="2">
        <v>0</v>
      </c>
      <c r="J17" s="2">
        <v>4</v>
      </c>
      <c r="K17" s="2">
        <v>0</v>
      </c>
      <c r="L17" s="2">
        <v>0</v>
      </c>
      <c r="M17" s="2">
        <v>1</v>
      </c>
      <c r="N17" s="2">
        <v>1</v>
      </c>
      <c r="O17" s="2">
        <v>1</v>
      </c>
      <c r="P17" s="2">
        <v>1</v>
      </c>
      <c r="Q17" s="2">
        <v>0</v>
      </c>
      <c r="R17" s="2">
        <v>0</v>
      </c>
      <c r="S17" s="2">
        <v>0</v>
      </c>
      <c r="T17" s="2">
        <v>0</v>
      </c>
      <c r="U17" s="2">
        <v>0</v>
      </c>
      <c r="V17" s="2">
        <v>0</v>
      </c>
      <c r="W17" s="2">
        <v>0</v>
      </c>
      <c r="X17" s="2">
        <v>0</v>
      </c>
      <c r="Y17" s="2">
        <v>0</v>
      </c>
      <c r="Z17" s="2">
        <v>0</v>
      </c>
      <c r="AA17" s="2">
        <v>0</v>
      </c>
    </row>
    <row r="18" spans="1:27" x14ac:dyDescent="0.25">
      <c r="A18" s="2">
        <v>3</v>
      </c>
      <c r="B18" s="2">
        <v>3</v>
      </c>
      <c r="C18" s="2">
        <v>45862.837</v>
      </c>
      <c r="D18" s="2">
        <v>46408.338000000003</v>
      </c>
      <c r="E18" s="2">
        <v>545.50100000000396</v>
      </c>
      <c r="F18" s="3">
        <v>29.140517967071599</v>
      </c>
      <c r="G18" s="14" t="s">
        <v>1176</v>
      </c>
      <c r="H18" s="2">
        <v>3</v>
      </c>
      <c r="I18" s="2">
        <v>0</v>
      </c>
      <c r="J18" s="2">
        <v>3</v>
      </c>
      <c r="K18" s="2">
        <v>0</v>
      </c>
      <c r="L18" s="2">
        <v>0</v>
      </c>
      <c r="M18" s="2">
        <v>1</v>
      </c>
      <c r="N18" s="2">
        <v>1</v>
      </c>
      <c r="O18" s="2">
        <v>0</v>
      </c>
      <c r="P18" s="2">
        <v>1</v>
      </c>
      <c r="Q18" s="2">
        <v>0</v>
      </c>
      <c r="R18" s="2">
        <v>0</v>
      </c>
      <c r="S18" s="2">
        <v>0</v>
      </c>
      <c r="T18" s="2">
        <v>0</v>
      </c>
      <c r="U18" s="2">
        <v>0</v>
      </c>
      <c r="V18" s="2">
        <v>0</v>
      </c>
      <c r="W18" s="2">
        <v>0</v>
      </c>
      <c r="X18" s="2">
        <v>0</v>
      </c>
      <c r="Y18" s="2">
        <v>0</v>
      </c>
      <c r="Z18" s="2">
        <v>0</v>
      </c>
      <c r="AA18" s="2">
        <v>0</v>
      </c>
    </row>
    <row r="19" spans="1:27" x14ac:dyDescent="0.25">
      <c r="A19" s="2">
        <v>4</v>
      </c>
      <c r="B19" s="2">
        <v>9</v>
      </c>
      <c r="C19" s="2">
        <v>52845.908000000003</v>
      </c>
      <c r="D19" s="2">
        <v>52927.228999999999</v>
      </c>
      <c r="E19" s="2">
        <v>81.320999999996303</v>
      </c>
      <c r="F19" s="3">
        <v>28.8215676220773</v>
      </c>
      <c r="G19" s="14" t="s">
        <v>1188</v>
      </c>
      <c r="H19" s="2">
        <v>4</v>
      </c>
      <c r="I19" s="2">
        <v>0</v>
      </c>
      <c r="J19" s="2">
        <v>4</v>
      </c>
      <c r="K19" s="2">
        <v>0</v>
      </c>
      <c r="L19" s="2">
        <v>0</v>
      </c>
      <c r="M19" s="2">
        <v>1</v>
      </c>
      <c r="N19" s="2">
        <v>1</v>
      </c>
      <c r="O19" s="2">
        <v>1</v>
      </c>
      <c r="P19" s="2">
        <v>1</v>
      </c>
      <c r="Q19" s="2">
        <v>0</v>
      </c>
      <c r="R19" s="2">
        <v>0</v>
      </c>
      <c r="S19" s="2">
        <v>0</v>
      </c>
      <c r="T19" s="2">
        <v>0</v>
      </c>
      <c r="U19" s="2">
        <v>0</v>
      </c>
      <c r="V19" s="2">
        <v>0</v>
      </c>
      <c r="W19" s="2">
        <v>0</v>
      </c>
      <c r="X19" s="2">
        <v>0</v>
      </c>
      <c r="Y19" s="2">
        <v>0</v>
      </c>
      <c r="Z19" s="2">
        <v>0</v>
      </c>
      <c r="AA19" s="2">
        <v>0</v>
      </c>
    </row>
    <row r="20" spans="1:27" x14ac:dyDescent="0.25">
      <c r="A20" s="2">
        <v>20</v>
      </c>
      <c r="B20" s="2">
        <v>4</v>
      </c>
      <c r="C20" s="2">
        <v>37352.112000000001</v>
      </c>
      <c r="D20" s="2">
        <v>37565.334999999999</v>
      </c>
      <c r="E20" s="2">
        <v>213.222999999998</v>
      </c>
      <c r="F20" s="3">
        <v>28.741402618365399</v>
      </c>
      <c r="G20" s="14" t="s">
        <v>1275</v>
      </c>
      <c r="H20" s="2">
        <v>4</v>
      </c>
      <c r="I20" s="2">
        <v>0</v>
      </c>
      <c r="J20" s="2">
        <v>4</v>
      </c>
      <c r="K20" s="2">
        <v>0</v>
      </c>
      <c r="L20" s="2">
        <v>0</v>
      </c>
      <c r="M20" s="2">
        <v>1</v>
      </c>
      <c r="N20" s="2">
        <v>1</v>
      </c>
      <c r="O20" s="2">
        <v>1</v>
      </c>
      <c r="P20" s="2">
        <v>1</v>
      </c>
      <c r="Q20" s="2">
        <v>0</v>
      </c>
      <c r="R20" s="2">
        <v>0</v>
      </c>
      <c r="S20" s="2">
        <v>0</v>
      </c>
      <c r="T20" s="2">
        <v>0</v>
      </c>
      <c r="U20" s="2">
        <v>0</v>
      </c>
      <c r="V20" s="2">
        <v>0</v>
      </c>
      <c r="W20" s="2">
        <v>0</v>
      </c>
      <c r="X20" s="2">
        <v>0</v>
      </c>
      <c r="Y20" s="2">
        <v>0</v>
      </c>
      <c r="Z20" s="2">
        <v>0</v>
      </c>
      <c r="AA20" s="2">
        <v>0</v>
      </c>
    </row>
    <row r="21" spans="1:27" x14ac:dyDescent="0.25">
      <c r="A21" s="2">
        <v>15</v>
      </c>
      <c r="B21" s="2">
        <v>1</v>
      </c>
      <c r="C21" s="2">
        <v>44560.902999999998</v>
      </c>
      <c r="D21" s="2">
        <v>44967.847000000002</v>
      </c>
      <c r="E21" s="2">
        <v>406.94400000000297</v>
      </c>
      <c r="F21" s="3">
        <v>28.652771082803401</v>
      </c>
      <c r="G21" s="14" t="s">
        <v>1256</v>
      </c>
      <c r="H21" s="2">
        <v>4</v>
      </c>
      <c r="I21" s="2">
        <v>0</v>
      </c>
      <c r="J21" s="2">
        <v>4</v>
      </c>
      <c r="K21" s="2">
        <v>0</v>
      </c>
      <c r="L21" s="2">
        <v>0</v>
      </c>
      <c r="M21" s="2">
        <v>1</v>
      </c>
      <c r="N21" s="2">
        <v>1</v>
      </c>
      <c r="O21" s="2">
        <v>1</v>
      </c>
      <c r="P21" s="2">
        <v>1</v>
      </c>
      <c r="Q21" s="2">
        <v>0</v>
      </c>
      <c r="R21" s="2">
        <v>0</v>
      </c>
      <c r="S21" s="2">
        <v>0</v>
      </c>
      <c r="T21" s="2">
        <v>0</v>
      </c>
      <c r="U21" s="2">
        <v>0</v>
      </c>
      <c r="V21" s="2">
        <v>0</v>
      </c>
      <c r="W21" s="2">
        <v>0</v>
      </c>
      <c r="X21" s="2">
        <v>0</v>
      </c>
      <c r="Y21" s="2">
        <v>0</v>
      </c>
      <c r="Z21" s="2">
        <v>0</v>
      </c>
      <c r="AA21" s="2">
        <v>0</v>
      </c>
    </row>
    <row r="22" spans="1:27" x14ac:dyDescent="0.25">
      <c r="A22" s="2">
        <v>13</v>
      </c>
      <c r="B22" s="2">
        <v>2</v>
      </c>
      <c r="C22" s="2">
        <v>48617.747000000003</v>
      </c>
      <c r="D22" s="2">
        <v>48740.171000000002</v>
      </c>
      <c r="E22" s="2">
        <v>122.423999999999</v>
      </c>
      <c r="F22" s="3">
        <v>28.239293369622899</v>
      </c>
      <c r="G22" s="14" t="s">
        <v>1247</v>
      </c>
      <c r="H22" s="2">
        <v>4</v>
      </c>
      <c r="I22" s="2">
        <v>0</v>
      </c>
      <c r="J22" s="2">
        <v>4</v>
      </c>
      <c r="K22" s="2">
        <v>0</v>
      </c>
      <c r="L22" s="2">
        <v>0</v>
      </c>
      <c r="M22" s="2">
        <v>1</v>
      </c>
      <c r="N22" s="2">
        <v>1</v>
      </c>
      <c r="O22" s="2">
        <v>1</v>
      </c>
      <c r="P22" s="2">
        <v>1</v>
      </c>
      <c r="Q22" s="2">
        <v>0</v>
      </c>
      <c r="R22" s="2">
        <v>0</v>
      </c>
      <c r="S22" s="2">
        <v>0</v>
      </c>
      <c r="T22" s="2">
        <v>0</v>
      </c>
      <c r="U22" s="2">
        <v>0</v>
      </c>
      <c r="V22" s="2">
        <v>0</v>
      </c>
      <c r="W22" s="2">
        <v>0</v>
      </c>
      <c r="X22" s="2">
        <v>0</v>
      </c>
      <c r="Y22" s="2">
        <v>0</v>
      </c>
      <c r="Z22" s="2">
        <v>0</v>
      </c>
      <c r="AA22" s="2">
        <v>0</v>
      </c>
    </row>
    <row r="23" spans="1:27" x14ac:dyDescent="0.25">
      <c r="A23" s="2">
        <v>1</v>
      </c>
      <c r="B23" s="2">
        <v>14</v>
      </c>
      <c r="C23" s="2">
        <v>223276.71299999999</v>
      </c>
      <c r="D23" s="2">
        <v>223381.66899999999</v>
      </c>
      <c r="E23" s="2">
        <v>104.956000000006</v>
      </c>
      <c r="F23" s="3">
        <v>28.029215982125901</v>
      </c>
      <c r="G23" s="14" t="s">
        <v>332</v>
      </c>
      <c r="H23" s="2">
        <v>4</v>
      </c>
      <c r="I23" s="2">
        <v>0</v>
      </c>
      <c r="J23" s="2">
        <v>4</v>
      </c>
      <c r="K23" s="2">
        <v>0</v>
      </c>
      <c r="L23" s="2">
        <v>0</v>
      </c>
      <c r="M23" s="2">
        <v>1</v>
      </c>
      <c r="N23" s="2">
        <v>1</v>
      </c>
      <c r="O23" s="2">
        <v>1</v>
      </c>
      <c r="P23" s="2">
        <v>1</v>
      </c>
      <c r="Q23" s="2">
        <v>0</v>
      </c>
      <c r="R23" s="2">
        <v>0</v>
      </c>
      <c r="S23" s="2">
        <v>0</v>
      </c>
      <c r="T23" s="2">
        <v>0</v>
      </c>
      <c r="U23" s="2">
        <v>0</v>
      </c>
      <c r="V23" s="2">
        <v>0</v>
      </c>
      <c r="W23" s="2">
        <v>0</v>
      </c>
      <c r="X23" s="2">
        <v>0</v>
      </c>
      <c r="Y23" s="2">
        <v>0</v>
      </c>
      <c r="Z23" s="2">
        <v>0</v>
      </c>
      <c r="AA23" s="2">
        <v>0</v>
      </c>
    </row>
    <row r="24" spans="1:27" x14ac:dyDescent="0.25">
      <c r="A24" s="2">
        <v>8</v>
      </c>
      <c r="B24" s="2">
        <v>24</v>
      </c>
      <c r="C24" s="2">
        <v>121996.035</v>
      </c>
      <c r="D24" s="2">
        <v>122110.45299999999</v>
      </c>
      <c r="E24" s="2">
        <v>114.417999999991</v>
      </c>
      <c r="F24" s="3">
        <v>27.716364130544498</v>
      </c>
      <c r="G24" s="14" t="s">
        <v>444</v>
      </c>
      <c r="H24" s="2">
        <v>4</v>
      </c>
      <c r="I24" s="2">
        <v>0</v>
      </c>
      <c r="J24" s="2">
        <v>4</v>
      </c>
      <c r="K24" s="2">
        <v>0</v>
      </c>
      <c r="L24" s="2">
        <v>0</v>
      </c>
      <c r="M24" s="2">
        <v>1</v>
      </c>
      <c r="N24" s="2">
        <v>1</v>
      </c>
      <c r="O24" s="2">
        <v>1</v>
      </c>
      <c r="P24" s="2">
        <v>1</v>
      </c>
      <c r="Q24" s="2">
        <v>0</v>
      </c>
      <c r="R24" s="2">
        <v>0</v>
      </c>
      <c r="S24" s="2">
        <v>0</v>
      </c>
      <c r="T24" s="2">
        <v>0</v>
      </c>
      <c r="U24" s="2">
        <v>0</v>
      </c>
      <c r="V24" s="2">
        <v>0</v>
      </c>
      <c r="W24" s="2">
        <v>0</v>
      </c>
      <c r="X24" s="2">
        <v>0</v>
      </c>
      <c r="Y24" s="2">
        <v>0</v>
      </c>
      <c r="Z24" s="2">
        <v>0</v>
      </c>
      <c r="AA24" s="2">
        <v>0</v>
      </c>
    </row>
    <row r="25" spans="1:27" x14ac:dyDescent="0.25">
      <c r="A25" s="2">
        <v>7</v>
      </c>
      <c r="B25" s="2">
        <v>7</v>
      </c>
      <c r="C25" s="2">
        <v>45580.027000000002</v>
      </c>
      <c r="D25" s="2">
        <v>45722.93</v>
      </c>
      <c r="E25" s="2">
        <v>142.902999999998</v>
      </c>
      <c r="F25" s="3">
        <v>27.6771972422641</v>
      </c>
      <c r="G25" s="14" t="s">
        <v>688</v>
      </c>
      <c r="H25" s="2">
        <v>3</v>
      </c>
      <c r="I25" s="2">
        <v>0</v>
      </c>
      <c r="J25" s="2">
        <v>3</v>
      </c>
      <c r="K25" s="2">
        <v>0</v>
      </c>
      <c r="L25" s="2">
        <v>0</v>
      </c>
      <c r="M25" s="2">
        <v>1</v>
      </c>
      <c r="N25" s="2">
        <v>1</v>
      </c>
      <c r="O25" s="2">
        <v>1</v>
      </c>
      <c r="P25" s="2">
        <v>0</v>
      </c>
      <c r="Q25" s="2">
        <v>0</v>
      </c>
      <c r="R25" s="2">
        <v>0</v>
      </c>
      <c r="S25" s="2">
        <v>0</v>
      </c>
      <c r="T25" s="2">
        <v>0</v>
      </c>
      <c r="U25" s="2">
        <v>0</v>
      </c>
      <c r="V25" s="2">
        <v>0</v>
      </c>
      <c r="W25" s="2">
        <v>0</v>
      </c>
      <c r="X25" s="2">
        <v>0</v>
      </c>
      <c r="Y25" s="2">
        <v>0</v>
      </c>
      <c r="Z25" s="2">
        <v>0</v>
      </c>
      <c r="AA25" s="2">
        <v>0</v>
      </c>
    </row>
    <row r="26" spans="1:27" x14ac:dyDescent="0.25">
      <c r="A26" s="2">
        <v>6</v>
      </c>
      <c r="B26" s="2">
        <v>1</v>
      </c>
      <c r="C26" s="2">
        <v>31887.058000000001</v>
      </c>
      <c r="D26" s="2">
        <v>33794.642</v>
      </c>
      <c r="E26" s="2">
        <v>1907.5840000000001</v>
      </c>
      <c r="F26" s="3">
        <v>27.558721831958199</v>
      </c>
      <c r="G26" s="14" t="s">
        <v>1199</v>
      </c>
      <c r="H26" s="2">
        <v>4</v>
      </c>
      <c r="I26" s="2">
        <v>5</v>
      </c>
      <c r="J26" s="2">
        <v>4</v>
      </c>
      <c r="K26" s="2">
        <v>2</v>
      </c>
      <c r="L26" s="2">
        <v>3</v>
      </c>
      <c r="M26" s="2">
        <v>1</v>
      </c>
      <c r="N26" s="2">
        <v>1</v>
      </c>
      <c r="O26" s="2">
        <v>1</v>
      </c>
      <c r="P26" s="2">
        <v>1</v>
      </c>
      <c r="Q26" s="2">
        <v>0</v>
      </c>
      <c r="R26" s="2">
        <v>1</v>
      </c>
      <c r="S26" s="2">
        <v>1</v>
      </c>
      <c r="T26" s="2">
        <v>0</v>
      </c>
      <c r="U26" s="2">
        <v>0</v>
      </c>
      <c r="V26" s="2">
        <v>0</v>
      </c>
      <c r="W26" s="2">
        <v>1</v>
      </c>
      <c r="X26" s="2">
        <v>0</v>
      </c>
      <c r="Y26" s="2">
        <v>0</v>
      </c>
      <c r="Z26" s="2">
        <v>1</v>
      </c>
      <c r="AA26" s="2">
        <v>1</v>
      </c>
    </row>
    <row r="27" spans="1:27" x14ac:dyDescent="0.25">
      <c r="A27" s="2">
        <v>16</v>
      </c>
      <c r="B27" s="2">
        <v>1</v>
      </c>
      <c r="C27" s="2">
        <v>14586.821</v>
      </c>
      <c r="D27" s="2">
        <v>15796.319</v>
      </c>
      <c r="E27" s="2">
        <v>1209.498</v>
      </c>
      <c r="F27" s="3">
        <v>27.513122904701799</v>
      </c>
      <c r="G27" s="14" t="s">
        <v>1261</v>
      </c>
      <c r="H27" s="2">
        <v>4</v>
      </c>
      <c r="I27" s="2">
        <v>0</v>
      </c>
      <c r="J27" s="2">
        <v>4</v>
      </c>
      <c r="K27" s="2">
        <v>0</v>
      </c>
      <c r="L27" s="2">
        <v>0</v>
      </c>
      <c r="M27" s="2">
        <v>1</v>
      </c>
      <c r="N27" s="2">
        <v>1</v>
      </c>
      <c r="O27" s="2">
        <v>1</v>
      </c>
      <c r="P27" s="2">
        <v>1</v>
      </c>
      <c r="Q27" s="2">
        <v>0</v>
      </c>
      <c r="R27" s="2">
        <v>0</v>
      </c>
      <c r="S27" s="2">
        <v>0</v>
      </c>
      <c r="T27" s="2">
        <v>0</v>
      </c>
      <c r="U27" s="2">
        <v>0</v>
      </c>
      <c r="V27" s="2">
        <v>0</v>
      </c>
      <c r="W27" s="2">
        <v>0</v>
      </c>
      <c r="X27" s="2">
        <v>0</v>
      </c>
      <c r="Y27" s="2">
        <v>0</v>
      </c>
      <c r="Z27" s="2">
        <v>0</v>
      </c>
      <c r="AA27" s="2">
        <v>0</v>
      </c>
    </row>
    <row r="28" spans="1:27" x14ac:dyDescent="0.25">
      <c r="A28" s="2">
        <v>16</v>
      </c>
      <c r="B28" s="2">
        <v>2</v>
      </c>
      <c r="C28" s="2">
        <v>22935.861000000001</v>
      </c>
      <c r="D28" s="2">
        <v>23168.614000000001</v>
      </c>
      <c r="E28" s="2">
        <v>232.75300000000101</v>
      </c>
      <c r="F28" s="3">
        <v>27.451318313104</v>
      </c>
      <c r="G28" s="14" t="s">
        <v>1006</v>
      </c>
      <c r="H28" s="2">
        <v>4</v>
      </c>
      <c r="I28" s="2">
        <v>0</v>
      </c>
      <c r="J28" s="2">
        <v>4</v>
      </c>
      <c r="K28" s="2">
        <v>0</v>
      </c>
      <c r="L28" s="2">
        <v>0</v>
      </c>
      <c r="M28" s="2">
        <v>1</v>
      </c>
      <c r="N28" s="2">
        <v>1</v>
      </c>
      <c r="O28" s="2">
        <v>1</v>
      </c>
      <c r="P28" s="2">
        <v>1</v>
      </c>
      <c r="Q28" s="2">
        <v>0</v>
      </c>
      <c r="R28" s="2">
        <v>0</v>
      </c>
      <c r="S28" s="2">
        <v>0</v>
      </c>
      <c r="T28" s="2">
        <v>0</v>
      </c>
      <c r="U28" s="2">
        <v>0</v>
      </c>
      <c r="V28" s="2">
        <v>0</v>
      </c>
      <c r="W28" s="2">
        <v>0</v>
      </c>
      <c r="X28" s="2">
        <v>0</v>
      </c>
      <c r="Y28" s="2">
        <v>0</v>
      </c>
      <c r="Z28" s="2">
        <v>0</v>
      </c>
      <c r="AA28" s="2">
        <v>0</v>
      </c>
    </row>
    <row r="29" spans="1:27" x14ac:dyDescent="0.25">
      <c r="A29" s="2">
        <v>2</v>
      </c>
      <c r="B29" s="2">
        <v>28</v>
      </c>
      <c r="C29" s="2">
        <v>207140.88</v>
      </c>
      <c r="D29" s="2">
        <v>207285.883</v>
      </c>
      <c r="E29" s="2">
        <v>145.002999999997</v>
      </c>
      <c r="F29" s="3">
        <v>27.428233022824301</v>
      </c>
      <c r="G29" s="14" t="s">
        <v>353</v>
      </c>
      <c r="H29" s="2">
        <v>4</v>
      </c>
      <c r="I29" s="2">
        <v>0</v>
      </c>
      <c r="J29" s="2">
        <v>4</v>
      </c>
      <c r="K29" s="2">
        <v>0</v>
      </c>
      <c r="L29" s="2">
        <v>0</v>
      </c>
      <c r="M29" s="2">
        <v>1</v>
      </c>
      <c r="N29" s="2">
        <v>1</v>
      </c>
      <c r="O29" s="2">
        <v>1</v>
      </c>
      <c r="P29" s="2">
        <v>1</v>
      </c>
      <c r="Q29" s="2">
        <v>0</v>
      </c>
      <c r="R29" s="2">
        <v>0</v>
      </c>
      <c r="S29" s="2">
        <v>0</v>
      </c>
      <c r="T29" s="2">
        <v>0</v>
      </c>
      <c r="U29" s="2">
        <v>0</v>
      </c>
      <c r="V29" s="2">
        <v>0</v>
      </c>
      <c r="W29" s="2">
        <v>0</v>
      </c>
      <c r="X29" s="2">
        <v>0</v>
      </c>
      <c r="Y29" s="2">
        <v>0</v>
      </c>
      <c r="Z29" s="2">
        <v>0</v>
      </c>
      <c r="AA29" s="2">
        <v>0</v>
      </c>
    </row>
    <row r="30" spans="1:27" x14ac:dyDescent="0.25">
      <c r="A30" s="2">
        <v>2</v>
      </c>
      <c r="B30" s="2">
        <v>4</v>
      </c>
      <c r="C30" s="2">
        <v>85165.751000000004</v>
      </c>
      <c r="D30" s="2">
        <v>85267.356</v>
      </c>
      <c r="E30" s="2">
        <v>101.604999999996</v>
      </c>
      <c r="F30" s="3">
        <v>26.826199698344301</v>
      </c>
      <c r="G30" s="14" t="s">
        <v>337</v>
      </c>
      <c r="H30" s="2">
        <v>1</v>
      </c>
      <c r="I30" s="2">
        <v>0</v>
      </c>
      <c r="J30" s="2">
        <v>1</v>
      </c>
      <c r="K30" s="2">
        <v>0</v>
      </c>
      <c r="L30" s="2">
        <v>0</v>
      </c>
      <c r="M30" s="2">
        <v>1</v>
      </c>
      <c r="N30" s="2">
        <v>0</v>
      </c>
      <c r="O30" s="2">
        <v>0</v>
      </c>
      <c r="P30" s="2">
        <v>0</v>
      </c>
      <c r="Q30" s="2">
        <v>0</v>
      </c>
      <c r="R30" s="2">
        <v>0</v>
      </c>
      <c r="S30" s="2">
        <v>0</v>
      </c>
      <c r="T30" s="2">
        <v>0</v>
      </c>
      <c r="U30" s="2">
        <v>0</v>
      </c>
      <c r="V30" s="2">
        <v>0</v>
      </c>
      <c r="W30" s="2">
        <v>0</v>
      </c>
      <c r="X30" s="2">
        <v>0</v>
      </c>
      <c r="Y30" s="2">
        <v>0</v>
      </c>
      <c r="Z30" s="2">
        <v>0</v>
      </c>
      <c r="AA30" s="2">
        <v>0</v>
      </c>
    </row>
    <row r="31" spans="1:27" x14ac:dyDescent="0.25">
      <c r="A31" s="2">
        <v>4</v>
      </c>
      <c r="B31" s="2">
        <v>14</v>
      </c>
      <c r="C31" s="2">
        <v>99933.482999999993</v>
      </c>
      <c r="D31" s="2">
        <v>100200.50900000001</v>
      </c>
      <c r="E31" s="2">
        <v>267.02600000001303</v>
      </c>
      <c r="F31" s="3">
        <v>26.685816616063001</v>
      </c>
      <c r="G31" s="14" t="s">
        <v>378</v>
      </c>
      <c r="H31" s="2">
        <v>1</v>
      </c>
      <c r="I31" s="2">
        <v>5</v>
      </c>
      <c r="J31" s="2">
        <v>1</v>
      </c>
      <c r="K31" s="2">
        <v>0</v>
      </c>
      <c r="L31" s="2">
        <v>5</v>
      </c>
      <c r="M31" s="2">
        <v>1</v>
      </c>
      <c r="N31" s="2">
        <v>0</v>
      </c>
      <c r="O31" s="2">
        <v>0</v>
      </c>
      <c r="P31" s="2">
        <v>0</v>
      </c>
      <c r="Q31" s="2">
        <v>0</v>
      </c>
      <c r="R31" s="2">
        <v>0</v>
      </c>
      <c r="S31" s="2">
        <v>0</v>
      </c>
      <c r="T31" s="2">
        <v>0</v>
      </c>
      <c r="U31" s="2">
        <v>0</v>
      </c>
      <c r="V31" s="2">
        <v>0</v>
      </c>
      <c r="W31" s="2">
        <v>1</v>
      </c>
      <c r="X31" s="2">
        <v>1</v>
      </c>
      <c r="Y31" s="2">
        <v>1</v>
      </c>
      <c r="Z31" s="2">
        <v>1</v>
      </c>
      <c r="AA31" s="2">
        <v>1</v>
      </c>
    </row>
    <row r="32" spans="1:27" x14ac:dyDescent="0.25">
      <c r="A32" s="2">
        <v>1</v>
      </c>
      <c r="B32" s="2">
        <v>8</v>
      </c>
      <c r="C32" s="2">
        <v>101326.094</v>
      </c>
      <c r="D32" s="2">
        <v>101517.68799999999</v>
      </c>
      <c r="E32" s="2">
        <v>191.59399999999701</v>
      </c>
      <c r="F32" s="3">
        <v>26.578230484086198</v>
      </c>
      <c r="G32" s="14" t="s">
        <v>832</v>
      </c>
      <c r="H32" s="2">
        <v>4</v>
      </c>
      <c r="I32" s="2">
        <v>0</v>
      </c>
      <c r="J32" s="2">
        <v>4</v>
      </c>
      <c r="K32" s="2">
        <v>0</v>
      </c>
      <c r="L32" s="2">
        <v>0</v>
      </c>
      <c r="M32" s="2">
        <v>1</v>
      </c>
      <c r="N32" s="2">
        <v>1</v>
      </c>
      <c r="O32" s="2">
        <v>1</v>
      </c>
      <c r="P32" s="2">
        <v>1</v>
      </c>
      <c r="Q32" s="2">
        <v>0</v>
      </c>
      <c r="R32" s="2">
        <v>0</v>
      </c>
      <c r="S32" s="2">
        <v>0</v>
      </c>
      <c r="T32" s="2">
        <v>0</v>
      </c>
      <c r="U32" s="2">
        <v>0</v>
      </c>
      <c r="V32" s="2">
        <v>0</v>
      </c>
      <c r="W32" s="2">
        <v>0</v>
      </c>
      <c r="X32" s="2">
        <v>0</v>
      </c>
      <c r="Y32" s="2">
        <v>0</v>
      </c>
      <c r="Z32" s="2">
        <v>0</v>
      </c>
      <c r="AA32" s="2">
        <v>0</v>
      </c>
    </row>
    <row r="33" spans="1:27" x14ac:dyDescent="0.25">
      <c r="A33" s="2">
        <v>8</v>
      </c>
      <c r="B33" s="2">
        <v>4</v>
      </c>
      <c r="C33" s="2">
        <v>49133.98</v>
      </c>
      <c r="D33" s="2">
        <v>50244.45</v>
      </c>
      <c r="E33" s="2">
        <v>1110.46999999999</v>
      </c>
      <c r="F33" s="3">
        <v>26.274375757111201</v>
      </c>
      <c r="G33" s="14" t="s">
        <v>1216</v>
      </c>
      <c r="H33" s="2">
        <v>3</v>
      </c>
      <c r="I33" s="2">
        <v>2</v>
      </c>
      <c r="J33" s="2">
        <v>3</v>
      </c>
      <c r="K33" s="2">
        <v>2</v>
      </c>
      <c r="L33" s="2">
        <v>0</v>
      </c>
      <c r="M33" s="2">
        <v>1</v>
      </c>
      <c r="N33" s="2">
        <v>1</v>
      </c>
      <c r="O33" s="2">
        <v>1</v>
      </c>
      <c r="P33" s="2">
        <v>0</v>
      </c>
      <c r="Q33" s="2">
        <v>0</v>
      </c>
      <c r="R33" s="2">
        <v>0</v>
      </c>
      <c r="S33" s="2">
        <v>1</v>
      </c>
      <c r="T33" s="2">
        <v>1</v>
      </c>
      <c r="U33" s="2">
        <v>0</v>
      </c>
      <c r="V33" s="2">
        <v>0</v>
      </c>
      <c r="W33" s="2">
        <v>0</v>
      </c>
      <c r="X33" s="2">
        <v>0</v>
      </c>
      <c r="Y33" s="2">
        <v>0</v>
      </c>
      <c r="Z33" s="2">
        <v>0</v>
      </c>
      <c r="AA33" s="2">
        <v>0</v>
      </c>
    </row>
    <row r="34" spans="1:27" x14ac:dyDescent="0.25">
      <c r="A34" s="2">
        <v>15</v>
      </c>
      <c r="B34" s="2">
        <v>4</v>
      </c>
      <c r="C34" s="2">
        <v>77359.513999999996</v>
      </c>
      <c r="D34" s="2">
        <v>77841.841</v>
      </c>
      <c r="E34" s="2">
        <v>482.327000000005</v>
      </c>
      <c r="F34" s="3">
        <v>26.219942517869399</v>
      </c>
      <c r="G34" s="14" t="s">
        <v>1259</v>
      </c>
      <c r="H34" s="2">
        <v>4</v>
      </c>
      <c r="I34" s="2">
        <v>0</v>
      </c>
      <c r="J34" s="2">
        <v>4</v>
      </c>
      <c r="K34" s="2">
        <v>0</v>
      </c>
      <c r="L34" s="2">
        <v>0</v>
      </c>
      <c r="M34" s="2">
        <v>1</v>
      </c>
      <c r="N34" s="2">
        <v>1</v>
      </c>
      <c r="O34" s="2">
        <v>1</v>
      </c>
      <c r="P34" s="2">
        <v>1</v>
      </c>
      <c r="Q34" s="2">
        <v>0</v>
      </c>
      <c r="R34" s="2">
        <v>0</v>
      </c>
      <c r="S34" s="2">
        <v>0</v>
      </c>
      <c r="T34" s="2">
        <v>0</v>
      </c>
      <c r="U34" s="2">
        <v>0</v>
      </c>
      <c r="V34" s="2">
        <v>0</v>
      </c>
      <c r="W34" s="2">
        <v>0</v>
      </c>
      <c r="X34" s="2">
        <v>0</v>
      </c>
      <c r="Y34" s="2">
        <v>0</v>
      </c>
      <c r="Z34" s="2">
        <v>0</v>
      </c>
      <c r="AA34" s="2">
        <v>0</v>
      </c>
    </row>
    <row r="35" spans="1:27" x14ac:dyDescent="0.25">
      <c r="A35" s="2">
        <v>11</v>
      </c>
      <c r="B35" s="2">
        <v>1</v>
      </c>
      <c r="C35" s="2">
        <v>16053.716</v>
      </c>
      <c r="D35" s="2">
        <v>16186.41</v>
      </c>
      <c r="E35" s="2">
        <v>132.69399999999999</v>
      </c>
      <c r="F35" s="3">
        <v>26.112783361514801</v>
      </c>
      <c r="G35" s="14" t="s">
        <v>471</v>
      </c>
      <c r="H35" s="2">
        <v>3</v>
      </c>
      <c r="I35" s="2">
        <v>0</v>
      </c>
      <c r="J35" s="2">
        <v>3</v>
      </c>
      <c r="K35" s="2">
        <v>0</v>
      </c>
      <c r="L35" s="2">
        <v>0</v>
      </c>
      <c r="M35" s="2">
        <v>0</v>
      </c>
      <c r="N35" s="2">
        <v>1</v>
      </c>
      <c r="O35" s="2">
        <v>1</v>
      </c>
      <c r="P35" s="2">
        <v>1</v>
      </c>
      <c r="Q35" s="2">
        <v>0</v>
      </c>
      <c r="R35" s="2">
        <v>0</v>
      </c>
      <c r="S35" s="2">
        <v>0</v>
      </c>
      <c r="T35" s="2">
        <v>0</v>
      </c>
      <c r="U35" s="2">
        <v>0</v>
      </c>
      <c r="V35" s="2">
        <v>0</v>
      </c>
      <c r="W35" s="2">
        <v>0</v>
      </c>
      <c r="X35" s="2">
        <v>0</v>
      </c>
      <c r="Y35" s="2">
        <v>0</v>
      </c>
      <c r="Z35" s="2">
        <v>0</v>
      </c>
      <c r="AA35" s="2">
        <v>0</v>
      </c>
    </row>
    <row r="36" spans="1:27" x14ac:dyDescent="0.25">
      <c r="A36" s="2">
        <v>4</v>
      </c>
      <c r="B36" s="2">
        <v>0</v>
      </c>
      <c r="C36" s="2">
        <v>206.44499999999999</v>
      </c>
      <c r="D36" s="2">
        <v>302.93400000000003</v>
      </c>
      <c r="E36" s="2">
        <v>96.489000000000004</v>
      </c>
      <c r="F36" s="3">
        <v>25.830770170930801</v>
      </c>
      <c r="G36" s="14" t="s">
        <v>1184</v>
      </c>
      <c r="H36" s="2">
        <v>4</v>
      </c>
      <c r="I36" s="2">
        <v>0</v>
      </c>
      <c r="J36" s="2">
        <v>4</v>
      </c>
      <c r="K36" s="2">
        <v>0</v>
      </c>
      <c r="L36" s="2">
        <v>0</v>
      </c>
      <c r="M36" s="2">
        <v>1</v>
      </c>
      <c r="N36" s="2">
        <v>1</v>
      </c>
      <c r="O36" s="2">
        <v>1</v>
      </c>
      <c r="P36" s="2">
        <v>1</v>
      </c>
      <c r="Q36" s="2">
        <v>0</v>
      </c>
      <c r="R36" s="2">
        <v>0</v>
      </c>
      <c r="S36" s="2">
        <v>0</v>
      </c>
      <c r="T36" s="2">
        <v>0</v>
      </c>
      <c r="U36" s="2">
        <v>0</v>
      </c>
      <c r="V36" s="2">
        <v>0</v>
      </c>
      <c r="W36" s="2">
        <v>0</v>
      </c>
      <c r="X36" s="2">
        <v>0</v>
      </c>
      <c r="Y36" s="2">
        <v>0</v>
      </c>
      <c r="Z36" s="2">
        <v>0</v>
      </c>
      <c r="AA36" s="2">
        <v>0</v>
      </c>
    </row>
    <row r="37" spans="1:27" x14ac:dyDescent="0.25">
      <c r="A37" s="2">
        <v>3</v>
      </c>
      <c r="B37" s="2">
        <v>22</v>
      </c>
      <c r="C37" s="2">
        <v>178284.18599999999</v>
      </c>
      <c r="D37" s="2">
        <v>178419.177</v>
      </c>
      <c r="E37" s="2">
        <v>134.991000000009</v>
      </c>
      <c r="F37" s="3">
        <v>25.805789346053398</v>
      </c>
      <c r="G37" s="14" t="s">
        <v>1066</v>
      </c>
      <c r="H37" s="2">
        <v>2</v>
      </c>
      <c r="I37" s="2">
        <v>0</v>
      </c>
      <c r="J37" s="2">
        <v>2</v>
      </c>
      <c r="K37" s="2">
        <v>0</v>
      </c>
      <c r="L37" s="2">
        <v>0</v>
      </c>
      <c r="M37" s="2">
        <v>0</v>
      </c>
      <c r="N37" s="2">
        <v>0</v>
      </c>
      <c r="O37" s="2">
        <v>1</v>
      </c>
      <c r="P37" s="2">
        <v>1</v>
      </c>
      <c r="Q37" s="2">
        <v>0</v>
      </c>
      <c r="R37" s="2">
        <v>0</v>
      </c>
      <c r="S37" s="2">
        <v>0</v>
      </c>
      <c r="T37" s="2">
        <v>0</v>
      </c>
      <c r="U37" s="2">
        <v>0</v>
      </c>
      <c r="V37" s="2">
        <v>0</v>
      </c>
      <c r="W37" s="2">
        <v>0</v>
      </c>
      <c r="X37" s="2">
        <v>0</v>
      </c>
      <c r="Y37" s="2">
        <v>0</v>
      </c>
      <c r="Z37" s="2">
        <v>0</v>
      </c>
      <c r="AA37" s="2">
        <v>0</v>
      </c>
    </row>
    <row r="38" spans="1:27" x14ac:dyDescent="0.25">
      <c r="A38" s="2">
        <v>2</v>
      </c>
      <c r="B38" s="2">
        <v>6</v>
      </c>
      <c r="C38" s="2">
        <v>98846.232999999993</v>
      </c>
      <c r="D38" s="2">
        <v>99265.644</v>
      </c>
      <c r="E38" s="2">
        <v>419.41100000000699</v>
      </c>
      <c r="F38" s="3">
        <v>25.8041461260845</v>
      </c>
      <c r="G38" s="14" t="s">
        <v>1164</v>
      </c>
      <c r="H38" s="2">
        <v>3</v>
      </c>
      <c r="I38" s="2">
        <v>0</v>
      </c>
      <c r="J38" s="2">
        <v>3</v>
      </c>
      <c r="K38" s="2">
        <v>0</v>
      </c>
      <c r="L38" s="2">
        <v>0</v>
      </c>
      <c r="M38" s="2">
        <v>1</v>
      </c>
      <c r="N38" s="2">
        <v>1</v>
      </c>
      <c r="O38" s="2">
        <v>0</v>
      </c>
      <c r="P38" s="2">
        <v>1</v>
      </c>
      <c r="Q38" s="2">
        <v>0</v>
      </c>
      <c r="R38" s="2">
        <v>0</v>
      </c>
      <c r="S38" s="2">
        <v>0</v>
      </c>
      <c r="T38" s="2">
        <v>0</v>
      </c>
      <c r="U38" s="2">
        <v>0</v>
      </c>
      <c r="V38" s="2">
        <v>0</v>
      </c>
      <c r="W38" s="2">
        <v>0</v>
      </c>
      <c r="X38" s="2">
        <v>0</v>
      </c>
      <c r="Y38" s="2">
        <v>0</v>
      </c>
      <c r="Z38" s="2">
        <v>0</v>
      </c>
      <c r="AA38" s="2">
        <v>0</v>
      </c>
    </row>
    <row r="39" spans="1:27" x14ac:dyDescent="0.25">
      <c r="A39" s="2">
        <v>1</v>
      </c>
      <c r="B39" s="2">
        <v>1</v>
      </c>
      <c r="C39" s="2">
        <v>41104.663999999997</v>
      </c>
      <c r="D39" s="2">
        <v>41715.292000000001</v>
      </c>
      <c r="E39" s="2">
        <v>610.62800000000402</v>
      </c>
      <c r="F39" s="3">
        <v>25.759006186602601</v>
      </c>
      <c r="G39" s="14" t="s">
        <v>1160</v>
      </c>
      <c r="H39" s="2">
        <v>3</v>
      </c>
      <c r="I39" s="2">
        <v>2</v>
      </c>
      <c r="J39" s="2">
        <v>3</v>
      </c>
      <c r="K39" s="2">
        <v>2</v>
      </c>
      <c r="L39" s="2">
        <v>0</v>
      </c>
      <c r="M39" s="2">
        <v>1</v>
      </c>
      <c r="N39" s="2">
        <v>1</v>
      </c>
      <c r="O39" s="2">
        <v>0</v>
      </c>
      <c r="P39" s="2">
        <v>1</v>
      </c>
      <c r="Q39" s="2">
        <v>0</v>
      </c>
      <c r="R39" s="2">
        <v>0</v>
      </c>
      <c r="S39" s="2">
        <v>0</v>
      </c>
      <c r="T39" s="2">
        <v>1</v>
      </c>
      <c r="U39" s="2">
        <v>1</v>
      </c>
      <c r="V39" s="2">
        <v>0</v>
      </c>
      <c r="W39" s="2">
        <v>0</v>
      </c>
      <c r="X39" s="2">
        <v>0</v>
      </c>
      <c r="Y39" s="2">
        <v>0</v>
      </c>
      <c r="Z39" s="2">
        <v>0</v>
      </c>
      <c r="AA39" s="2">
        <v>0</v>
      </c>
    </row>
    <row r="40" spans="1:27" x14ac:dyDescent="0.25">
      <c r="A40" s="2">
        <v>2</v>
      </c>
      <c r="B40" s="2">
        <v>16</v>
      </c>
      <c r="C40" s="2">
        <v>155795.99900000001</v>
      </c>
      <c r="D40" s="2">
        <v>156087.609</v>
      </c>
      <c r="E40" s="2">
        <v>291.60999999998597</v>
      </c>
      <c r="F40" s="3">
        <v>25.685109179244701</v>
      </c>
      <c r="G40" s="14" t="s">
        <v>346</v>
      </c>
      <c r="H40" s="2">
        <v>4</v>
      </c>
      <c r="I40" s="2">
        <v>3</v>
      </c>
      <c r="J40" s="2">
        <v>4</v>
      </c>
      <c r="K40" s="2">
        <v>3</v>
      </c>
      <c r="L40" s="2">
        <v>0</v>
      </c>
      <c r="M40" s="2">
        <v>1</v>
      </c>
      <c r="N40" s="2">
        <v>1</v>
      </c>
      <c r="O40" s="2">
        <v>1</v>
      </c>
      <c r="P40" s="2">
        <v>1</v>
      </c>
      <c r="Q40" s="2">
        <v>0</v>
      </c>
      <c r="R40" s="2">
        <v>1</v>
      </c>
      <c r="S40" s="2">
        <v>0</v>
      </c>
      <c r="T40" s="2">
        <v>0</v>
      </c>
      <c r="U40" s="2">
        <v>1</v>
      </c>
      <c r="V40" s="2">
        <v>1</v>
      </c>
      <c r="W40" s="2">
        <v>0</v>
      </c>
      <c r="X40" s="2">
        <v>0</v>
      </c>
      <c r="Y40" s="2">
        <v>0</v>
      </c>
      <c r="Z40" s="2">
        <v>0</v>
      </c>
      <c r="AA40" s="2">
        <v>0</v>
      </c>
    </row>
    <row r="41" spans="1:27" x14ac:dyDescent="0.25">
      <c r="A41" s="2">
        <v>1</v>
      </c>
      <c r="B41" s="2">
        <v>9</v>
      </c>
      <c r="C41" s="2">
        <v>113896.872</v>
      </c>
      <c r="D41" s="2">
        <v>114377.148</v>
      </c>
      <c r="E41" s="2">
        <v>480.27599999999802</v>
      </c>
      <c r="F41" s="3">
        <v>25.546727333459</v>
      </c>
      <c r="G41" s="14" t="s">
        <v>1035</v>
      </c>
      <c r="H41" s="2">
        <v>4</v>
      </c>
      <c r="I41" s="2">
        <v>0</v>
      </c>
      <c r="J41" s="2">
        <v>4</v>
      </c>
      <c r="K41" s="2">
        <v>0</v>
      </c>
      <c r="L41" s="2">
        <v>0</v>
      </c>
      <c r="M41" s="2">
        <v>1</v>
      </c>
      <c r="N41" s="2">
        <v>1</v>
      </c>
      <c r="O41" s="2">
        <v>1</v>
      </c>
      <c r="P41" s="2">
        <v>1</v>
      </c>
      <c r="Q41" s="2">
        <v>0</v>
      </c>
      <c r="R41" s="2">
        <v>0</v>
      </c>
      <c r="S41" s="2">
        <v>0</v>
      </c>
      <c r="T41" s="2">
        <v>0</v>
      </c>
      <c r="U41" s="2">
        <v>0</v>
      </c>
      <c r="V41" s="2">
        <v>0</v>
      </c>
      <c r="W41" s="2">
        <v>0</v>
      </c>
      <c r="X41" s="2">
        <v>0</v>
      </c>
      <c r="Y41" s="2">
        <v>0</v>
      </c>
      <c r="Z41" s="2">
        <v>0</v>
      </c>
      <c r="AA41" s="2">
        <v>0</v>
      </c>
    </row>
    <row r="42" spans="1:27" x14ac:dyDescent="0.25">
      <c r="A42" s="2">
        <v>7</v>
      </c>
      <c r="B42" s="2">
        <v>14</v>
      </c>
      <c r="C42" s="2">
        <v>91775.116999999998</v>
      </c>
      <c r="D42" s="2">
        <v>92223.434999999998</v>
      </c>
      <c r="E42" s="2">
        <v>448.31799999999902</v>
      </c>
      <c r="F42" s="3">
        <v>25.359805029974101</v>
      </c>
      <c r="G42" s="14" t="s">
        <v>1209</v>
      </c>
      <c r="H42" s="2">
        <v>3</v>
      </c>
      <c r="I42" s="2">
        <v>0</v>
      </c>
      <c r="J42" s="2">
        <v>3</v>
      </c>
      <c r="K42" s="2">
        <v>0</v>
      </c>
      <c r="L42" s="2">
        <v>0</v>
      </c>
      <c r="M42" s="2">
        <v>1</v>
      </c>
      <c r="N42" s="2">
        <v>1</v>
      </c>
      <c r="O42" s="2">
        <v>1</v>
      </c>
      <c r="P42" s="2">
        <v>0</v>
      </c>
      <c r="Q42" s="2">
        <v>0</v>
      </c>
      <c r="R42" s="2">
        <v>0</v>
      </c>
      <c r="S42" s="2">
        <v>0</v>
      </c>
      <c r="T42" s="2">
        <v>0</v>
      </c>
      <c r="U42" s="2">
        <v>0</v>
      </c>
      <c r="V42" s="2">
        <v>0</v>
      </c>
      <c r="W42" s="2">
        <v>0</v>
      </c>
      <c r="X42" s="2">
        <v>0</v>
      </c>
      <c r="Y42" s="2">
        <v>0</v>
      </c>
      <c r="Z42" s="2">
        <v>0</v>
      </c>
      <c r="AA42" s="2">
        <v>0</v>
      </c>
    </row>
    <row r="43" spans="1:27" x14ac:dyDescent="0.25">
      <c r="A43" s="2">
        <v>4</v>
      </c>
      <c r="B43" s="2">
        <v>4</v>
      </c>
      <c r="C43" s="2">
        <v>19461.326000000001</v>
      </c>
      <c r="D43" s="2">
        <v>19594.082999999999</v>
      </c>
      <c r="E43" s="2">
        <v>132.75699999999799</v>
      </c>
      <c r="F43" s="3">
        <v>25.151796255529799</v>
      </c>
      <c r="G43" s="14" t="s">
        <v>634</v>
      </c>
      <c r="H43" s="2">
        <v>4</v>
      </c>
      <c r="I43" s="2">
        <v>0</v>
      </c>
      <c r="J43" s="2">
        <v>4</v>
      </c>
      <c r="K43" s="2">
        <v>0</v>
      </c>
      <c r="L43" s="2">
        <v>0</v>
      </c>
      <c r="M43" s="2">
        <v>1</v>
      </c>
      <c r="N43" s="2">
        <v>1</v>
      </c>
      <c r="O43" s="2">
        <v>1</v>
      </c>
      <c r="P43" s="2">
        <v>1</v>
      </c>
      <c r="Q43" s="2">
        <v>0</v>
      </c>
      <c r="R43" s="2">
        <v>0</v>
      </c>
      <c r="S43" s="2">
        <v>0</v>
      </c>
      <c r="T43" s="2">
        <v>0</v>
      </c>
      <c r="U43" s="2">
        <v>0</v>
      </c>
      <c r="V43" s="2">
        <v>0</v>
      </c>
      <c r="W43" s="2">
        <v>0</v>
      </c>
      <c r="X43" s="2">
        <v>0</v>
      </c>
      <c r="Y43" s="2">
        <v>0</v>
      </c>
      <c r="Z43" s="2">
        <v>0</v>
      </c>
      <c r="AA43" s="2">
        <v>0</v>
      </c>
    </row>
    <row r="44" spans="1:27" x14ac:dyDescent="0.25">
      <c r="A44" s="2">
        <v>4</v>
      </c>
      <c r="B44" s="2">
        <v>21</v>
      </c>
      <c r="C44" s="2">
        <v>130640.473</v>
      </c>
      <c r="D44" s="2">
        <v>130726.833</v>
      </c>
      <c r="E44" s="2">
        <v>86.360000000000596</v>
      </c>
      <c r="F44" s="3">
        <v>24.719000291514</v>
      </c>
      <c r="G44" s="14" t="s">
        <v>384</v>
      </c>
      <c r="H44" s="2">
        <v>3</v>
      </c>
      <c r="I44" s="2">
        <v>0</v>
      </c>
      <c r="J44" s="2">
        <v>3</v>
      </c>
      <c r="K44" s="2">
        <v>0</v>
      </c>
      <c r="L44" s="2">
        <v>0</v>
      </c>
      <c r="M44" s="2">
        <v>1</v>
      </c>
      <c r="N44" s="2">
        <v>0</v>
      </c>
      <c r="O44" s="2">
        <v>1</v>
      </c>
      <c r="P44" s="2">
        <v>1</v>
      </c>
      <c r="Q44" s="2">
        <v>0</v>
      </c>
      <c r="R44" s="2">
        <v>0</v>
      </c>
      <c r="S44" s="2">
        <v>0</v>
      </c>
      <c r="T44" s="2">
        <v>0</v>
      </c>
      <c r="U44" s="2">
        <v>0</v>
      </c>
      <c r="V44" s="2">
        <v>0</v>
      </c>
      <c r="W44" s="2">
        <v>0</v>
      </c>
      <c r="X44" s="2">
        <v>0</v>
      </c>
      <c r="Y44" s="2">
        <v>0</v>
      </c>
      <c r="Z44" s="2">
        <v>0</v>
      </c>
      <c r="AA44" s="2">
        <v>0</v>
      </c>
    </row>
    <row r="45" spans="1:27" x14ac:dyDescent="0.25">
      <c r="A45" s="2">
        <v>6</v>
      </c>
      <c r="B45" s="2">
        <v>14</v>
      </c>
      <c r="C45" s="2">
        <v>122743.50199999999</v>
      </c>
      <c r="D45" s="2">
        <v>122850.402</v>
      </c>
      <c r="E45" s="2">
        <v>106.900000000009</v>
      </c>
      <c r="F45" s="3">
        <v>24.662773092692301</v>
      </c>
      <c r="G45" s="14" t="s">
        <v>412</v>
      </c>
      <c r="H45" s="2">
        <v>3</v>
      </c>
      <c r="I45" s="2">
        <v>1</v>
      </c>
      <c r="J45" s="2">
        <v>3</v>
      </c>
      <c r="K45" s="2">
        <v>1</v>
      </c>
      <c r="L45" s="2">
        <v>0</v>
      </c>
      <c r="M45" s="2">
        <v>1</v>
      </c>
      <c r="N45" s="2">
        <v>1</v>
      </c>
      <c r="O45" s="2">
        <v>0</v>
      </c>
      <c r="P45" s="2">
        <v>1</v>
      </c>
      <c r="Q45" s="2">
        <v>0</v>
      </c>
      <c r="R45" s="2">
        <v>1</v>
      </c>
      <c r="S45" s="2">
        <v>0</v>
      </c>
      <c r="T45" s="2">
        <v>0</v>
      </c>
      <c r="U45" s="2">
        <v>0</v>
      </c>
      <c r="V45" s="2">
        <v>0</v>
      </c>
      <c r="W45" s="2">
        <v>0</v>
      </c>
      <c r="X45" s="2">
        <v>0</v>
      </c>
      <c r="Y45" s="2">
        <v>0</v>
      </c>
      <c r="Z45" s="2">
        <v>0</v>
      </c>
      <c r="AA45" s="2">
        <v>0</v>
      </c>
    </row>
    <row r="46" spans="1:27" x14ac:dyDescent="0.25">
      <c r="A46" s="2">
        <v>9</v>
      </c>
      <c r="B46" s="2">
        <v>4</v>
      </c>
      <c r="C46" s="2">
        <v>100561.147</v>
      </c>
      <c r="D46" s="2">
        <v>100763.89</v>
      </c>
      <c r="E46" s="2">
        <v>202.74300000000201</v>
      </c>
      <c r="F46" s="3">
        <v>24.529703227304001</v>
      </c>
      <c r="G46" s="14" t="s">
        <v>451</v>
      </c>
      <c r="H46" s="2">
        <v>4</v>
      </c>
      <c r="I46" s="2">
        <v>0</v>
      </c>
      <c r="J46" s="2">
        <v>4</v>
      </c>
      <c r="K46" s="2">
        <v>0</v>
      </c>
      <c r="L46" s="2">
        <v>0</v>
      </c>
      <c r="M46" s="2">
        <v>1</v>
      </c>
      <c r="N46" s="2">
        <v>1</v>
      </c>
      <c r="O46" s="2">
        <v>1</v>
      </c>
      <c r="P46" s="2">
        <v>1</v>
      </c>
      <c r="Q46" s="2">
        <v>0</v>
      </c>
      <c r="R46" s="2">
        <v>0</v>
      </c>
      <c r="S46" s="2">
        <v>0</v>
      </c>
      <c r="T46" s="2">
        <v>0</v>
      </c>
      <c r="U46" s="2">
        <v>0</v>
      </c>
      <c r="V46" s="2">
        <v>0</v>
      </c>
      <c r="W46" s="2">
        <v>0</v>
      </c>
      <c r="X46" s="2">
        <v>0</v>
      </c>
      <c r="Y46" s="2">
        <v>0</v>
      </c>
      <c r="Z46" s="2">
        <v>0</v>
      </c>
      <c r="AA46" s="2">
        <v>0</v>
      </c>
    </row>
    <row r="47" spans="1:27" x14ac:dyDescent="0.25">
      <c r="A47" s="2">
        <v>6</v>
      </c>
      <c r="B47" s="2">
        <v>4</v>
      </c>
      <c r="C47" s="2">
        <v>70399.894</v>
      </c>
      <c r="D47" s="2">
        <v>71228.879000000001</v>
      </c>
      <c r="E47" s="2">
        <v>828.98500000000104</v>
      </c>
      <c r="F47" s="3">
        <v>24.486005023292499</v>
      </c>
      <c r="G47" s="14" t="s">
        <v>1201</v>
      </c>
      <c r="H47" s="2">
        <v>3</v>
      </c>
      <c r="I47" s="2">
        <v>1</v>
      </c>
      <c r="J47" s="2">
        <v>3</v>
      </c>
      <c r="K47" s="2">
        <v>0</v>
      </c>
      <c r="L47" s="2">
        <v>1</v>
      </c>
      <c r="M47" s="2">
        <v>1</v>
      </c>
      <c r="N47" s="2">
        <v>1</v>
      </c>
      <c r="O47" s="2">
        <v>1</v>
      </c>
      <c r="P47" s="2">
        <v>0</v>
      </c>
      <c r="Q47" s="2">
        <v>0</v>
      </c>
      <c r="R47" s="2">
        <v>0</v>
      </c>
      <c r="S47" s="2">
        <v>0</v>
      </c>
      <c r="T47" s="2">
        <v>0</v>
      </c>
      <c r="U47" s="2">
        <v>0</v>
      </c>
      <c r="V47" s="2">
        <v>0</v>
      </c>
      <c r="W47" s="2">
        <v>0</v>
      </c>
      <c r="X47" s="2">
        <v>0</v>
      </c>
      <c r="Y47" s="2">
        <v>0</v>
      </c>
      <c r="Z47" s="2">
        <v>0</v>
      </c>
      <c r="AA47" s="2">
        <v>1</v>
      </c>
    </row>
    <row r="48" spans="1:27" x14ac:dyDescent="0.25">
      <c r="A48" s="2">
        <v>7</v>
      </c>
      <c r="B48" s="2">
        <v>2</v>
      </c>
      <c r="C48" s="2">
        <v>20371.758000000002</v>
      </c>
      <c r="D48" s="2">
        <v>20460.371999999999</v>
      </c>
      <c r="E48" s="2">
        <v>88.613999999997802</v>
      </c>
      <c r="F48" s="3">
        <v>24.4061910690804</v>
      </c>
      <c r="G48" s="14" t="s">
        <v>918</v>
      </c>
      <c r="H48" s="2">
        <v>3</v>
      </c>
      <c r="I48" s="2">
        <v>0</v>
      </c>
      <c r="J48" s="2">
        <v>3</v>
      </c>
      <c r="K48" s="2">
        <v>0</v>
      </c>
      <c r="L48" s="2">
        <v>0</v>
      </c>
      <c r="M48" s="2">
        <v>1</v>
      </c>
      <c r="N48" s="2">
        <v>0</v>
      </c>
      <c r="O48" s="2">
        <v>1</v>
      </c>
      <c r="P48" s="2">
        <v>1</v>
      </c>
      <c r="Q48" s="2">
        <v>0</v>
      </c>
      <c r="R48" s="2">
        <v>0</v>
      </c>
      <c r="S48" s="2">
        <v>0</v>
      </c>
      <c r="T48" s="2">
        <v>0</v>
      </c>
      <c r="U48" s="2">
        <v>0</v>
      </c>
      <c r="V48" s="2">
        <v>0</v>
      </c>
      <c r="W48" s="2">
        <v>0</v>
      </c>
      <c r="X48" s="2">
        <v>0</v>
      </c>
      <c r="Y48" s="2">
        <v>0</v>
      </c>
      <c r="Z48" s="2">
        <v>0</v>
      </c>
      <c r="AA48" s="2">
        <v>0</v>
      </c>
    </row>
    <row r="49" spans="1:27" x14ac:dyDescent="0.25">
      <c r="A49" s="2">
        <v>7</v>
      </c>
      <c r="B49" s="2">
        <v>13</v>
      </c>
      <c r="C49" s="2">
        <v>87290.865000000005</v>
      </c>
      <c r="D49" s="2">
        <v>87747.788</v>
      </c>
      <c r="E49" s="2">
        <v>456.922999999995</v>
      </c>
      <c r="F49" s="3">
        <v>24.390495620332</v>
      </c>
      <c r="G49" s="14" t="s">
        <v>1208</v>
      </c>
      <c r="H49" s="2">
        <v>2</v>
      </c>
      <c r="I49" s="2">
        <v>0</v>
      </c>
      <c r="J49" s="2">
        <v>2</v>
      </c>
      <c r="K49" s="2">
        <v>0</v>
      </c>
      <c r="L49" s="2">
        <v>0</v>
      </c>
      <c r="M49" s="2">
        <v>0</v>
      </c>
      <c r="N49" s="2">
        <v>1</v>
      </c>
      <c r="O49" s="2">
        <v>0</v>
      </c>
      <c r="P49" s="2">
        <v>1</v>
      </c>
      <c r="Q49" s="2">
        <v>0</v>
      </c>
      <c r="R49" s="2">
        <v>0</v>
      </c>
      <c r="S49" s="2">
        <v>0</v>
      </c>
      <c r="T49" s="2">
        <v>0</v>
      </c>
      <c r="U49" s="2">
        <v>0</v>
      </c>
      <c r="V49" s="2">
        <v>0</v>
      </c>
      <c r="W49" s="2">
        <v>0</v>
      </c>
      <c r="X49" s="2">
        <v>0</v>
      </c>
      <c r="Y49" s="2">
        <v>0</v>
      </c>
      <c r="Z49" s="2">
        <v>0</v>
      </c>
      <c r="AA49" s="2">
        <v>0</v>
      </c>
    </row>
    <row r="50" spans="1:27" x14ac:dyDescent="0.25">
      <c r="A50" s="2">
        <v>13</v>
      </c>
      <c r="B50" s="2">
        <v>6</v>
      </c>
      <c r="C50" s="2">
        <v>57435.446000000004</v>
      </c>
      <c r="D50" s="2">
        <v>58251.987000000001</v>
      </c>
      <c r="E50" s="2">
        <v>816.54099999999698</v>
      </c>
      <c r="F50" s="3">
        <v>24.365582075937599</v>
      </c>
      <c r="G50" s="14" t="s">
        <v>766</v>
      </c>
      <c r="H50" s="2">
        <v>4</v>
      </c>
      <c r="I50" s="2">
        <v>1</v>
      </c>
      <c r="J50" s="2">
        <v>4</v>
      </c>
      <c r="K50" s="2">
        <v>0</v>
      </c>
      <c r="L50" s="2">
        <v>1</v>
      </c>
      <c r="M50" s="2">
        <v>1</v>
      </c>
      <c r="N50" s="2">
        <v>1</v>
      </c>
      <c r="O50" s="2">
        <v>1</v>
      </c>
      <c r="P50" s="2">
        <v>1</v>
      </c>
      <c r="Q50" s="2">
        <v>0</v>
      </c>
      <c r="R50" s="2">
        <v>0</v>
      </c>
      <c r="S50" s="2">
        <v>0</v>
      </c>
      <c r="T50" s="2">
        <v>0</v>
      </c>
      <c r="U50" s="2">
        <v>0</v>
      </c>
      <c r="V50" s="2">
        <v>0</v>
      </c>
      <c r="W50" s="2">
        <v>0</v>
      </c>
      <c r="X50" s="2">
        <v>1</v>
      </c>
      <c r="Y50" s="2">
        <v>0</v>
      </c>
      <c r="Z50" s="2">
        <v>0</v>
      </c>
      <c r="AA50" s="2">
        <v>0</v>
      </c>
    </row>
    <row r="51" spans="1:27" x14ac:dyDescent="0.25">
      <c r="A51" s="2">
        <v>10</v>
      </c>
      <c r="B51" s="2">
        <v>3</v>
      </c>
      <c r="C51" s="2">
        <v>91316.801999999996</v>
      </c>
      <c r="D51" s="2">
        <v>91423.592000000004</v>
      </c>
      <c r="E51" s="2">
        <v>106.79000000000801</v>
      </c>
      <c r="F51" s="3">
        <v>24.169629384011301</v>
      </c>
      <c r="G51" s="14" t="s">
        <v>463</v>
      </c>
      <c r="H51" s="2">
        <v>4</v>
      </c>
      <c r="I51" s="2">
        <v>0</v>
      </c>
      <c r="J51" s="2">
        <v>4</v>
      </c>
      <c r="K51" s="2">
        <v>0</v>
      </c>
      <c r="L51" s="2">
        <v>0</v>
      </c>
      <c r="M51" s="2">
        <v>1</v>
      </c>
      <c r="N51" s="2">
        <v>1</v>
      </c>
      <c r="O51" s="2">
        <v>1</v>
      </c>
      <c r="P51" s="2">
        <v>1</v>
      </c>
      <c r="Q51" s="2">
        <v>0</v>
      </c>
      <c r="R51" s="2">
        <v>0</v>
      </c>
      <c r="S51" s="2">
        <v>0</v>
      </c>
      <c r="T51" s="2">
        <v>0</v>
      </c>
      <c r="U51" s="2">
        <v>0</v>
      </c>
      <c r="V51" s="2">
        <v>0</v>
      </c>
      <c r="W51" s="2">
        <v>0</v>
      </c>
      <c r="X51" s="2">
        <v>0</v>
      </c>
      <c r="Y51" s="2">
        <v>0</v>
      </c>
      <c r="Z51" s="2">
        <v>0</v>
      </c>
      <c r="AA51" s="2">
        <v>0</v>
      </c>
    </row>
    <row r="52" spans="1:27" x14ac:dyDescent="0.25">
      <c r="A52" s="2">
        <v>2</v>
      </c>
      <c r="B52" s="2">
        <v>26</v>
      </c>
      <c r="C52" s="2">
        <v>194592.291</v>
      </c>
      <c r="D52" s="2">
        <v>195078.33300000001</v>
      </c>
      <c r="E52" s="2">
        <v>486.042000000016</v>
      </c>
      <c r="F52" s="3">
        <v>24.159762825400598</v>
      </c>
      <c r="G52" s="14" t="s">
        <v>1172</v>
      </c>
      <c r="H52" s="2">
        <v>4</v>
      </c>
      <c r="I52" s="2">
        <v>0</v>
      </c>
      <c r="J52" s="2">
        <v>4</v>
      </c>
      <c r="K52" s="2">
        <v>0</v>
      </c>
      <c r="L52" s="2">
        <v>0</v>
      </c>
      <c r="M52" s="2">
        <v>1</v>
      </c>
      <c r="N52" s="2">
        <v>1</v>
      </c>
      <c r="O52" s="2">
        <v>1</v>
      </c>
      <c r="P52" s="2">
        <v>1</v>
      </c>
      <c r="Q52" s="2">
        <v>0</v>
      </c>
      <c r="R52" s="2">
        <v>0</v>
      </c>
      <c r="S52" s="2">
        <v>0</v>
      </c>
      <c r="T52" s="2">
        <v>0</v>
      </c>
      <c r="U52" s="2">
        <v>0</v>
      </c>
      <c r="V52" s="2">
        <v>0</v>
      </c>
      <c r="W52" s="2">
        <v>0</v>
      </c>
      <c r="X52" s="2">
        <v>0</v>
      </c>
      <c r="Y52" s="2">
        <v>0</v>
      </c>
      <c r="Z52" s="2">
        <v>0</v>
      </c>
      <c r="AA52" s="2">
        <v>0</v>
      </c>
    </row>
    <row r="53" spans="1:27" x14ac:dyDescent="0.25">
      <c r="A53" s="2">
        <v>1</v>
      </c>
      <c r="B53" s="2">
        <v>15</v>
      </c>
      <c r="C53" s="2">
        <v>225716.24100000001</v>
      </c>
      <c r="D53" s="2">
        <v>225759.83300000001</v>
      </c>
      <c r="E53" s="2">
        <v>43.592000000004198</v>
      </c>
      <c r="F53" s="3">
        <v>24.128708071530198</v>
      </c>
      <c r="G53" s="14" t="s">
        <v>333</v>
      </c>
      <c r="H53" s="2">
        <v>4</v>
      </c>
      <c r="I53" s="2">
        <v>0</v>
      </c>
      <c r="J53" s="2">
        <v>4</v>
      </c>
      <c r="K53" s="2">
        <v>0</v>
      </c>
      <c r="L53" s="2">
        <v>0</v>
      </c>
      <c r="M53" s="2">
        <v>1</v>
      </c>
      <c r="N53" s="2">
        <v>1</v>
      </c>
      <c r="O53" s="2">
        <v>1</v>
      </c>
      <c r="P53" s="2">
        <v>1</v>
      </c>
      <c r="Q53" s="2">
        <v>0</v>
      </c>
      <c r="R53" s="2">
        <v>0</v>
      </c>
      <c r="S53" s="2">
        <v>0</v>
      </c>
      <c r="T53" s="2">
        <v>0</v>
      </c>
      <c r="U53" s="2">
        <v>0</v>
      </c>
      <c r="V53" s="2">
        <v>0</v>
      </c>
      <c r="W53" s="2">
        <v>0</v>
      </c>
      <c r="X53" s="2">
        <v>0</v>
      </c>
      <c r="Y53" s="2">
        <v>0</v>
      </c>
      <c r="Z53" s="2">
        <v>0</v>
      </c>
      <c r="AA53" s="2">
        <v>0</v>
      </c>
    </row>
    <row r="54" spans="1:27" x14ac:dyDescent="0.25">
      <c r="A54" s="2">
        <v>10</v>
      </c>
      <c r="B54" s="2">
        <v>0</v>
      </c>
      <c r="C54" s="2">
        <v>38108.175999999999</v>
      </c>
      <c r="D54" s="2">
        <v>38435.642</v>
      </c>
      <c r="E54" s="2">
        <v>327.46600000000001</v>
      </c>
      <c r="F54" s="3">
        <v>23.947057567179598</v>
      </c>
      <c r="G54" s="14" t="s">
        <v>1229</v>
      </c>
      <c r="H54" s="2">
        <v>2</v>
      </c>
      <c r="I54" s="2">
        <v>0</v>
      </c>
      <c r="J54" s="2">
        <v>2</v>
      </c>
      <c r="K54" s="2">
        <v>0</v>
      </c>
      <c r="L54" s="2">
        <v>0</v>
      </c>
      <c r="M54" s="2">
        <v>1</v>
      </c>
      <c r="N54" s="2">
        <v>0</v>
      </c>
      <c r="O54" s="2">
        <v>1</v>
      </c>
      <c r="P54" s="2">
        <v>0</v>
      </c>
      <c r="Q54" s="2">
        <v>0</v>
      </c>
      <c r="R54" s="2">
        <v>0</v>
      </c>
      <c r="S54" s="2">
        <v>0</v>
      </c>
      <c r="T54" s="2">
        <v>0</v>
      </c>
      <c r="U54" s="2">
        <v>0</v>
      </c>
      <c r="V54" s="2">
        <v>0</v>
      </c>
      <c r="W54" s="2">
        <v>0</v>
      </c>
      <c r="X54" s="2">
        <v>0</v>
      </c>
      <c r="Y54" s="2">
        <v>0</v>
      </c>
      <c r="Z54" s="2">
        <v>0</v>
      </c>
      <c r="AA54" s="2">
        <v>0</v>
      </c>
    </row>
    <row r="55" spans="1:27" x14ac:dyDescent="0.25">
      <c r="A55" s="2">
        <v>13</v>
      </c>
      <c r="B55" s="2">
        <v>10</v>
      </c>
      <c r="C55" s="2">
        <v>76225.179000000004</v>
      </c>
      <c r="D55" s="2">
        <v>76342.89</v>
      </c>
      <c r="E55" s="2">
        <v>117.71099999999601</v>
      </c>
      <c r="F55" s="3">
        <v>23.870937604862899</v>
      </c>
      <c r="G55" s="14" t="s">
        <v>508</v>
      </c>
      <c r="H55" s="2">
        <v>4</v>
      </c>
      <c r="I55" s="2">
        <v>0</v>
      </c>
      <c r="J55" s="2">
        <v>4</v>
      </c>
      <c r="K55" s="2">
        <v>0</v>
      </c>
      <c r="L55" s="2">
        <v>0</v>
      </c>
      <c r="M55" s="2">
        <v>1</v>
      </c>
      <c r="N55" s="2">
        <v>1</v>
      </c>
      <c r="O55" s="2">
        <v>1</v>
      </c>
      <c r="P55" s="2">
        <v>1</v>
      </c>
      <c r="Q55" s="2">
        <v>0</v>
      </c>
      <c r="R55" s="2">
        <v>0</v>
      </c>
      <c r="S55" s="2">
        <v>0</v>
      </c>
      <c r="T55" s="2">
        <v>0</v>
      </c>
      <c r="U55" s="2">
        <v>0</v>
      </c>
      <c r="V55" s="2">
        <v>0</v>
      </c>
      <c r="W55" s="2">
        <v>0</v>
      </c>
      <c r="X55" s="2">
        <v>0</v>
      </c>
      <c r="Y55" s="2">
        <v>0</v>
      </c>
      <c r="Z55" s="2">
        <v>0</v>
      </c>
      <c r="AA55" s="2">
        <v>0</v>
      </c>
    </row>
    <row r="56" spans="1:27" x14ac:dyDescent="0.25">
      <c r="A56" s="2">
        <v>16</v>
      </c>
      <c r="B56" s="2">
        <v>4</v>
      </c>
      <c r="C56" s="2">
        <v>47925.574000000001</v>
      </c>
      <c r="D56" s="2">
        <v>48429.188000000002</v>
      </c>
      <c r="E56" s="2">
        <v>503.614000000001</v>
      </c>
      <c r="F56" s="3">
        <v>23.816069723155799</v>
      </c>
      <c r="G56" s="14" t="s">
        <v>1263</v>
      </c>
      <c r="H56" s="2">
        <v>4</v>
      </c>
      <c r="I56" s="2">
        <v>0</v>
      </c>
      <c r="J56" s="2">
        <v>4</v>
      </c>
      <c r="K56" s="2">
        <v>0</v>
      </c>
      <c r="L56" s="2">
        <v>0</v>
      </c>
      <c r="M56" s="2">
        <v>1</v>
      </c>
      <c r="N56" s="2">
        <v>1</v>
      </c>
      <c r="O56" s="2">
        <v>1</v>
      </c>
      <c r="P56" s="2">
        <v>1</v>
      </c>
      <c r="Q56" s="2">
        <v>0</v>
      </c>
      <c r="R56" s="2">
        <v>0</v>
      </c>
      <c r="S56" s="2">
        <v>0</v>
      </c>
      <c r="T56" s="2">
        <v>0</v>
      </c>
      <c r="U56" s="2">
        <v>0</v>
      </c>
      <c r="V56" s="2">
        <v>0</v>
      </c>
      <c r="W56" s="2">
        <v>0</v>
      </c>
      <c r="X56" s="2">
        <v>0</v>
      </c>
      <c r="Y56" s="2">
        <v>0</v>
      </c>
      <c r="Z56" s="2">
        <v>0</v>
      </c>
      <c r="AA56" s="2">
        <v>0</v>
      </c>
    </row>
    <row r="57" spans="1:27" x14ac:dyDescent="0.25">
      <c r="A57" s="2">
        <v>7</v>
      </c>
      <c r="B57" s="2">
        <v>10</v>
      </c>
      <c r="C57" s="2">
        <v>74058.292000000001</v>
      </c>
      <c r="D57" s="2">
        <v>74160.447</v>
      </c>
      <c r="E57" s="2">
        <v>102.15499999999901</v>
      </c>
      <c r="F57" s="3">
        <v>23.689752110265101</v>
      </c>
      <c r="G57" s="14"/>
      <c r="H57" s="2">
        <v>3</v>
      </c>
      <c r="I57" s="2">
        <v>5</v>
      </c>
      <c r="J57" s="2">
        <v>3</v>
      </c>
      <c r="K57" s="2">
        <v>0</v>
      </c>
      <c r="L57" s="2">
        <v>5</v>
      </c>
      <c r="M57" s="2">
        <v>1</v>
      </c>
      <c r="N57" s="2">
        <v>1</v>
      </c>
      <c r="O57" s="2">
        <v>0</v>
      </c>
      <c r="P57" s="2">
        <v>1</v>
      </c>
      <c r="Q57" s="2">
        <v>0</v>
      </c>
      <c r="R57" s="2">
        <v>0</v>
      </c>
      <c r="S57" s="2">
        <v>0</v>
      </c>
      <c r="T57" s="2">
        <v>0</v>
      </c>
      <c r="U57" s="2">
        <v>0</v>
      </c>
      <c r="V57" s="2">
        <v>0</v>
      </c>
      <c r="W57" s="2">
        <v>1</v>
      </c>
      <c r="X57" s="2">
        <v>1</v>
      </c>
      <c r="Y57" s="2">
        <v>1</v>
      </c>
      <c r="Z57" s="2">
        <v>1</v>
      </c>
      <c r="AA57" s="2">
        <v>1</v>
      </c>
    </row>
    <row r="58" spans="1:27" x14ac:dyDescent="0.25">
      <c r="A58" s="2">
        <v>3</v>
      </c>
      <c r="B58" s="2">
        <v>5</v>
      </c>
      <c r="C58" s="2">
        <v>47969.733999999997</v>
      </c>
      <c r="D58" s="2">
        <v>48086.321000000004</v>
      </c>
      <c r="E58" s="2">
        <v>116.587000000007</v>
      </c>
      <c r="F58" s="3">
        <v>23.5555256572252</v>
      </c>
      <c r="G58" s="14" t="s">
        <v>356</v>
      </c>
      <c r="H58" s="2">
        <v>3</v>
      </c>
      <c r="I58" s="2">
        <v>0</v>
      </c>
      <c r="J58" s="2">
        <v>3</v>
      </c>
      <c r="K58" s="2">
        <v>0</v>
      </c>
      <c r="L58" s="2">
        <v>0</v>
      </c>
      <c r="M58" s="2">
        <v>1</v>
      </c>
      <c r="N58" s="2">
        <v>1</v>
      </c>
      <c r="O58" s="2">
        <v>1</v>
      </c>
      <c r="P58" s="2">
        <v>0</v>
      </c>
      <c r="Q58" s="2">
        <v>0</v>
      </c>
      <c r="R58" s="2">
        <v>0</v>
      </c>
      <c r="S58" s="2">
        <v>0</v>
      </c>
      <c r="T58" s="2">
        <v>0</v>
      </c>
      <c r="U58" s="2">
        <v>0</v>
      </c>
      <c r="V58" s="2">
        <v>0</v>
      </c>
      <c r="W58" s="2">
        <v>0</v>
      </c>
      <c r="X58" s="2">
        <v>0</v>
      </c>
      <c r="Y58" s="2">
        <v>0</v>
      </c>
      <c r="Z58" s="2">
        <v>0</v>
      </c>
      <c r="AA58" s="2">
        <v>0</v>
      </c>
    </row>
    <row r="59" spans="1:27" x14ac:dyDescent="0.25">
      <c r="A59" s="2">
        <v>9</v>
      </c>
      <c r="B59" s="2">
        <v>1</v>
      </c>
      <c r="C59" s="2">
        <v>74483.633000000002</v>
      </c>
      <c r="D59" s="2">
        <v>74585.896999999997</v>
      </c>
      <c r="E59" s="2">
        <v>102.263999999996</v>
      </c>
      <c r="F59" s="3">
        <v>23.3424519188628</v>
      </c>
      <c r="G59" s="14" t="s">
        <v>447</v>
      </c>
      <c r="H59" s="2">
        <v>4</v>
      </c>
      <c r="I59" s="2">
        <v>0</v>
      </c>
      <c r="J59" s="2">
        <v>4</v>
      </c>
      <c r="K59" s="2">
        <v>0</v>
      </c>
      <c r="L59" s="2">
        <v>0</v>
      </c>
      <c r="M59" s="2">
        <v>1</v>
      </c>
      <c r="N59" s="2">
        <v>1</v>
      </c>
      <c r="O59" s="2">
        <v>1</v>
      </c>
      <c r="P59" s="2">
        <v>1</v>
      </c>
      <c r="Q59" s="2">
        <v>0</v>
      </c>
      <c r="R59" s="2">
        <v>0</v>
      </c>
      <c r="S59" s="2">
        <v>0</v>
      </c>
      <c r="T59" s="2">
        <v>0</v>
      </c>
      <c r="U59" s="2">
        <v>0</v>
      </c>
      <c r="V59" s="2">
        <v>0</v>
      </c>
      <c r="W59" s="2">
        <v>0</v>
      </c>
      <c r="X59" s="2">
        <v>0</v>
      </c>
      <c r="Y59" s="2">
        <v>0</v>
      </c>
      <c r="Z59" s="2">
        <v>0</v>
      </c>
      <c r="AA59" s="2">
        <v>0</v>
      </c>
    </row>
    <row r="60" spans="1:27" x14ac:dyDescent="0.25">
      <c r="A60" s="2">
        <v>3</v>
      </c>
      <c r="B60" s="2">
        <v>7</v>
      </c>
      <c r="C60" s="2">
        <v>69820.782000000007</v>
      </c>
      <c r="D60" s="2">
        <v>69939.051000000007</v>
      </c>
      <c r="E60" s="2">
        <v>118.26900000000001</v>
      </c>
      <c r="F60" s="3">
        <v>23.211651121859099</v>
      </c>
      <c r="G60" s="14" t="s">
        <v>359</v>
      </c>
      <c r="H60" s="2">
        <v>3</v>
      </c>
      <c r="I60" s="2">
        <v>0</v>
      </c>
      <c r="J60" s="2">
        <v>3</v>
      </c>
      <c r="K60" s="2">
        <v>0</v>
      </c>
      <c r="L60" s="2">
        <v>0</v>
      </c>
      <c r="M60" s="2">
        <v>1</v>
      </c>
      <c r="N60" s="2">
        <v>1</v>
      </c>
      <c r="O60" s="2">
        <v>1</v>
      </c>
      <c r="P60" s="2">
        <v>0</v>
      </c>
      <c r="Q60" s="2">
        <v>0</v>
      </c>
      <c r="R60" s="2">
        <v>0</v>
      </c>
      <c r="S60" s="2">
        <v>0</v>
      </c>
      <c r="T60" s="2">
        <v>0</v>
      </c>
      <c r="U60" s="2">
        <v>0</v>
      </c>
      <c r="V60" s="2">
        <v>0</v>
      </c>
      <c r="W60" s="2">
        <v>0</v>
      </c>
      <c r="X60" s="2">
        <v>0</v>
      </c>
      <c r="Y60" s="2">
        <v>0</v>
      </c>
      <c r="Z60" s="2">
        <v>0</v>
      </c>
      <c r="AA60" s="2">
        <v>0</v>
      </c>
    </row>
    <row r="61" spans="1:27" x14ac:dyDescent="0.25">
      <c r="A61" s="2">
        <v>7</v>
      </c>
      <c r="B61" s="2">
        <v>6</v>
      </c>
      <c r="C61" s="2">
        <v>40782.023999999998</v>
      </c>
      <c r="D61" s="2">
        <v>40904.67</v>
      </c>
      <c r="E61" s="2">
        <v>122.646000000001</v>
      </c>
      <c r="F61" s="3">
        <v>23.200461832055801</v>
      </c>
      <c r="G61" s="14" t="s">
        <v>417</v>
      </c>
      <c r="H61" s="2">
        <v>1</v>
      </c>
      <c r="I61" s="2">
        <v>0</v>
      </c>
      <c r="J61" s="2">
        <v>1</v>
      </c>
      <c r="K61" s="2">
        <v>0</v>
      </c>
      <c r="L61" s="2">
        <v>0</v>
      </c>
      <c r="M61" s="2">
        <v>1</v>
      </c>
      <c r="N61" s="2">
        <v>0</v>
      </c>
      <c r="O61" s="2">
        <v>0</v>
      </c>
      <c r="P61" s="2">
        <v>0</v>
      </c>
      <c r="Q61" s="2">
        <v>0</v>
      </c>
      <c r="R61" s="2">
        <v>0</v>
      </c>
      <c r="S61" s="2">
        <v>0</v>
      </c>
      <c r="T61" s="2">
        <v>0</v>
      </c>
      <c r="U61" s="2">
        <v>0</v>
      </c>
      <c r="V61" s="2">
        <v>0</v>
      </c>
      <c r="W61" s="2">
        <v>0</v>
      </c>
      <c r="X61" s="2">
        <v>0</v>
      </c>
      <c r="Y61" s="2">
        <v>0</v>
      </c>
      <c r="Z61" s="2">
        <v>0</v>
      </c>
      <c r="AA61" s="2">
        <v>0</v>
      </c>
    </row>
    <row r="62" spans="1:27" x14ac:dyDescent="0.25">
      <c r="A62" s="2">
        <v>4</v>
      </c>
      <c r="B62" s="2">
        <v>24</v>
      </c>
      <c r="C62" s="2">
        <v>148079.41699999999</v>
      </c>
      <c r="D62" s="2">
        <v>148123.09700000001</v>
      </c>
      <c r="E62" s="2">
        <v>43.680000000022098</v>
      </c>
      <c r="F62" s="3">
        <v>23.040205585610099</v>
      </c>
      <c r="G62" s="14"/>
      <c r="H62" s="2">
        <v>2</v>
      </c>
      <c r="I62" s="2">
        <v>0</v>
      </c>
      <c r="J62" s="2">
        <v>2</v>
      </c>
      <c r="K62" s="2">
        <v>0</v>
      </c>
      <c r="L62" s="2">
        <v>0</v>
      </c>
      <c r="M62" s="2">
        <v>1</v>
      </c>
      <c r="N62" s="2">
        <v>0</v>
      </c>
      <c r="O62" s="2">
        <v>1</v>
      </c>
      <c r="P62" s="2">
        <v>0</v>
      </c>
      <c r="Q62" s="2">
        <v>0</v>
      </c>
      <c r="R62" s="2">
        <v>0</v>
      </c>
      <c r="S62" s="2">
        <v>0</v>
      </c>
      <c r="T62" s="2">
        <v>0</v>
      </c>
      <c r="U62" s="2">
        <v>0</v>
      </c>
      <c r="V62" s="2">
        <v>0</v>
      </c>
      <c r="W62" s="2">
        <v>0</v>
      </c>
      <c r="X62" s="2">
        <v>0</v>
      </c>
      <c r="Y62" s="2">
        <v>0</v>
      </c>
      <c r="Z62" s="2">
        <v>0</v>
      </c>
      <c r="AA62" s="2">
        <v>0</v>
      </c>
    </row>
    <row r="63" spans="1:27" x14ac:dyDescent="0.25">
      <c r="A63" s="2">
        <v>22</v>
      </c>
      <c r="B63" s="2">
        <v>1</v>
      </c>
      <c r="C63" s="2">
        <v>31998.612000000001</v>
      </c>
      <c r="D63" s="2">
        <v>32528.441999999999</v>
      </c>
      <c r="E63" s="2">
        <v>529.82999999999799</v>
      </c>
      <c r="F63" s="3">
        <v>23.004256183360599</v>
      </c>
      <c r="G63" s="14" t="s">
        <v>1280</v>
      </c>
      <c r="H63" s="2">
        <v>1</v>
      </c>
      <c r="I63" s="2">
        <v>2</v>
      </c>
      <c r="J63" s="2">
        <v>1</v>
      </c>
      <c r="K63" s="2">
        <v>2</v>
      </c>
      <c r="L63" s="2">
        <v>0</v>
      </c>
      <c r="M63" s="2">
        <v>0</v>
      </c>
      <c r="N63" s="2">
        <v>0</v>
      </c>
      <c r="O63" s="2">
        <v>0</v>
      </c>
      <c r="P63" s="2">
        <v>1</v>
      </c>
      <c r="Q63" s="2">
        <v>0</v>
      </c>
      <c r="R63" s="2">
        <v>0</v>
      </c>
      <c r="S63" s="2">
        <v>0</v>
      </c>
      <c r="T63" s="2">
        <v>0</v>
      </c>
      <c r="U63" s="2">
        <v>1</v>
      </c>
      <c r="V63" s="2">
        <v>1</v>
      </c>
      <c r="W63" s="2">
        <v>0</v>
      </c>
      <c r="X63" s="2">
        <v>0</v>
      </c>
      <c r="Y63" s="2">
        <v>0</v>
      </c>
      <c r="Z63" s="2">
        <v>0</v>
      </c>
      <c r="AA63" s="2">
        <v>0</v>
      </c>
    </row>
    <row r="64" spans="1:27" x14ac:dyDescent="0.25">
      <c r="A64" s="2">
        <v>22</v>
      </c>
      <c r="B64" s="2">
        <v>0</v>
      </c>
      <c r="C64" s="2">
        <v>30302.030999999999</v>
      </c>
      <c r="D64" s="2">
        <v>31406.285</v>
      </c>
      <c r="E64" s="2">
        <v>1104.2539999999999</v>
      </c>
      <c r="F64" s="3">
        <v>22.893806494786901</v>
      </c>
      <c r="G64" s="14" t="s">
        <v>1279</v>
      </c>
      <c r="H64" s="2">
        <v>2</v>
      </c>
      <c r="I64" s="2">
        <v>2</v>
      </c>
      <c r="J64" s="2">
        <v>2</v>
      </c>
      <c r="K64" s="2">
        <v>2</v>
      </c>
      <c r="L64" s="2">
        <v>0</v>
      </c>
      <c r="M64" s="2">
        <v>1</v>
      </c>
      <c r="N64" s="2">
        <v>1</v>
      </c>
      <c r="O64" s="2">
        <v>0</v>
      </c>
      <c r="P64" s="2">
        <v>0</v>
      </c>
      <c r="Q64" s="2">
        <v>0</v>
      </c>
      <c r="R64" s="2">
        <v>1</v>
      </c>
      <c r="S64" s="2">
        <v>0</v>
      </c>
      <c r="T64" s="2">
        <v>0</v>
      </c>
      <c r="U64" s="2">
        <v>1</v>
      </c>
      <c r="V64" s="2">
        <v>0</v>
      </c>
      <c r="W64" s="2">
        <v>0</v>
      </c>
      <c r="X64" s="2">
        <v>0</v>
      </c>
      <c r="Y64" s="2">
        <v>0</v>
      </c>
      <c r="Z64" s="2">
        <v>0</v>
      </c>
      <c r="AA64" s="2">
        <v>0</v>
      </c>
    </row>
    <row r="65" spans="1:27" x14ac:dyDescent="0.25">
      <c r="A65" s="2">
        <v>8</v>
      </c>
      <c r="B65" s="2">
        <v>8</v>
      </c>
      <c r="C65" s="2">
        <v>63560.900999999998</v>
      </c>
      <c r="D65" s="2">
        <v>63711.347999999998</v>
      </c>
      <c r="E65" s="2">
        <v>150.447</v>
      </c>
      <c r="F65" s="3">
        <v>22.870195620039901</v>
      </c>
      <c r="G65" s="14" t="s">
        <v>435</v>
      </c>
      <c r="H65" s="2">
        <v>1</v>
      </c>
      <c r="I65" s="2">
        <v>1</v>
      </c>
      <c r="J65" s="2">
        <v>1</v>
      </c>
      <c r="K65" s="2">
        <v>1</v>
      </c>
      <c r="L65" s="2">
        <v>0</v>
      </c>
      <c r="M65" s="2">
        <v>1</v>
      </c>
      <c r="N65" s="2">
        <v>0</v>
      </c>
      <c r="O65" s="2">
        <v>0</v>
      </c>
      <c r="P65" s="2">
        <v>0</v>
      </c>
      <c r="Q65" s="2">
        <v>0</v>
      </c>
      <c r="R65" s="2">
        <v>0</v>
      </c>
      <c r="S65" s="2">
        <v>0</v>
      </c>
      <c r="T65" s="2">
        <v>0</v>
      </c>
      <c r="U65" s="2">
        <v>0</v>
      </c>
      <c r="V65" s="2">
        <v>1</v>
      </c>
      <c r="W65" s="2">
        <v>0</v>
      </c>
      <c r="X65" s="2">
        <v>0</v>
      </c>
      <c r="Y65" s="2">
        <v>0</v>
      </c>
      <c r="Z65" s="2">
        <v>0</v>
      </c>
      <c r="AA65" s="2">
        <v>0</v>
      </c>
    </row>
    <row r="66" spans="1:27" x14ac:dyDescent="0.25">
      <c r="A66" s="2">
        <v>7</v>
      </c>
      <c r="B66" s="2">
        <v>8</v>
      </c>
      <c r="C66" s="2">
        <v>65351.461000000003</v>
      </c>
      <c r="D66" s="2">
        <v>65422.470999999998</v>
      </c>
      <c r="E66" s="2">
        <v>71.009999999994804</v>
      </c>
      <c r="F66" s="3">
        <v>22.864464432210699</v>
      </c>
      <c r="G66" s="14" t="s">
        <v>1205</v>
      </c>
      <c r="H66" s="2">
        <v>1</v>
      </c>
      <c r="I66" s="2">
        <v>0</v>
      </c>
      <c r="J66" s="2">
        <v>1</v>
      </c>
      <c r="K66" s="2">
        <v>0</v>
      </c>
      <c r="L66" s="2">
        <v>0</v>
      </c>
      <c r="M66" s="2">
        <v>0</v>
      </c>
      <c r="N66" s="2">
        <v>0</v>
      </c>
      <c r="O66" s="2">
        <v>1</v>
      </c>
      <c r="P66" s="2">
        <v>0</v>
      </c>
      <c r="Q66" s="2">
        <v>0</v>
      </c>
      <c r="R66" s="2">
        <v>0</v>
      </c>
      <c r="S66" s="2">
        <v>0</v>
      </c>
      <c r="T66" s="2">
        <v>0</v>
      </c>
      <c r="U66" s="2">
        <v>0</v>
      </c>
      <c r="V66" s="2">
        <v>0</v>
      </c>
      <c r="W66" s="2">
        <v>0</v>
      </c>
      <c r="X66" s="2">
        <v>0</v>
      </c>
      <c r="Y66" s="2">
        <v>0</v>
      </c>
      <c r="Z66" s="2">
        <v>0</v>
      </c>
      <c r="AA66" s="2">
        <v>0</v>
      </c>
    </row>
    <row r="67" spans="1:27" x14ac:dyDescent="0.25">
      <c r="A67" s="2">
        <v>3</v>
      </c>
      <c r="B67" s="2">
        <v>18</v>
      </c>
      <c r="C67" s="2">
        <v>147786.35699999999</v>
      </c>
      <c r="D67" s="2">
        <v>147877.41899999999</v>
      </c>
      <c r="E67" s="2">
        <v>91.062000000005398</v>
      </c>
      <c r="F67" s="3">
        <v>22.7963232006726</v>
      </c>
      <c r="G67" s="14" t="s">
        <v>1181</v>
      </c>
      <c r="H67" s="2">
        <v>1</v>
      </c>
      <c r="I67" s="2">
        <v>0</v>
      </c>
      <c r="J67" s="2">
        <v>1</v>
      </c>
      <c r="K67" s="2">
        <v>0</v>
      </c>
      <c r="L67" s="2">
        <v>0</v>
      </c>
      <c r="M67" s="2">
        <v>0</v>
      </c>
      <c r="N67" s="2">
        <v>1</v>
      </c>
      <c r="O67" s="2">
        <v>0</v>
      </c>
      <c r="P67" s="2">
        <v>0</v>
      </c>
      <c r="Q67" s="2">
        <v>0</v>
      </c>
      <c r="R67" s="2">
        <v>0</v>
      </c>
      <c r="S67" s="2">
        <v>0</v>
      </c>
      <c r="T67" s="2">
        <v>0</v>
      </c>
      <c r="U67" s="2">
        <v>0</v>
      </c>
      <c r="V67" s="2">
        <v>0</v>
      </c>
      <c r="W67" s="2">
        <v>0</v>
      </c>
      <c r="X67" s="2">
        <v>0</v>
      </c>
      <c r="Y67" s="2">
        <v>0</v>
      </c>
      <c r="Z67" s="2">
        <v>0</v>
      </c>
      <c r="AA67" s="2">
        <v>0</v>
      </c>
    </row>
    <row r="68" spans="1:27" x14ac:dyDescent="0.25">
      <c r="A68" s="2">
        <v>7</v>
      </c>
      <c r="B68" s="2">
        <v>18</v>
      </c>
      <c r="C68" s="2">
        <v>132624.84700000001</v>
      </c>
      <c r="D68" s="2">
        <v>132735.93100000001</v>
      </c>
      <c r="E68" s="2">
        <v>111.084000000003</v>
      </c>
      <c r="F68" s="3">
        <v>22.742592069340201</v>
      </c>
      <c r="G68" s="14" t="s">
        <v>424</v>
      </c>
      <c r="H68" s="2">
        <v>2</v>
      </c>
      <c r="I68" s="2">
        <v>2</v>
      </c>
      <c r="J68" s="2">
        <v>2</v>
      </c>
      <c r="K68" s="2">
        <v>2</v>
      </c>
      <c r="L68" s="2">
        <v>0</v>
      </c>
      <c r="M68" s="2">
        <v>1</v>
      </c>
      <c r="N68" s="2">
        <v>0</v>
      </c>
      <c r="O68" s="2">
        <v>0</v>
      </c>
      <c r="P68" s="2">
        <v>1</v>
      </c>
      <c r="Q68" s="2">
        <v>0</v>
      </c>
      <c r="R68" s="2">
        <v>1</v>
      </c>
      <c r="S68" s="2">
        <v>0</v>
      </c>
      <c r="T68" s="2">
        <v>1</v>
      </c>
      <c r="U68" s="2">
        <v>0</v>
      </c>
      <c r="V68" s="2">
        <v>0</v>
      </c>
      <c r="W68" s="2">
        <v>0</v>
      </c>
      <c r="X68" s="2">
        <v>0</v>
      </c>
      <c r="Y68" s="2">
        <v>0</v>
      </c>
      <c r="Z68" s="2">
        <v>0</v>
      </c>
      <c r="AA68" s="2">
        <v>0</v>
      </c>
    </row>
    <row r="69" spans="1:27" x14ac:dyDescent="0.25">
      <c r="A69" s="2">
        <v>7</v>
      </c>
      <c r="B69" s="2">
        <v>11</v>
      </c>
      <c r="C69" s="2">
        <v>79905.335000000006</v>
      </c>
      <c r="D69" s="2">
        <v>80693.743000000002</v>
      </c>
      <c r="E69" s="2">
        <v>788.40799999999604</v>
      </c>
      <c r="F69" s="3">
        <v>22.687927842920899</v>
      </c>
      <c r="G69" s="14" t="s">
        <v>1206</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row>
    <row r="70" spans="1:27" x14ac:dyDescent="0.25">
      <c r="A70" s="2">
        <v>17</v>
      </c>
      <c r="B70" s="2">
        <v>0</v>
      </c>
      <c r="C70" s="2">
        <v>3486.192</v>
      </c>
      <c r="D70" s="2">
        <v>3710.7689999999998</v>
      </c>
      <c r="E70" s="2">
        <v>224.577</v>
      </c>
      <c r="F70" s="3">
        <v>22.579674648495299</v>
      </c>
      <c r="G70" s="14" t="s">
        <v>1266</v>
      </c>
      <c r="H70" s="2">
        <v>3</v>
      </c>
      <c r="I70" s="2">
        <v>0</v>
      </c>
      <c r="J70" s="2">
        <v>3</v>
      </c>
      <c r="K70" s="2">
        <v>0</v>
      </c>
      <c r="L70" s="2">
        <v>0</v>
      </c>
      <c r="M70" s="2">
        <v>1</v>
      </c>
      <c r="N70" s="2">
        <v>1</v>
      </c>
      <c r="O70" s="2">
        <v>0</v>
      </c>
      <c r="P70" s="2">
        <v>1</v>
      </c>
      <c r="Q70" s="2">
        <v>0</v>
      </c>
      <c r="R70" s="2">
        <v>0</v>
      </c>
      <c r="S70" s="2">
        <v>0</v>
      </c>
      <c r="T70" s="2">
        <v>0</v>
      </c>
      <c r="U70" s="2">
        <v>0</v>
      </c>
      <c r="V70" s="2">
        <v>0</v>
      </c>
      <c r="W70" s="2">
        <v>0</v>
      </c>
      <c r="X70" s="2">
        <v>0</v>
      </c>
      <c r="Y70" s="2">
        <v>0</v>
      </c>
      <c r="Z70" s="2">
        <v>0</v>
      </c>
      <c r="AA70" s="2">
        <v>0</v>
      </c>
    </row>
    <row r="71" spans="1:27" x14ac:dyDescent="0.25">
      <c r="A71" s="2">
        <v>6</v>
      </c>
      <c r="B71" s="2">
        <v>8</v>
      </c>
      <c r="C71" s="2">
        <v>83739.163</v>
      </c>
      <c r="D71" s="2">
        <v>83846.149000000005</v>
      </c>
      <c r="E71" s="2">
        <v>106.986000000004</v>
      </c>
      <c r="F71" s="3">
        <v>22.5711487179485</v>
      </c>
      <c r="G71" s="14" t="s">
        <v>677</v>
      </c>
      <c r="H71" s="2">
        <v>3</v>
      </c>
      <c r="I71" s="2">
        <v>5</v>
      </c>
      <c r="J71" s="2">
        <v>3</v>
      </c>
      <c r="K71" s="2">
        <v>0</v>
      </c>
      <c r="L71" s="2">
        <v>5</v>
      </c>
      <c r="M71" s="2">
        <v>1</v>
      </c>
      <c r="N71" s="2">
        <v>1</v>
      </c>
      <c r="O71" s="2">
        <v>0</v>
      </c>
      <c r="P71" s="2">
        <v>1</v>
      </c>
      <c r="Q71" s="2">
        <v>0</v>
      </c>
      <c r="R71" s="2">
        <v>0</v>
      </c>
      <c r="S71" s="2">
        <v>0</v>
      </c>
      <c r="T71" s="2">
        <v>0</v>
      </c>
      <c r="U71" s="2">
        <v>0</v>
      </c>
      <c r="V71" s="2">
        <v>0</v>
      </c>
      <c r="W71" s="2">
        <v>1</v>
      </c>
      <c r="X71" s="2">
        <v>1</v>
      </c>
      <c r="Y71" s="2">
        <v>1</v>
      </c>
      <c r="Z71" s="2">
        <v>1</v>
      </c>
      <c r="AA71" s="2">
        <v>1</v>
      </c>
    </row>
    <row r="72" spans="1:27" x14ac:dyDescent="0.25">
      <c r="A72" s="2">
        <v>8</v>
      </c>
      <c r="B72" s="2">
        <v>2</v>
      </c>
      <c r="C72" s="2">
        <v>38682.531000000003</v>
      </c>
      <c r="D72" s="2">
        <v>38749.821000000004</v>
      </c>
      <c r="E72" s="2">
        <v>67.290000000000902</v>
      </c>
      <c r="F72" s="3">
        <v>22.569725917867899</v>
      </c>
      <c r="G72" s="14" t="s">
        <v>703</v>
      </c>
      <c r="H72" s="2">
        <v>3</v>
      </c>
      <c r="I72" s="2">
        <v>0</v>
      </c>
      <c r="J72" s="2">
        <v>3</v>
      </c>
      <c r="K72" s="2">
        <v>0</v>
      </c>
      <c r="L72" s="2">
        <v>0</v>
      </c>
      <c r="M72" s="2">
        <v>1</v>
      </c>
      <c r="N72" s="2">
        <v>1</v>
      </c>
      <c r="O72" s="2">
        <v>1</v>
      </c>
      <c r="P72" s="2">
        <v>0</v>
      </c>
      <c r="Q72" s="2">
        <v>0</v>
      </c>
      <c r="R72" s="2">
        <v>0</v>
      </c>
      <c r="S72" s="2">
        <v>0</v>
      </c>
      <c r="T72" s="2">
        <v>0</v>
      </c>
      <c r="U72" s="2">
        <v>0</v>
      </c>
      <c r="V72" s="2">
        <v>0</v>
      </c>
      <c r="W72" s="2">
        <v>0</v>
      </c>
      <c r="X72" s="2">
        <v>0</v>
      </c>
      <c r="Y72" s="2">
        <v>0</v>
      </c>
      <c r="Z72" s="2">
        <v>0</v>
      </c>
      <c r="AA72" s="2">
        <v>0</v>
      </c>
    </row>
    <row r="73" spans="1:27" x14ac:dyDescent="0.25">
      <c r="A73" s="2">
        <v>5</v>
      </c>
      <c r="B73" s="2">
        <v>8</v>
      </c>
      <c r="C73" s="2">
        <v>87481.573999999993</v>
      </c>
      <c r="D73" s="2">
        <v>87880.572</v>
      </c>
      <c r="E73" s="2">
        <v>398.99800000000698</v>
      </c>
      <c r="F73" s="3">
        <v>22.512390458316599</v>
      </c>
      <c r="G73" s="14" t="s">
        <v>1195</v>
      </c>
      <c r="H73" s="2">
        <v>4</v>
      </c>
      <c r="I73" s="2">
        <v>0</v>
      </c>
      <c r="J73" s="2">
        <v>4</v>
      </c>
      <c r="K73" s="2">
        <v>0</v>
      </c>
      <c r="L73" s="2">
        <v>0</v>
      </c>
      <c r="M73" s="2">
        <v>1</v>
      </c>
      <c r="N73" s="2">
        <v>1</v>
      </c>
      <c r="O73" s="2">
        <v>1</v>
      </c>
      <c r="P73" s="2">
        <v>1</v>
      </c>
      <c r="Q73" s="2">
        <v>0</v>
      </c>
      <c r="R73" s="2">
        <v>0</v>
      </c>
      <c r="S73" s="2">
        <v>0</v>
      </c>
      <c r="T73" s="2">
        <v>0</v>
      </c>
      <c r="U73" s="2">
        <v>0</v>
      </c>
      <c r="V73" s="2">
        <v>0</v>
      </c>
      <c r="W73" s="2">
        <v>0</v>
      </c>
      <c r="X73" s="2">
        <v>0</v>
      </c>
      <c r="Y73" s="2">
        <v>0</v>
      </c>
      <c r="Z73" s="2">
        <v>0</v>
      </c>
      <c r="AA73" s="2">
        <v>0</v>
      </c>
    </row>
    <row r="74" spans="1:27" x14ac:dyDescent="0.25">
      <c r="A74" s="2">
        <v>8</v>
      </c>
      <c r="B74" s="2">
        <v>14</v>
      </c>
      <c r="C74" s="2">
        <v>88797.516000000003</v>
      </c>
      <c r="D74" s="2">
        <v>89348.553</v>
      </c>
      <c r="E74" s="2">
        <v>551.03699999999697</v>
      </c>
      <c r="F74" s="3">
        <v>22.4836355483354</v>
      </c>
      <c r="G74" s="14" t="s">
        <v>1220</v>
      </c>
      <c r="H74" s="2">
        <v>2</v>
      </c>
      <c r="I74" s="2">
        <v>1</v>
      </c>
      <c r="J74" s="2">
        <v>2</v>
      </c>
      <c r="K74" s="2">
        <v>0</v>
      </c>
      <c r="L74" s="2">
        <v>1</v>
      </c>
      <c r="M74" s="2">
        <v>1</v>
      </c>
      <c r="N74" s="2">
        <v>1</v>
      </c>
      <c r="O74" s="2">
        <v>0</v>
      </c>
      <c r="P74" s="2">
        <v>0</v>
      </c>
      <c r="Q74" s="2">
        <v>0</v>
      </c>
      <c r="R74" s="2">
        <v>0</v>
      </c>
      <c r="S74" s="2">
        <v>0</v>
      </c>
      <c r="T74" s="2">
        <v>0</v>
      </c>
      <c r="U74" s="2">
        <v>0</v>
      </c>
      <c r="V74" s="2">
        <v>0</v>
      </c>
      <c r="W74" s="2">
        <v>0</v>
      </c>
      <c r="X74" s="2">
        <v>0</v>
      </c>
      <c r="Y74" s="2">
        <v>0</v>
      </c>
      <c r="Z74" s="2">
        <v>1</v>
      </c>
      <c r="AA74" s="2">
        <v>0</v>
      </c>
    </row>
    <row r="75" spans="1:27" x14ac:dyDescent="0.25">
      <c r="A75" s="2">
        <v>12</v>
      </c>
      <c r="B75" s="2">
        <v>6</v>
      </c>
      <c r="C75" s="2">
        <v>82066.607999999993</v>
      </c>
      <c r="D75" s="2">
        <v>82158.129000000001</v>
      </c>
      <c r="E75" s="2">
        <v>91.521000000007902</v>
      </c>
      <c r="F75" s="3">
        <v>22.4776393943384</v>
      </c>
      <c r="G75" s="14" t="s">
        <v>497</v>
      </c>
      <c r="H75" s="2">
        <v>4</v>
      </c>
      <c r="I75" s="2">
        <v>0</v>
      </c>
      <c r="J75" s="2">
        <v>4</v>
      </c>
      <c r="K75" s="2">
        <v>0</v>
      </c>
      <c r="L75" s="2">
        <v>0</v>
      </c>
      <c r="M75" s="2">
        <v>1</v>
      </c>
      <c r="N75" s="2">
        <v>1</v>
      </c>
      <c r="O75" s="2">
        <v>1</v>
      </c>
      <c r="P75" s="2">
        <v>1</v>
      </c>
      <c r="Q75" s="2">
        <v>0</v>
      </c>
      <c r="R75" s="2">
        <v>0</v>
      </c>
      <c r="S75" s="2">
        <v>0</v>
      </c>
      <c r="T75" s="2">
        <v>0</v>
      </c>
      <c r="U75" s="2">
        <v>0</v>
      </c>
      <c r="V75" s="2">
        <v>0</v>
      </c>
      <c r="W75" s="2">
        <v>0</v>
      </c>
      <c r="X75" s="2">
        <v>0</v>
      </c>
      <c r="Y75" s="2">
        <v>0</v>
      </c>
      <c r="Z75" s="2">
        <v>0</v>
      </c>
      <c r="AA75" s="2">
        <v>0</v>
      </c>
    </row>
    <row r="76" spans="1:27" x14ac:dyDescent="0.25">
      <c r="A76" s="2">
        <v>2</v>
      </c>
      <c r="B76" s="2">
        <v>25</v>
      </c>
      <c r="C76" s="2">
        <v>193565.78200000001</v>
      </c>
      <c r="D76" s="2">
        <v>193805.82399999999</v>
      </c>
      <c r="E76" s="2">
        <v>240.04199999998701</v>
      </c>
      <c r="F76" s="3">
        <v>22.4664514590566</v>
      </c>
      <c r="G76" s="14" t="s">
        <v>350</v>
      </c>
      <c r="H76" s="2">
        <v>4</v>
      </c>
      <c r="I76" s="2">
        <v>0</v>
      </c>
      <c r="J76" s="2">
        <v>4</v>
      </c>
      <c r="K76" s="2">
        <v>0</v>
      </c>
      <c r="L76" s="2">
        <v>0</v>
      </c>
      <c r="M76" s="2">
        <v>1</v>
      </c>
      <c r="N76" s="2">
        <v>1</v>
      </c>
      <c r="O76" s="2">
        <v>1</v>
      </c>
      <c r="P76" s="2">
        <v>1</v>
      </c>
      <c r="Q76" s="2">
        <v>0</v>
      </c>
      <c r="R76" s="2">
        <v>0</v>
      </c>
      <c r="S76" s="2">
        <v>0</v>
      </c>
      <c r="T76" s="2">
        <v>0</v>
      </c>
      <c r="U76" s="2">
        <v>0</v>
      </c>
      <c r="V76" s="2">
        <v>0</v>
      </c>
      <c r="W76" s="2">
        <v>0</v>
      </c>
      <c r="X76" s="2">
        <v>0</v>
      </c>
      <c r="Y76" s="2">
        <v>0</v>
      </c>
      <c r="Z76" s="2">
        <v>0</v>
      </c>
      <c r="AA76" s="2">
        <v>0</v>
      </c>
    </row>
    <row r="77" spans="1:27" x14ac:dyDescent="0.25">
      <c r="A77" s="2">
        <v>6</v>
      </c>
      <c r="B77" s="2">
        <v>10</v>
      </c>
      <c r="C77" s="2">
        <v>87434.853000000003</v>
      </c>
      <c r="D77" s="2">
        <v>87748.686000000002</v>
      </c>
      <c r="E77" s="2">
        <v>313.832999999999</v>
      </c>
      <c r="F77" s="3">
        <v>22.4156857475386</v>
      </c>
      <c r="G77" s="14" t="s">
        <v>911</v>
      </c>
      <c r="H77" s="2">
        <v>4</v>
      </c>
      <c r="I77" s="2">
        <v>0</v>
      </c>
      <c r="J77" s="2">
        <v>4</v>
      </c>
      <c r="K77" s="2">
        <v>0</v>
      </c>
      <c r="L77" s="2">
        <v>0</v>
      </c>
      <c r="M77" s="2">
        <v>1</v>
      </c>
      <c r="N77" s="2">
        <v>1</v>
      </c>
      <c r="O77" s="2">
        <v>1</v>
      </c>
      <c r="P77" s="2">
        <v>1</v>
      </c>
      <c r="Q77" s="2">
        <v>0</v>
      </c>
      <c r="R77" s="2">
        <v>0</v>
      </c>
      <c r="S77" s="2">
        <v>0</v>
      </c>
      <c r="T77" s="2">
        <v>0</v>
      </c>
      <c r="U77" s="2">
        <v>0</v>
      </c>
      <c r="V77" s="2">
        <v>0</v>
      </c>
      <c r="W77" s="2">
        <v>0</v>
      </c>
      <c r="X77" s="2">
        <v>0</v>
      </c>
      <c r="Y77" s="2">
        <v>0</v>
      </c>
      <c r="Z77" s="2">
        <v>0</v>
      </c>
      <c r="AA77" s="2">
        <v>0</v>
      </c>
    </row>
    <row r="78" spans="1:27" x14ac:dyDescent="0.25">
      <c r="A78" s="2">
        <v>13</v>
      </c>
      <c r="B78" s="2">
        <v>5</v>
      </c>
      <c r="C78" s="2">
        <v>55613.735999999997</v>
      </c>
      <c r="D78" s="2">
        <v>55637.071000000004</v>
      </c>
      <c r="E78" s="2">
        <v>23.335000000006399</v>
      </c>
      <c r="F78" s="3">
        <v>22.375967126743799</v>
      </c>
      <c r="G78" s="14"/>
      <c r="H78" s="2">
        <v>2</v>
      </c>
      <c r="I78" s="2">
        <v>0</v>
      </c>
      <c r="J78" s="2">
        <v>2</v>
      </c>
      <c r="K78" s="2">
        <v>0</v>
      </c>
      <c r="L78" s="2">
        <v>0</v>
      </c>
      <c r="M78" s="2">
        <v>1</v>
      </c>
      <c r="N78" s="2">
        <v>0</v>
      </c>
      <c r="O78" s="2">
        <v>0</v>
      </c>
      <c r="P78" s="2">
        <v>1</v>
      </c>
      <c r="Q78" s="2">
        <v>0</v>
      </c>
      <c r="R78" s="2">
        <v>0</v>
      </c>
      <c r="S78" s="2">
        <v>0</v>
      </c>
      <c r="T78" s="2">
        <v>0</v>
      </c>
      <c r="U78" s="2">
        <v>0</v>
      </c>
      <c r="V78" s="2">
        <v>0</v>
      </c>
      <c r="W78" s="2">
        <v>0</v>
      </c>
      <c r="X78" s="2">
        <v>0</v>
      </c>
      <c r="Y78" s="2">
        <v>0</v>
      </c>
      <c r="Z78" s="2">
        <v>0</v>
      </c>
      <c r="AA78" s="2">
        <v>0</v>
      </c>
    </row>
    <row r="79" spans="1:27" x14ac:dyDescent="0.25">
      <c r="A79" s="2">
        <v>9</v>
      </c>
      <c r="B79" s="2">
        <v>0</v>
      </c>
      <c r="C79" s="2">
        <v>11821.654</v>
      </c>
      <c r="D79" s="2">
        <v>11934.328</v>
      </c>
      <c r="E79" s="2">
        <v>112.673999999999</v>
      </c>
      <c r="F79" s="3">
        <v>22.133152276072199</v>
      </c>
      <c r="G79" s="14"/>
      <c r="H79" s="2">
        <v>2</v>
      </c>
      <c r="I79" s="2">
        <v>0</v>
      </c>
      <c r="J79" s="2">
        <v>2</v>
      </c>
      <c r="K79" s="2">
        <v>0</v>
      </c>
      <c r="L79" s="2">
        <v>0</v>
      </c>
      <c r="M79" s="2">
        <v>1</v>
      </c>
      <c r="N79" s="2">
        <v>0</v>
      </c>
      <c r="O79" s="2">
        <v>0</v>
      </c>
      <c r="P79" s="2">
        <v>1</v>
      </c>
      <c r="Q79" s="2">
        <v>0</v>
      </c>
      <c r="R79" s="2">
        <v>0</v>
      </c>
      <c r="S79" s="2">
        <v>0</v>
      </c>
      <c r="T79" s="2">
        <v>0</v>
      </c>
      <c r="U79" s="2">
        <v>0</v>
      </c>
      <c r="V79" s="2">
        <v>0</v>
      </c>
      <c r="W79" s="2">
        <v>0</v>
      </c>
      <c r="X79" s="2">
        <v>0</v>
      </c>
      <c r="Y79" s="2">
        <v>0</v>
      </c>
      <c r="Z79" s="2">
        <v>0</v>
      </c>
      <c r="AA79" s="2">
        <v>0</v>
      </c>
    </row>
    <row r="80" spans="1:27" x14ac:dyDescent="0.25">
      <c r="A80" s="2">
        <v>10</v>
      </c>
      <c r="B80" s="2">
        <v>5</v>
      </c>
      <c r="C80" s="2">
        <v>96643.975999999995</v>
      </c>
      <c r="D80" s="2">
        <v>96734.676000000007</v>
      </c>
      <c r="E80" s="2">
        <v>90.700000000011599</v>
      </c>
      <c r="F80" s="3">
        <v>22.1215714496186</v>
      </c>
      <c r="G80" s="14" t="s">
        <v>1231</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row>
    <row r="81" spans="1:27" x14ac:dyDescent="0.25">
      <c r="A81" s="2">
        <v>3</v>
      </c>
      <c r="B81" s="2">
        <v>15</v>
      </c>
      <c r="C81" s="2">
        <v>120018.21400000001</v>
      </c>
      <c r="D81" s="2">
        <v>120316.962</v>
      </c>
      <c r="E81" s="2">
        <v>298.74799999999198</v>
      </c>
      <c r="F81" s="3">
        <v>22.0824128625027</v>
      </c>
      <c r="G81" s="14" t="s">
        <v>1180</v>
      </c>
      <c r="H81" s="2">
        <v>4</v>
      </c>
      <c r="I81" s="2">
        <v>0</v>
      </c>
      <c r="J81" s="2">
        <v>4</v>
      </c>
      <c r="K81" s="2">
        <v>0</v>
      </c>
      <c r="L81" s="2">
        <v>0</v>
      </c>
      <c r="M81" s="2">
        <v>1</v>
      </c>
      <c r="N81" s="2">
        <v>1</v>
      </c>
      <c r="O81" s="2">
        <v>1</v>
      </c>
      <c r="P81" s="2">
        <v>1</v>
      </c>
      <c r="Q81" s="2">
        <v>0</v>
      </c>
      <c r="R81" s="2">
        <v>0</v>
      </c>
      <c r="S81" s="2">
        <v>0</v>
      </c>
      <c r="T81" s="2">
        <v>0</v>
      </c>
      <c r="U81" s="2">
        <v>0</v>
      </c>
      <c r="V81" s="2">
        <v>0</v>
      </c>
      <c r="W81" s="2">
        <v>0</v>
      </c>
      <c r="X81" s="2">
        <v>0</v>
      </c>
      <c r="Y81" s="2">
        <v>0</v>
      </c>
      <c r="Z81" s="2">
        <v>0</v>
      </c>
      <c r="AA81" s="2">
        <v>0</v>
      </c>
    </row>
    <row r="82" spans="1:27" x14ac:dyDescent="0.25">
      <c r="A82" s="2">
        <v>5</v>
      </c>
      <c r="B82" s="2">
        <v>2</v>
      </c>
      <c r="C82" s="2">
        <v>43455.25</v>
      </c>
      <c r="D82" s="2">
        <v>44239.817999999999</v>
      </c>
      <c r="E82" s="2">
        <v>784.56799999999896</v>
      </c>
      <c r="F82" s="3">
        <v>22.0793165611537</v>
      </c>
      <c r="G82" s="14" t="s">
        <v>1192</v>
      </c>
      <c r="H82" s="2">
        <v>4</v>
      </c>
      <c r="I82" s="2">
        <v>6</v>
      </c>
      <c r="J82" s="2">
        <v>4</v>
      </c>
      <c r="K82" s="2">
        <v>3</v>
      </c>
      <c r="L82" s="2">
        <v>3</v>
      </c>
      <c r="M82" s="2">
        <v>1</v>
      </c>
      <c r="N82" s="2">
        <v>1</v>
      </c>
      <c r="O82" s="2">
        <v>1</v>
      </c>
      <c r="P82" s="2">
        <v>1</v>
      </c>
      <c r="Q82" s="2">
        <v>0</v>
      </c>
      <c r="R82" s="2">
        <v>0</v>
      </c>
      <c r="S82" s="2">
        <v>1</v>
      </c>
      <c r="T82" s="2">
        <v>0</v>
      </c>
      <c r="U82" s="2">
        <v>1</v>
      </c>
      <c r="V82" s="2">
        <v>1</v>
      </c>
      <c r="W82" s="2">
        <v>1</v>
      </c>
      <c r="X82" s="2">
        <v>1</v>
      </c>
      <c r="Y82" s="2">
        <v>1</v>
      </c>
      <c r="Z82" s="2">
        <v>0</v>
      </c>
      <c r="AA82" s="2">
        <v>0</v>
      </c>
    </row>
    <row r="83" spans="1:27" x14ac:dyDescent="0.25">
      <c r="A83" s="2">
        <v>4</v>
      </c>
      <c r="B83" s="2">
        <v>29</v>
      </c>
      <c r="C83" s="2">
        <v>181027.67800000001</v>
      </c>
      <c r="D83" s="2">
        <v>181124.63099999999</v>
      </c>
      <c r="E83" s="2">
        <v>96.952999999979497</v>
      </c>
      <c r="F83" s="3">
        <v>22.026433041472501</v>
      </c>
      <c r="G83" s="14"/>
      <c r="H83" s="2">
        <v>3</v>
      </c>
      <c r="I83" s="2">
        <v>0</v>
      </c>
      <c r="J83" s="2">
        <v>3</v>
      </c>
      <c r="K83" s="2">
        <v>0</v>
      </c>
      <c r="L83" s="2">
        <v>0</v>
      </c>
      <c r="M83" s="2">
        <v>0</v>
      </c>
      <c r="N83" s="2">
        <v>1</v>
      </c>
      <c r="O83" s="2">
        <v>1</v>
      </c>
      <c r="P83" s="2">
        <v>1</v>
      </c>
      <c r="Q83" s="2">
        <v>0</v>
      </c>
      <c r="R83" s="2">
        <v>0</v>
      </c>
      <c r="S83" s="2">
        <v>0</v>
      </c>
      <c r="T83" s="2">
        <v>0</v>
      </c>
      <c r="U83" s="2">
        <v>0</v>
      </c>
      <c r="V83" s="2">
        <v>0</v>
      </c>
      <c r="W83" s="2">
        <v>0</v>
      </c>
      <c r="X83" s="2">
        <v>0</v>
      </c>
      <c r="Y83" s="2">
        <v>0</v>
      </c>
      <c r="Z83" s="2">
        <v>0</v>
      </c>
      <c r="AA83" s="2">
        <v>0</v>
      </c>
    </row>
    <row r="84" spans="1:27" x14ac:dyDescent="0.25">
      <c r="A84" s="2">
        <v>2</v>
      </c>
      <c r="B84" s="2">
        <v>18</v>
      </c>
      <c r="C84" s="2">
        <v>162383.106</v>
      </c>
      <c r="D84" s="2">
        <v>162448.07199999999</v>
      </c>
      <c r="E84" s="2">
        <v>64.965999999985797</v>
      </c>
      <c r="F84" s="3">
        <v>21.942761495201701</v>
      </c>
      <c r="G84" s="14" t="s">
        <v>1168</v>
      </c>
      <c r="H84" s="2">
        <v>1</v>
      </c>
      <c r="I84" s="2">
        <v>0</v>
      </c>
      <c r="J84" s="2">
        <v>1</v>
      </c>
      <c r="K84" s="2">
        <v>0</v>
      </c>
      <c r="L84" s="2">
        <v>0</v>
      </c>
      <c r="M84" s="2">
        <v>0</v>
      </c>
      <c r="N84" s="2">
        <v>0</v>
      </c>
      <c r="O84" s="2">
        <v>0</v>
      </c>
      <c r="P84" s="2">
        <v>1</v>
      </c>
      <c r="Q84" s="2">
        <v>0</v>
      </c>
      <c r="R84" s="2">
        <v>0</v>
      </c>
      <c r="S84" s="2">
        <v>0</v>
      </c>
      <c r="T84" s="2">
        <v>0</v>
      </c>
      <c r="U84" s="2">
        <v>0</v>
      </c>
      <c r="V84" s="2">
        <v>0</v>
      </c>
      <c r="W84" s="2">
        <v>0</v>
      </c>
      <c r="X84" s="2">
        <v>0</v>
      </c>
      <c r="Y84" s="2">
        <v>0</v>
      </c>
      <c r="Z84" s="2">
        <v>0</v>
      </c>
      <c r="AA84" s="2">
        <v>0</v>
      </c>
    </row>
    <row r="85" spans="1:27" x14ac:dyDescent="0.25">
      <c r="A85" s="2">
        <v>14</v>
      </c>
      <c r="B85" s="2">
        <v>6</v>
      </c>
      <c r="C85" s="2">
        <v>61120.998</v>
      </c>
      <c r="D85" s="2">
        <v>61226.427000000003</v>
      </c>
      <c r="E85" s="2">
        <v>105.429000000004</v>
      </c>
      <c r="F85" s="3">
        <v>21.8815942612319</v>
      </c>
      <c r="G85" s="14" t="s">
        <v>775</v>
      </c>
      <c r="H85" s="2">
        <v>4</v>
      </c>
      <c r="I85" s="2">
        <v>0</v>
      </c>
      <c r="J85" s="2">
        <v>4</v>
      </c>
      <c r="K85" s="2">
        <v>0</v>
      </c>
      <c r="L85" s="2">
        <v>0</v>
      </c>
      <c r="M85" s="2">
        <v>1</v>
      </c>
      <c r="N85" s="2">
        <v>1</v>
      </c>
      <c r="O85" s="2">
        <v>1</v>
      </c>
      <c r="P85" s="2">
        <v>1</v>
      </c>
      <c r="Q85" s="2">
        <v>0</v>
      </c>
      <c r="R85" s="2">
        <v>0</v>
      </c>
      <c r="S85" s="2">
        <v>0</v>
      </c>
      <c r="T85" s="2">
        <v>0</v>
      </c>
      <c r="U85" s="2">
        <v>0</v>
      </c>
      <c r="V85" s="2">
        <v>0</v>
      </c>
      <c r="W85" s="2">
        <v>0</v>
      </c>
      <c r="X85" s="2">
        <v>0</v>
      </c>
      <c r="Y85" s="2">
        <v>0</v>
      </c>
      <c r="Z85" s="2">
        <v>0</v>
      </c>
      <c r="AA85" s="2">
        <v>0</v>
      </c>
    </row>
    <row r="86" spans="1:27" x14ac:dyDescent="0.25">
      <c r="A86" s="2">
        <v>3</v>
      </c>
      <c r="B86" s="2">
        <v>21</v>
      </c>
      <c r="C86" s="2">
        <v>163884.32500000001</v>
      </c>
      <c r="D86" s="2">
        <v>163904.23199999999</v>
      </c>
      <c r="E86" s="2">
        <v>19.906999999977401</v>
      </c>
      <c r="F86" s="3">
        <v>21.8610835696525</v>
      </c>
      <c r="G86" s="14" t="s">
        <v>366</v>
      </c>
      <c r="H86" s="2">
        <v>4</v>
      </c>
      <c r="I86" s="2">
        <v>0</v>
      </c>
      <c r="J86" s="2">
        <v>4</v>
      </c>
      <c r="K86" s="2">
        <v>0</v>
      </c>
      <c r="L86" s="2">
        <v>0</v>
      </c>
      <c r="M86" s="2">
        <v>1</v>
      </c>
      <c r="N86" s="2">
        <v>1</v>
      </c>
      <c r="O86" s="2">
        <v>1</v>
      </c>
      <c r="P86" s="2">
        <v>1</v>
      </c>
      <c r="Q86" s="2">
        <v>0</v>
      </c>
      <c r="R86" s="2">
        <v>0</v>
      </c>
      <c r="S86" s="2">
        <v>0</v>
      </c>
      <c r="T86" s="2">
        <v>0</v>
      </c>
      <c r="U86" s="2">
        <v>0</v>
      </c>
      <c r="V86" s="2">
        <v>0</v>
      </c>
      <c r="W86" s="2">
        <v>0</v>
      </c>
      <c r="X86" s="2">
        <v>0</v>
      </c>
      <c r="Y86" s="2">
        <v>0</v>
      </c>
      <c r="Z86" s="2">
        <v>0</v>
      </c>
      <c r="AA86" s="2">
        <v>0</v>
      </c>
    </row>
    <row r="87" spans="1:27" x14ac:dyDescent="0.25">
      <c r="A87" s="2">
        <v>4</v>
      </c>
      <c r="B87" s="2">
        <v>22</v>
      </c>
      <c r="C87" s="2">
        <v>142486.109</v>
      </c>
      <c r="D87" s="2">
        <v>142576.02299999999</v>
      </c>
      <c r="E87" s="2">
        <v>89.913999999989798</v>
      </c>
      <c r="F87" s="3">
        <v>21.758942339403202</v>
      </c>
      <c r="G87" s="14" t="s">
        <v>890</v>
      </c>
      <c r="H87" s="2">
        <v>1</v>
      </c>
      <c r="I87" s="2">
        <v>0</v>
      </c>
      <c r="J87" s="2">
        <v>1</v>
      </c>
      <c r="K87" s="2">
        <v>0</v>
      </c>
      <c r="L87" s="2">
        <v>0</v>
      </c>
      <c r="M87" s="2">
        <v>0</v>
      </c>
      <c r="N87" s="2">
        <v>0</v>
      </c>
      <c r="O87" s="2">
        <v>1</v>
      </c>
      <c r="P87" s="2">
        <v>0</v>
      </c>
      <c r="Q87" s="2">
        <v>0</v>
      </c>
      <c r="R87" s="2">
        <v>0</v>
      </c>
      <c r="S87" s="2">
        <v>0</v>
      </c>
      <c r="T87" s="2">
        <v>0</v>
      </c>
      <c r="U87" s="2">
        <v>0</v>
      </c>
      <c r="V87" s="2">
        <v>0</v>
      </c>
      <c r="W87" s="2">
        <v>0</v>
      </c>
      <c r="X87" s="2">
        <v>0</v>
      </c>
      <c r="Y87" s="2">
        <v>0</v>
      </c>
      <c r="Z87" s="2">
        <v>0</v>
      </c>
      <c r="AA87" s="2">
        <v>0</v>
      </c>
    </row>
    <row r="88" spans="1:27" x14ac:dyDescent="0.25">
      <c r="A88" s="2">
        <v>13</v>
      </c>
      <c r="B88" s="2">
        <v>8</v>
      </c>
      <c r="C88" s="2">
        <v>68406.760999999999</v>
      </c>
      <c r="D88" s="2">
        <v>68429.944000000003</v>
      </c>
      <c r="E88" s="2">
        <v>23.183000000004501</v>
      </c>
      <c r="F88" s="3">
        <v>21.757044204431502</v>
      </c>
      <c r="G88" s="14" t="s">
        <v>1249</v>
      </c>
      <c r="H88" s="2">
        <v>2</v>
      </c>
      <c r="I88" s="2">
        <v>0</v>
      </c>
      <c r="J88" s="2">
        <v>2</v>
      </c>
      <c r="K88" s="2">
        <v>0</v>
      </c>
      <c r="L88" s="2">
        <v>0</v>
      </c>
      <c r="M88" s="2">
        <v>1</v>
      </c>
      <c r="N88" s="2">
        <v>0</v>
      </c>
      <c r="O88" s="2">
        <v>0</v>
      </c>
      <c r="P88" s="2">
        <v>1</v>
      </c>
      <c r="Q88" s="2">
        <v>0</v>
      </c>
      <c r="R88" s="2">
        <v>0</v>
      </c>
      <c r="S88" s="2">
        <v>0</v>
      </c>
      <c r="T88" s="2">
        <v>0</v>
      </c>
      <c r="U88" s="2">
        <v>0</v>
      </c>
      <c r="V88" s="2">
        <v>0</v>
      </c>
      <c r="W88" s="2">
        <v>0</v>
      </c>
      <c r="X88" s="2">
        <v>0</v>
      </c>
      <c r="Y88" s="2">
        <v>0</v>
      </c>
      <c r="Z88" s="2">
        <v>0</v>
      </c>
      <c r="AA88" s="2">
        <v>0</v>
      </c>
    </row>
    <row r="89" spans="1:27" x14ac:dyDescent="0.25">
      <c r="A89" s="2">
        <v>22</v>
      </c>
      <c r="B89" s="2">
        <v>2</v>
      </c>
      <c r="C89" s="2">
        <v>33986.542999999998</v>
      </c>
      <c r="D89" s="2">
        <v>34426.186000000002</v>
      </c>
      <c r="E89" s="2">
        <v>439.64300000000401</v>
      </c>
      <c r="F89" s="3">
        <v>21.740711379522399</v>
      </c>
      <c r="G89" s="14" t="s">
        <v>558</v>
      </c>
      <c r="H89" s="2">
        <v>1</v>
      </c>
      <c r="I89" s="2">
        <v>0</v>
      </c>
      <c r="J89" s="2">
        <v>1</v>
      </c>
      <c r="K89" s="2">
        <v>0</v>
      </c>
      <c r="L89" s="2">
        <v>0</v>
      </c>
      <c r="M89" s="2">
        <v>1</v>
      </c>
      <c r="N89" s="2">
        <v>0</v>
      </c>
      <c r="O89" s="2">
        <v>0</v>
      </c>
      <c r="P89" s="2">
        <v>0</v>
      </c>
      <c r="Q89" s="2">
        <v>0</v>
      </c>
      <c r="R89" s="2">
        <v>0</v>
      </c>
      <c r="S89" s="2">
        <v>0</v>
      </c>
      <c r="T89" s="2">
        <v>0</v>
      </c>
      <c r="U89" s="2">
        <v>0</v>
      </c>
      <c r="V89" s="2">
        <v>0</v>
      </c>
      <c r="W89" s="2">
        <v>0</v>
      </c>
      <c r="X89" s="2">
        <v>0</v>
      </c>
      <c r="Y89" s="2">
        <v>0</v>
      </c>
      <c r="Z89" s="2">
        <v>0</v>
      </c>
      <c r="AA89" s="2">
        <v>0</v>
      </c>
    </row>
    <row r="90" spans="1:27" x14ac:dyDescent="0.25">
      <c r="A90" s="2">
        <v>11</v>
      </c>
      <c r="B90" s="2">
        <v>2</v>
      </c>
      <c r="C90" s="2">
        <v>27733.858</v>
      </c>
      <c r="D90" s="2">
        <v>27831.81</v>
      </c>
      <c r="E90" s="2">
        <v>97.952000000001107</v>
      </c>
      <c r="F90" s="3">
        <v>21.727586715739399</v>
      </c>
      <c r="G90" s="14" t="s">
        <v>472</v>
      </c>
      <c r="H90" s="2">
        <v>2</v>
      </c>
      <c r="I90" s="2">
        <v>0</v>
      </c>
      <c r="J90" s="2">
        <v>2</v>
      </c>
      <c r="K90" s="2">
        <v>0</v>
      </c>
      <c r="L90" s="2">
        <v>0</v>
      </c>
      <c r="M90" s="2">
        <v>1</v>
      </c>
      <c r="N90" s="2">
        <v>0</v>
      </c>
      <c r="O90" s="2">
        <v>0</v>
      </c>
      <c r="P90" s="2">
        <v>1</v>
      </c>
      <c r="Q90" s="2">
        <v>0</v>
      </c>
      <c r="R90" s="2">
        <v>0</v>
      </c>
      <c r="S90" s="2">
        <v>0</v>
      </c>
      <c r="T90" s="2">
        <v>0</v>
      </c>
      <c r="U90" s="2">
        <v>0</v>
      </c>
      <c r="V90" s="2">
        <v>0</v>
      </c>
      <c r="W90" s="2">
        <v>0</v>
      </c>
      <c r="X90" s="2">
        <v>0</v>
      </c>
      <c r="Y90" s="2">
        <v>0</v>
      </c>
      <c r="Z90" s="2">
        <v>0</v>
      </c>
      <c r="AA90" s="2">
        <v>0</v>
      </c>
    </row>
    <row r="91" spans="1:27" x14ac:dyDescent="0.25">
      <c r="A91" s="2">
        <v>8</v>
      </c>
      <c r="B91" s="2">
        <v>0</v>
      </c>
      <c r="C91" s="2">
        <v>27088.388999999999</v>
      </c>
      <c r="D91" s="2">
        <v>27181.902999999998</v>
      </c>
      <c r="E91" s="2">
        <v>93.5139999999992</v>
      </c>
      <c r="F91" s="3">
        <v>21.706273549707198</v>
      </c>
      <c r="G91" s="14" t="s">
        <v>427</v>
      </c>
      <c r="H91" s="2">
        <v>1</v>
      </c>
      <c r="I91" s="2">
        <v>0</v>
      </c>
      <c r="J91" s="2">
        <v>1</v>
      </c>
      <c r="K91" s="2">
        <v>0</v>
      </c>
      <c r="L91" s="2">
        <v>0</v>
      </c>
      <c r="M91" s="2">
        <v>1</v>
      </c>
      <c r="N91" s="2">
        <v>0</v>
      </c>
      <c r="O91" s="2">
        <v>0</v>
      </c>
      <c r="P91" s="2">
        <v>0</v>
      </c>
      <c r="Q91" s="2">
        <v>0</v>
      </c>
      <c r="R91" s="2">
        <v>0</v>
      </c>
      <c r="S91" s="2">
        <v>0</v>
      </c>
      <c r="T91" s="2">
        <v>0</v>
      </c>
      <c r="U91" s="2">
        <v>0</v>
      </c>
      <c r="V91" s="2">
        <v>0</v>
      </c>
      <c r="W91" s="2">
        <v>0</v>
      </c>
      <c r="X91" s="2">
        <v>0</v>
      </c>
      <c r="Y91" s="2">
        <v>0</v>
      </c>
      <c r="Z91" s="2">
        <v>0</v>
      </c>
      <c r="AA91" s="2">
        <v>0</v>
      </c>
    </row>
    <row r="92" spans="1:27" x14ac:dyDescent="0.25">
      <c r="A92" s="2">
        <v>16</v>
      </c>
      <c r="B92" s="2">
        <v>3</v>
      </c>
      <c r="C92" s="2">
        <v>34402.188999999998</v>
      </c>
      <c r="D92" s="2">
        <v>34523.343000000001</v>
      </c>
      <c r="E92" s="2">
        <v>121.154000000002</v>
      </c>
      <c r="F92" s="3">
        <v>21.669289492146</v>
      </c>
      <c r="G92" s="14" t="s">
        <v>1262</v>
      </c>
      <c r="H92" s="2">
        <v>3</v>
      </c>
      <c r="I92" s="2">
        <v>0</v>
      </c>
      <c r="J92" s="2">
        <v>3</v>
      </c>
      <c r="K92" s="2">
        <v>0</v>
      </c>
      <c r="L92" s="2">
        <v>0</v>
      </c>
      <c r="M92" s="2">
        <v>0</v>
      </c>
      <c r="N92" s="2">
        <v>1</v>
      </c>
      <c r="O92" s="2">
        <v>1</v>
      </c>
      <c r="P92" s="2">
        <v>1</v>
      </c>
      <c r="Q92" s="2">
        <v>0</v>
      </c>
      <c r="R92" s="2">
        <v>0</v>
      </c>
      <c r="S92" s="2">
        <v>0</v>
      </c>
      <c r="T92" s="2">
        <v>0</v>
      </c>
      <c r="U92" s="2">
        <v>0</v>
      </c>
      <c r="V92" s="2">
        <v>0</v>
      </c>
      <c r="W92" s="2">
        <v>0</v>
      </c>
      <c r="X92" s="2">
        <v>0</v>
      </c>
      <c r="Y92" s="2">
        <v>0</v>
      </c>
      <c r="Z92" s="2">
        <v>0</v>
      </c>
      <c r="AA92" s="2">
        <v>0</v>
      </c>
    </row>
    <row r="93" spans="1:27" x14ac:dyDescent="0.25">
      <c r="A93" s="2">
        <v>4</v>
      </c>
      <c r="B93" s="2">
        <v>12</v>
      </c>
      <c r="C93" s="2">
        <v>87605.963000000003</v>
      </c>
      <c r="D93" s="2">
        <v>87698.046000000002</v>
      </c>
      <c r="E93" s="2">
        <v>92.082999999998705</v>
      </c>
      <c r="F93" s="3">
        <v>21.615056879481099</v>
      </c>
      <c r="G93" s="14" t="s">
        <v>377</v>
      </c>
      <c r="H93" s="2">
        <v>3</v>
      </c>
      <c r="I93" s="2">
        <v>0</v>
      </c>
      <c r="J93" s="2">
        <v>3</v>
      </c>
      <c r="K93" s="2">
        <v>0</v>
      </c>
      <c r="L93" s="2">
        <v>0</v>
      </c>
      <c r="M93" s="2">
        <v>1</v>
      </c>
      <c r="N93" s="2">
        <v>1</v>
      </c>
      <c r="O93" s="2">
        <v>1</v>
      </c>
      <c r="P93" s="2">
        <v>0</v>
      </c>
      <c r="Q93" s="2">
        <v>0</v>
      </c>
      <c r="R93" s="2">
        <v>0</v>
      </c>
      <c r="S93" s="2">
        <v>0</v>
      </c>
      <c r="T93" s="2">
        <v>0</v>
      </c>
      <c r="U93" s="2">
        <v>0</v>
      </c>
      <c r="V93" s="2">
        <v>0</v>
      </c>
      <c r="W93" s="2">
        <v>0</v>
      </c>
      <c r="X93" s="2">
        <v>0</v>
      </c>
      <c r="Y93" s="2">
        <v>0</v>
      </c>
      <c r="Z93" s="2">
        <v>0</v>
      </c>
      <c r="AA93" s="2">
        <v>0</v>
      </c>
    </row>
    <row r="94" spans="1:27" x14ac:dyDescent="0.25">
      <c r="A94" s="2">
        <v>6</v>
      </c>
      <c r="B94" s="2">
        <v>5</v>
      </c>
      <c r="C94" s="2">
        <v>72762.39</v>
      </c>
      <c r="D94" s="2">
        <v>72855.839999999997</v>
      </c>
      <c r="E94" s="2">
        <v>93.449999999997104</v>
      </c>
      <c r="F94" s="3">
        <v>21.602227605238198</v>
      </c>
      <c r="G94" s="14" t="s">
        <v>403</v>
      </c>
      <c r="H94" s="2">
        <v>3</v>
      </c>
      <c r="I94" s="2">
        <v>0</v>
      </c>
      <c r="J94" s="2">
        <v>3</v>
      </c>
      <c r="K94" s="2">
        <v>0</v>
      </c>
      <c r="L94" s="2">
        <v>0</v>
      </c>
      <c r="M94" s="2">
        <v>1</v>
      </c>
      <c r="N94" s="2">
        <v>1</v>
      </c>
      <c r="O94" s="2">
        <v>1</v>
      </c>
      <c r="P94" s="2">
        <v>0</v>
      </c>
      <c r="Q94" s="2">
        <v>0</v>
      </c>
      <c r="R94" s="2">
        <v>0</v>
      </c>
      <c r="S94" s="2">
        <v>0</v>
      </c>
      <c r="T94" s="2">
        <v>0</v>
      </c>
      <c r="U94" s="2">
        <v>0</v>
      </c>
      <c r="V94" s="2">
        <v>0</v>
      </c>
      <c r="W94" s="2">
        <v>0</v>
      </c>
      <c r="X94" s="2">
        <v>0</v>
      </c>
      <c r="Y94" s="2">
        <v>0</v>
      </c>
      <c r="Z94" s="2">
        <v>0</v>
      </c>
      <c r="AA94" s="2">
        <v>0</v>
      </c>
    </row>
    <row r="95" spans="1:27" x14ac:dyDescent="0.25">
      <c r="A95" s="2">
        <v>3</v>
      </c>
      <c r="B95" s="2">
        <v>6</v>
      </c>
      <c r="C95" s="2">
        <v>50391.468000000001</v>
      </c>
      <c r="D95" s="2">
        <v>50825.303</v>
      </c>
      <c r="E95" s="2">
        <v>433.83499999999901</v>
      </c>
      <c r="F95" s="3">
        <v>21.5822163638841</v>
      </c>
      <c r="G95" s="14" t="s">
        <v>1178</v>
      </c>
      <c r="H95" s="2">
        <v>4</v>
      </c>
      <c r="I95" s="2">
        <v>0</v>
      </c>
      <c r="J95" s="2">
        <v>4</v>
      </c>
      <c r="K95" s="2">
        <v>0</v>
      </c>
      <c r="L95" s="2">
        <v>0</v>
      </c>
      <c r="M95" s="2">
        <v>1</v>
      </c>
      <c r="N95" s="2">
        <v>1</v>
      </c>
      <c r="O95" s="2">
        <v>1</v>
      </c>
      <c r="P95" s="2">
        <v>1</v>
      </c>
      <c r="Q95" s="2">
        <v>0</v>
      </c>
      <c r="R95" s="2">
        <v>0</v>
      </c>
      <c r="S95" s="2">
        <v>0</v>
      </c>
      <c r="T95" s="2">
        <v>0</v>
      </c>
      <c r="U95" s="2">
        <v>0</v>
      </c>
      <c r="V95" s="2">
        <v>0</v>
      </c>
      <c r="W95" s="2">
        <v>0</v>
      </c>
      <c r="X95" s="2">
        <v>0</v>
      </c>
      <c r="Y95" s="2">
        <v>0</v>
      </c>
      <c r="Z95" s="2">
        <v>0</v>
      </c>
      <c r="AA95" s="2">
        <v>0</v>
      </c>
    </row>
    <row r="96" spans="1:27" x14ac:dyDescent="0.25">
      <c r="A96" s="2">
        <v>5</v>
      </c>
      <c r="B96" s="2">
        <v>7</v>
      </c>
      <c r="C96" s="2">
        <v>86508</v>
      </c>
      <c r="D96" s="2">
        <v>86979.456000000006</v>
      </c>
      <c r="E96" s="2">
        <v>471.45600000000599</v>
      </c>
      <c r="F96" s="3">
        <v>21.563500704209499</v>
      </c>
      <c r="G96" s="14" t="s">
        <v>902</v>
      </c>
      <c r="H96" s="2">
        <v>4</v>
      </c>
      <c r="I96" s="2">
        <v>0</v>
      </c>
      <c r="J96" s="2">
        <v>4</v>
      </c>
      <c r="K96" s="2">
        <v>0</v>
      </c>
      <c r="L96" s="2">
        <v>0</v>
      </c>
      <c r="M96" s="2">
        <v>1</v>
      </c>
      <c r="N96" s="2">
        <v>1</v>
      </c>
      <c r="O96" s="2">
        <v>1</v>
      </c>
      <c r="P96" s="2">
        <v>1</v>
      </c>
      <c r="Q96" s="2">
        <v>0</v>
      </c>
      <c r="R96" s="2">
        <v>0</v>
      </c>
      <c r="S96" s="2">
        <v>0</v>
      </c>
      <c r="T96" s="2">
        <v>0</v>
      </c>
      <c r="U96" s="2">
        <v>0</v>
      </c>
      <c r="V96" s="2">
        <v>0</v>
      </c>
      <c r="W96" s="2">
        <v>0</v>
      </c>
      <c r="X96" s="2">
        <v>0</v>
      </c>
      <c r="Y96" s="2">
        <v>0</v>
      </c>
      <c r="Z96" s="2">
        <v>0</v>
      </c>
      <c r="AA96" s="2">
        <v>0</v>
      </c>
    </row>
    <row r="97" spans="1:27" x14ac:dyDescent="0.25">
      <c r="A97" s="2">
        <v>18</v>
      </c>
      <c r="B97" s="2">
        <v>6</v>
      </c>
      <c r="C97" s="2">
        <v>77605.212</v>
      </c>
      <c r="D97" s="2">
        <v>77686.407000000007</v>
      </c>
      <c r="E97" s="2">
        <v>81.195000000006999</v>
      </c>
      <c r="F97" s="3">
        <v>21.477069894012399</v>
      </c>
      <c r="G97" s="14" t="s">
        <v>1268</v>
      </c>
      <c r="H97" s="2">
        <v>0</v>
      </c>
      <c r="I97" s="2">
        <v>0</v>
      </c>
      <c r="J97" s="2">
        <v>0</v>
      </c>
      <c r="K97" s="2">
        <v>0</v>
      </c>
      <c r="L97" s="2">
        <v>0</v>
      </c>
      <c r="M97" s="2">
        <v>0</v>
      </c>
      <c r="N97" s="2">
        <v>0</v>
      </c>
      <c r="O97" s="2">
        <v>0</v>
      </c>
      <c r="P97" s="2">
        <v>0</v>
      </c>
      <c r="Q97" s="2">
        <v>0</v>
      </c>
      <c r="R97" s="2">
        <v>0</v>
      </c>
      <c r="S97" s="2">
        <v>0</v>
      </c>
      <c r="T97" s="2">
        <v>0</v>
      </c>
      <c r="U97" s="2">
        <v>0</v>
      </c>
      <c r="V97" s="2">
        <v>0</v>
      </c>
      <c r="W97" s="2">
        <v>0</v>
      </c>
      <c r="X97" s="2">
        <v>0</v>
      </c>
      <c r="Y97" s="2">
        <v>0</v>
      </c>
      <c r="Z97" s="2">
        <v>0</v>
      </c>
      <c r="AA97" s="2">
        <v>0</v>
      </c>
    </row>
    <row r="98" spans="1:27" x14ac:dyDescent="0.25">
      <c r="A98" s="2">
        <v>2</v>
      </c>
      <c r="B98" s="2">
        <v>27</v>
      </c>
      <c r="C98" s="2">
        <v>200632.83499999999</v>
      </c>
      <c r="D98" s="2">
        <v>201214.59400000001</v>
      </c>
      <c r="E98" s="2">
        <v>581.75900000002002</v>
      </c>
      <c r="F98" s="3">
        <v>21.323514113528599</v>
      </c>
      <c r="G98" s="14" t="s">
        <v>1173</v>
      </c>
      <c r="H98" s="2">
        <v>4</v>
      </c>
      <c r="I98" s="2">
        <v>1</v>
      </c>
      <c r="J98" s="2">
        <v>4</v>
      </c>
      <c r="K98" s="2">
        <v>1</v>
      </c>
      <c r="L98" s="2">
        <v>0</v>
      </c>
      <c r="M98" s="2">
        <v>1</v>
      </c>
      <c r="N98" s="2">
        <v>1</v>
      </c>
      <c r="O98" s="2">
        <v>1</v>
      </c>
      <c r="P98" s="2">
        <v>1</v>
      </c>
      <c r="Q98" s="2">
        <v>0</v>
      </c>
      <c r="R98" s="2">
        <v>0</v>
      </c>
      <c r="S98" s="2">
        <v>0</v>
      </c>
      <c r="T98" s="2">
        <v>1</v>
      </c>
      <c r="U98" s="2">
        <v>0</v>
      </c>
      <c r="V98" s="2">
        <v>0</v>
      </c>
      <c r="W98" s="2">
        <v>0</v>
      </c>
      <c r="X98" s="2">
        <v>0</v>
      </c>
      <c r="Y98" s="2">
        <v>0</v>
      </c>
      <c r="Z98" s="2">
        <v>0</v>
      </c>
      <c r="AA98" s="2">
        <v>0</v>
      </c>
    </row>
    <row r="99" spans="1:27" x14ac:dyDescent="0.25">
      <c r="A99" s="2">
        <v>10</v>
      </c>
      <c r="B99" s="2">
        <v>6</v>
      </c>
      <c r="C99" s="2">
        <v>100919.264</v>
      </c>
      <c r="D99" s="2">
        <v>101000.535</v>
      </c>
      <c r="E99" s="2">
        <v>81.271000000007902</v>
      </c>
      <c r="F99" s="3">
        <v>21.223934663370699</v>
      </c>
      <c r="G99" s="14" t="s">
        <v>465</v>
      </c>
      <c r="H99" s="2">
        <v>2</v>
      </c>
      <c r="I99" s="2">
        <v>0</v>
      </c>
      <c r="J99" s="2">
        <v>2</v>
      </c>
      <c r="K99" s="2">
        <v>0</v>
      </c>
      <c r="L99" s="2">
        <v>0</v>
      </c>
      <c r="M99" s="2">
        <v>1</v>
      </c>
      <c r="N99" s="2">
        <v>0</v>
      </c>
      <c r="O99" s="2">
        <v>1</v>
      </c>
      <c r="P99" s="2">
        <v>0</v>
      </c>
      <c r="Q99" s="2">
        <v>0</v>
      </c>
      <c r="R99" s="2">
        <v>0</v>
      </c>
      <c r="S99" s="2">
        <v>0</v>
      </c>
      <c r="T99" s="2">
        <v>0</v>
      </c>
      <c r="U99" s="2">
        <v>0</v>
      </c>
      <c r="V99" s="2">
        <v>0</v>
      </c>
      <c r="W99" s="2">
        <v>0</v>
      </c>
      <c r="X99" s="2">
        <v>0</v>
      </c>
      <c r="Y99" s="2">
        <v>0</v>
      </c>
      <c r="Z99" s="2">
        <v>0</v>
      </c>
      <c r="AA99" s="2">
        <v>0</v>
      </c>
    </row>
    <row r="100" spans="1:27" x14ac:dyDescent="0.25">
      <c r="A100" s="2">
        <v>6</v>
      </c>
      <c r="B100" s="2">
        <v>3</v>
      </c>
      <c r="C100" s="2">
        <v>62707.756999999998</v>
      </c>
      <c r="D100" s="2">
        <v>62810.779000000002</v>
      </c>
      <c r="E100" s="2">
        <v>103.022000000004</v>
      </c>
      <c r="F100" s="3">
        <v>21.005257637503998</v>
      </c>
      <c r="G100" s="14" t="s">
        <v>674</v>
      </c>
      <c r="H100" s="2">
        <v>3</v>
      </c>
      <c r="I100" s="2">
        <v>0</v>
      </c>
      <c r="J100" s="2">
        <v>3</v>
      </c>
      <c r="K100" s="2">
        <v>0</v>
      </c>
      <c r="L100" s="2">
        <v>0</v>
      </c>
      <c r="M100" s="2">
        <v>0</v>
      </c>
      <c r="N100" s="2">
        <v>1</v>
      </c>
      <c r="O100" s="2">
        <v>1</v>
      </c>
      <c r="P100" s="2">
        <v>1</v>
      </c>
      <c r="Q100" s="2">
        <v>0</v>
      </c>
      <c r="R100" s="2">
        <v>0</v>
      </c>
      <c r="S100" s="2">
        <v>0</v>
      </c>
      <c r="T100" s="2">
        <v>0</v>
      </c>
      <c r="U100" s="2">
        <v>0</v>
      </c>
      <c r="V100" s="2">
        <v>0</v>
      </c>
      <c r="W100" s="2">
        <v>0</v>
      </c>
      <c r="X100" s="2">
        <v>0</v>
      </c>
      <c r="Y100" s="2">
        <v>0</v>
      </c>
      <c r="Z100" s="2">
        <v>0</v>
      </c>
      <c r="AA100" s="2">
        <v>0</v>
      </c>
    </row>
    <row r="101" spans="1:27" x14ac:dyDescent="0.25">
      <c r="A101" s="2">
        <v>11</v>
      </c>
      <c r="B101" s="2">
        <v>12</v>
      </c>
      <c r="C101" s="2">
        <v>110583.84699999999</v>
      </c>
      <c r="D101" s="2">
        <v>110704.42600000001</v>
      </c>
      <c r="E101" s="2">
        <v>120.579000000012</v>
      </c>
      <c r="F101" s="3">
        <v>20.999141208768101</v>
      </c>
      <c r="G101" s="14" t="s">
        <v>749</v>
      </c>
      <c r="H101" s="2">
        <v>4</v>
      </c>
      <c r="I101" s="2">
        <v>0</v>
      </c>
      <c r="J101" s="2">
        <v>4</v>
      </c>
      <c r="K101" s="2">
        <v>0</v>
      </c>
      <c r="L101" s="2">
        <v>0</v>
      </c>
      <c r="M101" s="2">
        <v>1</v>
      </c>
      <c r="N101" s="2">
        <v>1</v>
      </c>
      <c r="O101" s="2">
        <v>1</v>
      </c>
      <c r="P101" s="2">
        <v>1</v>
      </c>
      <c r="Q101" s="2">
        <v>0</v>
      </c>
      <c r="R101" s="2">
        <v>0</v>
      </c>
      <c r="S101" s="2">
        <v>0</v>
      </c>
      <c r="T101" s="2">
        <v>0</v>
      </c>
      <c r="U101" s="2">
        <v>0</v>
      </c>
      <c r="V101" s="2">
        <v>0</v>
      </c>
      <c r="W101" s="2">
        <v>0</v>
      </c>
      <c r="X101" s="2">
        <v>0</v>
      </c>
      <c r="Y101" s="2">
        <v>0</v>
      </c>
      <c r="Z101" s="2">
        <v>0</v>
      </c>
      <c r="AA101" s="2">
        <v>0</v>
      </c>
    </row>
    <row r="102" spans="1:27" x14ac:dyDescent="0.25">
      <c r="A102" s="2">
        <v>8</v>
      </c>
      <c r="B102" s="2">
        <v>18</v>
      </c>
      <c r="C102" s="2">
        <v>110248.374</v>
      </c>
      <c r="D102" s="2">
        <v>110347.402</v>
      </c>
      <c r="E102" s="2">
        <v>99.028000000005704</v>
      </c>
      <c r="F102" s="3">
        <v>20.988611651321602</v>
      </c>
      <c r="G102" s="14" t="s">
        <v>1223</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0</v>
      </c>
      <c r="AA102" s="2">
        <v>0</v>
      </c>
    </row>
    <row r="103" spans="1:27" x14ac:dyDescent="0.25">
      <c r="A103" s="2">
        <v>11</v>
      </c>
      <c r="B103" s="2">
        <v>4</v>
      </c>
      <c r="C103" s="2">
        <v>38551.925999999999</v>
      </c>
      <c r="D103" s="2">
        <v>38699.993999999999</v>
      </c>
      <c r="E103" s="2">
        <v>148.06799999999899</v>
      </c>
      <c r="F103" s="3">
        <v>20.915469973752302</v>
      </c>
      <c r="G103" s="14" t="s">
        <v>1234</v>
      </c>
      <c r="H103" s="2">
        <v>3</v>
      </c>
      <c r="I103" s="2">
        <v>0</v>
      </c>
      <c r="J103" s="2">
        <v>3</v>
      </c>
      <c r="K103" s="2">
        <v>0</v>
      </c>
      <c r="L103" s="2">
        <v>0</v>
      </c>
      <c r="M103" s="2">
        <v>1</v>
      </c>
      <c r="N103" s="2">
        <v>1</v>
      </c>
      <c r="O103" s="2">
        <v>0</v>
      </c>
      <c r="P103" s="2">
        <v>1</v>
      </c>
      <c r="Q103" s="2">
        <v>0</v>
      </c>
      <c r="R103" s="2">
        <v>0</v>
      </c>
      <c r="S103" s="2">
        <v>0</v>
      </c>
      <c r="T103" s="2">
        <v>0</v>
      </c>
      <c r="U103" s="2">
        <v>0</v>
      </c>
      <c r="V103" s="2">
        <v>0</v>
      </c>
      <c r="W103" s="2">
        <v>0</v>
      </c>
      <c r="X103" s="2">
        <v>0</v>
      </c>
      <c r="Y103" s="2">
        <v>0</v>
      </c>
      <c r="Z103" s="2">
        <v>0</v>
      </c>
      <c r="AA103" s="2">
        <v>0</v>
      </c>
    </row>
    <row r="104" spans="1:27" x14ac:dyDescent="0.25">
      <c r="A104" s="2">
        <v>8</v>
      </c>
      <c r="B104" s="2">
        <v>20</v>
      </c>
      <c r="C104" s="2">
        <v>113440.023</v>
      </c>
      <c r="D104" s="2">
        <v>113917.25900000001</v>
      </c>
      <c r="E104" s="2">
        <v>477.23600000000403</v>
      </c>
      <c r="F104" s="3">
        <v>20.875287871910899</v>
      </c>
      <c r="G104" s="14" t="s">
        <v>715</v>
      </c>
      <c r="H104" s="2">
        <v>3</v>
      </c>
      <c r="I104" s="2">
        <v>0</v>
      </c>
      <c r="J104" s="2">
        <v>3</v>
      </c>
      <c r="K104" s="2">
        <v>0</v>
      </c>
      <c r="L104" s="2">
        <v>0</v>
      </c>
      <c r="M104" s="2">
        <v>0</v>
      </c>
      <c r="N104" s="2">
        <v>1</v>
      </c>
      <c r="O104" s="2">
        <v>1</v>
      </c>
      <c r="P104" s="2">
        <v>1</v>
      </c>
      <c r="Q104" s="2">
        <v>0</v>
      </c>
      <c r="R104" s="2">
        <v>0</v>
      </c>
      <c r="S104" s="2">
        <v>0</v>
      </c>
      <c r="T104" s="2">
        <v>0</v>
      </c>
      <c r="U104" s="2">
        <v>0</v>
      </c>
      <c r="V104" s="2">
        <v>0</v>
      </c>
      <c r="W104" s="2">
        <v>0</v>
      </c>
      <c r="X104" s="2">
        <v>0</v>
      </c>
      <c r="Y104" s="2">
        <v>0</v>
      </c>
      <c r="Z104" s="2">
        <v>0</v>
      </c>
      <c r="AA104" s="2">
        <v>0</v>
      </c>
    </row>
    <row r="105" spans="1:27" x14ac:dyDescent="0.25">
      <c r="A105" s="2">
        <v>6</v>
      </c>
      <c r="B105" s="2">
        <v>17</v>
      </c>
      <c r="C105" s="2">
        <v>158698.46299999999</v>
      </c>
      <c r="D105" s="2">
        <v>158813.302</v>
      </c>
      <c r="E105" s="2">
        <v>114.839000000007</v>
      </c>
      <c r="F105" s="3">
        <v>20.823059324966401</v>
      </c>
      <c r="G105" s="14" t="s">
        <v>413</v>
      </c>
      <c r="H105" s="2">
        <v>3</v>
      </c>
      <c r="I105" s="2">
        <v>0</v>
      </c>
      <c r="J105" s="2">
        <v>3</v>
      </c>
      <c r="K105" s="2">
        <v>0</v>
      </c>
      <c r="L105" s="2">
        <v>0</v>
      </c>
      <c r="M105" s="2">
        <v>1</v>
      </c>
      <c r="N105" s="2">
        <v>1</v>
      </c>
      <c r="O105" s="2">
        <v>0</v>
      </c>
      <c r="P105" s="2">
        <v>1</v>
      </c>
      <c r="Q105" s="2">
        <v>0</v>
      </c>
      <c r="R105" s="2">
        <v>0</v>
      </c>
      <c r="S105" s="2">
        <v>0</v>
      </c>
      <c r="T105" s="2">
        <v>0</v>
      </c>
      <c r="U105" s="2">
        <v>0</v>
      </c>
      <c r="V105" s="2">
        <v>0</v>
      </c>
      <c r="W105" s="2">
        <v>0</v>
      </c>
      <c r="X105" s="2">
        <v>0</v>
      </c>
      <c r="Y105" s="2">
        <v>0</v>
      </c>
      <c r="Z105" s="2">
        <v>0</v>
      </c>
      <c r="AA105" s="2">
        <v>0</v>
      </c>
    </row>
    <row r="106" spans="1:27" x14ac:dyDescent="0.25">
      <c r="A106" s="2">
        <v>4</v>
      </c>
      <c r="B106" s="2">
        <v>20</v>
      </c>
      <c r="C106" s="2">
        <v>129987.071</v>
      </c>
      <c r="D106" s="2">
        <v>130067.17600000001</v>
      </c>
      <c r="E106" s="2">
        <v>80.105000000010506</v>
      </c>
      <c r="F106" s="3">
        <v>20.752660013140801</v>
      </c>
      <c r="G106" s="14" t="s">
        <v>888</v>
      </c>
      <c r="H106" s="2">
        <v>4</v>
      </c>
      <c r="I106" s="2">
        <v>0</v>
      </c>
      <c r="J106" s="2">
        <v>4</v>
      </c>
      <c r="K106" s="2">
        <v>0</v>
      </c>
      <c r="L106" s="2">
        <v>0</v>
      </c>
      <c r="M106" s="2">
        <v>1</v>
      </c>
      <c r="N106" s="2">
        <v>1</v>
      </c>
      <c r="O106" s="2">
        <v>1</v>
      </c>
      <c r="P106" s="2">
        <v>1</v>
      </c>
      <c r="Q106" s="2">
        <v>0</v>
      </c>
      <c r="R106" s="2">
        <v>0</v>
      </c>
      <c r="S106" s="2">
        <v>0</v>
      </c>
      <c r="T106" s="2">
        <v>0</v>
      </c>
      <c r="U106" s="2">
        <v>0</v>
      </c>
      <c r="V106" s="2">
        <v>0</v>
      </c>
      <c r="W106" s="2">
        <v>0</v>
      </c>
      <c r="X106" s="2">
        <v>0</v>
      </c>
      <c r="Y106" s="2">
        <v>0</v>
      </c>
      <c r="Z106" s="2">
        <v>0</v>
      </c>
      <c r="AA106" s="2">
        <v>0</v>
      </c>
    </row>
    <row r="107" spans="1:27" x14ac:dyDescent="0.25">
      <c r="A107" s="2">
        <v>9</v>
      </c>
      <c r="B107" s="2">
        <v>8</v>
      </c>
      <c r="C107" s="2">
        <v>128036.591</v>
      </c>
      <c r="D107" s="2">
        <v>128084.16499999999</v>
      </c>
      <c r="E107" s="2">
        <v>47.573999999993198</v>
      </c>
      <c r="F107" s="3">
        <v>20.710353754523101</v>
      </c>
      <c r="G107" s="14" t="s">
        <v>1228</v>
      </c>
      <c r="H107" s="2">
        <v>2</v>
      </c>
      <c r="I107" s="2">
        <v>0</v>
      </c>
      <c r="J107" s="2">
        <v>2</v>
      </c>
      <c r="K107" s="2">
        <v>0</v>
      </c>
      <c r="L107" s="2">
        <v>0</v>
      </c>
      <c r="M107" s="2">
        <v>1</v>
      </c>
      <c r="N107" s="2">
        <v>0</v>
      </c>
      <c r="O107" s="2">
        <v>0</v>
      </c>
      <c r="P107" s="2">
        <v>1</v>
      </c>
      <c r="Q107" s="2">
        <v>0</v>
      </c>
      <c r="R107" s="2">
        <v>0</v>
      </c>
      <c r="S107" s="2">
        <v>0</v>
      </c>
      <c r="T107" s="2">
        <v>0</v>
      </c>
      <c r="U107" s="2">
        <v>0</v>
      </c>
      <c r="V107" s="2">
        <v>0</v>
      </c>
      <c r="W107" s="2">
        <v>0</v>
      </c>
      <c r="X107" s="2">
        <v>0</v>
      </c>
      <c r="Y107" s="2">
        <v>0</v>
      </c>
      <c r="Z107" s="2">
        <v>0</v>
      </c>
      <c r="AA107" s="2">
        <v>0</v>
      </c>
    </row>
    <row r="108" spans="1:27" x14ac:dyDescent="0.25">
      <c r="A108" s="2">
        <v>12</v>
      </c>
      <c r="B108" s="2">
        <v>7</v>
      </c>
      <c r="C108" s="2">
        <v>82863.846000000005</v>
      </c>
      <c r="D108" s="2">
        <v>83115.008000000002</v>
      </c>
      <c r="E108" s="2">
        <v>251.16199999999699</v>
      </c>
      <c r="F108" s="3">
        <v>20.704895769333199</v>
      </c>
      <c r="G108" s="14" t="s">
        <v>980</v>
      </c>
      <c r="H108" s="2">
        <v>4</v>
      </c>
      <c r="I108" s="2">
        <v>0</v>
      </c>
      <c r="J108" s="2">
        <v>4</v>
      </c>
      <c r="K108" s="2">
        <v>0</v>
      </c>
      <c r="L108" s="2">
        <v>0</v>
      </c>
      <c r="M108" s="2">
        <v>1</v>
      </c>
      <c r="N108" s="2">
        <v>1</v>
      </c>
      <c r="O108" s="2">
        <v>1</v>
      </c>
      <c r="P108" s="2">
        <v>1</v>
      </c>
      <c r="Q108" s="2">
        <v>0</v>
      </c>
      <c r="R108" s="2">
        <v>0</v>
      </c>
      <c r="S108" s="2">
        <v>0</v>
      </c>
      <c r="T108" s="2">
        <v>0</v>
      </c>
      <c r="U108" s="2">
        <v>0</v>
      </c>
      <c r="V108" s="2">
        <v>0</v>
      </c>
      <c r="W108" s="2">
        <v>0</v>
      </c>
      <c r="X108" s="2">
        <v>0</v>
      </c>
      <c r="Y108" s="2">
        <v>0</v>
      </c>
      <c r="Z108" s="2">
        <v>0</v>
      </c>
      <c r="AA108" s="2">
        <v>0</v>
      </c>
    </row>
    <row r="109" spans="1:27" x14ac:dyDescent="0.25">
      <c r="A109" s="2">
        <v>1</v>
      </c>
      <c r="B109" s="2">
        <v>5</v>
      </c>
      <c r="C109" s="2">
        <v>82643.09</v>
      </c>
      <c r="D109" s="2">
        <v>82643.09</v>
      </c>
      <c r="E109" s="2">
        <v>0</v>
      </c>
      <c r="F109" s="3">
        <v>20.619821083379701</v>
      </c>
      <c r="G109" s="14"/>
      <c r="H109" s="2">
        <v>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2">
        <v>0</v>
      </c>
      <c r="AA109" s="2">
        <v>0</v>
      </c>
    </row>
    <row r="110" spans="1:27" x14ac:dyDescent="0.25">
      <c r="A110" s="2">
        <v>18</v>
      </c>
      <c r="B110" s="2">
        <v>0</v>
      </c>
      <c r="C110" s="2">
        <v>7988.643</v>
      </c>
      <c r="D110" s="2">
        <v>8078.5529999999999</v>
      </c>
      <c r="E110" s="2">
        <v>89.909999999999897</v>
      </c>
      <c r="F110" s="3">
        <v>20.591833980890001</v>
      </c>
      <c r="G110" s="14" t="s">
        <v>539</v>
      </c>
      <c r="H110" s="2">
        <v>3</v>
      </c>
      <c r="I110" s="2">
        <v>0</v>
      </c>
      <c r="J110" s="2">
        <v>3</v>
      </c>
      <c r="K110" s="2">
        <v>0</v>
      </c>
      <c r="L110" s="2">
        <v>0</v>
      </c>
      <c r="M110" s="2">
        <v>1</v>
      </c>
      <c r="N110" s="2">
        <v>0</v>
      </c>
      <c r="O110" s="2">
        <v>1</v>
      </c>
      <c r="P110" s="2">
        <v>1</v>
      </c>
      <c r="Q110" s="2">
        <v>0</v>
      </c>
      <c r="R110" s="2">
        <v>0</v>
      </c>
      <c r="S110" s="2">
        <v>0</v>
      </c>
      <c r="T110" s="2">
        <v>0</v>
      </c>
      <c r="U110" s="2">
        <v>0</v>
      </c>
      <c r="V110" s="2">
        <v>0</v>
      </c>
      <c r="W110" s="2">
        <v>0</v>
      </c>
      <c r="X110" s="2">
        <v>0</v>
      </c>
      <c r="Y110" s="2">
        <v>0</v>
      </c>
      <c r="Z110" s="2">
        <v>0</v>
      </c>
      <c r="AA110" s="2">
        <v>0</v>
      </c>
    </row>
    <row r="111" spans="1:27" x14ac:dyDescent="0.25">
      <c r="A111" s="2">
        <v>9</v>
      </c>
      <c r="B111" s="2">
        <v>2</v>
      </c>
      <c r="C111" s="2">
        <v>91753.635999999999</v>
      </c>
      <c r="D111" s="2">
        <v>91792.528000000006</v>
      </c>
      <c r="E111" s="2">
        <v>38.892000000007101</v>
      </c>
      <c r="F111" s="3">
        <v>20.565215590944302</v>
      </c>
      <c r="G111" s="14" t="s">
        <v>449</v>
      </c>
      <c r="H111" s="2">
        <v>1</v>
      </c>
      <c r="I111" s="2">
        <v>0</v>
      </c>
      <c r="J111" s="2">
        <v>1</v>
      </c>
      <c r="K111" s="2">
        <v>0</v>
      </c>
      <c r="L111" s="2">
        <v>0</v>
      </c>
      <c r="M111" s="2">
        <v>1</v>
      </c>
      <c r="N111" s="2">
        <v>0</v>
      </c>
      <c r="O111" s="2">
        <v>0</v>
      </c>
      <c r="P111" s="2">
        <v>0</v>
      </c>
      <c r="Q111" s="2">
        <v>0</v>
      </c>
      <c r="R111" s="2">
        <v>0</v>
      </c>
      <c r="S111" s="2">
        <v>0</v>
      </c>
      <c r="T111" s="2">
        <v>0</v>
      </c>
      <c r="U111" s="2">
        <v>0</v>
      </c>
      <c r="V111" s="2">
        <v>0</v>
      </c>
      <c r="W111" s="2">
        <v>0</v>
      </c>
      <c r="X111" s="2">
        <v>0</v>
      </c>
      <c r="Y111" s="2">
        <v>0</v>
      </c>
      <c r="Z111" s="2">
        <v>0</v>
      </c>
      <c r="AA111" s="2">
        <v>0</v>
      </c>
    </row>
    <row r="112" spans="1:27" x14ac:dyDescent="0.25">
      <c r="A112" s="2">
        <v>12</v>
      </c>
      <c r="B112" s="2">
        <v>1</v>
      </c>
      <c r="C112" s="2">
        <v>46177.534</v>
      </c>
      <c r="D112" s="2">
        <v>46304.38</v>
      </c>
      <c r="E112" s="2">
        <v>126.845999999998</v>
      </c>
      <c r="F112" s="3">
        <v>20.509434143168399</v>
      </c>
      <c r="G112" s="14" t="s">
        <v>1242</v>
      </c>
      <c r="H112" s="2">
        <v>0</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2">
        <v>0</v>
      </c>
      <c r="AA112" s="2">
        <v>0</v>
      </c>
    </row>
    <row r="113" spans="1:27" x14ac:dyDescent="0.25">
      <c r="A113" s="2">
        <v>14</v>
      </c>
      <c r="B113" s="2">
        <v>2</v>
      </c>
      <c r="C113" s="2">
        <v>44005.67</v>
      </c>
      <c r="D113" s="2">
        <v>44539.716999999997</v>
      </c>
      <c r="E113" s="2">
        <v>534.046999999999</v>
      </c>
      <c r="F113" s="3">
        <v>20.4691597781569</v>
      </c>
      <c r="G113" s="14" t="s">
        <v>1251</v>
      </c>
      <c r="H113" s="2">
        <v>2</v>
      </c>
      <c r="I113" s="2">
        <v>0</v>
      </c>
      <c r="J113" s="2">
        <v>2</v>
      </c>
      <c r="K113" s="2">
        <v>0</v>
      </c>
      <c r="L113" s="2">
        <v>0</v>
      </c>
      <c r="M113" s="2">
        <v>0</v>
      </c>
      <c r="N113" s="2">
        <v>1</v>
      </c>
      <c r="O113" s="2">
        <v>0</v>
      </c>
      <c r="P113" s="2">
        <v>1</v>
      </c>
      <c r="Q113" s="2">
        <v>0</v>
      </c>
      <c r="R113" s="2">
        <v>0</v>
      </c>
      <c r="S113" s="2">
        <v>0</v>
      </c>
      <c r="T113" s="2">
        <v>0</v>
      </c>
      <c r="U113" s="2">
        <v>0</v>
      </c>
      <c r="V113" s="2">
        <v>0</v>
      </c>
      <c r="W113" s="2">
        <v>0</v>
      </c>
      <c r="X113" s="2">
        <v>0</v>
      </c>
      <c r="Y113" s="2">
        <v>0</v>
      </c>
      <c r="Z113" s="2">
        <v>0</v>
      </c>
      <c r="AA113" s="2">
        <v>0</v>
      </c>
    </row>
    <row r="114" spans="1:27" x14ac:dyDescent="0.25">
      <c r="A114" s="2">
        <v>14</v>
      </c>
      <c r="B114" s="2">
        <v>3</v>
      </c>
      <c r="C114" s="2">
        <v>48230.803</v>
      </c>
      <c r="D114" s="2">
        <v>48276.233999999997</v>
      </c>
      <c r="E114" s="2">
        <v>45.430999999996899</v>
      </c>
      <c r="F114" s="3">
        <v>20.427023192017799</v>
      </c>
      <c r="G114" s="14" t="s">
        <v>1252</v>
      </c>
      <c r="H114" s="2">
        <v>1</v>
      </c>
      <c r="I114" s="2">
        <v>0</v>
      </c>
      <c r="J114" s="2">
        <v>1</v>
      </c>
      <c r="K114" s="2">
        <v>0</v>
      </c>
      <c r="L114" s="2">
        <v>0</v>
      </c>
      <c r="M114" s="2">
        <v>1</v>
      </c>
      <c r="N114" s="2">
        <v>0</v>
      </c>
      <c r="O114" s="2">
        <v>0</v>
      </c>
      <c r="P114" s="2">
        <v>0</v>
      </c>
      <c r="Q114" s="2">
        <v>0</v>
      </c>
      <c r="R114" s="2">
        <v>0</v>
      </c>
      <c r="S114" s="2">
        <v>0</v>
      </c>
      <c r="T114" s="2">
        <v>0</v>
      </c>
      <c r="U114" s="2">
        <v>0</v>
      </c>
      <c r="V114" s="2">
        <v>0</v>
      </c>
      <c r="W114" s="2">
        <v>0</v>
      </c>
      <c r="X114" s="2">
        <v>0</v>
      </c>
      <c r="Y114" s="2">
        <v>0</v>
      </c>
      <c r="Z114" s="2">
        <v>0</v>
      </c>
      <c r="AA114" s="2">
        <v>0</v>
      </c>
    </row>
    <row r="115" spans="1:27" x14ac:dyDescent="0.25">
      <c r="A115" s="2">
        <v>19</v>
      </c>
      <c r="B115" s="2">
        <v>2</v>
      </c>
      <c r="C115" s="2">
        <v>34829.267</v>
      </c>
      <c r="D115" s="2">
        <v>35181.430999999997</v>
      </c>
      <c r="E115" s="2">
        <v>352.16399999999697</v>
      </c>
      <c r="F115" s="3">
        <v>20.335296678137802</v>
      </c>
      <c r="G115" s="14" t="s">
        <v>1270</v>
      </c>
      <c r="H115" s="2">
        <v>4</v>
      </c>
      <c r="I115" s="2">
        <v>0</v>
      </c>
      <c r="J115" s="2">
        <v>4</v>
      </c>
      <c r="K115" s="2">
        <v>0</v>
      </c>
      <c r="L115" s="2">
        <v>0</v>
      </c>
      <c r="M115" s="2">
        <v>1</v>
      </c>
      <c r="N115" s="2">
        <v>1</v>
      </c>
      <c r="O115" s="2">
        <v>1</v>
      </c>
      <c r="P115" s="2">
        <v>1</v>
      </c>
      <c r="Q115" s="2">
        <v>0</v>
      </c>
      <c r="R115" s="2">
        <v>0</v>
      </c>
      <c r="S115" s="2">
        <v>0</v>
      </c>
      <c r="T115" s="2">
        <v>0</v>
      </c>
      <c r="U115" s="2">
        <v>0</v>
      </c>
      <c r="V115" s="2">
        <v>0</v>
      </c>
      <c r="W115" s="2">
        <v>0</v>
      </c>
      <c r="X115" s="2">
        <v>0</v>
      </c>
      <c r="Y115" s="2">
        <v>0</v>
      </c>
      <c r="Z115" s="2">
        <v>0</v>
      </c>
      <c r="AA115" s="2">
        <v>0</v>
      </c>
    </row>
    <row r="116" spans="1:27" x14ac:dyDescent="0.25">
      <c r="A116" s="2">
        <v>13</v>
      </c>
      <c r="B116" s="2">
        <v>4</v>
      </c>
      <c r="C116" s="2">
        <v>52652.656000000003</v>
      </c>
      <c r="D116" s="2">
        <v>53033.658000000003</v>
      </c>
      <c r="E116" s="2">
        <v>381.00200000000001</v>
      </c>
      <c r="F116" s="3">
        <v>20.330199948203699</v>
      </c>
      <c r="G116" s="14" t="s">
        <v>505</v>
      </c>
      <c r="H116" s="2">
        <v>4</v>
      </c>
      <c r="I116" s="2">
        <v>0</v>
      </c>
      <c r="J116" s="2">
        <v>4</v>
      </c>
      <c r="K116" s="2">
        <v>0</v>
      </c>
      <c r="L116" s="2">
        <v>0</v>
      </c>
      <c r="M116" s="2">
        <v>1</v>
      </c>
      <c r="N116" s="2">
        <v>1</v>
      </c>
      <c r="O116" s="2">
        <v>1</v>
      </c>
      <c r="P116" s="2">
        <v>1</v>
      </c>
      <c r="Q116" s="2">
        <v>0</v>
      </c>
      <c r="R116" s="2">
        <v>0</v>
      </c>
      <c r="S116" s="2">
        <v>0</v>
      </c>
      <c r="T116" s="2">
        <v>0</v>
      </c>
      <c r="U116" s="2">
        <v>0</v>
      </c>
      <c r="V116" s="2">
        <v>0</v>
      </c>
      <c r="W116" s="2">
        <v>0</v>
      </c>
      <c r="X116" s="2">
        <v>0</v>
      </c>
      <c r="Y116" s="2">
        <v>0</v>
      </c>
      <c r="Z116" s="2">
        <v>0</v>
      </c>
      <c r="AA116" s="2">
        <v>0</v>
      </c>
    </row>
    <row r="117" spans="1:27" x14ac:dyDescent="0.25">
      <c r="A117" s="2">
        <v>4</v>
      </c>
      <c r="B117" s="2">
        <v>15</v>
      </c>
      <c r="C117" s="2">
        <v>106902.91099999999</v>
      </c>
      <c r="D117" s="2">
        <v>106966.715</v>
      </c>
      <c r="E117" s="2">
        <v>63.804000000003697</v>
      </c>
      <c r="F117" s="3">
        <v>20.317645510269099</v>
      </c>
      <c r="G117" s="14" t="s">
        <v>885</v>
      </c>
      <c r="H117" s="2">
        <v>3</v>
      </c>
      <c r="I117" s="2">
        <v>0</v>
      </c>
      <c r="J117" s="2">
        <v>3</v>
      </c>
      <c r="K117" s="2">
        <v>0</v>
      </c>
      <c r="L117" s="2">
        <v>0</v>
      </c>
      <c r="M117" s="2">
        <v>0</v>
      </c>
      <c r="N117" s="2">
        <v>1</v>
      </c>
      <c r="O117" s="2">
        <v>1</v>
      </c>
      <c r="P117" s="2">
        <v>1</v>
      </c>
      <c r="Q117" s="2">
        <v>0</v>
      </c>
      <c r="R117" s="2">
        <v>0</v>
      </c>
      <c r="S117" s="2">
        <v>0</v>
      </c>
      <c r="T117" s="2">
        <v>0</v>
      </c>
      <c r="U117" s="2">
        <v>0</v>
      </c>
      <c r="V117" s="2">
        <v>0</v>
      </c>
      <c r="W117" s="2">
        <v>0</v>
      </c>
      <c r="X117" s="2">
        <v>0</v>
      </c>
      <c r="Y117" s="2">
        <v>0</v>
      </c>
      <c r="Z117" s="2">
        <v>0</v>
      </c>
      <c r="AA117" s="2">
        <v>0</v>
      </c>
    </row>
    <row r="118" spans="1:27" x14ac:dyDescent="0.25">
      <c r="A118" s="2">
        <v>14</v>
      </c>
      <c r="B118" s="2">
        <v>9</v>
      </c>
      <c r="C118" s="2">
        <v>81169.47</v>
      </c>
      <c r="D118" s="2">
        <v>81355.225000000006</v>
      </c>
      <c r="E118" s="2">
        <v>185.755000000005</v>
      </c>
      <c r="F118" s="3">
        <v>20.196840118369199</v>
      </c>
      <c r="G118" s="14" t="s">
        <v>777</v>
      </c>
      <c r="H118" s="2">
        <v>3</v>
      </c>
      <c r="I118" s="2">
        <v>2</v>
      </c>
      <c r="J118" s="2">
        <v>3</v>
      </c>
      <c r="K118" s="2">
        <v>0</v>
      </c>
      <c r="L118" s="2">
        <v>2</v>
      </c>
      <c r="M118" s="2">
        <v>1</v>
      </c>
      <c r="N118" s="2">
        <v>1</v>
      </c>
      <c r="O118" s="2">
        <v>0</v>
      </c>
      <c r="P118" s="2">
        <v>1</v>
      </c>
      <c r="Q118" s="2">
        <v>0</v>
      </c>
      <c r="R118" s="2">
        <v>0</v>
      </c>
      <c r="S118" s="2">
        <v>0</v>
      </c>
      <c r="T118" s="2">
        <v>0</v>
      </c>
      <c r="U118" s="2">
        <v>0</v>
      </c>
      <c r="V118" s="2">
        <v>0</v>
      </c>
      <c r="W118" s="2">
        <v>0</v>
      </c>
      <c r="X118" s="2">
        <v>1</v>
      </c>
      <c r="Y118" s="2">
        <v>0</v>
      </c>
      <c r="Z118" s="2">
        <v>1</v>
      </c>
      <c r="AA118" s="2">
        <v>0</v>
      </c>
    </row>
    <row r="119" spans="1:27" x14ac:dyDescent="0.25">
      <c r="A119" s="2">
        <v>14</v>
      </c>
      <c r="B119" s="2">
        <v>4</v>
      </c>
      <c r="C119" s="2">
        <v>48891.360000000001</v>
      </c>
      <c r="D119" s="2">
        <v>49193.576999999997</v>
      </c>
      <c r="E119" s="2">
        <v>302.21699999999697</v>
      </c>
      <c r="F119" s="3">
        <v>20.179081545135698</v>
      </c>
      <c r="G119" s="14" t="s">
        <v>1253</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2">
        <v>0</v>
      </c>
      <c r="AA119" s="2">
        <v>0</v>
      </c>
    </row>
    <row r="120" spans="1:27" x14ac:dyDescent="0.25">
      <c r="A120" s="2">
        <v>16</v>
      </c>
      <c r="B120" s="2">
        <v>7</v>
      </c>
      <c r="C120" s="2">
        <v>69240.509000000005</v>
      </c>
      <c r="D120" s="2">
        <v>69916.104000000007</v>
      </c>
      <c r="E120" s="2">
        <v>675.59500000000105</v>
      </c>
      <c r="F120" s="3">
        <v>20.159633732291599</v>
      </c>
      <c r="G120" s="14" t="s">
        <v>1264</v>
      </c>
      <c r="H120" s="2">
        <v>4</v>
      </c>
      <c r="I120" s="2">
        <v>0</v>
      </c>
      <c r="J120" s="2">
        <v>4</v>
      </c>
      <c r="K120" s="2">
        <v>0</v>
      </c>
      <c r="L120" s="2">
        <v>0</v>
      </c>
      <c r="M120" s="2">
        <v>1</v>
      </c>
      <c r="N120" s="2">
        <v>1</v>
      </c>
      <c r="O120" s="2">
        <v>1</v>
      </c>
      <c r="P120" s="2">
        <v>1</v>
      </c>
      <c r="Q120" s="2">
        <v>0</v>
      </c>
      <c r="R120" s="2">
        <v>0</v>
      </c>
      <c r="S120" s="2">
        <v>0</v>
      </c>
      <c r="T120" s="2">
        <v>0</v>
      </c>
      <c r="U120" s="2">
        <v>0</v>
      </c>
      <c r="V120" s="2">
        <v>0</v>
      </c>
      <c r="W120" s="2">
        <v>0</v>
      </c>
      <c r="X120" s="2">
        <v>0</v>
      </c>
      <c r="Y120" s="2">
        <v>0</v>
      </c>
      <c r="Z120" s="2">
        <v>0</v>
      </c>
      <c r="AA120" s="2">
        <v>0</v>
      </c>
    </row>
    <row r="121" spans="1:27" x14ac:dyDescent="0.25">
      <c r="A121" s="2">
        <v>15</v>
      </c>
      <c r="B121" s="2">
        <v>0</v>
      </c>
      <c r="C121" s="2">
        <v>43393.646000000001</v>
      </c>
      <c r="D121" s="2">
        <v>43502.302000000003</v>
      </c>
      <c r="E121" s="2">
        <v>108.656000000003</v>
      </c>
      <c r="F121" s="3">
        <v>20.137186467792102</v>
      </c>
      <c r="G121" s="14" t="s">
        <v>1255</v>
      </c>
      <c r="H121" s="2">
        <v>1</v>
      </c>
      <c r="I121" s="2">
        <v>0</v>
      </c>
      <c r="J121" s="2">
        <v>1</v>
      </c>
      <c r="K121" s="2">
        <v>0</v>
      </c>
      <c r="L121" s="2">
        <v>0</v>
      </c>
      <c r="M121" s="2">
        <v>0</v>
      </c>
      <c r="N121" s="2">
        <v>0</v>
      </c>
      <c r="O121" s="2">
        <v>1</v>
      </c>
      <c r="P121" s="2">
        <v>0</v>
      </c>
      <c r="Q121" s="2">
        <v>0</v>
      </c>
      <c r="R121" s="2">
        <v>0</v>
      </c>
      <c r="S121" s="2">
        <v>0</v>
      </c>
      <c r="T121" s="2">
        <v>0</v>
      </c>
      <c r="U121" s="2">
        <v>0</v>
      </c>
      <c r="V121" s="2">
        <v>0</v>
      </c>
      <c r="W121" s="2">
        <v>0</v>
      </c>
      <c r="X121" s="2">
        <v>0</v>
      </c>
      <c r="Y121" s="2">
        <v>0</v>
      </c>
      <c r="Z121" s="2">
        <v>0</v>
      </c>
      <c r="AA121" s="2">
        <v>0</v>
      </c>
    </row>
    <row r="122" spans="1:27" x14ac:dyDescent="0.25">
      <c r="A122" s="2">
        <v>11</v>
      </c>
      <c r="B122" s="2">
        <v>5</v>
      </c>
      <c r="C122" s="2">
        <v>46993.472000000002</v>
      </c>
      <c r="D122" s="2">
        <v>47211.567999999999</v>
      </c>
      <c r="E122" s="2">
        <v>218.09599999999801</v>
      </c>
      <c r="F122" s="3">
        <v>20.128163178600602</v>
      </c>
      <c r="G122" s="14" t="s">
        <v>1235</v>
      </c>
      <c r="H122" s="2">
        <v>1</v>
      </c>
      <c r="I122" s="2">
        <v>1</v>
      </c>
      <c r="J122" s="2">
        <v>1</v>
      </c>
      <c r="K122" s="2">
        <v>0</v>
      </c>
      <c r="L122" s="2">
        <v>1</v>
      </c>
      <c r="M122" s="2">
        <v>1</v>
      </c>
      <c r="N122" s="2">
        <v>0</v>
      </c>
      <c r="O122" s="2">
        <v>0</v>
      </c>
      <c r="P122" s="2">
        <v>0</v>
      </c>
      <c r="Q122" s="2">
        <v>0</v>
      </c>
      <c r="R122" s="2">
        <v>0</v>
      </c>
      <c r="S122" s="2">
        <v>0</v>
      </c>
      <c r="T122" s="2">
        <v>0</v>
      </c>
      <c r="U122" s="2">
        <v>0</v>
      </c>
      <c r="V122" s="2">
        <v>0</v>
      </c>
      <c r="W122" s="2">
        <v>1</v>
      </c>
      <c r="X122" s="2">
        <v>0</v>
      </c>
      <c r="Y122" s="2">
        <v>0</v>
      </c>
      <c r="Z122" s="2">
        <v>0</v>
      </c>
      <c r="AA122" s="2">
        <v>0</v>
      </c>
    </row>
    <row r="123" spans="1:27" x14ac:dyDescent="0.25">
      <c r="A123" s="2">
        <v>20</v>
      </c>
      <c r="B123" s="2">
        <v>2</v>
      </c>
      <c r="C123" s="2">
        <v>20454.45</v>
      </c>
      <c r="D123" s="2">
        <v>20674.853999999999</v>
      </c>
      <c r="E123" s="2">
        <v>220.403999999999</v>
      </c>
      <c r="F123" s="3">
        <v>20.108681622969101</v>
      </c>
      <c r="G123" s="14" t="s">
        <v>551</v>
      </c>
      <c r="H123" s="2">
        <v>3</v>
      </c>
      <c r="I123" s="2">
        <v>0</v>
      </c>
      <c r="J123" s="2">
        <v>3</v>
      </c>
      <c r="K123" s="2">
        <v>0</v>
      </c>
      <c r="L123" s="2">
        <v>0</v>
      </c>
      <c r="M123" s="2">
        <v>1</v>
      </c>
      <c r="N123" s="2">
        <v>1</v>
      </c>
      <c r="O123" s="2">
        <v>0</v>
      </c>
      <c r="P123" s="2">
        <v>1</v>
      </c>
      <c r="Q123" s="2">
        <v>0</v>
      </c>
      <c r="R123" s="2">
        <v>0</v>
      </c>
      <c r="S123" s="2">
        <v>0</v>
      </c>
      <c r="T123" s="2">
        <v>0</v>
      </c>
      <c r="U123" s="2">
        <v>0</v>
      </c>
      <c r="V123" s="2">
        <v>0</v>
      </c>
      <c r="W123" s="2">
        <v>0</v>
      </c>
      <c r="X123" s="2">
        <v>0</v>
      </c>
      <c r="Y123" s="2">
        <v>0</v>
      </c>
      <c r="Z123" s="2">
        <v>0</v>
      </c>
      <c r="AA123" s="2">
        <v>0</v>
      </c>
    </row>
    <row r="124" spans="1:27" x14ac:dyDescent="0.25">
      <c r="A124" s="2">
        <v>7</v>
      </c>
      <c r="B124" s="2">
        <v>3</v>
      </c>
      <c r="C124" s="2">
        <v>23780.641</v>
      </c>
      <c r="D124" s="2">
        <v>23873.244999999999</v>
      </c>
      <c r="E124" s="2">
        <v>92.603999999999402</v>
      </c>
      <c r="F124" s="3">
        <v>20.0765435022746</v>
      </c>
      <c r="G124" s="14" t="s">
        <v>416</v>
      </c>
      <c r="H124" s="2">
        <v>3</v>
      </c>
      <c r="I124" s="2">
        <v>0</v>
      </c>
      <c r="J124" s="2">
        <v>3</v>
      </c>
      <c r="K124" s="2">
        <v>0</v>
      </c>
      <c r="L124" s="2">
        <v>0</v>
      </c>
      <c r="M124" s="2">
        <v>1</v>
      </c>
      <c r="N124" s="2">
        <v>1</v>
      </c>
      <c r="O124" s="2">
        <v>0</v>
      </c>
      <c r="P124" s="2">
        <v>1</v>
      </c>
      <c r="Q124" s="2">
        <v>0</v>
      </c>
      <c r="R124" s="2">
        <v>0</v>
      </c>
      <c r="S124" s="2">
        <v>0</v>
      </c>
      <c r="T124" s="2">
        <v>0</v>
      </c>
      <c r="U124" s="2">
        <v>0</v>
      </c>
      <c r="V124" s="2">
        <v>0</v>
      </c>
      <c r="W124" s="2">
        <v>0</v>
      </c>
      <c r="X124" s="2">
        <v>0</v>
      </c>
      <c r="Y124" s="2">
        <v>0</v>
      </c>
      <c r="Z124" s="2">
        <v>0</v>
      </c>
      <c r="AA124" s="2">
        <v>0</v>
      </c>
    </row>
    <row r="125" spans="1:27" x14ac:dyDescent="0.25">
      <c r="A125" s="2">
        <v>8</v>
      </c>
      <c r="B125" s="2">
        <v>1</v>
      </c>
      <c r="C125" s="2">
        <v>37551.767</v>
      </c>
      <c r="D125" s="2">
        <v>38149.404000000002</v>
      </c>
      <c r="E125" s="2">
        <v>597.63700000000199</v>
      </c>
      <c r="F125" s="3">
        <v>20.013388240039301</v>
      </c>
      <c r="G125" s="14" t="s">
        <v>1214</v>
      </c>
      <c r="H125" s="2">
        <v>4</v>
      </c>
      <c r="I125" s="2">
        <v>0</v>
      </c>
      <c r="J125" s="2">
        <v>4</v>
      </c>
      <c r="K125" s="2">
        <v>0</v>
      </c>
      <c r="L125" s="2">
        <v>0</v>
      </c>
      <c r="M125" s="2">
        <v>1</v>
      </c>
      <c r="N125" s="2">
        <v>1</v>
      </c>
      <c r="O125" s="2">
        <v>1</v>
      </c>
      <c r="P125" s="2">
        <v>1</v>
      </c>
      <c r="Q125" s="2">
        <v>0</v>
      </c>
      <c r="R125" s="2">
        <v>0</v>
      </c>
      <c r="S125" s="2">
        <v>0</v>
      </c>
      <c r="T125" s="2">
        <v>0</v>
      </c>
      <c r="U125" s="2">
        <v>0</v>
      </c>
      <c r="V125" s="2">
        <v>0</v>
      </c>
      <c r="W125" s="2">
        <v>0</v>
      </c>
      <c r="X125" s="2">
        <v>0</v>
      </c>
      <c r="Y125" s="2">
        <v>0</v>
      </c>
      <c r="Z125" s="2">
        <v>0</v>
      </c>
      <c r="AA125" s="2">
        <v>0</v>
      </c>
    </row>
    <row r="126" spans="1:27" x14ac:dyDescent="0.25">
      <c r="A126" s="2">
        <v>19</v>
      </c>
      <c r="B126" s="2">
        <v>0</v>
      </c>
      <c r="C126" s="2">
        <v>10743.126</v>
      </c>
      <c r="D126" s="2">
        <v>10976.634</v>
      </c>
      <c r="E126" s="2">
        <v>233.50800000000001</v>
      </c>
      <c r="F126" s="3">
        <v>20.001380279611698</v>
      </c>
      <c r="G126" s="14" t="s">
        <v>1269</v>
      </c>
      <c r="H126" s="2">
        <v>4</v>
      </c>
      <c r="I126" s="2">
        <v>0</v>
      </c>
      <c r="J126" s="2">
        <v>4</v>
      </c>
      <c r="K126" s="2">
        <v>0</v>
      </c>
      <c r="L126" s="2">
        <v>0</v>
      </c>
      <c r="M126" s="2">
        <v>1</v>
      </c>
      <c r="N126" s="2">
        <v>1</v>
      </c>
      <c r="O126" s="2">
        <v>1</v>
      </c>
      <c r="P126" s="2">
        <v>1</v>
      </c>
      <c r="Q126" s="2">
        <v>0</v>
      </c>
      <c r="R126" s="2">
        <v>0</v>
      </c>
      <c r="S126" s="2">
        <v>0</v>
      </c>
      <c r="T126" s="2">
        <v>0</v>
      </c>
      <c r="U126" s="2">
        <v>0</v>
      </c>
      <c r="V126" s="2">
        <v>0</v>
      </c>
      <c r="W126" s="2">
        <v>0</v>
      </c>
      <c r="X126" s="2">
        <v>0</v>
      </c>
      <c r="Y126" s="2">
        <v>0</v>
      </c>
      <c r="Z126" s="2">
        <v>0</v>
      </c>
      <c r="AA126" s="2">
        <v>0</v>
      </c>
    </row>
    <row r="127" spans="1:27" x14ac:dyDescent="0.25">
      <c r="A127" s="2">
        <v>8</v>
      </c>
      <c r="B127" s="2">
        <v>23</v>
      </c>
      <c r="C127" s="2">
        <v>118399.656</v>
      </c>
      <c r="D127" s="2">
        <v>118400.692</v>
      </c>
      <c r="E127" s="2">
        <v>1.03599999999278</v>
      </c>
      <c r="F127" s="3">
        <v>19.967312496945201</v>
      </c>
      <c r="G127" s="14"/>
      <c r="H127" s="2">
        <v>3</v>
      </c>
      <c r="I127" s="2">
        <v>0</v>
      </c>
      <c r="J127" s="2">
        <v>3</v>
      </c>
      <c r="K127" s="2">
        <v>0</v>
      </c>
      <c r="L127" s="2">
        <v>0</v>
      </c>
      <c r="M127" s="2">
        <v>0</v>
      </c>
      <c r="N127" s="2">
        <v>1</v>
      </c>
      <c r="O127" s="2">
        <v>1</v>
      </c>
      <c r="P127" s="2">
        <v>1</v>
      </c>
      <c r="Q127" s="2">
        <v>0</v>
      </c>
      <c r="R127" s="2">
        <v>0</v>
      </c>
      <c r="S127" s="2">
        <v>0</v>
      </c>
      <c r="T127" s="2">
        <v>0</v>
      </c>
      <c r="U127" s="2">
        <v>0</v>
      </c>
      <c r="V127" s="2">
        <v>0</v>
      </c>
      <c r="W127" s="2">
        <v>0</v>
      </c>
      <c r="X127" s="2">
        <v>0</v>
      </c>
      <c r="Y127" s="2">
        <v>0</v>
      </c>
      <c r="Z127" s="2">
        <v>0</v>
      </c>
      <c r="AA127" s="2">
        <v>0</v>
      </c>
    </row>
    <row r="128" spans="1:27" x14ac:dyDescent="0.25">
      <c r="A128" s="2">
        <v>1</v>
      </c>
      <c r="B128" s="2">
        <v>0</v>
      </c>
      <c r="C128" s="2">
        <v>31766.955999999998</v>
      </c>
      <c r="D128" s="2">
        <v>31829.873</v>
      </c>
      <c r="E128" s="2">
        <v>62.917000000001302</v>
      </c>
      <c r="F128" s="3">
        <v>19.941421870436901</v>
      </c>
      <c r="G128" s="14" t="s">
        <v>1159</v>
      </c>
      <c r="H128" s="2">
        <v>1</v>
      </c>
      <c r="I128" s="2">
        <v>2</v>
      </c>
      <c r="J128" s="2">
        <v>1</v>
      </c>
      <c r="K128" s="2">
        <v>2</v>
      </c>
      <c r="L128" s="2">
        <v>0</v>
      </c>
      <c r="M128" s="2">
        <v>1</v>
      </c>
      <c r="N128" s="2">
        <v>0</v>
      </c>
      <c r="O128" s="2">
        <v>0</v>
      </c>
      <c r="P128" s="2">
        <v>0</v>
      </c>
      <c r="Q128" s="2">
        <v>0</v>
      </c>
      <c r="R128" s="2">
        <v>0</v>
      </c>
      <c r="S128" s="2">
        <v>0</v>
      </c>
      <c r="T128" s="2">
        <v>0</v>
      </c>
      <c r="U128" s="2">
        <v>1</v>
      </c>
      <c r="V128" s="2">
        <v>1</v>
      </c>
      <c r="W128" s="2">
        <v>0</v>
      </c>
      <c r="X128" s="2">
        <v>0</v>
      </c>
      <c r="Y128" s="2">
        <v>0</v>
      </c>
      <c r="Z128" s="2">
        <v>0</v>
      </c>
      <c r="AA128" s="2">
        <v>0</v>
      </c>
    </row>
    <row r="129" spans="1:27" x14ac:dyDescent="0.25">
      <c r="A129" s="2">
        <v>14</v>
      </c>
      <c r="B129" s="2">
        <v>12</v>
      </c>
      <c r="C129" s="2">
        <v>104450.97199999999</v>
      </c>
      <c r="D129" s="2">
        <v>104523.253</v>
      </c>
      <c r="E129" s="2">
        <v>72.281000000002706</v>
      </c>
      <c r="F129" s="3">
        <v>19.938341030366001</v>
      </c>
      <c r="G129" s="14" t="s">
        <v>522</v>
      </c>
      <c r="H129" s="2">
        <v>4</v>
      </c>
      <c r="I129" s="2">
        <v>0</v>
      </c>
      <c r="J129" s="2">
        <v>4</v>
      </c>
      <c r="K129" s="2">
        <v>0</v>
      </c>
      <c r="L129" s="2">
        <v>0</v>
      </c>
      <c r="M129" s="2">
        <v>1</v>
      </c>
      <c r="N129" s="2">
        <v>1</v>
      </c>
      <c r="O129" s="2">
        <v>1</v>
      </c>
      <c r="P129" s="2">
        <v>1</v>
      </c>
      <c r="Q129" s="2">
        <v>0</v>
      </c>
      <c r="R129" s="2">
        <v>0</v>
      </c>
      <c r="S129" s="2">
        <v>0</v>
      </c>
      <c r="T129" s="2">
        <v>0</v>
      </c>
      <c r="U129" s="2">
        <v>0</v>
      </c>
      <c r="V129" s="2">
        <v>0</v>
      </c>
      <c r="W129" s="2">
        <v>0</v>
      </c>
      <c r="X129" s="2">
        <v>0</v>
      </c>
      <c r="Y129" s="2">
        <v>0</v>
      </c>
      <c r="Z129" s="2">
        <v>0</v>
      </c>
      <c r="AA129" s="2">
        <v>0</v>
      </c>
    </row>
    <row r="130" spans="1:27" x14ac:dyDescent="0.25">
      <c r="A130" s="2">
        <v>4</v>
      </c>
      <c r="B130" s="2">
        <v>7</v>
      </c>
      <c r="C130" s="2">
        <v>46414.957999999999</v>
      </c>
      <c r="D130" s="2">
        <v>46999.235000000001</v>
      </c>
      <c r="E130" s="2">
        <v>584.27700000000198</v>
      </c>
      <c r="F130" s="3">
        <v>19.8960437674052</v>
      </c>
      <c r="G130" s="14" t="s">
        <v>1069</v>
      </c>
      <c r="H130" s="2">
        <v>1</v>
      </c>
      <c r="I130" s="2">
        <v>0</v>
      </c>
      <c r="J130" s="2">
        <v>1</v>
      </c>
      <c r="K130" s="2">
        <v>0</v>
      </c>
      <c r="L130" s="2">
        <v>0</v>
      </c>
      <c r="M130" s="2">
        <v>0</v>
      </c>
      <c r="N130" s="2">
        <v>0</v>
      </c>
      <c r="O130" s="2">
        <v>0</v>
      </c>
      <c r="P130" s="2">
        <v>1</v>
      </c>
      <c r="Q130" s="2">
        <v>0</v>
      </c>
      <c r="R130" s="2">
        <v>0</v>
      </c>
      <c r="S130" s="2">
        <v>0</v>
      </c>
      <c r="T130" s="2">
        <v>0</v>
      </c>
      <c r="U130" s="2">
        <v>0</v>
      </c>
      <c r="V130" s="2">
        <v>0</v>
      </c>
      <c r="W130" s="2">
        <v>0</v>
      </c>
      <c r="X130" s="2">
        <v>0</v>
      </c>
      <c r="Y130" s="2">
        <v>0</v>
      </c>
      <c r="Z130" s="2">
        <v>0</v>
      </c>
      <c r="AA130" s="2">
        <v>0</v>
      </c>
    </row>
    <row r="131" spans="1:27" x14ac:dyDescent="0.25">
      <c r="A131" s="2">
        <v>8</v>
      </c>
      <c r="B131" s="2">
        <v>10</v>
      </c>
      <c r="C131" s="2">
        <v>67501.752999999997</v>
      </c>
      <c r="D131" s="2">
        <v>67823.861999999994</v>
      </c>
      <c r="E131" s="2">
        <v>322.10899999999702</v>
      </c>
      <c r="F131" s="3">
        <v>19.807989443647099</v>
      </c>
      <c r="G131" s="14" t="s">
        <v>1218</v>
      </c>
      <c r="H131" s="2">
        <v>2</v>
      </c>
      <c r="I131" s="2">
        <v>0</v>
      </c>
      <c r="J131" s="2">
        <v>2</v>
      </c>
      <c r="K131" s="2">
        <v>0</v>
      </c>
      <c r="L131" s="2">
        <v>0</v>
      </c>
      <c r="M131" s="2">
        <v>0</v>
      </c>
      <c r="N131" s="2">
        <v>1</v>
      </c>
      <c r="O131" s="2">
        <v>0</v>
      </c>
      <c r="P131" s="2">
        <v>1</v>
      </c>
      <c r="Q131" s="2">
        <v>0</v>
      </c>
      <c r="R131" s="2">
        <v>0</v>
      </c>
      <c r="S131" s="2">
        <v>0</v>
      </c>
      <c r="T131" s="2">
        <v>0</v>
      </c>
      <c r="U131" s="2">
        <v>0</v>
      </c>
      <c r="V131" s="2">
        <v>0</v>
      </c>
      <c r="W131" s="2">
        <v>0</v>
      </c>
      <c r="X131" s="2">
        <v>0</v>
      </c>
      <c r="Y131" s="2">
        <v>0</v>
      </c>
      <c r="Z131" s="2">
        <v>0</v>
      </c>
      <c r="AA131" s="2">
        <v>0</v>
      </c>
    </row>
    <row r="132" spans="1:27" x14ac:dyDescent="0.25">
      <c r="A132" s="2">
        <v>4</v>
      </c>
      <c r="B132" s="2">
        <v>11</v>
      </c>
      <c r="C132" s="2">
        <v>74367.706000000006</v>
      </c>
      <c r="D132" s="2">
        <v>74438.987999999998</v>
      </c>
      <c r="E132" s="2">
        <v>71.281999999991996</v>
      </c>
      <c r="F132" s="3">
        <v>19.8066826380682</v>
      </c>
      <c r="G132" s="14" t="s">
        <v>1189</v>
      </c>
      <c r="H132" s="2">
        <v>2</v>
      </c>
      <c r="I132" s="2">
        <v>0</v>
      </c>
      <c r="J132" s="2">
        <v>2</v>
      </c>
      <c r="K132" s="2">
        <v>0</v>
      </c>
      <c r="L132" s="2">
        <v>0</v>
      </c>
      <c r="M132" s="2">
        <v>1</v>
      </c>
      <c r="N132" s="2">
        <v>1</v>
      </c>
      <c r="O132" s="2">
        <v>0</v>
      </c>
      <c r="P132" s="2">
        <v>0</v>
      </c>
      <c r="Q132" s="2">
        <v>0</v>
      </c>
      <c r="R132" s="2">
        <v>0</v>
      </c>
      <c r="S132" s="2">
        <v>0</v>
      </c>
      <c r="T132" s="2">
        <v>0</v>
      </c>
      <c r="U132" s="2">
        <v>0</v>
      </c>
      <c r="V132" s="2">
        <v>0</v>
      </c>
      <c r="W132" s="2">
        <v>0</v>
      </c>
      <c r="X132" s="2">
        <v>0</v>
      </c>
      <c r="Y132" s="2">
        <v>0</v>
      </c>
      <c r="Z132" s="2">
        <v>0</v>
      </c>
      <c r="AA132" s="2">
        <v>0</v>
      </c>
    </row>
    <row r="133" spans="1:27" x14ac:dyDescent="0.25">
      <c r="A133" s="2">
        <v>7</v>
      </c>
      <c r="B133" s="2">
        <v>15</v>
      </c>
      <c r="C133" s="2">
        <v>94295.145999999993</v>
      </c>
      <c r="D133" s="2">
        <v>94342.361999999994</v>
      </c>
      <c r="E133" s="2">
        <v>47.2160000000003</v>
      </c>
      <c r="F133" s="3">
        <v>19.7857812359813</v>
      </c>
      <c r="G133" s="14" t="s">
        <v>1210</v>
      </c>
      <c r="H133" s="2">
        <v>2</v>
      </c>
      <c r="I133" s="2">
        <v>0</v>
      </c>
      <c r="J133" s="2">
        <v>2</v>
      </c>
      <c r="K133" s="2">
        <v>0</v>
      </c>
      <c r="L133" s="2">
        <v>0</v>
      </c>
      <c r="M133" s="2">
        <v>0</v>
      </c>
      <c r="N133" s="2">
        <v>1</v>
      </c>
      <c r="O133" s="2">
        <v>0</v>
      </c>
      <c r="P133" s="2">
        <v>1</v>
      </c>
      <c r="Q133" s="2">
        <v>0</v>
      </c>
      <c r="R133" s="2">
        <v>0</v>
      </c>
      <c r="S133" s="2">
        <v>0</v>
      </c>
      <c r="T133" s="2">
        <v>0</v>
      </c>
      <c r="U133" s="2">
        <v>0</v>
      </c>
      <c r="V133" s="2">
        <v>0</v>
      </c>
      <c r="W133" s="2">
        <v>0</v>
      </c>
      <c r="X133" s="2">
        <v>0</v>
      </c>
      <c r="Y133" s="2">
        <v>0</v>
      </c>
      <c r="Z133" s="2">
        <v>0</v>
      </c>
      <c r="AA133" s="2">
        <v>0</v>
      </c>
    </row>
    <row r="134" spans="1:27" x14ac:dyDescent="0.25">
      <c r="A134" s="2">
        <v>7</v>
      </c>
      <c r="B134" s="2">
        <v>1</v>
      </c>
      <c r="C134" s="2">
        <v>8002.9979999999996</v>
      </c>
      <c r="D134" s="2">
        <v>8074.6080000000002</v>
      </c>
      <c r="E134" s="2">
        <v>71.610000000000596</v>
      </c>
      <c r="F134" s="3">
        <v>19.704950770482402</v>
      </c>
      <c r="G134" s="14" t="s">
        <v>414</v>
      </c>
      <c r="H134" s="2">
        <v>1</v>
      </c>
      <c r="I134" s="2">
        <v>0</v>
      </c>
      <c r="J134" s="2">
        <v>1</v>
      </c>
      <c r="K134" s="2">
        <v>0</v>
      </c>
      <c r="L134" s="2">
        <v>0</v>
      </c>
      <c r="M134" s="2">
        <v>1</v>
      </c>
      <c r="N134" s="2">
        <v>0</v>
      </c>
      <c r="O134" s="2">
        <v>0</v>
      </c>
      <c r="P134" s="2">
        <v>0</v>
      </c>
      <c r="Q134" s="2">
        <v>0</v>
      </c>
      <c r="R134" s="2">
        <v>0</v>
      </c>
      <c r="S134" s="2">
        <v>0</v>
      </c>
      <c r="T134" s="2">
        <v>0</v>
      </c>
      <c r="U134" s="2">
        <v>0</v>
      </c>
      <c r="V134" s="2">
        <v>0</v>
      </c>
      <c r="W134" s="2">
        <v>0</v>
      </c>
      <c r="X134" s="2">
        <v>0</v>
      </c>
      <c r="Y134" s="2">
        <v>0</v>
      </c>
      <c r="Z134" s="2">
        <v>0</v>
      </c>
      <c r="AA134" s="2">
        <v>0</v>
      </c>
    </row>
    <row r="135" spans="1:27" x14ac:dyDescent="0.25">
      <c r="A135" s="2">
        <v>11</v>
      </c>
      <c r="B135" s="2">
        <v>7</v>
      </c>
      <c r="C135" s="2">
        <v>71161.062999999995</v>
      </c>
      <c r="D135" s="2">
        <v>71235.194000000003</v>
      </c>
      <c r="E135" s="2">
        <v>74.131000000008498</v>
      </c>
      <c r="F135" s="3">
        <v>19.669733666925001</v>
      </c>
      <c r="G135" s="14" t="s">
        <v>1122</v>
      </c>
      <c r="H135" s="2">
        <v>1</v>
      </c>
      <c r="I135" s="2">
        <v>0</v>
      </c>
      <c r="J135" s="2">
        <v>1</v>
      </c>
      <c r="K135" s="2">
        <v>0</v>
      </c>
      <c r="L135" s="2">
        <v>0</v>
      </c>
      <c r="M135" s="2">
        <v>0</v>
      </c>
      <c r="N135" s="2">
        <v>0</v>
      </c>
      <c r="O135" s="2">
        <v>0</v>
      </c>
      <c r="P135" s="2">
        <v>1</v>
      </c>
      <c r="Q135" s="2">
        <v>0</v>
      </c>
      <c r="R135" s="2">
        <v>0</v>
      </c>
      <c r="S135" s="2">
        <v>0</v>
      </c>
      <c r="T135" s="2">
        <v>0</v>
      </c>
      <c r="U135" s="2">
        <v>0</v>
      </c>
      <c r="V135" s="2">
        <v>0</v>
      </c>
      <c r="W135" s="2">
        <v>0</v>
      </c>
      <c r="X135" s="2">
        <v>0</v>
      </c>
      <c r="Y135" s="2">
        <v>0</v>
      </c>
      <c r="Z135" s="2">
        <v>0</v>
      </c>
      <c r="AA135" s="2">
        <v>0</v>
      </c>
    </row>
    <row r="136" spans="1:27" x14ac:dyDescent="0.25">
      <c r="A136" s="2">
        <v>14</v>
      </c>
      <c r="B136" s="2">
        <v>1</v>
      </c>
      <c r="C136" s="2">
        <v>36111.822</v>
      </c>
      <c r="D136" s="2">
        <v>36129.970999999998</v>
      </c>
      <c r="E136" s="2">
        <v>18.148999999997599</v>
      </c>
      <c r="F136" s="3">
        <v>19.639793760167102</v>
      </c>
      <c r="G136" s="14" t="s">
        <v>513</v>
      </c>
      <c r="H136" s="2">
        <v>1</v>
      </c>
      <c r="I136" s="2">
        <v>0</v>
      </c>
      <c r="J136" s="2">
        <v>1</v>
      </c>
      <c r="K136" s="2">
        <v>0</v>
      </c>
      <c r="L136" s="2">
        <v>0</v>
      </c>
      <c r="M136" s="2">
        <v>1</v>
      </c>
      <c r="N136" s="2">
        <v>0</v>
      </c>
      <c r="O136" s="2">
        <v>0</v>
      </c>
      <c r="P136" s="2">
        <v>0</v>
      </c>
      <c r="Q136" s="2">
        <v>0</v>
      </c>
      <c r="R136" s="2">
        <v>0</v>
      </c>
      <c r="S136" s="2">
        <v>0</v>
      </c>
      <c r="T136" s="2">
        <v>0</v>
      </c>
      <c r="U136" s="2">
        <v>0</v>
      </c>
      <c r="V136" s="2">
        <v>0</v>
      </c>
      <c r="W136" s="2">
        <v>0</v>
      </c>
      <c r="X136" s="2">
        <v>0</v>
      </c>
      <c r="Y136" s="2">
        <v>0</v>
      </c>
      <c r="Z136" s="2">
        <v>0</v>
      </c>
      <c r="AA136" s="2">
        <v>0</v>
      </c>
    </row>
    <row r="137" spans="1:27" x14ac:dyDescent="0.25">
      <c r="A137" s="2">
        <v>2</v>
      </c>
      <c r="B137" s="2">
        <v>1</v>
      </c>
      <c r="C137" s="2">
        <v>55773.093000000001</v>
      </c>
      <c r="D137" s="2">
        <v>55848.243999999999</v>
      </c>
      <c r="E137" s="2">
        <v>75.150999999998007</v>
      </c>
      <c r="F137" s="3">
        <v>19.6113098728346</v>
      </c>
      <c r="G137" s="14"/>
      <c r="H137" s="2">
        <v>3</v>
      </c>
      <c r="I137" s="2">
        <v>2</v>
      </c>
      <c r="J137" s="2">
        <v>3</v>
      </c>
      <c r="K137" s="2">
        <v>2</v>
      </c>
      <c r="L137" s="2">
        <v>0</v>
      </c>
      <c r="M137" s="2">
        <v>1</v>
      </c>
      <c r="N137" s="2">
        <v>1</v>
      </c>
      <c r="O137" s="2">
        <v>0</v>
      </c>
      <c r="P137" s="2">
        <v>1</v>
      </c>
      <c r="Q137" s="2">
        <v>0</v>
      </c>
      <c r="R137" s="2">
        <v>0</v>
      </c>
      <c r="S137" s="2">
        <v>0</v>
      </c>
      <c r="T137" s="2">
        <v>0</v>
      </c>
      <c r="U137" s="2">
        <v>1</v>
      </c>
      <c r="V137" s="2">
        <v>1</v>
      </c>
      <c r="W137" s="2">
        <v>0</v>
      </c>
      <c r="X137" s="2">
        <v>0</v>
      </c>
      <c r="Y137" s="2">
        <v>0</v>
      </c>
      <c r="Z137" s="2">
        <v>0</v>
      </c>
      <c r="AA137" s="2">
        <v>0</v>
      </c>
    </row>
    <row r="138" spans="1:27" x14ac:dyDescent="0.25">
      <c r="A138" s="2">
        <v>4</v>
      </c>
      <c r="B138" s="2">
        <v>17</v>
      </c>
      <c r="C138" s="2">
        <v>110373.25199999999</v>
      </c>
      <c r="D138" s="2">
        <v>110420.765</v>
      </c>
      <c r="E138" s="2">
        <v>47.513000000006301</v>
      </c>
      <c r="F138" s="3">
        <v>19.602597064878601</v>
      </c>
      <c r="G138" s="14" t="s">
        <v>381</v>
      </c>
      <c r="H138" s="2">
        <v>4</v>
      </c>
      <c r="I138" s="2">
        <v>0</v>
      </c>
      <c r="J138" s="2">
        <v>4</v>
      </c>
      <c r="K138" s="2">
        <v>0</v>
      </c>
      <c r="L138" s="2">
        <v>0</v>
      </c>
      <c r="M138" s="2">
        <v>1</v>
      </c>
      <c r="N138" s="2">
        <v>1</v>
      </c>
      <c r="O138" s="2">
        <v>1</v>
      </c>
      <c r="P138" s="2">
        <v>1</v>
      </c>
      <c r="Q138" s="2">
        <v>0</v>
      </c>
      <c r="R138" s="2">
        <v>0</v>
      </c>
      <c r="S138" s="2">
        <v>0</v>
      </c>
      <c r="T138" s="2">
        <v>0</v>
      </c>
      <c r="U138" s="2">
        <v>0</v>
      </c>
      <c r="V138" s="2">
        <v>0</v>
      </c>
      <c r="W138" s="2">
        <v>0</v>
      </c>
      <c r="X138" s="2">
        <v>0</v>
      </c>
      <c r="Y138" s="2">
        <v>0</v>
      </c>
      <c r="Z138" s="2">
        <v>0</v>
      </c>
      <c r="AA138" s="2">
        <v>0</v>
      </c>
    </row>
    <row r="139" spans="1:27" x14ac:dyDescent="0.25">
      <c r="A139" s="2">
        <v>6</v>
      </c>
      <c r="B139" s="2">
        <v>7</v>
      </c>
      <c r="C139" s="2">
        <v>82041.192999999999</v>
      </c>
      <c r="D139" s="2">
        <v>82393.531000000003</v>
      </c>
      <c r="E139" s="2">
        <v>352.33800000000298</v>
      </c>
      <c r="F139" s="3">
        <v>19.5944757896144</v>
      </c>
      <c r="G139" s="14" t="s">
        <v>1202</v>
      </c>
      <c r="H139" s="2">
        <v>2</v>
      </c>
      <c r="I139" s="2">
        <v>0</v>
      </c>
      <c r="J139" s="2">
        <v>2</v>
      </c>
      <c r="K139" s="2">
        <v>0</v>
      </c>
      <c r="L139" s="2">
        <v>0</v>
      </c>
      <c r="M139" s="2">
        <v>1</v>
      </c>
      <c r="N139" s="2">
        <v>0</v>
      </c>
      <c r="O139" s="2">
        <v>0</v>
      </c>
      <c r="P139" s="2">
        <v>1</v>
      </c>
      <c r="Q139" s="2">
        <v>0</v>
      </c>
      <c r="R139" s="2">
        <v>0</v>
      </c>
      <c r="S139" s="2">
        <v>0</v>
      </c>
      <c r="T139" s="2">
        <v>0</v>
      </c>
      <c r="U139" s="2">
        <v>0</v>
      </c>
      <c r="V139" s="2">
        <v>0</v>
      </c>
      <c r="W139" s="2">
        <v>0</v>
      </c>
      <c r="X139" s="2">
        <v>0</v>
      </c>
      <c r="Y139" s="2">
        <v>0</v>
      </c>
      <c r="Z139" s="2">
        <v>0</v>
      </c>
      <c r="AA139" s="2">
        <v>0</v>
      </c>
    </row>
    <row r="140" spans="1:27" x14ac:dyDescent="0.25">
      <c r="A140" s="2">
        <v>1</v>
      </c>
      <c r="B140" s="2">
        <v>4</v>
      </c>
      <c r="C140" s="2">
        <v>69543.73</v>
      </c>
      <c r="D140" s="2">
        <v>69634.392000000007</v>
      </c>
      <c r="E140" s="2">
        <v>90.662000000011204</v>
      </c>
      <c r="F140" s="3">
        <v>19.564922405368002</v>
      </c>
      <c r="G140" s="14" t="s">
        <v>316</v>
      </c>
      <c r="H140" s="2">
        <v>2</v>
      </c>
      <c r="I140" s="2">
        <v>0</v>
      </c>
      <c r="J140" s="2">
        <v>2</v>
      </c>
      <c r="K140" s="2">
        <v>0</v>
      </c>
      <c r="L140" s="2">
        <v>0</v>
      </c>
      <c r="M140" s="2">
        <v>1</v>
      </c>
      <c r="N140" s="2">
        <v>0</v>
      </c>
      <c r="O140" s="2">
        <v>1</v>
      </c>
      <c r="P140" s="2">
        <v>0</v>
      </c>
      <c r="Q140" s="2">
        <v>0</v>
      </c>
      <c r="R140" s="2">
        <v>0</v>
      </c>
      <c r="S140" s="2">
        <v>0</v>
      </c>
      <c r="T140" s="2">
        <v>0</v>
      </c>
      <c r="U140" s="2">
        <v>0</v>
      </c>
      <c r="V140" s="2">
        <v>0</v>
      </c>
      <c r="W140" s="2">
        <v>0</v>
      </c>
      <c r="X140" s="2">
        <v>0</v>
      </c>
      <c r="Y140" s="2">
        <v>0</v>
      </c>
      <c r="Z140" s="2">
        <v>0</v>
      </c>
      <c r="AA140" s="2">
        <v>0</v>
      </c>
    </row>
    <row r="141" spans="1:27" x14ac:dyDescent="0.25">
      <c r="A141" s="2">
        <v>3</v>
      </c>
      <c r="B141" s="2">
        <v>10</v>
      </c>
      <c r="C141" s="2">
        <v>89901.4</v>
      </c>
      <c r="D141" s="2">
        <v>89938.611000000004</v>
      </c>
      <c r="E141" s="2">
        <v>37.211000000010202</v>
      </c>
      <c r="F141" s="3">
        <v>19.5601153716458</v>
      </c>
      <c r="G141" s="14"/>
      <c r="H141" s="2">
        <v>3</v>
      </c>
      <c r="I141" s="2">
        <v>0</v>
      </c>
      <c r="J141" s="2">
        <v>3</v>
      </c>
      <c r="K141" s="2">
        <v>0</v>
      </c>
      <c r="L141" s="2">
        <v>0</v>
      </c>
      <c r="M141" s="2">
        <v>1</v>
      </c>
      <c r="N141" s="2">
        <v>1</v>
      </c>
      <c r="O141" s="2">
        <v>0</v>
      </c>
      <c r="P141" s="2">
        <v>1</v>
      </c>
      <c r="Q141" s="2">
        <v>0</v>
      </c>
      <c r="R141" s="2">
        <v>0</v>
      </c>
      <c r="S141" s="2">
        <v>0</v>
      </c>
      <c r="T141" s="2">
        <v>0</v>
      </c>
      <c r="U141" s="2">
        <v>0</v>
      </c>
      <c r="V141" s="2">
        <v>0</v>
      </c>
      <c r="W141" s="2">
        <v>0</v>
      </c>
      <c r="X141" s="2">
        <v>0</v>
      </c>
      <c r="Y141" s="2">
        <v>0</v>
      </c>
      <c r="Z141" s="2">
        <v>0</v>
      </c>
      <c r="AA141" s="2">
        <v>0</v>
      </c>
    </row>
    <row r="142" spans="1:27" x14ac:dyDescent="0.25">
      <c r="A142" s="2">
        <v>18</v>
      </c>
      <c r="B142" s="2">
        <v>1</v>
      </c>
      <c r="C142" s="2">
        <v>42705.74</v>
      </c>
      <c r="D142" s="2">
        <v>42764.023999999998</v>
      </c>
      <c r="E142" s="2">
        <v>58.2839999999997</v>
      </c>
      <c r="F142" s="3">
        <v>19.549434889849699</v>
      </c>
      <c r="G142" s="14" t="s">
        <v>1267</v>
      </c>
      <c r="H142" s="2">
        <v>0</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2">
        <v>0</v>
      </c>
    </row>
    <row r="143" spans="1:27" x14ac:dyDescent="0.25">
      <c r="A143" s="2">
        <v>4</v>
      </c>
      <c r="B143" s="2">
        <v>23</v>
      </c>
      <c r="C143" s="2">
        <v>146831.323</v>
      </c>
      <c r="D143" s="2">
        <v>147076.68900000001</v>
      </c>
      <c r="E143" s="2">
        <v>245.366000000009</v>
      </c>
      <c r="F143" s="3">
        <v>19.386950166660899</v>
      </c>
      <c r="G143" s="14" t="s">
        <v>891</v>
      </c>
      <c r="H143" s="2">
        <v>3</v>
      </c>
      <c r="I143" s="2">
        <v>0</v>
      </c>
      <c r="J143" s="2">
        <v>3</v>
      </c>
      <c r="K143" s="2">
        <v>0</v>
      </c>
      <c r="L143" s="2">
        <v>0</v>
      </c>
      <c r="M143" s="2">
        <v>1</v>
      </c>
      <c r="N143" s="2">
        <v>0</v>
      </c>
      <c r="O143" s="2">
        <v>1</v>
      </c>
      <c r="P143" s="2">
        <v>1</v>
      </c>
      <c r="Q143" s="2">
        <v>0</v>
      </c>
      <c r="R143" s="2">
        <v>0</v>
      </c>
      <c r="S143" s="2">
        <v>0</v>
      </c>
      <c r="T143" s="2">
        <v>0</v>
      </c>
      <c r="U143" s="2">
        <v>0</v>
      </c>
      <c r="V143" s="2">
        <v>0</v>
      </c>
      <c r="W143" s="2">
        <v>0</v>
      </c>
      <c r="X143" s="2">
        <v>0</v>
      </c>
      <c r="Y143" s="2">
        <v>0</v>
      </c>
      <c r="Z143" s="2">
        <v>0</v>
      </c>
      <c r="AA143" s="2">
        <v>0</v>
      </c>
    </row>
    <row r="144" spans="1:27" x14ac:dyDescent="0.25">
      <c r="A144" s="2">
        <v>5</v>
      </c>
      <c r="B144" s="2">
        <v>6</v>
      </c>
      <c r="C144" s="2">
        <v>72283.286999999997</v>
      </c>
      <c r="D144" s="2">
        <v>72381.100000000006</v>
      </c>
      <c r="E144" s="2">
        <v>97.813000000009197</v>
      </c>
      <c r="F144" s="3">
        <v>19.378106187914799</v>
      </c>
      <c r="G144" s="14" t="s">
        <v>392</v>
      </c>
      <c r="H144" s="2">
        <v>4</v>
      </c>
      <c r="I144" s="2">
        <v>0</v>
      </c>
      <c r="J144" s="2">
        <v>4</v>
      </c>
      <c r="K144" s="2">
        <v>0</v>
      </c>
      <c r="L144" s="2">
        <v>0</v>
      </c>
      <c r="M144" s="2">
        <v>1</v>
      </c>
      <c r="N144" s="2">
        <v>1</v>
      </c>
      <c r="O144" s="2">
        <v>1</v>
      </c>
      <c r="P144" s="2">
        <v>1</v>
      </c>
      <c r="Q144" s="2">
        <v>0</v>
      </c>
      <c r="R144" s="2">
        <v>0</v>
      </c>
      <c r="S144" s="2">
        <v>0</v>
      </c>
      <c r="T144" s="2">
        <v>0</v>
      </c>
      <c r="U144" s="2">
        <v>0</v>
      </c>
      <c r="V144" s="2">
        <v>0</v>
      </c>
      <c r="W144" s="2">
        <v>0</v>
      </c>
      <c r="X144" s="2">
        <v>0</v>
      </c>
      <c r="Y144" s="2">
        <v>0</v>
      </c>
      <c r="Z144" s="2">
        <v>0</v>
      </c>
      <c r="AA144" s="2">
        <v>0</v>
      </c>
    </row>
    <row r="145" spans="1:27" x14ac:dyDescent="0.25">
      <c r="A145" s="2">
        <v>6</v>
      </c>
      <c r="B145" s="2">
        <v>18</v>
      </c>
      <c r="C145" s="2">
        <v>163099.68900000001</v>
      </c>
      <c r="D145" s="2">
        <v>163188.43400000001</v>
      </c>
      <c r="E145" s="2">
        <v>88.744999999995301</v>
      </c>
      <c r="F145" s="3">
        <v>19.298428489221799</v>
      </c>
      <c r="G145" s="14" t="s">
        <v>1204</v>
      </c>
      <c r="H145" s="2">
        <v>0</v>
      </c>
      <c r="I145" s="2">
        <v>3</v>
      </c>
      <c r="J145" s="2">
        <v>0</v>
      </c>
      <c r="K145" s="2">
        <v>3</v>
      </c>
      <c r="L145" s="2">
        <v>0</v>
      </c>
      <c r="M145" s="2">
        <v>0</v>
      </c>
      <c r="N145" s="2">
        <v>0</v>
      </c>
      <c r="O145" s="2">
        <v>0</v>
      </c>
      <c r="P145" s="2">
        <v>0</v>
      </c>
      <c r="Q145" s="2">
        <v>0</v>
      </c>
      <c r="R145" s="2">
        <v>0</v>
      </c>
      <c r="S145" s="2">
        <v>0</v>
      </c>
      <c r="T145" s="2">
        <v>1</v>
      </c>
      <c r="U145" s="2">
        <v>1</v>
      </c>
      <c r="V145" s="2">
        <v>1</v>
      </c>
      <c r="W145" s="2">
        <v>0</v>
      </c>
      <c r="X145" s="2">
        <v>0</v>
      </c>
      <c r="Y145" s="2">
        <v>0</v>
      </c>
      <c r="Z145" s="2">
        <v>0</v>
      </c>
      <c r="AA145" s="2">
        <v>0</v>
      </c>
    </row>
    <row r="146" spans="1:27" x14ac:dyDescent="0.25">
      <c r="A146" s="2">
        <v>17</v>
      </c>
      <c r="B146" s="2">
        <v>1</v>
      </c>
      <c r="C146" s="2">
        <v>26387.722000000002</v>
      </c>
      <c r="D146" s="2">
        <v>26447.345000000001</v>
      </c>
      <c r="E146" s="2">
        <v>59.6229999999996</v>
      </c>
      <c r="F146" s="3">
        <v>19.2828803195559</v>
      </c>
      <c r="G146" s="14" t="s">
        <v>796</v>
      </c>
      <c r="H146" s="2">
        <v>2</v>
      </c>
      <c r="I146" s="2">
        <v>0</v>
      </c>
      <c r="J146" s="2">
        <v>2</v>
      </c>
      <c r="K146" s="2">
        <v>0</v>
      </c>
      <c r="L146" s="2">
        <v>0</v>
      </c>
      <c r="M146" s="2">
        <v>0</v>
      </c>
      <c r="N146" s="2">
        <v>1</v>
      </c>
      <c r="O146" s="2">
        <v>0</v>
      </c>
      <c r="P146" s="2">
        <v>1</v>
      </c>
      <c r="Q146" s="2">
        <v>0</v>
      </c>
      <c r="R146" s="2">
        <v>0</v>
      </c>
      <c r="S146" s="2">
        <v>0</v>
      </c>
      <c r="T146" s="2">
        <v>0</v>
      </c>
      <c r="U146" s="2">
        <v>0</v>
      </c>
      <c r="V146" s="2">
        <v>0</v>
      </c>
      <c r="W146" s="2">
        <v>0</v>
      </c>
      <c r="X146" s="2">
        <v>0</v>
      </c>
      <c r="Y146" s="2">
        <v>0</v>
      </c>
      <c r="Z146" s="2">
        <v>0</v>
      </c>
      <c r="AA146" s="2">
        <v>0</v>
      </c>
    </row>
    <row r="147" spans="1:27" x14ac:dyDescent="0.25">
      <c r="A147" s="2">
        <v>2</v>
      </c>
      <c r="B147" s="2">
        <v>9</v>
      </c>
      <c r="C147" s="2">
        <v>114386.461</v>
      </c>
      <c r="D147" s="2">
        <v>114425.58500000001</v>
      </c>
      <c r="E147" s="2">
        <v>39.124000000010703</v>
      </c>
      <c r="F147" s="3">
        <v>19.2544278923924</v>
      </c>
      <c r="G147" s="14" t="s">
        <v>343</v>
      </c>
      <c r="H147" s="2">
        <v>3</v>
      </c>
      <c r="I147" s="2">
        <v>0</v>
      </c>
      <c r="J147" s="2">
        <v>3</v>
      </c>
      <c r="K147" s="2">
        <v>0</v>
      </c>
      <c r="L147" s="2">
        <v>0</v>
      </c>
      <c r="M147" s="2">
        <v>1</v>
      </c>
      <c r="N147" s="2">
        <v>1</v>
      </c>
      <c r="O147" s="2">
        <v>0</v>
      </c>
      <c r="P147" s="2">
        <v>1</v>
      </c>
      <c r="Q147" s="2">
        <v>0</v>
      </c>
      <c r="R147" s="2">
        <v>0</v>
      </c>
      <c r="S147" s="2">
        <v>0</v>
      </c>
      <c r="T147" s="2">
        <v>0</v>
      </c>
      <c r="U147" s="2">
        <v>0</v>
      </c>
      <c r="V147" s="2">
        <v>0</v>
      </c>
      <c r="W147" s="2">
        <v>0</v>
      </c>
      <c r="X147" s="2">
        <v>0</v>
      </c>
      <c r="Y147" s="2">
        <v>0</v>
      </c>
      <c r="Z147" s="2">
        <v>0</v>
      </c>
      <c r="AA147" s="2">
        <v>0</v>
      </c>
    </row>
    <row r="148" spans="1:27" x14ac:dyDescent="0.25">
      <c r="A148" s="2">
        <v>2</v>
      </c>
      <c r="B148" s="2">
        <v>24</v>
      </c>
      <c r="C148" s="2">
        <v>190268.04399999999</v>
      </c>
      <c r="D148" s="2">
        <v>190344.98499999999</v>
      </c>
      <c r="E148" s="2">
        <v>76.940999999991604</v>
      </c>
      <c r="F148" s="3">
        <v>19.2195236073185</v>
      </c>
      <c r="G148" s="14" t="s">
        <v>1171</v>
      </c>
      <c r="H148" s="2">
        <v>2</v>
      </c>
      <c r="I148" s="2">
        <v>2</v>
      </c>
      <c r="J148" s="2">
        <v>2</v>
      </c>
      <c r="K148" s="2">
        <v>2</v>
      </c>
      <c r="L148" s="2">
        <v>0</v>
      </c>
      <c r="M148" s="2">
        <v>0</v>
      </c>
      <c r="N148" s="2">
        <v>1</v>
      </c>
      <c r="O148" s="2">
        <v>0</v>
      </c>
      <c r="P148" s="2">
        <v>1</v>
      </c>
      <c r="Q148" s="2">
        <v>0</v>
      </c>
      <c r="R148" s="2">
        <v>0</v>
      </c>
      <c r="S148" s="2">
        <v>0</v>
      </c>
      <c r="T148" s="2">
        <v>1</v>
      </c>
      <c r="U148" s="2">
        <v>0</v>
      </c>
      <c r="V148" s="2">
        <v>1</v>
      </c>
      <c r="W148" s="2">
        <v>0</v>
      </c>
      <c r="X148" s="2">
        <v>0</v>
      </c>
      <c r="Y148" s="2">
        <v>0</v>
      </c>
      <c r="Z148" s="2">
        <v>0</v>
      </c>
      <c r="AA148" s="2">
        <v>0</v>
      </c>
    </row>
    <row r="149" spans="1:27" x14ac:dyDescent="0.25">
      <c r="A149" s="2">
        <v>5</v>
      </c>
      <c r="B149" s="2">
        <v>10</v>
      </c>
      <c r="C149" s="2">
        <v>102325.878</v>
      </c>
      <c r="D149" s="2">
        <v>102452.556</v>
      </c>
      <c r="E149" s="2">
        <v>126.678</v>
      </c>
      <c r="F149" s="3">
        <v>19.217532199008801</v>
      </c>
      <c r="G149" s="14" t="s">
        <v>1197</v>
      </c>
      <c r="H149" s="2">
        <v>2</v>
      </c>
      <c r="I149" s="2">
        <v>0</v>
      </c>
      <c r="J149" s="2">
        <v>2</v>
      </c>
      <c r="K149" s="2">
        <v>0</v>
      </c>
      <c r="L149" s="2">
        <v>0</v>
      </c>
      <c r="M149" s="2">
        <v>1</v>
      </c>
      <c r="N149" s="2">
        <v>0</v>
      </c>
      <c r="O149" s="2">
        <v>1</v>
      </c>
      <c r="P149" s="2">
        <v>0</v>
      </c>
      <c r="Q149" s="2">
        <v>0</v>
      </c>
      <c r="R149" s="2">
        <v>0</v>
      </c>
      <c r="S149" s="2">
        <v>0</v>
      </c>
      <c r="T149" s="2">
        <v>0</v>
      </c>
      <c r="U149" s="2">
        <v>0</v>
      </c>
      <c r="V149" s="2">
        <v>0</v>
      </c>
      <c r="W149" s="2">
        <v>0</v>
      </c>
      <c r="X149" s="2">
        <v>0</v>
      </c>
      <c r="Y149" s="2">
        <v>0</v>
      </c>
      <c r="Z149" s="2">
        <v>0</v>
      </c>
      <c r="AA149" s="2">
        <v>0</v>
      </c>
    </row>
    <row r="150" spans="1:27" x14ac:dyDescent="0.25">
      <c r="A150" s="2">
        <v>16</v>
      </c>
      <c r="B150" s="2">
        <v>0</v>
      </c>
      <c r="C150" s="2">
        <v>2513.1790000000001</v>
      </c>
      <c r="D150" s="2">
        <v>2591.1280000000002</v>
      </c>
      <c r="E150" s="2">
        <v>77.949000000000098</v>
      </c>
      <c r="F150" s="3">
        <v>19.1343662887721</v>
      </c>
      <c r="G150" s="14" t="s">
        <v>1260</v>
      </c>
      <c r="H150" s="2">
        <v>1</v>
      </c>
      <c r="I150" s="2">
        <v>0</v>
      </c>
      <c r="J150" s="2">
        <v>1</v>
      </c>
      <c r="K150" s="2">
        <v>0</v>
      </c>
      <c r="L150" s="2">
        <v>0</v>
      </c>
      <c r="M150" s="2">
        <v>0</v>
      </c>
      <c r="N150" s="2">
        <v>1</v>
      </c>
      <c r="O150" s="2">
        <v>0</v>
      </c>
      <c r="P150" s="2">
        <v>0</v>
      </c>
      <c r="Q150" s="2">
        <v>0</v>
      </c>
      <c r="R150" s="2">
        <v>0</v>
      </c>
      <c r="S150" s="2">
        <v>0</v>
      </c>
      <c r="T150" s="2">
        <v>0</v>
      </c>
      <c r="U150" s="2">
        <v>0</v>
      </c>
      <c r="V150" s="2">
        <v>0</v>
      </c>
      <c r="W150" s="2">
        <v>0</v>
      </c>
      <c r="X150" s="2">
        <v>0</v>
      </c>
      <c r="Y150" s="2">
        <v>0</v>
      </c>
      <c r="Z150" s="2">
        <v>0</v>
      </c>
      <c r="AA150" s="2">
        <v>0</v>
      </c>
    </row>
    <row r="151" spans="1:27" x14ac:dyDescent="0.25">
      <c r="A151" s="2">
        <v>3</v>
      </c>
      <c r="B151" s="2">
        <v>20</v>
      </c>
      <c r="C151" s="2">
        <v>162858.38099999999</v>
      </c>
      <c r="D151" s="2">
        <v>162939.38500000001</v>
      </c>
      <c r="E151" s="2">
        <v>81.004000000015395</v>
      </c>
      <c r="F151" s="3">
        <v>19.021041131160501</v>
      </c>
      <c r="G151" s="14" t="s">
        <v>1182</v>
      </c>
      <c r="H151" s="2">
        <v>0</v>
      </c>
      <c r="I151" s="2">
        <v>7</v>
      </c>
      <c r="J151" s="2">
        <v>0</v>
      </c>
      <c r="K151" s="2">
        <v>4</v>
      </c>
      <c r="L151" s="2">
        <v>3</v>
      </c>
      <c r="M151" s="2">
        <v>0</v>
      </c>
      <c r="N151" s="2">
        <v>0</v>
      </c>
      <c r="O151" s="2">
        <v>0</v>
      </c>
      <c r="P151" s="2">
        <v>0</v>
      </c>
      <c r="Q151" s="2">
        <v>0</v>
      </c>
      <c r="R151" s="2">
        <v>1</v>
      </c>
      <c r="S151" s="2">
        <v>0</v>
      </c>
      <c r="T151" s="2">
        <v>1</v>
      </c>
      <c r="U151" s="2">
        <v>1</v>
      </c>
      <c r="V151" s="2">
        <v>1</v>
      </c>
      <c r="W151" s="2">
        <v>0</v>
      </c>
      <c r="X151" s="2">
        <v>0</v>
      </c>
      <c r="Y151" s="2">
        <v>1</v>
      </c>
      <c r="Z151" s="2">
        <v>1</v>
      </c>
      <c r="AA151" s="2">
        <v>1</v>
      </c>
    </row>
    <row r="152" spans="1:27" x14ac:dyDescent="0.25">
      <c r="A152" s="2">
        <v>7</v>
      </c>
      <c r="B152" s="2">
        <v>4</v>
      </c>
      <c r="C152" s="2">
        <v>28766.878000000001</v>
      </c>
      <c r="D152" s="2">
        <v>28846.044000000002</v>
      </c>
      <c r="E152" s="2">
        <v>79.166000000001105</v>
      </c>
      <c r="F152" s="3">
        <v>18.986107241423401</v>
      </c>
      <c r="G152" s="14" t="s">
        <v>166</v>
      </c>
      <c r="H152" s="2">
        <v>1</v>
      </c>
      <c r="I152" s="2">
        <v>5</v>
      </c>
      <c r="J152" s="2">
        <v>1</v>
      </c>
      <c r="K152" s="2">
        <v>0</v>
      </c>
      <c r="L152" s="2">
        <v>5</v>
      </c>
      <c r="M152" s="2">
        <v>0</v>
      </c>
      <c r="N152" s="2">
        <v>0</v>
      </c>
      <c r="O152" s="2">
        <v>0</v>
      </c>
      <c r="P152" s="2">
        <v>1</v>
      </c>
      <c r="Q152" s="2">
        <v>0</v>
      </c>
      <c r="R152" s="2">
        <v>0</v>
      </c>
      <c r="S152" s="2">
        <v>0</v>
      </c>
      <c r="T152" s="2">
        <v>0</v>
      </c>
      <c r="U152" s="2">
        <v>0</v>
      </c>
      <c r="V152" s="2">
        <v>0</v>
      </c>
      <c r="W152" s="2">
        <v>1</v>
      </c>
      <c r="X152" s="2">
        <v>1</v>
      </c>
      <c r="Y152" s="2">
        <v>1</v>
      </c>
      <c r="Z152" s="2">
        <v>1</v>
      </c>
      <c r="AA152" s="2">
        <v>1</v>
      </c>
    </row>
    <row r="153" spans="1:27" x14ac:dyDescent="0.25">
      <c r="A153" s="2">
        <v>4</v>
      </c>
      <c r="B153" s="2">
        <v>8</v>
      </c>
      <c r="C153" s="2">
        <v>48562.627999999997</v>
      </c>
      <c r="D153" s="2">
        <v>48886.73</v>
      </c>
      <c r="E153" s="2">
        <v>324.102000000006</v>
      </c>
      <c r="F153" s="3">
        <v>18.972093814490901</v>
      </c>
      <c r="G153" s="14" t="s">
        <v>1187</v>
      </c>
      <c r="H153" s="2">
        <v>3</v>
      </c>
      <c r="I153" s="2">
        <v>0</v>
      </c>
      <c r="J153" s="2">
        <v>3</v>
      </c>
      <c r="K153" s="2">
        <v>0</v>
      </c>
      <c r="L153" s="2">
        <v>0</v>
      </c>
      <c r="M153" s="2">
        <v>1</v>
      </c>
      <c r="N153" s="2">
        <v>1</v>
      </c>
      <c r="O153" s="2">
        <v>0</v>
      </c>
      <c r="P153" s="2">
        <v>1</v>
      </c>
      <c r="Q153" s="2">
        <v>0</v>
      </c>
      <c r="R153" s="2">
        <v>0</v>
      </c>
      <c r="S153" s="2">
        <v>0</v>
      </c>
      <c r="T153" s="2">
        <v>0</v>
      </c>
      <c r="U153" s="2">
        <v>0</v>
      </c>
      <c r="V153" s="2">
        <v>0</v>
      </c>
      <c r="W153" s="2">
        <v>0</v>
      </c>
      <c r="X153" s="2">
        <v>0</v>
      </c>
      <c r="Y153" s="2">
        <v>0</v>
      </c>
      <c r="Z153" s="2">
        <v>0</v>
      </c>
      <c r="AA153" s="2">
        <v>0</v>
      </c>
    </row>
    <row r="154" spans="1:27" x14ac:dyDescent="0.25">
      <c r="A154" s="2">
        <v>16</v>
      </c>
      <c r="B154" s="2">
        <v>5</v>
      </c>
      <c r="C154" s="2">
        <v>59283.277999999998</v>
      </c>
      <c r="D154" s="2">
        <v>59293.832000000002</v>
      </c>
      <c r="E154" s="2">
        <v>10.5540000000037</v>
      </c>
      <c r="F154" s="3">
        <v>18.950150565902899</v>
      </c>
      <c r="G154" s="14"/>
      <c r="H154" s="2">
        <v>0</v>
      </c>
      <c r="I154" s="2">
        <v>0</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2">
        <v>0</v>
      </c>
      <c r="AA154" s="2">
        <v>0</v>
      </c>
    </row>
    <row r="155" spans="1:27" x14ac:dyDescent="0.25">
      <c r="A155" s="2">
        <v>6</v>
      </c>
      <c r="B155" s="2">
        <v>6</v>
      </c>
      <c r="C155" s="2">
        <v>75111.906000000003</v>
      </c>
      <c r="D155" s="2">
        <v>75275.354999999996</v>
      </c>
      <c r="E155" s="2">
        <v>163.44899999999299</v>
      </c>
      <c r="F155" s="3">
        <v>18.947975070443</v>
      </c>
      <c r="G155" s="14" t="s">
        <v>404</v>
      </c>
      <c r="H155" s="2">
        <v>3</v>
      </c>
      <c r="I155" s="2">
        <v>0</v>
      </c>
      <c r="J155" s="2">
        <v>3</v>
      </c>
      <c r="K155" s="2">
        <v>0</v>
      </c>
      <c r="L155" s="2">
        <v>0</v>
      </c>
      <c r="M155" s="2">
        <v>1</v>
      </c>
      <c r="N155" s="2">
        <v>1</v>
      </c>
      <c r="O155" s="2">
        <v>1</v>
      </c>
      <c r="P155" s="2">
        <v>0</v>
      </c>
      <c r="Q155" s="2">
        <v>0</v>
      </c>
      <c r="R155" s="2">
        <v>0</v>
      </c>
      <c r="S155" s="2">
        <v>0</v>
      </c>
      <c r="T155" s="2">
        <v>0</v>
      </c>
      <c r="U155" s="2">
        <v>0</v>
      </c>
      <c r="V155" s="2">
        <v>0</v>
      </c>
      <c r="W155" s="2">
        <v>0</v>
      </c>
      <c r="X155" s="2">
        <v>0</v>
      </c>
      <c r="Y155" s="2">
        <v>0</v>
      </c>
      <c r="Z155" s="2">
        <v>0</v>
      </c>
      <c r="AA155" s="2">
        <v>0</v>
      </c>
    </row>
    <row r="156" spans="1:27" x14ac:dyDescent="0.25">
      <c r="A156" s="2">
        <v>2</v>
      </c>
      <c r="B156" s="2">
        <v>3</v>
      </c>
      <c r="C156" s="2">
        <v>84249.97</v>
      </c>
      <c r="D156" s="2">
        <v>84304.798999999999</v>
      </c>
      <c r="E156" s="2">
        <v>54.828999999997897</v>
      </c>
      <c r="F156" s="3">
        <v>18.946896717537498</v>
      </c>
      <c r="G156" s="14" t="s">
        <v>587</v>
      </c>
      <c r="H156" s="2">
        <v>2</v>
      </c>
      <c r="I156" s="2">
        <v>0</v>
      </c>
      <c r="J156" s="2">
        <v>2</v>
      </c>
      <c r="K156" s="2">
        <v>0</v>
      </c>
      <c r="L156" s="2">
        <v>0</v>
      </c>
      <c r="M156" s="2">
        <v>0</v>
      </c>
      <c r="N156" s="2">
        <v>1</v>
      </c>
      <c r="O156" s="2">
        <v>0</v>
      </c>
      <c r="P156" s="2">
        <v>1</v>
      </c>
      <c r="Q156" s="2">
        <v>0</v>
      </c>
      <c r="R156" s="2">
        <v>0</v>
      </c>
      <c r="S156" s="2">
        <v>0</v>
      </c>
      <c r="T156" s="2">
        <v>0</v>
      </c>
      <c r="U156" s="2">
        <v>0</v>
      </c>
      <c r="V156" s="2">
        <v>0</v>
      </c>
      <c r="W156" s="2">
        <v>0</v>
      </c>
      <c r="X156" s="2">
        <v>0</v>
      </c>
      <c r="Y156" s="2">
        <v>0</v>
      </c>
      <c r="Z156" s="2">
        <v>0</v>
      </c>
      <c r="AA156" s="2">
        <v>0</v>
      </c>
    </row>
    <row r="157" spans="1:27" x14ac:dyDescent="0.25">
      <c r="A157" s="2">
        <v>2</v>
      </c>
      <c r="B157" s="2">
        <v>23</v>
      </c>
      <c r="C157" s="2">
        <v>186970.19699999999</v>
      </c>
      <c r="D157" s="2">
        <v>187046.65100000001</v>
      </c>
      <c r="E157" s="2">
        <v>76.454000000026994</v>
      </c>
      <c r="F157" s="3">
        <v>18.939685530683299</v>
      </c>
      <c r="G157" s="14" t="s">
        <v>1170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row>
    <row r="158" spans="1:27" x14ac:dyDescent="0.25">
      <c r="A158" s="2">
        <v>4</v>
      </c>
      <c r="B158" s="2">
        <v>13</v>
      </c>
      <c r="C158" s="2">
        <v>92952.106</v>
      </c>
      <c r="D158" s="2">
        <v>93201.548999999999</v>
      </c>
      <c r="E158" s="2">
        <v>249.44299999999899</v>
      </c>
      <c r="F158" s="3">
        <v>18.8911961799114</v>
      </c>
      <c r="G158" s="14" t="s">
        <v>1190</v>
      </c>
      <c r="H158" s="2">
        <v>4</v>
      </c>
      <c r="I158" s="2">
        <v>0</v>
      </c>
      <c r="J158" s="2">
        <v>4</v>
      </c>
      <c r="K158" s="2">
        <v>0</v>
      </c>
      <c r="L158" s="2">
        <v>0</v>
      </c>
      <c r="M158" s="2">
        <v>1</v>
      </c>
      <c r="N158" s="2">
        <v>1</v>
      </c>
      <c r="O158" s="2">
        <v>1</v>
      </c>
      <c r="P158" s="2">
        <v>1</v>
      </c>
      <c r="Q158" s="2">
        <v>0</v>
      </c>
      <c r="R158" s="2">
        <v>0</v>
      </c>
      <c r="S158" s="2">
        <v>0</v>
      </c>
      <c r="T158" s="2">
        <v>0</v>
      </c>
      <c r="U158" s="2">
        <v>0</v>
      </c>
      <c r="V158" s="2">
        <v>0</v>
      </c>
      <c r="W158" s="2">
        <v>0</v>
      </c>
      <c r="X158" s="2">
        <v>0</v>
      </c>
      <c r="Y158" s="2">
        <v>0</v>
      </c>
      <c r="Z158" s="2">
        <v>0</v>
      </c>
      <c r="AA158" s="2">
        <v>0</v>
      </c>
    </row>
    <row r="159" spans="1:27" x14ac:dyDescent="0.25">
      <c r="A159" s="2">
        <v>13</v>
      </c>
      <c r="B159" s="2">
        <v>9</v>
      </c>
      <c r="C159" s="2">
        <v>70780.838000000003</v>
      </c>
      <c r="D159" s="2">
        <v>70780.843999999997</v>
      </c>
      <c r="E159" s="2">
        <v>5.9999999939463998E-3</v>
      </c>
      <c r="F159" s="3">
        <v>18.859808949462</v>
      </c>
      <c r="G159" s="14"/>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2">
        <v>0</v>
      </c>
    </row>
    <row r="160" spans="1:27" x14ac:dyDescent="0.25">
      <c r="A160" s="2">
        <v>8</v>
      </c>
      <c r="B160" s="2">
        <v>21</v>
      </c>
      <c r="C160" s="2">
        <v>114449.272</v>
      </c>
      <c r="D160" s="2">
        <v>114467.174</v>
      </c>
      <c r="E160" s="2">
        <v>17.902000000001902</v>
      </c>
      <c r="F160" s="3">
        <v>18.8402619812633</v>
      </c>
      <c r="G160" s="14" t="s">
        <v>715</v>
      </c>
      <c r="H160" s="2">
        <v>4</v>
      </c>
      <c r="I160" s="2">
        <v>2</v>
      </c>
      <c r="J160" s="2">
        <v>4</v>
      </c>
      <c r="K160" s="2">
        <v>2</v>
      </c>
      <c r="L160" s="2">
        <v>0</v>
      </c>
      <c r="M160" s="2">
        <v>1</v>
      </c>
      <c r="N160" s="2">
        <v>1</v>
      </c>
      <c r="O160" s="2">
        <v>1</v>
      </c>
      <c r="P160" s="2">
        <v>1</v>
      </c>
      <c r="Q160" s="2">
        <v>0</v>
      </c>
      <c r="R160" s="2">
        <v>1</v>
      </c>
      <c r="S160" s="2">
        <v>0</v>
      </c>
      <c r="T160" s="2">
        <v>1</v>
      </c>
      <c r="U160" s="2">
        <v>0</v>
      </c>
      <c r="V160" s="2">
        <v>0</v>
      </c>
      <c r="W160" s="2">
        <v>0</v>
      </c>
      <c r="X160" s="2">
        <v>0</v>
      </c>
      <c r="Y160" s="2">
        <v>0</v>
      </c>
      <c r="Z160" s="2">
        <v>0</v>
      </c>
      <c r="AA160" s="2">
        <v>0</v>
      </c>
    </row>
    <row r="161" spans="1:27" x14ac:dyDescent="0.25">
      <c r="A161" s="2">
        <v>8</v>
      </c>
      <c r="B161" s="2">
        <v>17</v>
      </c>
      <c r="C161" s="2">
        <v>106983.966</v>
      </c>
      <c r="D161" s="2">
        <v>107017.52800000001</v>
      </c>
      <c r="E161" s="2">
        <v>33.562000000005398</v>
      </c>
      <c r="F161" s="3">
        <v>18.8173504277662</v>
      </c>
      <c r="G161" s="14" t="s">
        <v>1222</v>
      </c>
      <c r="H161" s="2">
        <v>1</v>
      </c>
      <c r="I161" s="2">
        <v>0</v>
      </c>
      <c r="J161" s="2">
        <v>1</v>
      </c>
      <c r="K161" s="2">
        <v>0</v>
      </c>
      <c r="L161" s="2">
        <v>0</v>
      </c>
      <c r="M161" s="2">
        <v>0</v>
      </c>
      <c r="N161" s="2">
        <v>0</v>
      </c>
      <c r="O161" s="2">
        <v>0</v>
      </c>
      <c r="P161" s="2">
        <v>1</v>
      </c>
      <c r="Q161" s="2">
        <v>0</v>
      </c>
      <c r="R161" s="2">
        <v>0</v>
      </c>
      <c r="S161" s="2">
        <v>0</v>
      </c>
      <c r="T161" s="2">
        <v>0</v>
      </c>
      <c r="U161" s="2">
        <v>0</v>
      </c>
      <c r="V161" s="2">
        <v>0</v>
      </c>
      <c r="W161" s="2">
        <v>0</v>
      </c>
      <c r="X161" s="2">
        <v>0</v>
      </c>
      <c r="Y161" s="2">
        <v>0</v>
      </c>
      <c r="Z161" s="2">
        <v>0</v>
      </c>
      <c r="AA161" s="2">
        <v>0</v>
      </c>
    </row>
    <row r="162" spans="1:27" x14ac:dyDescent="0.25">
      <c r="A162" s="2">
        <v>16</v>
      </c>
      <c r="B162" s="2">
        <v>8</v>
      </c>
      <c r="C162" s="2">
        <v>72182.414999999994</v>
      </c>
      <c r="D162" s="2">
        <v>72635.673999999999</v>
      </c>
      <c r="E162" s="2">
        <v>453.25900000000502</v>
      </c>
      <c r="F162" s="3">
        <v>18.8020130421143</v>
      </c>
      <c r="G162" s="14" t="s">
        <v>1265</v>
      </c>
      <c r="H162" s="2">
        <v>4</v>
      </c>
      <c r="I162" s="2">
        <v>0</v>
      </c>
      <c r="J162" s="2">
        <v>4</v>
      </c>
      <c r="K162" s="2">
        <v>0</v>
      </c>
      <c r="L162" s="2">
        <v>0</v>
      </c>
      <c r="M162" s="2">
        <v>1</v>
      </c>
      <c r="N162" s="2">
        <v>1</v>
      </c>
      <c r="O162" s="2">
        <v>1</v>
      </c>
      <c r="P162" s="2">
        <v>1</v>
      </c>
      <c r="Q162" s="2">
        <v>0</v>
      </c>
      <c r="R162" s="2">
        <v>0</v>
      </c>
      <c r="S162" s="2">
        <v>0</v>
      </c>
      <c r="T162" s="2">
        <v>0</v>
      </c>
      <c r="U162" s="2">
        <v>0</v>
      </c>
      <c r="V162" s="2">
        <v>0</v>
      </c>
      <c r="W162" s="2">
        <v>0</v>
      </c>
      <c r="X162" s="2">
        <v>0</v>
      </c>
      <c r="Y162" s="2">
        <v>0</v>
      </c>
      <c r="Z162" s="2">
        <v>0</v>
      </c>
      <c r="AA162" s="2">
        <v>0</v>
      </c>
    </row>
    <row r="163" spans="1:27" x14ac:dyDescent="0.25">
      <c r="A163" s="2">
        <v>12</v>
      </c>
      <c r="B163" s="2">
        <v>4</v>
      </c>
      <c r="C163" s="2">
        <v>76787.142000000007</v>
      </c>
      <c r="D163" s="2">
        <v>76884.926999999996</v>
      </c>
      <c r="E163" s="2">
        <v>97.784999999988898</v>
      </c>
      <c r="F163" s="3">
        <v>18.794215272061699</v>
      </c>
      <c r="G163" s="14" t="s">
        <v>756</v>
      </c>
      <c r="H163" s="2">
        <v>4</v>
      </c>
      <c r="I163" s="2">
        <v>0</v>
      </c>
      <c r="J163" s="2">
        <v>4</v>
      </c>
      <c r="K163" s="2">
        <v>0</v>
      </c>
      <c r="L163" s="2">
        <v>0</v>
      </c>
      <c r="M163" s="2">
        <v>1</v>
      </c>
      <c r="N163" s="2">
        <v>1</v>
      </c>
      <c r="O163" s="2">
        <v>1</v>
      </c>
      <c r="P163" s="2">
        <v>1</v>
      </c>
      <c r="Q163" s="2">
        <v>0</v>
      </c>
      <c r="R163" s="2">
        <v>0</v>
      </c>
      <c r="S163" s="2">
        <v>0</v>
      </c>
      <c r="T163" s="2">
        <v>0</v>
      </c>
      <c r="U163" s="2">
        <v>0</v>
      </c>
      <c r="V163" s="2">
        <v>0</v>
      </c>
      <c r="W163" s="2">
        <v>0</v>
      </c>
      <c r="X163" s="2">
        <v>0</v>
      </c>
      <c r="Y163" s="2">
        <v>0</v>
      </c>
      <c r="Z163" s="2">
        <v>0</v>
      </c>
      <c r="AA163" s="2">
        <v>0</v>
      </c>
    </row>
    <row r="164" spans="1:27" x14ac:dyDescent="0.25">
      <c r="A164" s="2">
        <v>11</v>
      </c>
      <c r="B164" s="2">
        <v>10</v>
      </c>
      <c r="C164" s="2">
        <v>108835.088</v>
      </c>
      <c r="D164" s="2">
        <v>108914.383</v>
      </c>
      <c r="E164" s="2">
        <v>79.294999999998296</v>
      </c>
      <c r="F164" s="3">
        <v>18.781078633800501</v>
      </c>
      <c r="G164" s="14" t="s">
        <v>1239</v>
      </c>
      <c r="H164" s="2">
        <v>2</v>
      </c>
      <c r="I164" s="2">
        <v>1</v>
      </c>
      <c r="J164" s="2">
        <v>2</v>
      </c>
      <c r="K164" s="2">
        <v>1</v>
      </c>
      <c r="L164" s="2">
        <v>0</v>
      </c>
      <c r="M164" s="2">
        <v>0</v>
      </c>
      <c r="N164" s="2">
        <v>1</v>
      </c>
      <c r="O164" s="2">
        <v>1</v>
      </c>
      <c r="P164" s="2">
        <v>0</v>
      </c>
      <c r="Q164" s="2">
        <v>0</v>
      </c>
      <c r="R164" s="2">
        <v>0</v>
      </c>
      <c r="S164" s="2">
        <v>0</v>
      </c>
      <c r="T164" s="2">
        <v>1</v>
      </c>
      <c r="U164" s="2">
        <v>0</v>
      </c>
      <c r="V164" s="2">
        <v>0</v>
      </c>
      <c r="W164" s="2">
        <v>0</v>
      </c>
      <c r="X164" s="2">
        <v>0</v>
      </c>
      <c r="Y164" s="2">
        <v>0</v>
      </c>
      <c r="Z164" s="2">
        <v>0</v>
      </c>
      <c r="AA164" s="2">
        <v>0</v>
      </c>
    </row>
    <row r="165" spans="1:27" x14ac:dyDescent="0.25">
      <c r="A165" s="2">
        <v>11</v>
      </c>
      <c r="B165" s="2">
        <v>13</v>
      </c>
      <c r="C165" s="2">
        <v>114502.689</v>
      </c>
      <c r="D165" s="2">
        <v>114554.72500000001</v>
      </c>
      <c r="E165" s="2">
        <v>52.036000000007299</v>
      </c>
      <c r="F165" s="3">
        <v>18.773759460863701</v>
      </c>
      <c r="G165" s="14" t="s">
        <v>484</v>
      </c>
      <c r="H165" s="2">
        <v>1</v>
      </c>
      <c r="I165" s="2">
        <v>0</v>
      </c>
      <c r="J165" s="2">
        <v>1</v>
      </c>
      <c r="K165" s="2">
        <v>0</v>
      </c>
      <c r="L165" s="2">
        <v>0</v>
      </c>
      <c r="M165" s="2">
        <v>1</v>
      </c>
      <c r="N165" s="2">
        <v>0</v>
      </c>
      <c r="O165" s="2">
        <v>0</v>
      </c>
      <c r="P165" s="2">
        <v>0</v>
      </c>
      <c r="Q165" s="2">
        <v>0</v>
      </c>
      <c r="R165" s="2">
        <v>0</v>
      </c>
      <c r="S165" s="2">
        <v>0</v>
      </c>
      <c r="T165" s="2">
        <v>0</v>
      </c>
      <c r="U165" s="2">
        <v>0</v>
      </c>
      <c r="V165" s="2">
        <v>0</v>
      </c>
      <c r="W165" s="2">
        <v>0</v>
      </c>
      <c r="X165" s="2">
        <v>0</v>
      </c>
      <c r="Y165" s="2">
        <v>0</v>
      </c>
      <c r="Z165" s="2">
        <v>0</v>
      </c>
      <c r="AA165" s="2">
        <v>0</v>
      </c>
    </row>
    <row r="166" spans="1:27" x14ac:dyDescent="0.25">
      <c r="A166" s="2">
        <v>2</v>
      </c>
      <c r="B166" s="2">
        <v>0</v>
      </c>
      <c r="C166" s="2">
        <v>21742.9</v>
      </c>
      <c r="D166" s="2">
        <v>21778.010999999999</v>
      </c>
      <c r="E166" s="2">
        <v>35.110999999997098</v>
      </c>
      <c r="F166" s="3">
        <v>18.764904198821299</v>
      </c>
      <c r="G166" s="14" t="s">
        <v>1163</v>
      </c>
      <c r="H166" s="2">
        <v>0</v>
      </c>
      <c r="I166" s="2">
        <v>0</v>
      </c>
      <c r="J166" s="2">
        <v>0</v>
      </c>
      <c r="K166" s="2">
        <v>0</v>
      </c>
      <c r="L166" s="2">
        <v>0</v>
      </c>
      <c r="M166" s="2">
        <v>0</v>
      </c>
      <c r="N166" s="2">
        <v>0</v>
      </c>
      <c r="O166" s="2">
        <v>0</v>
      </c>
      <c r="P166" s="2">
        <v>0</v>
      </c>
      <c r="Q166" s="2">
        <v>0</v>
      </c>
      <c r="R166" s="2">
        <v>0</v>
      </c>
      <c r="S166" s="2">
        <v>0</v>
      </c>
      <c r="T166" s="2">
        <v>0</v>
      </c>
      <c r="U166" s="2">
        <v>0</v>
      </c>
      <c r="V166" s="2">
        <v>0</v>
      </c>
      <c r="W166" s="2">
        <v>0</v>
      </c>
      <c r="X166" s="2">
        <v>0</v>
      </c>
      <c r="Y166" s="2">
        <v>0</v>
      </c>
      <c r="Z166" s="2">
        <v>0</v>
      </c>
      <c r="AA166" s="2">
        <v>0</v>
      </c>
    </row>
    <row r="167" spans="1:27" x14ac:dyDescent="0.25">
      <c r="A167" s="2">
        <v>2</v>
      </c>
      <c r="B167" s="2">
        <v>19</v>
      </c>
      <c r="C167" s="2">
        <v>172654.609</v>
      </c>
      <c r="D167" s="2">
        <v>172754.554</v>
      </c>
      <c r="E167" s="2">
        <v>99.945000000006999</v>
      </c>
      <c r="F167" s="3">
        <v>18.694419110061801</v>
      </c>
      <c r="G167" s="14" t="s">
        <v>600</v>
      </c>
      <c r="H167" s="2">
        <v>2</v>
      </c>
      <c r="I167" s="2">
        <v>0</v>
      </c>
      <c r="J167" s="2">
        <v>2</v>
      </c>
      <c r="K167" s="2">
        <v>0</v>
      </c>
      <c r="L167" s="2">
        <v>0</v>
      </c>
      <c r="M167" s="2">
        <v>0</v>
      </c>
      <c r="N167" s="2">
        <v>1</v>
      </c>
      <c r="O167" s="2">
        <v>0</v>
      </c>
      <c r="P167" s="2">
        <v>1</v>
      </c>
      <c r="Q167" s="2">
        <v>0</v>
      </c>
      <c r="R167" s="2">
        <v>0</v>
      </c>
      <c r="S167" s="2">
        <v>0</v>
      </c>
      <c r="T167" s="2">
        <v>0</v>
      </c>
      <c r="U167" s="2">
        <v>0</v>
      </c>
      <c r="V167" s="2">
        <v>0</v>
      </c>
      <c r="W167" s="2">
        <v>0</v>
      </c>
      <c r="X167" s="2">
        <v>0</v>
      </c>
      <c r="Y167" s="2">
        <v>0</v>
      </c>
      <c r="Z167" s="2">
        <v>0</v>
      </c>
      <c r="AA167" s="2">
        <v>0</v>
      </c>
    </row>
    <row r="168" spans="1:27" x14ac:dyDescent="0.25">
      <c r="A168" s="2">
        <v>4</v>
      </c>
      <c r="B168" s="2">
        <v>5</v>
      </c>
      <c r="C168" s="2">
        <v>20999.080999999998</v>
      </c>
      <c r="D168" s="2">
        <v>21087.235000000001</v>
      </c>
      <c r="E168" s="2">
        <v>88.154000000002299</v>
      </c>
      <c r="F168" s="3">
        <v>18.6678287819282</v>
      </c>
      <c r="G168" s="14" t="s">
        <v>1186</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row>
    <row r="169" spans="1:27" x14ac:dyDescent="0.25">
      <c r="A169" s="2">
        <v>3</v>
      </c>
      <c r="B169" s="2">
        <v>9</v>
      </c>
      <c r="C169" s="2">
        <v>87194.716</v>
      </c>
      <c r="D169" s="2">
        <v>87296.368000000002</v>
      </c>
      <c r="E169" s="2">
        <v>101.652000000002</v>
      </c>
      <c r="F169" s="3">
        <v>18.662974912518798</v>
      </c>
      <c r="G169" s="14" t="s">
        <v>1179</v>
      </c>
      <c r="H169" s="2">
        <v>1</v>
      </c>
      <c r="I169" s="2">
        <v>0</v>
      </c>
      <c r="J169" s="2">
        <v>1</v>
      </c>
      <c r="K169" s="2">
        <v>0</v>
      </c>
      <c r="L169" s="2">
        <v>0</v>
      </c>
      <c r="M169" s="2">
        <v>1</v>
      </c>
      <c r="N169" s="2">
        <v>0</v>
      </c>
      <c r="O169" s="2">
        <v>0</v>
      </c>
      <c r="P169" s="2">
        <v>0</v>
      </c>
      <c r="Q169" s="2">
        <v>0</v>
      </c>
      <c r="R169" s="2">
        <v>0</v>
      </c>
      <c r="S169" s="2">
        <v>0</v>
      </c>
      <c r="T169" s="2">
        <v>0</v>
      </c>
      <c r="U169" s="2">
        <v>0</v>
      </c>
      <c r="V169" s="2">
        <v>0</v>
      </c>
      <c r="W169" s="2">
        <v>0</v>
      </c>
      <c r="X169" s="2">
        <v>0</v>
      </c>
      <c r="Y169" s="2">
        <v>0</v>
      </c>
      <c r="Z169" s="2">
        <v>0</v>
      </c>
      <c r="AA169" s="2">
        <v>0</v>
      </c>
    </row>
    <row r="170" spans="1:27" x14ac:dyDescent="0.25">
      <c r="A170" s="2">
        <v>14</v>
      </c>
      <c r="B170" s="2">
        <v>11</v>
      </c>
      <c r="C170" s="2">
        <v>102100.12699999999</v>
      </c>
      <c r="D170" s="2">
        <v>102748.285</v>
      </c>
      <c r="E170" s="2">
        <v>648.15800000001002</v>
      </c>
      <c r="F170" s="3">
        <v>18.620165155369101</v>
      </c>
      <c r="G170" s="14" t="s">
        <v>1254</v>
      </c>
      <c r="H170" s="2">
        <v>4</v>
      </c>
      <c r="I170" s="2">
        <v>2</v>
      </c>
      <c r="J170" s="2">
        <v>4</v>
      </c>
      <c r="K170" s="2">
        <v>2</v>
      </c>
      <c r="L170" s="2">
        <v>0</v>
      </c>
      <c r="M170" s="2">
        <v>1</v>
      </c>
      <c r="N170" s="2">
        <v>1</v>
      </c>
      <c r="O170" s="2">
        <v>1</v>
      </c>
      <c r="P170" s="2">
        <v>1</v>
      </c>
      <c r="Q170" s="2">
        <v>0</v>
      </c>
      <c r="R170" s="2">
        <v>1</v>
      </c>
      <c r="S170" s="2">
        <v>0</v>
      </c>
      <c r="T170" s="2">
        <v>0</v>
      </c>
      <c r="U170" s="2">
        <v>0</v>
      </c>
      <c r="V170" s="2">
        <v>1</v>
      </c>
      <c r="W170" s="2">
        <v>0</v>
      </c>
      <c r="X170" s="2">
        <v>0</v>
      </c>
      <c r="Y170" s="2">
        <v>0</v>
      </c>
      <c r="Z170" s="2">
        <v>0</v>
      </c>
      <c r="AA170" s="2">
        <v>0</v>
      </c>
    </row>
    <row r="171" spans="1:27" x14ac:dyDescent="0.25">
      <c r="A171" s="2">
        <v>3</v>
      </c>
      <c r="B171" s="2">
        <v>23</v>
      </c>
      <c r="C171" s="2">
        <v>196611.29800000001</v>
      </c>
      <c r="D171" s="2">
        <v>196641.10500000001</v>
      </c>
      <c r="E171" s="2">
        <v>29.807000000000698</v>
      </c>
      <c r="F171" s="3">
        <v>18.5863261079236</v>
      </c>
      <c r="G171" s="14" t="s">
        <v>1183</v>
      </c>
      <c r="H171" s="2">
        <v>0</v>
      </c>
      <c r="I171" s="2">
        <v>1</v>
      </c>
      <c r="J171" s="2">
        <v>0</v>
      </c>
      <c r="K171" s="2">
        <v>0</v>
      </c>
      <c r="L171" s="2">
        <v>1</v>
      </c>
      <c r="M171" s="2">
        <v>0</v>
      </c>
      <c r="N171" s="2">
        <v>0</v>
      </c>
      <c r="O171" s="2">
        <v>0</v>
      </c>
      <c r="P171" s="2">
        <v>0</v>
      </c>
      <c r="Q171" s="2">
        <v>0</v>
      </c>
      <c r="R171" s="2">
        <v>0</v>
      </c>
      <c r="S171" s="2">
        <v>0</v>
      </c>
      <c r="T171" s="2">
        <v>0</v>
      </c>
      <c r="U171" s="2">
        <v>0</v>
      </c>
      <c r="V171" s="2">
        <v>0</v>
      </c>
      <c r="W171" s="2">
        <v>0</v>
      </c>
      <c r="X171" s="2">
        <v>0</v>
      </c>
      <c r="Y171" s="2">
        <v>1</v>
      </c>
      <c r="Z171" s="2">
        <v>0</v>
      </c>
      <c r="AA171" s="2">
        <v>0</v>
      </c>
    </row>
    <row r="172" spans="1:27" x14ac:dyDescent="0.25">
      <c r="A172" s="2">
        <v>20</v>
      </c>
      <c r="B172" s="2">
        <v>5</v>
      </c>
      <c r="C172" s="2">
        <v>41720.928</v>
      </c>
      <c r="D172" s="2">
        <v>41930.374000000003</v>
      </c>
      <c r="E172" s="2">
        <v>209.44600000000401</v>
      </c>
      <c r="F172" s="3">
        <v>18.5420431083555</v>
      </c>
      <c r="G172" s="14" t="s">
        <v>1276</v>
      </c>
      <c r="H172" s="2">
        <v>0</v>
      </c>
      <c r="I172" s="2">
        <v>0</v>
      </c>
      <c r="J172" s="2">
        <v>0</v>
      </c>
      <c r="K172" s="2">
        <v>0</v>
      </c>
      <c r="L172" s="2">
        <v>0</v>
      </c>
      <c r="M172" s="2">
        <v>0</v>
      </c>
      <c r="N172" s="2">
        <v>0</v>
      </c>
      <c r="O172" s="2">
        <v>0</v>
      </c>
      <c r="P172" s="2">
        <v>0</v>
      </c>
      <c r="Q172" s="2">
        <v>0</v>
      </c>
      <c r="R172" s="2">
        <v>0</v>
      </c>
      <c r="S172" s="2">
        <v>0</v>
      </c>
      <c r="T172" s="2">
        <v>0</v>
      </c>
      <c r="U172" s="2">
        <v>0</v>
      </c>
      <c r="V172" s="2">
        <v>0</v>
      </c>
      <c r="W172" s="2">
        <v>0</v>
      </c>
      <c r="X172" s="2">
        <v>0</v>
      </c>
      <c r="Y172" s="2">
        <v>0</v>
      </c>
      <c r="Z172" s="2">
        <v>0</v>
      </c>
      <c r="AA172" s="2">
        <v>0</v>
      </c>
    </row>
    <row r="173" spans="1:27" x14ac:dyDescent="0.25">
      <c r="A173" s="2">
        <v>8</v>
      </c>
      <c r="B173" s="2">
        <v>7</v>
      </c>
      <c r="C173" s="2">
        <v>62234.417999999998</v>
      </c>
      <c r="D173" s="2">
        <v>62283.222000000002</v>
      </c>
      <c r="E173" s="2">
        <v>48.804000000003697</v>
      </c>
      <c r="F173" s="3">
        <v>18.521492419761898</v>
      </c>
      <c r="G173" s="14" t="s">
        <v>434</v>
      </c>
      <c r="H173" s="2">
        <v>1</v>
      </c>
      <c r="I173" s="2">
        <v>0</v>
      </c>
      <c r="J173" s="2">
        <v>1</v>
      </c>
      <c r="K173" s="2">
        <v>0</v>
      </c>
      <c r="L173" s="2">
        <v>0</v>
      </c>
      <c r="M173" s="2">
        <v>1</v>
      </c>
      <c r="N173" s="2">
        <v>0</v>
      </c>
      <c r="O173" s="2">
        <v>0</v>
      </c>
      <c r="P173" s="2">
        <v>0</v>
      </c>
      <c r="Q173" s="2">
        <v>0</v>
      </c>
      <c r="R173" s="2">
        <v>0</v>
      </c>
      <c r="S173" s="2">
        <v>0</v>
      </c>
      <c r="T173" s="2">
        <v>0</v>
      </c>
      <c r="U173" s="2">
        <v>0</v>
      </c>
      <c r="V173" s="2">
        <v>0</v>
      </c>
      <c r="W173" s="2">
        <v>0</v>
      </c>
      <c r="X173" s="2">
        <v>0</v>
      </c>
      <c r="Y173" s="2">
        <v>0</v>
      </c>
      <c r="Z173" s="2">
        <v>0</v>
      </c>
      <c r="AA173" s="2">
        <v>0</v>
      </c>
    </row>
    <row r="174" spans="1:27" x14ac:dyDescent="0.25">
      <c r="A174" s="2">
        <v>2</v>
      </c>
      <c r="B174" s="2">
        <v>14</v>
      </c>
      <c r="C174" s="2">
        <v>150560.34599999999</v>
      </c>
      <c r="D174" s="2">
        <v>150636.39199999999</v>
      </c>
      <c r="E174" s="2">
        <v>76.046000000002095</v>
      </c>
      <c r="F174" s="3">
        <v>18.510540182006199</v>
      </c>
      <c r="G174" s="14" t="s">
        <v>595</v>
      </c>
      <c r="H174" s="2">
        <v>3</v>
      </c>
      <c r="I174" s="2">
        <v>0</v>
      </c>
      <c r="J174" s="2">
        <v>3</v>
      </c>
      <c r="K174" s="2">
        <v>0</v>
      </c>
      <c r="L174" s="2">
        <v>0</v>
      </c>
      <c r="M174" s="2">
        <v>0</v>
      </c>
      <c r="N174" s="2">
        <v>1</v>
      </c>
      <c r="O174" s="2">
        <v>1</v>
      </c>
      <c r="P174" s="2">
        <v>1</v>
      </c>
      <c r="Q174" s="2">
        <v>0</v>
      </c>
      <c r="R174" s="2">
        <v>0</v>
      </c>
      <c r="S174" s="2">
        <v>0</v>
      </c>
      <c r="T174" s="2">
        <v>0</v>
      </c>
      <c r="U174" s="2">
        <v>0</v>
      </c>
      <c r="V174" s="2">
        <v>0</v>
      </c>
      <c r="W174" s="2">
        <v>0</v>
      </c>
      <c r="X174" s="2">
        <v>0</v>
      </c>
      <c r="Y174" s="2">
        <v>0</v>
      </c>
      <c r="Z174" s="2">
        <v>0</v>
      </c>
      <c r="AA174" s="2">
        <v>0</v>
      </c>
    </row>
    <row r="175" spans="1:27" x14ac:dyDescent="0.25">
      <c r="A175" s="2">
        <v>8</v>
      </c>
      <c r="B175" s="2">
        <v>19</v>
      </c>
      <c r="C175" s="2">
        <v>112053.368</v>
      </c>
      <c r="D175" s="2">
        <v>112053.55</v>
      </c>
      <c r="E175" s="2">
        <v>0.18200000000069799</v>
      </c>
      <c r="F175" s="3">
        <v>18.479118652352501</v>
      </c>
      <c r="G175" s="14"/>
      <c r="H175" s="2">
        <v>3</v>
      </c>
      <c r="I175" s="2">
        <v>0</v>
      </c>
      <c r="J175" s="2">
        <v>3</v>
      </c>
      <c r="K175" s="2">
        <v>0</v>
      </c>
      <c r="L175" s="2">
        <v>0</v>
      </c>
      <c r="M175" s="2">
        <v>1</v>
      </c>
      <c r="N175" s="2">
        <v>1</v>
      </c>
      <c r="O175" s="2">
        <v>0</v>
      </c>
      <c r="P175" s="2">
        <v>1</v>
      </c>
      <c r="Q175" s="2">
        <v>0</v>
      </c>
      <c r="R175" s="2">
        <v>0</v>
      </c>
      <c r="S175" s="2">
        <v>0</v>
      </c>
      <c r="T175" s="2">
        <v>0</v>
      </c>
      <c r="U175" s="2">
        <v>0</v>
      </c>
      <c r="V175" s="2">
        <v>0</v>
      </c>
      <c r="W175" s="2">
        <v>0</v>
      </c>
      <c r="X175" s="2">
        <v>0</v>
      </c>
      <c r="Y175" s="2">
        <v>0</v>
      </c>
      <c r="Z175" s="2">
        <v>0</v>
      </c>
      <c r="AA175" s="2">
        <v>0</v>
      </c>
    </row>
    <row r="176" spans="1:27" x14ac:dyDescent="0.25">
      <c r="A176" s="2">
        <v>3</v>
      </c>
      <c r="B176" s="2">
        <v>16</v>
      </c>
      <c r="C176" s="2">
        <v>135675.96799999999</v>
      </c>
      <c r="D176" s="2">
        <v>135723.66500000001</v>
      </c>
      <c r="E176" s="2">
        <v>47.697000000014697</v>
      </c>
      <c r="F176" s="3">
        <v>18.381814660737799</v>
      </c>
      <c r="G176" s="14" t="s">
        <v>870</v>
      </c>
      <c r="H176" s="2">
        <v>1</v>
      </c>
      <c r="I176" s="2">
        <v>0</v>
      </c>
      <c r="J176" s="2">
        <v>1</v>
      </c>
      <c r="K176" s="2">
        <v>0</v>
      </c>
      <c r="L176" s="2">
        <v>0</v>
      </c>
      <c r="M176" s="2">
        <v>0</v>
      </c>
      <c r="N176" s="2">
        <v>0</v>
      </c>
      <c r="O176" s="2">
        <v>1</v>
      </c>
      <c r="P176" s="2">
        <v>0</v>
      </c>
      <c r="Q176" s="2">
        <v>0</v>
      </c>
      <c r="R176" s="2">
        <v>0</v>
      </c>
      <c r="S176" s="2">
        <v>0</v>
      </c>
      <c r="T176" s="2">
        <v>0</v>
      </c>
      <c r="U176" s="2">
        <v>0</v>
      </c>
      <c r="V176" s="2">
        <v>0</v>
      </c>
      <c r="W176" s="2">
        <v>0</v>
      </c>
      <c r="X176" s="2">
        <v>0</v>
      </c>
      <c r="Y176" s="2">
        <v>0</v>
      </c>
      <c r="Z176" s="2">
        <v>0</v>
      </c>
      <c r="AA176" s="2">
        <v>0</v>
      </c>
    </row>
    <row r="177" spans="1:27" x14ac:dyDescent="0.25">
      <c r="A177" s="2">
        <v>18</v>
      </c>
      <c r="B177" s="2">
        <v>3</v>
      </c>
      <c r="C177" s="2">
        <v>45368.587</v>
      </c>
      <c r="D177" s="2">
        <v>45442.129000000001</v>
      </c>
      <c r="E177" s="2">
        <v>73.542000000001295</v>
      </c>
      <c r="F177" s="3">
        <v>18.379804989367202</v>
      </c>
      <c r="G177" s="14" t="s">
        <v>802</v>
      </c>
      <c r="H177" s="2">
        <v>1</v>
      </c>
      <c r="I177" s="2">
        <v>0</v>
      </c>
      <c r="J177" s="2">
        <v>1</v>
      </c>
      <c r="K177" s="2">
        <v>0</v>
      </c>
      <c r="L177" s="2">
        <v>0</v>
      </c>
      <c r="M177" s="2">
        <v>0</v>
      </c>
      <c r="N177" s="2">
        <v>1</v>
      </c>
      <c r="O177" s="2">
        <v>0</v>
      </c>
      <c r="P177" s="2">
        <v>0</v>
      </c>
      <c r="Q177" s="2">
        <v>0</v>
      </c>
      <c r="R177" s="2">
        <v>0</v>
      </c>
      <c r="S177" s="2">
        <v>0</v>
      </c>
      <c r="T177" s="2">
        <v>0</v>
      </c>
      <c r="U177" s="2">
        <v>0</v>
      </c>
      <c r="V177" s="2">
        <v>0</v>
      </c>
      <c r="W177" s="2">
        <v>0</v>
      </c>
      <c r="X177" s="2">
        <v>0</v>
      </c>
      <c r="Y177" s="2">
        <v>0</v>
      </c>
      <c r="Z177" s="2">
        <v>0</v>
      </c>
      <c r="AA177" s="2">
        <v>0</v>
      </c>
    </row>
    <row r="178" spans="1:27" x14ac:dyDescent="0.25">
      <c r="A178" s="2">
        <v>11</v>
      </c>
      <c r="B178" s="2">
        <v>0</v>
      </c>
      <c r="C178" s="2">
        <v>10049.531999999999</v>
      </c>
      <c r="D178" s="2">
        <v>10128.679</v>
      </c>
      <c r="E178" s="2">
        <v>79.147000000000801</v>
      </c>
      <c r="F178" s="3">
        <v>18.3549346900997</v>
      </c>
      <c r="G178" s="14" t="s">
        <v>470</v>
      </c>
      <c r="H178" s="2">
        <v>4</v>
      </c>
      <c r="I178" s="2">
        <v>0</v>
      </c>
      <c r="J178" s="2">
        <v>4</v>
      </c>
      <c r="K178" s="2">
        <v>0</v>
      </c>
      <c r="L178" s="2">
        <v>0</v>
      </c>
      <c r="M178" s="2">
        <v>1</v>
      </c>
      <c r="N178" s="2">
        <v>1</v>
      </c>
      <c r="O178" s="2">
        <v>1</v>
      </c>
      <c r="P178" s="2">
        <v>1</v>
      </c>
      <c r="Q178" s="2">
        <v>0</v>
      </c>
      <c r="R178" s="2">
        <v>0</v>
      </c>
      <c r="S178" s="2">
        <v>0</v>
      </c>
      <c r="T178" s="2">
        <v>0</v>
      </c>
      <c r="U178" s="2">
        <v>0</v>
      </c>
      <c r="V178" s="2">
        <v>0</v>
      </c>
      <c r="W178" s="2">
        <v>0</v>
      </c>
      <c r="X178" s="2">
        <v>0</v>
      </c>
      <c r="Y178" s="2">
        <v>0</v>
      </c>
      <c r="Z178" s="2">
        <v>0</v>
      </c>
      <c r="AA178" s="2">
        <v>0</v>
      </c>
    </row>
    <row r="179" spans="1:27" x14ac:dyDescent="0.25">
      <c r="A179" s="2">
        <v>5</v>
      </c>
      <c r="B179" s="2">
        <v>0</v>
      </c>
      <c r="C179" s="2">
        <v>29114.374</v>
      </c>
      <c r="D179" s="2">
        <v>29127.031999999999</v>
      </c>
      <c r="E179" s="2">
        <v>12.657999999999401</v>
      </c>
      <c r="F179" s="3">
        <v>18.338751793550198</v>
      </c>
      <c r="G179" s="14"/>
      <c r="H179" s="2">
        <v>0</v>
      </c>
      <c r="I179" s="2">
        <v>0</v>
      </c>
      <c r="J179" s="2">
        <v>0</v>
      </c>
      <c r="K179" s="2">
        <v>0</v>
      </c>
      <c r="L179" s="2">
        <v>0</v>
      </c>
      <c r="M179" s="2">
        <v>0</v>
      </c>
      <c r="N179" s="2">
        <v>0</v>
      </c>
      <c r="O179" s="2">
        <v>0</v>
      </c>
      <c r="P179" s="2">
        <v>0</v>
      </c>
      <c r="Q179" s="2">
        <v>0</v>
      </c>
      <c r="R179" s="2">
        <v>0</v>
      </c>
      <c r="S179" s="2">
        <v>0</v>
      </c>
      <c r="T179" s="2">
        <v>0</v>
      </c>
      <c r="U179" s="2">
        <v>0</v>
      </c>
      <c r="V179" s="2">
        <v>0</v>
      </c>
      <c r="W179" s="2">
        <v>0</v>
      </c>
      <c r="X179" s="2">
        <v>0</v>
      </c>
      <c r="Y179" s="2">
        <v>0</v>
      </c>
      <c r="Z179" s="2">
        <v>0</v>
      </c>
      <c r="AA179" s="2">
        <v>0</v>
      </c>
    </row>
    <row r="180" spans="1:27" x14ac:dyDescent="0.25">
      <c r="A180" s="2">
        <v>9</v>
      </c>
      <c r="B180" s="2">
        <v>7</v>
      </c>
      <c r="C180" s="2">
        <v>125617.037</v>
      </c>
      <c r="D180" s="2">
        <v>125656.455</v>
      </c>
      <c r="E180" s="2">
        <v>39.418000000005101</v>
      </c>
      <c r="F180" s="3">
        <v>18.334990278413098</v>
      </c>
      <c r="G180" s="14" t="s">
        <v>1227</v>
      </c>
      <c r="H180" s="2">
        <v>1</v>
      </c>
      <c r="I180" s="2">
        <v>0</v>
      </c>
      <c r="J180" s="2">
        <v>1</v>
      </c>
      <c r="K180" s="2">
        <v>0</v>
      </c>
      <c r="L180" s="2">
        <v>0</v>
      </c>
      <c r="M180" s="2">
        <v>0</v>
      </c>
      <c r="N180" s="2">
        <v>1</v>
      </c>
      <c r="O180" s="2">
        <v>0</v>
      </c>
      <c r="P180" s="2">
        <v>0</v>
      </c>
      <c r="Q180" s="2">
        <v>0</v>
      </c>
      <c r="R180" s="2">
        <v>0</v>
      </c>
      <c r="S180" s="2">
        <v>0</v>
      </c>
      <c r="T180" s="2">
        <v>0</v>
      </c>
      <c r="U180" s="2">
        <v>0</v>
      </c>
      <c r="V180" s="2">
        <v>0</v>
      </c>
      <c r="W180" s="2">
        <v>0</v>
      </c>
      <c r="X180" s="2">
        <v>0</v>
      </c>
      <c r="Y180" s="2">
        <v>0</v>
      </c>
      <c r="Z180" s="2">
        <v>0</v>
      </c>
      <c r="AA180" s="2">
        <v>0</v>
      </c>
    </row>
    <row r="181" spans="1:27" x14ac:dyDescent="0.25">
      <c r="A181" s="2">
        <v>12</v>
      </c>
      <c r="B181" s="2">
        <v>3</v>
      </c>
      <c r="C181" s="2">
        <v>74428.097999999998</v>
      </c>
      <c r="D181" s="2">
        <v>74505.567999999999</v>
      </c>
      <c r="E181" s="2">
        <v>77.470000000001207</v>
      </c>
      <c r="F181" s="3">
        <v>18.282389084617801</v>
      </c>
      <c r="G181" s="14" t="s">
        <v>494</v>
      </c>
      <c r="H181" s="2">
        <v>1</v>
      </c>
      <c r="I181" s="2">
        <v>5</v>
      </c>
      <c r="J181" s="2">
        <v>1</v>
      </c>
      <c r="K181" s="2">
        <v>1</v>
      </c>
      <c r="L181" s="2">
        <v>4</v>
      </c>
      <c r="M181" s="2">
        <v>1</v>
      </c>
      <c r="N181" s="2">
        <v>0</v>
      </c>
      <c r="O181" s="2">
        <v>0</v>
      </c>
      <c r="P181" s="2">
        <v>0</v>
      </c>
      <c r="Q181" s="2">
        <v>0</v>
      </c>
      <c r="R181" s="2">
        <v>1</v>
      </c>
      <c r="S181" s="2">
        <v>0</v>
      </c>
      <c r="T181" s="2">
        <v>0</v>
      </c>
      <c r="U181" s="2">
        <v>0</v>
      </c>
      <c r="V181" s="2">
        <v>0</v>
      </c>
      <c r="W181" s="2">
        <v>1</v>
      </c>
      <c r="X181" s="2">
        <v>0</v>
      </c>
      <c r="Y181" s="2">
        <v>1</v>
      </c>
      <c r="Z181" s="2">
        <v>1</v>
      </c>
      <c r="AA181" s="2">
        <v>1</v>
      </c>
    </row>
    <row r="182" spans="1:27" x14ac:dyDescent="0.25">
      <c r="A182" s="2">
        <v>13</v>
      </c>
      <c r="B182" s="2">
        <v>3</v>
      </c>
      <c r="C182" s="2">
        <v>50899.752</v>
      </c>
      <c r="D182" s="2">
        <v>50963.364000000001</v>
      </c>
      <c r="E182" s="2">
        <v>63.612000000000997</v>
      </c>
      <c r="F182" s="3">
        <v>18.2821401969432</v>
      </c>
      <c r="G182" s="14" t="s">
        <v>1248</v>
      </c>
      <c r="H182" s="2">
        <v>0</v>
      </c>
      <c r="I182" s="2">
        <v>2</v>
      </c>
      <c r="J182" s="2">
        <v>0</v>
      </c>
      <c r="K182" s="2">
        <v>0</v>
      </c>
      <c r="L182" s="2">
        <v>2</v>
      </c>
      <c r="M182" s="2">
        <v>0</v>
      </c>
      <c r="N182" s="2">
        <v>0</v>
      </c>
      <c r="O182" s="2">
        <v>0</v>
      </c>
      <c r="P182" s="2">
        <v>0</v>
      </c>
      <c r="Q182" s="2">
        <v>0</v>
      </c>
      <c r="R182" s="2">
        <v>0</v>
      </c>
      <c r="S182" s="2">
        <v>0</v>
      </c>
      <c r="T182" s="2">
        <v>0</v>
      </c>
      <c r="U182" s="2">
        <v>0</v>
      </c>
      <c r="V182" s="2">
        <v>0</v>
      </c>
      <c r="W182" s="2">
        <v>0</v>
      </c>
      <c r="X182" s="2">
        <v>1</v>
      </c>
      <c r="Y182" s="2">
        <v>0</v>
      </c>
      <c r="Z182" s="2">
        <v>0</v>
      </c>
      <c r="AA182" s="2">
        <v>1</v>
      </c>
    </row>
    <row r="183" spans="1:27" x14ac:dyDescent="0.25">
      <c r="A183" s="2">
        <v>7</v>
      </c>
      <c r="B183" s="2">
        <v>17</v>
      </c>
      <c r="C183" s="2">
        <v>128599.397</v>
      </c>
      <c r="D183" s="2">
        <v>128725.55</v>
      </c>
      <c r="E183" s="2">
        <v>126.153000000006</v>
      </c>
      <c r="F183" s="3">
        <v>18.264846618636199</v>
      </c>
      <c r="G183" s="14" t="s">
        <v>1212</v>
      </c>
      <c r="H183" s="2">
        <v>2</v>
      </c>
      <c r="I183" s="2">
        <v>0</v>
      </c>
      <c r="J183" s="2">
        <v>2</v>
      </c>
      <c r="K183" s="2">
        <v>0</v>
      </c>
      <c r="L183" s="2">
        <v>0</v>
      </c>
      <c r="M183" s="2">
        <v>1</v>
      </c>
      <c r="N183" s="2">
        <v>1</v>
      </c>
      <c r="O183" s="2">
        <v>0</v>
      </c>
      <c r="P183" s="2">
        <v>0</v>
      </c>
      <c r="Q183" s="2">
        <v>0</v>
      </c>
      <c r="R183" s="2">
        <v>0</v>
      </c>
      <c r="S183" s="2">
        <v>0</v>
      </c>
      <c r="T183" s="2">
        <v>0</v>
      </c>
      <c r="U183" s="2">
        <v>0</v>
      </c>
      <c r="V183" s="2">
        <v>0</v>
      </c>
      <c r="W183" s="2">
        <v>0</v>
      </c>
      <c r="X183" s="2">
        <v>0</v>
      </c>
      <c r="Y183" s="2">
        <v>0</v>
      </c>
      <c r="Z183" s="2">
        <v>0</v>
      </c>
      <c r="AA183" s="2">
        <v>0</v>
      </c>
    </row>
    <row r="184" spans="1:27" x14ac:dyDescent="0.25">
      <c r="A184" s="2">
        <v>12</v>
      </c>
      <c r="B184" s="2">
        <v>2</v>
      </c>
      <c r="C184" s="2">
        <v>47000.082999999999</v>
      </c>
      <c r="D184" s="2">
        <v>47063.610999999997</v>
      </c>
      <c r="E184" s="2">
        <v>63.5279999999984</v>
      </c>
      <c r="F184" s="3">
        <v>18.246082313314101</v>
      </c>
      <c r="G184" s="14" t="s">
        <v>1243</v>
      </c>
      <c r="H184" s="2">
        <v>3</v>
      </c>
      <c r="I184" s="2">
        <v>0</v>
      </c>
      <c r="J184" s="2">
        <v>3</v>
      </c>
      <c r="K184" s="2">
        <v>0</v>
      </c>
      <c r="L184" s="2">
        <v>0</v>
      </c>
      <c r="M184" s="2">
        <v>1</v>
      </c>
      <c r="N184" s="2">
        <v>1</v>
      </c>
      <c r="O184" s="2">
        <v>0</v>
      </c>
      <c r="P184" s="2">
        <v>1</v>
      </c>
      <c r="Q184" s="2">
        <v>0</v>
      </c>
      <c r="R184" s="2">
        <v>0</v>
      </c>
      <c r="S184" s="2">
        <v>0</v>
      </c>
      <c r="T184" s="2">
        <v>0</v>
      </c>
      <c r="U184" s="2">
        <v>0</v>
      </c>
      <c r="V184" s="2">
        <v>0</v>
      </c>
      <c r="W184" s="2">
        <v>0</v>
      </c>
      <c r="X184" s="2">
        <v>0</v>
      </c>
      <c r="Y184" s="2">
        <v>0</v>
      </c>
      <c r="Z184" s="2">
        <v>0</v>
      </c>
      <c r="AA184" s="2">
        <v>0</v>
      </c>
    </row>
    <row r="185" spans="1:27" x14ac:dyDescent="0.25">
      <c r="A185" s="2">
        <v>1</v>
      </c>
      <c r="B185" s="2">
        <v>7</v>
      </c>
      <c r="C185" s="2">
        <v>93601.19</v>
      </c>
      <c r="D185" s="2">
        <v>93651.634999999995</v>
      </c>
      <c r="E185" s="2">
        <v>50.444999999992397</v>
      </c>
      <c r="F185" s="3">
        <v>18.241367125062499</v>
      </c>
      <c r="G185" s="14" t="s">
        <v>831</v>
      </c>
      <c r="H185" s="2">
        <v>2</v>
      </c>
      <c r="I185" s="2">
        <v>1</v>
      </c>
      <c r="J185" s="2">
        <v>2</v>
      </c>
      <c r="K185" s="2">
        <v>0</v>
      </c>
      <c r="L185" s="2">
        <v>1</v>
      </c>
      <c r="M185" s="2">
        <v>1</v>
      </c>
      <c r="N185" s="2">
        <v>0</v>
      </c>
      <c r="O185" s="2">
        <v>1</v>
      </c>
      <c r="P185" s="2">
        <v>0</v>
      </c>
      <c r="Q185" s="2">
        <v>0</v>
      </c>
      <c r="R185" s="2">
        <v>0</v>
      </c>
      <c r="S185" s="2">
        <v>0</v>
      </c>
      <c r="T185" s="2">
        <v>0</v>
      </c>
      <c r="U185" s="2">
        <v>0</v>
      </c>
      <c r="V185" s="2">
        <v>0</v>
      </c>
      <c r="W185" s="2">
        <v>0</v>
      </c>
      <c r="X185" s="2">
        <v>0</v>
      </c>
      <c r="Y185" s="2">
        <v>0</v>
      </c>
      <c r="Z185" s="2">
        <v>1</v>
      </c>
      <c r="AA185" s="2">
        <v>0</v>
      </c>
    </row>
    <row r="186" spans="1:27" x14ac:dyDescent="0.25">
      <c r="A186" s="2">
        <v>4</v>
      </c>
      <c r="B186" s="2">
        <v>28</v>
      </c>
      <c r="C186" s="2">
        <v>177482.55799999999</v>
      </c>
      <c r="D186" s="2">
        <v>177508.93</v>
      </c>
      <c r="E186" s="2">
        <v>26.372000000002998</v>
      </c>
      <c r="F186" s="3">
        <v>18.227023972532798</v>
      </c>
      <c r="G186" s="14"/>
      <c r="H186" s="2">
        <v>1</v>
      </c>
      <c r="I186" s="2">
        <v>0</v>
      </c>
      <c r="J186" s="2">
        <v>1</v>
      </c>
      <c r="K186" s="2">
        <v>0</v>
      </c>
      <c r="L186" s="2">
        <v>0</v>
      </c>
      <c r="M186" s="2">
        <v>1</v>
      </c>
      <c r="N186" s="2">
        <v>0</v>
      </c>
      <c r="O186" s="2">
        <v>0</v>
      </c>
      <c r="P186" s="2">
        <v>0</v>
      </c>
      <c r="Q186" s="2">
        <v>0</v>
      </c>
      <c r="R186" s="2">
        <v>0</v>
      </c>
      <c r="S186" s="2">
        <v>0</v>
      </c>
      <c r="T186" s="2">
        <v>0</v>
      </c>
      <c r="U186" s="2">
        <v>0</v>
      </c>
      <c r="V186" s="2">
        <v>0</v>
      </c>
      <c r="W186" s="2">
        <v>0</v>
      </c>
      <c r="X186" s="2">
        <v>0</v>
      </c>
      <c r="Y186" s="2">
        <v>0</v>
      </c>
      <c r="Z186" s="2">
        <v>0</v>
      </c>
      <c r="AA186" s="2">
        <v>0</v>
      </c>
    </row>
    <row r="187" spans="1:27" x14ac:dyDescent="0.25">
      <c r="A187" s="2">
        <v>3</v>
      </c>
      <c r="B187" s="2">
        <v>14</v>
      </c>
      <c r="C187" s="2">
        <v>118452.56600000001</v>
      </c>
      <c r="D187" s="2">
        <v>118452.61</v>
      </c>
      <c r="E187" s="2">
        <v>4.3999999994412099E-2</v>
      </c>
      <c r="F187" s="3">
        <v>18.216311475258902</v>
      </c>
      <c r="G187" s="14"/>
      <c r="H187" s="2">
        <v>1</v>
      </c>
      <c r="I187" s="2">
        <v>0</v>
      </c>
      <c r="J187" s="2">
        <v>1</v>
      </c>
      <c r="K187" s="2">
        <v>0</v>
      </c>
      <c r="L187" s="2">
        <v>0</v>
      </c>
      <c r="M187" s="2">
        <v>1</v>
      </c>
      <c r="N187" s="2">
        <v>0</v>
      </c>
      <c r="O187" s="2">
        <v>0</v>
      </c>
      <c r="P187" s="2">
        <v>0</v>
      </c>
      <c r="Q187" s="2">
        <v>0</v>
      </c>
      <c r="R187" s="2">
        <v>0</v>
      </c>
      <c r="S187" s="2">
        <v>0</v>
      </c>
      <c r="T187" s="2">
        <v>0</v>
      </c>
      <c r="U187" s="2">
        <v>0</v>
      </c>
      <c r="V187" s="2">
        <v>0</v>
      </c>
      <c r="W187" s="2">
        <v>0</v>
      </c>
      <c r="X187" s="2">
        <v>0</v>
      </c>
      <c r="Y187" s="2">
        <v>0</v>
      </c>
      <c r="Z187" s="2">
        <v>0</v>
      </c>
      <c r="AA187" s="2">
        <v>0</v>
      </c>
    </row>
    <row r="188" spans="1:27" x14ac:dyDescent="0.25">
      <c r="A188" s="2">
        <v>14</v>
      </c>
      <c r="B188" s="2">
        <v>8</v>
      </c>
      <c r="C188" s="2">
        <v>79742.038</v>
      </c>
      <c r="D188" s="2">
        <v>79784.653000000006</v>
      </c>
      <c r="E188" s="2">
        <v>42.615000000005203</v>
      </c>
      <c r="F188" s="3">
        <v>18.2000259020814</v>
      </c>
      <c r="G188" s="14" t="s">
        <v>995</v>
      </c>
      <c r="H188" s="2">
        <v>1</v>
      </c>
      <c r="I188" s="2">
        <v>0</v>
      </c>
      <c r="J188" s="2">
        <v>1</v>
      </c>
      <c r="K188" s="2">
        <v>0</v>
      </c>
      <c r="L188" s="2">
        <v>0</v>
      </c>
      <c r="M188" s="2">
        <v>0</v>
      </c>
      <c r="N188" s="2">
        <v>0</v>
      </c>
      <c r="O188" s="2">
        <v>1</v>
      </c>
      <c r="P188" s="2">
        <v>0</v>
      </c>
      <c r="Q188" s="2">
        <v>0</v>
      </c>
      <c r="R188" s="2">
        <v>0</v>
      </c>
      <c r="S188" s="2">
        <v>0</v>
      </c>
      <c r="T188" s="2">
        <v>0</v>
      </c>
      <c r="U188" s="2">
        <v>0</v>
      </c>
      <c r="V188" s="2">
        <v>0</v>
      </c>
      <c r="W188" s="2">
        <v>0</v>
      </c>
      <c r="X188" s="2">
        <v>0</v>
      </c>
      <c r="Y188" s="2">
        <v>0</v>
      </c>
      <c r="Z188" s="2">
        <v>0</v>
      </c>
      <c r="AA188" s="2">
        <v>0</v>
      </c>
    </row>
    <row r="189" spans="1:27" x14ac:dyDescent="0.25">
      <c r="A189" s="2">
        <v>6</v>
      </c>
      <c r="B189" s="2">
        <v>16</v>
      </c>
      <c r="C189" s="2">
        <v>130657.053</v>
      </c>
      <c r="D189" s="2">
        <v>130713.215</v>
      </c>
      <c r="E189" s="2">
        <v>56.161999999996603</v>
      </c>
      <c r="F189" s="3">
        <v>18.194997925681101</v>
      </c>
      <c r="G189" s="14" t="s">
        <v>914</v>
      </c>
      <c r="H189" s="2">
        <v>1</v>
      </c>
      <c r="I189" s="2">
        <v>0</v>
      </c>
      <c r="J189" s="2">
        <v>1</v>
      </c>
      <c r="K189" s="2">
        <v>0</v>
      </c>
      <c r="L189" s="2">
        <v>0</v>
      </c>
      <c r="M189" s="2">
        <v>0</v>
      </c>
      <c r="N189" s="2">
        <v>0</v>
      </c>
      <c r="O189" s="2">
        <v>1</v>
      </c>
      <c r="P189" s="2">
        <v>0</v>
      </c>
      <c r="Q189" s="2">
        <v>0</v>
      </c>
      <c r="R189" s="2">
        <v>0</v>
      </c>
      <c r="S189" s="2">
        <v>0</v>
      </c>
      <c r="T189" s="2">
        <v>0</v>
      </c>
      <c r="U189" s="2">
        <v>0</v>
      </c>
      <c r="V189" s="2">
        <v>0</v>
      </c>
      <c r="W189" s="2">
        <v>0</v>
      </c>
      <c r="X189" s="2">
        <v>0</v>
      </c>
      <c r="Y189" s="2">
        <v>0</v>
      </c>
      <c r="Z189" s="2">
        <v>0</v>
      </c>
      <c r="AA189" s="2">
        <v>0</v>
      </c>
    </row>
    <row r="190" spans="1:27" x14ac:dyDescent="0.25">
      <c r="A190" s="2">
        <v>7</v>
      </c>
      <c r="B190" s="2">
        <v>5</v>
      </c>
      <c r="C190" s="2">
        <v>35184.22</v>
      </c>
      <c r="D190" s="2">
        <v>35229.608</v>
      </c>
      <c r="E190" s="2">
        <v>45.387999999999003</v>
      </c>
      <c r="F190" s="3">
        <v>18.152438403834999</v>
      </c>
      <c r="G190" s="14" t="s">
        <v>685</v>
      </c>
      <c r="H190" s="2">
        <v>3</v>
      </c>
      <c r="I190" s="2">
        <v>0</v>
      </c>
      <c r="J190" s="2">
        <v>3</v>
      </c>
      <c r="K190" s="2">
        <v>0</v>
      </c>
      <c r="L190" s="2">
        <v>0</v>
      </c>
      <c r="M190" s="2">
        <v>0</v>
      </c>
      <c r="N190" s="2">
        <v>1</v>
      </c>
      <c r="O190" s="2">
        <v>1</v>
      </c>
      <c r="P190" s="2">
        <v>1</v>
      </c>
      <c r="Q190" s="2">
        <v>0</v>
      </c>
      <c r="R190" s="2">
        <v>0</v>
      </c>
      <c r="S190" s="2">
        <v>0</v>
      </c>
      <c r="T190" s="2">
        <v>0</v>
      </c>
      <c r="U190" s="2">
        <v>0</v>
      </c>
      <c r="V190" s="2">
        <v>0</v>
      </c>
      <c r="W190" s="2">
        <v>0</v>
      </c>
      <c r="X190" s="2">
        <v>0</v>
      </c>
      <c r="Y190" s="2">
        <v>0</v>
      </c>
      <c r="Z190" s="2">
        <v>0</v>
      </c>
      <c r="AA190" s="2">
        <v>0</v>
      </c>
    </row>
    <row r="191" spans="1:27" x14ac:dyDescent="0.25">
      <c r="A191" s="2">
        <v>3</v>
      </c>
      <c r="B191" s="2">
        <v>17</v>
      </c>
      <c r="C191" s="2">
        <v>146556.09099999999</v>
      </c>
      <c r="D191" s="2">
        <v>146556.09099999999</v>
      </c>
      <c r="E191" s="2">
        <v>0</v>
      </c>
      <c r="F191" s="3">
        <v>18.0737974105901</v>
      </c>
      <c r="G191" s="14"/>
      <c r="H191" s="2">
        <v>1</v>
      </c>
      <c r="I191" s="2">
        <v>0</v>
      </c>
      <c r="J191" s="2">
        <v>1</v>
      </c>
      <c r="K191" s="2">
        <v>0</v>
      </c>
      <c r="L191" s="2">
        <v>0</v>
      </c>
      <c r="M191" s="2">
        <v>0</v>
      </c>
      <c r="N191" s="2">
        <v>1</v>
      </c>
      <c r="O191" s="2">
        <v>0</v>
      </c>
      <c r="P191" s="2">
        <v>0</v>
      </c>
      <c r="Q191" s="2">
        <v>0</v>
      </c>
      <c r="R191" s="2">
        <v>0</v>
      </c>
      <c r="S191" s="2">
        <v>0</v>
      </c>
      <c r="T191" s="2">
        <v>0</v>
      </c>
      <c r="U191" s="2">
        <v>0</v>
      </c>
      <c r="V191" s="2">
        <v>0</v>
      </c>
      <c r="W191" s="2">
        <v>0</v>
      </c>
      <c r="X191" s="2">
        <v>0</v>
      </c>
      <c r="Y191" s="2">
        <v>0</v>
      </c>
      <c r="Z191" s="2">
        <v>0</v>
      </c>
      <c r="AA191" s="2">
        <v>0</v>
      </c>
    </row>
    <row r="192" spans="1:27" x14ac:dyDescent="0.25">
      <c r="A192" s="2">
        <v>2</v>
      </c>
      <c r="B192" s="2">
        <v>17</v>
      </c>
      <c r="C192" s="2">
        <v>160417.54</v>
      </c>
      <c r="D192" s="2">
        <v>160484.41500000001</v>
      </c>
      <c r="E192" s="2">
        <v>66.875</v>
      </c>
      <c r="F192" s="3">
        <v>18.066111493596299</v>
      </c>
      <c r="G192" s="14" t="s">
        <v>1167</v>
      </c>
      <c r="H192" s="2">
        <v>0</v>
      </c>
      <c r="I192" s="2">
        <v>0</v>
      </c>
      <c r="J192" s="2">
        <v>0</v>
      </c>
      <c r="K192" s="2">
        <v>0</v>
      </c>
      <c r="L192" s="2">
        <v>0</v>
      </c>
      <c r="M192" s="2">
        <v>0</v>
      </c>
      <c r="N192" s="2">
        <v>0</v>
      </c>
      <c r="O192" s="2">
        <v>0</v>
      </c>
      <c r="P192" s="2">
        <v>0</v>
      </c>
      <c r="Q192" s="2">
        <v>0</v>
      </c>
      <c r="R192" s="2">
        <v>0</v>
      </c>
      <c r="S192" s="2">
        <v>0</v>
      </c>
      <c r="T192" s="2">
        <v>0</v>
      </c>
      <c r="U192" s="2">
        <v>0</v>
      </c>
      <c r="V192" s="2">
        <v>0</v>
      </c>
      <c r="W192" s="2">
        <v>0</v>
      </c>
      <c r="X192" s="2">
        <v>0</v>
      </c>
      <c r="Y192" s="2">
        <v>0</v>
      </c>
      <c r="Z192" s="2">
        <v>0</v>
      </c>
      <c r="AA192" s="2">
        <v>0</v>
      </c>
    </row>
    <row r="193" spans="1:27" x14ac:dyDescent="0.25">
      <c r="A193" s="2">
        <v>2</v>
      </c>
      <c r="B193" s="2">
        <v>10</v>
      </c>
      <c r="C193" s="2">
        <v>120558.467</v>
      </c>
      <c r="D193" s="2">
        <v>120595.883</v>
      </c>
      <c r="E193" s="2">
        <v>37.415999999997403</v>
      </c>
      <c r="F193" s="3">
        <v>18.003699867556399</v>
      </c>
      <c r="G193" s="14" t="s">
        <v>344</v>
      </c>
      <c r="H193" s="2">
        <v>2</v>
      </c>
      <c r="I193" s="2">
        <v>0</v>
      </c>
      <c r="J193" s="2">
        <v>2</v>
      </c>
      <c r="K193" s="2">
        <v>0</v>
      </c>
      <c r="L193" s="2">
        <v>0</v>
      </c>
      <c r="M193" s="2">
        <v>1</v>
      </c>
      <c r="N193" s="2">
        <v>0</v>
      </c>
      <c r="O193" s="2">
        <v>0</v>
      </c>
      <c r="P193" s="2">
        <v>1</v>
      </c>
      <c r="Q193" s="2">
        <v>0</v>
      </c>
      <c r="R193" s="2">
        <v>0</v>
      </c>
      <c r="S193" s="2">
        <v>0</v>
      </c>
      <c r="T193" s="2">
        <v>0</v>
      </c>
      <c r="U193" s="2">
        <v>0</v>
      </c>
      <c r="V193" s="2">
        <v>0</v>
      </c>
      <c r="W193" s="2">
        <v>0</v>
      </c>
      <c r="X193" s="2">
        <v>0</v>
      </c>
      <c r="Y193" s="2">
        <v>0</v>
      </c>
      <c r="Z193" s="2">
        <v>0</v>
      </c>
      <c r="AA193" s="2">
        <v>0</v>
      </c>
    </row>
    <row r="194" spans="1:27" x14ac:dyDescent="0.25">
      <c r="A194" s="2">
        <v>6</v>
      </c>
      <c r="B194" s="2">
        <v>9</v>
      </c>
      <c r="C194" s="2">
        <v>86287.129000000001</v>
      </c>
      <c r="D194" s="2">
        <v>86309.698000000004</v>
      </c>
      <c r="E194" s="2">
        <v>22.569000000003101</v>
      </c>
      <c r="F194" s="3">
        <v>17.9955372697092</v>
      </c>
      <c r="G194" s="14" t="s">
        <v>1203</v>
      </c>
      <c r="H194" s="2">
        <v>2</v>
      </c>
      <c r="I194" s="2">
        <v>0</v>
      </c>
      <c r="J194" s="2">
        <v>2</v>
      </c>
      <c r="K194" s="2">
        <v>0</v>
      </c>
      <c r="L194" s="2">
        <v>0</v>
      </c>
      <c r="M194" s="2">
        <v>0</v>
      </c>
      <c r="N194" s="2">
        <v>1</v>
      </c>
      <c r="O194" s="2">
        <v>1</v>
      </c>
      <c r="P194" s="2">
        <v>0</v>
      </c>
      <c r="Q194" s="2">
        <v>0</v>
      </c>
      <c r="R194" s="2">
        <v>0</v>
      </c>
      <c r="S194" s="2">
        <v>0</v>
      </c>
      <c r="T194" s="2">
        <v>0</v>
      </c>
      <c r="U194" s="2">
        <v>0</v>
      </c>
      <c r="V194" s="2">
        <v>0</v>
      </c>
      <c r="W194" s="2">
        <v>0</v>
      </c>
      <c r="X194" s="2">
        <v>0</v>
      </c>
      <c r="Y194" s="2">
        <v>0</v>
      </c>
      <c r="Z194" s="2">
        <v>0</v>
      </c>
      <c r="AA194" s="2">
        <v>0</v>
      </c>
    </row>
    <row r="195" spans="1:27" x14ac:dyDescent="0.25">
      <c r="A195" s="2">
        <v>4</v>
      </c>
      <c r="B195" s="2">
        <v>27</v>
      </c>
      <c r="C195" s="2">
        <v>168128.64600000001</v>
      </c>
      <c r="D195" s="2">
        <v>168154.18100000001</v>
      </c>
      <c r="E195" s="2">
        <v>25.5350000000035</v>
      </c>
      <c r="F195" s="3">
        <v>17.951721934261101</v>
      </c>
      <c r="G195" s="14" t="s">
        <v>388</v>
      </c>
      <c r="H195" s="2">
        <v>3</v>
      </c>
      <c r="I195" s="2">
        <v>0</v>
      </c>
      <c r="J195" s="2">
        <v>3</v>
      </c>
      <c r="K195" s="2">
        <v>0</v>
      </c>
      <c r="L195" s="2">
        <v>0</v>
      </c>
      <c r="M195" s="2">
        <v>1</v>
      </c>
      <c r="N195" s="2">
        <v>0</v>
      </c>
      <c r="O195" s="2">
        <v>1</v>
      </c>
      <c r="P195" s="2">
        <v>1</v>
      </c>
      <c r="Q195" s="2">
        <v>0</v>
      </c>
      <c r="R195" s="2">
        <v>0</v>
      </c>
      <c r="S195" s="2">
        <v>0</v>
      </c>
      <c r="T195" s="2">
        <v>0</v>
      </c>
      <c r="U195" s="2">
        <v>0</v>
      </c>
      <c r="V195" s="2">
        <v>0</v>
      </c>
      <c r="W195" s="2">
        <v>0</v>
      </c>
      <c r="X195" s="2">
        <v>0</v>
      </c>
      <c r="Y195" s="2">
        <v>0</v>
      </c>
      <c r="Z195" s="2">
        <v>0</v>
      </c>
      <c r="AA195" s="2">
        <v>0</v>
      </c>
    </row>
    <row r="196" spans="1:27" x14ac:dyDescent="0.25">
      <c r="A196" s="2">
        <v>1</v>
      </c>
      <c r="B196" s="2">
        <v>6</v>
      </c>
      <c r="C196" s="2">
        <v>92844.83</v>
      </c>
      <c r="D196" s="2">
        <v>92871.942999999999</v>
      </c>
      <c r="E196" s="2">
        <v>27.112999999997601</v>
      </c>
      <c r="F196" s="3">
        <v>17.949653091498998</v>
      </c>
      <c r="G196" s="14" t="s">
        <v>830</v>
      </c>
      <c r="H196" s="2">
        <v>4</v>
      </c>
      <c r="I196" s="2">
        <v>1</v>
      </c>
      <c r="J196" s="2">
        <v>4</v>
      </c>
      <c r="K196" s="2">
        <v>0</v>
      </c>
      <c r="L196" s="2">
        <v>1</v>
      </c>
      <c r="M196" s="2">
        <v>1</v>
      </c>
      <c r="N196" s="2">
        <v>1</v>
      </c>
      <c r="O196" s="2">
        <v>1</v>
      </c>
      <c r="P196" s="2">
        <v>1</v>
      </c>
      <c r="Q196" s="2">
        <v>0</v>
      </c>
      <c r="R196" s="2">
        <v>0</v>
      </c>
      <c r="S196" s="2">
        <v>0</v>
      </c>
      <c r="T196" s="2">
        <v>0</v>
      </c>
      <c r="U196" s="2">
        <v>0</v>
      </c>
      <c r="V196" s="2">
        <v>0</v>
      </c>
      <c r="W196" s="2">
        <v>0</v>
      </c>
      <c r="X196" s="2">
        <v>0</v>
      </c>
      <c r="Y196" s="2">
        <v>0</v>
      </c>
      <c r="Z196" s="2">
        <v>1</v>
      </c>
      <c r="AA196" s="2">
        <v>0</v>
      </c>
    </row>
    <row r="197" spans="1:27" x14ac:dyDescent="0.25">
      <c r="A197" s="2">
        <v>8</v>
      </c>
      <c r="B197" s="2">
        <v>12</v>
      </c>
      <c r="C197" s="2">
        <v>76695.866999999998</v>
      </c>
      <c r="D197" s="2">
        <v>76702.547999999995</v>
      </c>
      <c r="E197" s="2">
        <v>6.6809999999968603</v>
      </c>
      <c r="F197" s="3">
        <v>17.933909914934301</v>
      </c>
      <c r="G197" s="14"/>
      <c r="H197" s="2">
        <v>4</v>
      </c>
      <c r="I197" s="2">
        <v>5</v>
      </c>
      <c r="J197" s="2">
        <v>4</v>
      </c>
      <c r="K197" s="2">
        <v>0</v>
      </c>
      <c r="L197" s="2">
        <v>5</v>
      </c>
      <c r="M197" s="2">
        <v>1</v>
      </c>
      <c r="N197" s="2">
        <v>1</v>
      </c>
      <c r="O197" s="2">
        <v>1</v>
      </c>
      <c r="P197" s="2">
        <v>1</v>
      </c>
      <c r="Q197" s="2">
        <v>0</v>
      </c>
      <c r="R197" s="2">
        <v>0</v>
      </c>
      <c r="S197" s="2">
        <v>0</v>
      </c>
      <c r="T197" s="2">
        <v>0</v>
      </c>
      <c r="U197" s="2">
        <v>0</v>
      </c>
      <c r="V197" s="2">
        <v>0</v>
      </c>
      <c r="W197" s="2">
        <v>1</v>
      </c>
      <c r="X197" s="2">
        <v>1</v>
      </c>
      <c r="Y197" s="2">
        <v>1</v>
      </c>
      <c r="Z197" s="2">
        <v>1</v>
      </c>
      <c r="AA197" s="2">
        <v>1</v>
      </c>
    </row>
    <row r="198" spans="1:27" x14ac:dyDescent="0.25">
      <c r="A198" s="2">
        <v>18</v>
      </c>
      <c r="B198" s="2">
        <v>5</v>
      </c>
      <c r="C198" s="2">
        <v>69665.983999999997</v>
      </c>
      <c r="D198" s="2">
        <v>69666.076000000001</v>
      </c>
      <c r="E198" s="2">
        <v>9.2000000004190993E-2</v>
      </c>
      <c r="F198" s="3">
        <v>17.8902154591608</v>
      </c>
      <c r="G198" s="14"/>
      <c r="H198" s="2">
        <v>1</v>
      </c>
      <c r="I198" s="2">
        <v>0</v>
      </c>
      <c r="J198" s="2">
        <v>1</v>
      </c>
      <c r="K198" s="2">
        <v>0</v>
      </c>
      <c r="L198" s="2">
        <v>0</v>
      </c>
      <c r="M198" s="2">
        <v>1</v>
      </c>
      <c r="N198" s="2">
        <v>0</v>
      </c>
      <c r="O198" s="2">
        <v>0</v>
      </c>
      <c r="P198" s="2">
        <v>0</v>
      </c>
      <c r="Q198" s="2">
        <v>0</v>
      </c>
      <c r="R198" s="2">
        <v>0</v>
      </c>
      <c r="S198" s="2">
        <v>0</v>
      </c>
      <c r="T198" s="2">
        <v>0</v>
      </c>
      <c r="U198" s="2">
        <v>0</v>
      </c>
      <c r="V198" s="2">
        <v>0</v>
      </c>
      <c r="W198" s="2">
        <v>0</v>
      </c>
      <c r="X198" s="2">
        <v>0</v>
      </c>
      <c r="Y198" s="2">
        <v>0</v>
      </c>
      <c r="Z198" s="2">
        <v>0</v>
      </c>
      <c r="AA198" s="2">
        <v>0</v>
      </c>
    </row>
    <row r="199" spans="1:27" x14ac:dyDescent="0.25">
      <c r="A199" s="2">
        <v>15</v>
      </c>
      <c r="B199" s="2">
        <v>3</v>
      </c>
      <c r="C199" s="2">
        <v>73768.498999999996</v>
      </c>
      <c r="D199" s="2">
        <v>73809.563999999998</v>
      </c>
      <c r="E199" s="2">
        <v>41.0650000000023</v>
      </c>
      <c r="F199" s="3">
        <v>17.8769387861567</v>
      </c>
      <c r="G199" s="14" t="s">
        <v>1258</v>
      </c>
      <c r="H199" s="2">
        <v>2</v>
      </c>
      <c r="I199" s="2">
        <v>1</v>
      </c>
      <c r="J199" s="2">
        <v>2</v>
      </c>
      <c r="K199" s="2">
        <v>1</v>
      </c>
      <c r="L199" s="2">
        <v>0</v>
      </c>
      <c r="M199" s="2">
        <v>0</v>
      </c>
      <c r="N199" s="2">
        <v>0</v>
      </c>
      <c r="O199" s="2">
        <v>1</v>
      </c>
      <c r="P199" s="2">
        <v>1</v>
      </c>
      <c r="Q199" s="2">
        <v>0</v>
      </c>
      <c r="R199" s="2">
        <v>0</v>
      </c>
      <c r="S199" s="2">
        <v>0</v>
      </c>
      <c r="T199" s="2">
        <v>0</v>
      </c>
      <c r="U199" s="2">
        <v>0</v>
      </c>
      <c r="V199" s="2">
        <v>1</v>
      </c>
      <c r="W199" s="2">
        <v>0</v>
      </c>
      <c r="X199" s="2">
        <v>0</v>
      </c>
      <c r="Y199" s="2">
        <v>0</v>
      </c>
      <c r="Z199" s="2">
        <v>0</v>
      </c>
      <c r="AA199" s="2">
        <v>0</v>
      </c>
    </row>
    <row r="200" spans="1:27" x14ac:dyDescent="0.25">
      <c r="A200" s="2">
        <v>14</v>
      </c>
      <c r="B200" s="2">
        <v>10</v>
      </c>
      <c r="C200" s="2">
        <v>84303.701000000001</v>
      </c>
      <c r="D200" s="2">
        <v>84337.111999999994</v>
      </c>
      <c r="E200" s="2">
        <v>33.410999999992796</v>
      </c>
      <c r="F200" s="3">
        <v>17.816116812623999</v>
      </c>
      <c r="G200" s="14"/>
      <c r="H200" s="2">
        <v>2</v>
      </c>
      <c r="I200" s="2">
        <v>0</v>
      </c>
      <c r="J200" s="2">
        <v>2</v>
      </c>
      <c r="K200" s="2">
        <v>0</v>
      </c>
      <c r="L200" s="2">
        <v>0</v>
      </c>
      <c r="M200" s="2">
        <v>0</v>
      </c>
      <c r="N200" s="2">
        <v>0</v>
      </c>
      <c r="O200" s="2">
        <v>1</v>
      </c>
      <c r="P200" s="2">
        <v>1</v>
      </c>
      <c r="Q200" s="2">
        <v>0</v>
      </c>
      <c r="R200" s="2">
        <v>0</v>
      </c>
      <c r="S200" s="2">
        <v>0</v>
      </c>
      <c r="T200" s="2">
        <v>0</v>
      </c>
      <c r="U200" s="2">
        <v>0</v>
      </c>
      <c r="V200" s="2">
        <v>0</v>
      </c>
      <c r="W200" s="2">
        <v>0</v>
      </c>
      <c r="X200" s="2">
        <v>0</v>
      </c>
      <c r="Y200" s="2">
        <v>0</v>
      </c>
      <c r="Z200" s="2">
        <v>0</v>
      </c>
      <c r="AA200" s="2">
        <v>0</v>
      </c>
    </row>
    <row r="201" spans="1:27" x14ac:dyDescent="0.25">
      <c r="A201" s="2">
        <v>13</v>
      </c>
      <c r="B201" s="2">
        <v>14</v>
      </c>
      <c r="C201" s="2">
        <v>89188.225999999995</v>
      </c>
      <c r="D201" s="2">
        <v>89244.994999999995</v>
      </c>
      <c r="E201" s="2">
        <v>56.769000000000197</v>
      </c>
      <c r="F201" s="3">
        <v>17.796443730083201</v>
      </c>
      <c r="G201" s="14" t="s">
        <v>770</v>
      </c>
      <c r="H201" s="2">
        <v>2</v>
      </c>
      <c r="I201" s="2">
        <v>0</v>
      </c>
      <c r="J201" s="2">
        <v>2</v>
      </c>
      <c r="K201" s="2">
        <v>0</v>
      </c>
      <c r="L201" s="2">
        <v>0</v>
      </c>
      <c r="M201" s="2">
        <v>0</v>
      </c>
      <c r="N201" s="2">
        <v>1</v>
      </c>
      <c r="O201" s="2">
        <v>1</v>
      </c>
      <c r="P201" s="2">
        <v>0</v>
      </c>
      <c r="Q201" s="2">
        <v>0</v>
      </c>
      <c r="R201" s="2">
        <v>0</v>
      </c>
      <c r="S201" s="2">
        <v>0</v>
      </c>
      <c r="T201" s="2">
        <v>0</v>
      </c>
      <c r="U201" s="2">
        <v>0</v>
      </c>
      <c r="V201" s="2">
        <v>0</v>
      </c>
      <c r="W201" s="2">
        <v>0</v>
      </c>
      <c r="X201" s="2">
        <v>0</v>
      </c>
      <c r="Y201" s="2">
        <v>0</v>
      </c>
      <c r="Z201" s="2">
        <v>0</v>
      </c>
      <c r="AA201" s="2">
        <v>0</v>
      </c>
    </row>
    <row r="202" spans="1:27" x14ac:dyDescent="0.25">
      <c r="A202" s="2">
        <v>13</v>
      </c>
      <c r="B202" s="2">
        <v>1</v>
      </c>
      <c r="C202" s="2">
        <v>42389.455000000002</v>
      </c>
      <c r="D202" s="2">
        <v>42435.315000000002</v>
      </c>
      <c r="E202" s="2">
        <v>45.860000000000603</v>
      </c>
      <c r="F202" s="3">
        <v>17.6980401244364</v>
      </c>
      <c r="G202" s="14" t="s">
        <v>1246</v>
      </c>
      <c r="H202" s="2">
        <v>3</v>
      </c>
      <c r="I202" s="2">
        <v>1</v>
      </c>
      <c r="J202" s="2">
        <v>3</v>
      </c>
      <c r="K202" s="2">
        <v>0</v>
      </c>
      <c r="L202" s="2">
        <v>1</v>
      </c>
      <c r="M202" s="2">
        <v>1</v>
      </c>
      <c r="N202" s="2">
        <v>1</v>
      </c>
      <c r="O202" s="2">
        <v>0</v>
      </c>
      <c r="P202" s="2">
        <v>1</v>
      </c>
      <c r="Q202" s="2">
        <v>0</v>
      </c>
      <c r="R202" s="2">
        <v>0</v>
      </c>
      <c r="S202" s="2">
        <v>0</v>
      </c>
      <c r="T202" s="2">
        <v>0</v>
      </c>
      <c r="U202" s="2">
        <v>0</v>
      </c>
      <c r="V202" s="2">
        <v>0</v>
      </c>
      <c r="W202" s="2">
        <v>1</v>
      </c>
      <c r="X202" s="2">
        <v>0</v>
      </c>
      <c r="Y202" s="2">
        <v>0</v>
      </c>
      <c r="Z202" s="2">
        <v>0</v>
      </c>
      <c r="AA202" s="2">
        <v>0</v>
      </c>
    </row>
    <row r="203" spans="1:27" x14ac:dyDescent="0.25">
      <c r="A203" s="2">
        <v>2</v>
      </c>
      <c r="B203" s="2">
        <v>7</v>
      </c>
      <c r="C203" s="2">
        <v>99992.572</v>
      </c>
      <c r="D203" s="2">
        <v>100025.48299999999</v>
      </c>
      <c r="E203" s="2">
        <v>32.910999999992796</v>
      </c>
      <c r="F203" s="3">
        <v>17.671914830606699</v>
      </c>
      <c r="G203" s="14" t="s">
        <v>1165</v>
      </c>
      <c r="H203" s="2">
        <v>0</v>
      </c>
      <c r="I203" s="2">
        <v>0</v>
      </c>
      <c r="J203" s="2">
        <v>0</v>
      </c>
      <c r="K203" s="2">
        <v>0</v>
      </c>
      <c r="L203" s="2">
        <v>0</v>
      </c>
      <c r="M203" s="2">
        <v>0</v>
      </c>
      <c r="N203" s="2">
        <v>0</v>
      </c>
      <c r="O203" s="2">
        <v>0</v>
      </c>
      <c r="P203" s="2">
        <v>0</v>
      </c>
      <c r="Q203" s="2">
        <v>0</v>
      </c>
      <c r="R203" s="2">
        <v>0</v>
      </c>
      <c r="S203" s="2">
        <v>0</v>
      </c>
      <c r="T203" s="2">
        <v>0</v>
      </c>
      <c r="U203" s="2">
        <v>0</v>
      </c>
      <c r="V203" s="2">
        <v>0</v>
      </c>
      <c r="W203" s="2">
        <v>0</v>
      </c>
      <c r="X203" s="2">
        <v>0</v>
      </c>
      <c r="Y203" s="2">
        <v>0</v>
      </c>
      <c r="Z203" s="2">
        <v>0</v>
      </c>
      <c r="AA203" s="2">
        <v>0</v>
      </c>
    </row>
    <row r="204" spans="1:27" x14ac:dyDescent="0.25">
      <c r="A204" s="2">
        <v>18</v>
      </c>
      <c r="B204" s="2">
        <v>2</v>
      </c>
      <c r="C204" s="2">
        <v>44072.074000000001</v>
      </c>
      <c r="D204" s="2">
        <v>44114.58</v>
      </c>
      <c r="E204" s="2">
        <v>42.506000000001201</v>
      </c>
      <c r="F204" s="3">
        <v>17.6631379535972</v>
      </c>
      <c r="G204" s="14" t="s">
        <v>542</v>
      </c>
      <c r="H204" s="2">
        <v>1</v>
      </c>
      <c r="I204" s="2">
        <v>0</v>
      </c>
      <c r="J204" s="2">
        <v>1</v>
      </c>
      <c r="K204" s="2">
        <v>0</v>
      </c>
      <c r="L204" s="2">
        <v>0</v>
      </c>
      <c r="M204" s="2">
        <v>1</v>
      </c>
      <c r="N204" s="2">
        <v>0</v>
      </c>
      <c r="O204" s="2">
        <v>0</v>
      </c>
      <c r="P204" s="2">
        <v>0</v>
      </c>
      <c r="Q204" s="2">
        <v>0</v>
      </c>
      <c r="R204" s="2">
        <v>0</v>
      </c>
      <c r="S204" s="2">
        <v>0</v>
      </c>
      <c r="T204" s="2">
        <v>0</v>
      </c>
      <c r="U204" s="2">
        <v>0</v>
      </c>
      <c r="V204" s="2">
        <v>0</v>
      </c>
      <c r="W204" s="2">
        <v>0</v>
      </c>
      <c r="X204" s="2">
        <v>0</v>
      </c>
      <c r="Y204" s="2">
        <v>0</v>
      </c>
      <c r="Z204" s="2">
        <v>0</v>
      </c>
      <c r="AA204" s="2">
        <v>0</v>
      </c>
    </row>
    <row r="205" spans="1:27" x14ac:dyDescent="0.25">
      <c r="A205" s="2">
        <v>7</v>
      </c>
      <c r="B205" s="2">
        <v>16</v>
      </c>
      <c r="C205" s="2">
        <v>99636.947</v>
      </c>
      <c r="D205" s="2">
        <v>99704.827000000005</v>
      </c>
      <c r="E205" s="2">
        <v>67.880000000004699</v>
      </c>
      <c r="F205" s="3">
        <v>17.6587426915412</v>
      </c>
      <c r="G205" s="14" t="s">
        <v>1211</v>
      </c>
      <c r="H205" s="2">
        <v>0</v>
      </c>
      <c r="I205" s="2">
        <v>0</v>
      </c>
      <c r="J205" s="2">
        <v>0</v>
      </c>
      <c r="K205" s="2">
        <v>0</v>
      </c>
      <c r="L205" s="2">
        <v>0</v>
      </c>
      <c r="M205" s="2">
        <v>0</v>
      </c>
      <c r="N205" s="2">
        <v>0</v>
      </c>
      <c r="O205" s="2">
        <v>0</v>
      </c>
      <c r="P205" s="2">
        <v>0</v>
      </c>
      <c r="Q205" s="2">
        <v>0</v>
      </c>
      <c r="R205" s="2">
        <v>0</v>
      </c>
      <c r="S205" s="2">
        <v>0</v>
      </c>
      <c r="T205" s="2">
        <v>0</v>
      </c>
      <c r="U205" s="2">
        <v>0</v>
      </c>
      <c r="V205" s="2">
        <v>0</v>
      </c>
      <c r="W205" s="2">
        <v>0</v>
      </c>
      <c r="X205" s="2">
        <v>0</v>
      </c>
      <c r="Y205" s="2">
        <v>0</v>
      </c>
      <c r="Z205" s="2">
        <v>0</v>
      </c>
      <c r="AA205" s="2">
        <v>0</v>
      </c>
    </row>
    <row r="206" spans="1:27" x14ac:dyDescent="0.25">
      <c r="A206" s="2">
        <v>19</v>
      </c>
      <c r="B206" s="2">
        <v>1</v>
      </c>
      <c r="C206" s="2">
        <v>21455.812000000002</v>
      </c>
      <c r="D206" s="2">
        <v>21491.316999999999</v>
      </c>
      <c r="E206" s="2">
        <v>35.504999999997402</v>
      </c>
      <c r="F206" s="3">
        <v>17.648520574729599</v>
      </c>
      <c r="G206" s="14" t="s">
        <v>1152</v>
      </c>
      <c r="H206" s="2">
        <v>1</v>
      </c>
      <c r="I206" s="2">
        <v>0</v>
      </c>
      <c r="J206" s="2">
        <v>1</v>
      </c>
      <c r="K206" s="2">
        <v>0</v>
      </c>
      <c r="L206" s="2">
        <v>0</v>
      </c>
      <c r="M206" s="2">
        <v>0</v>
      </c>
      <c r="N206" s="2">
        <v>0</v>
      </c>
      <c r="O206" s="2">
        <v>0</v>
      </c>
      <c r="P206" s="2">
        <v>1</v>
      </c>
      <c r="Q206" s="2">
        <v>0</v>
      </c>
      <c r="R206" s="2">
        <v>0</v>
      </c>
      <c r="S206" s="2">
        <v>0</v>
      </c>
      <c r="T206" s="2">
        <v>0</v>
      </c>
      <c r="U206" s="2">
        <v>0</v>
      </c>
      <c r="V206" s="2">
        <v>0</v>
      </c>
      <c r="W206" s="2">
        <v>0</v>
      </c>
      <c r="X206" s="2">
        <v>0</v>
      </c>
      <c r="Y206" s="2">
        <v>0</v>
      </c>
      <c r="Z206" s="2">
        <v>0</v>
      </c>
      <c r="AA206" s="2">
        <v>0</v>
      </c>
    </row>
    <row r="207" spans="1:27" x14ac:dyDescent="0.25">
      <c r="A207" s="2">
        <v>8</v>
      </c>
      <c r="B207" s="2">
        <v>3</v>
      </c>
      <c r="C207" s="2">
        <v>41344.055</v>
      </c>
      <c r="D207" s="2">
        <v>41373.419000000002</v>
      </c>
      <c r="E207" s="2">
        <v>29.364000000001401</v>
      </c>
      <c r="F207" s="3">
        <v>17.6161420901356</v>
      </c>
      <c r="G207" s="14" t="s">
        <v>1215</v>
      </c>
      <c r="H207" s="2">
        <v>1</v>
      </c>
      <c r="I207" s="2">
        <v>0</v>
      </c>
      <c r="J207" s="2">
        <v>1</v>
      </c>
      <c r="K207" s="2">
        <v>0</v>
      </c>
      <c r="L207" s="2">
        <v>0</v>
      </c>
      <c r="M207" s="2">
        <v>1</v>
      </c>
      <c r="N207" s="2">
        <v>0</v>
      </c>
      <c r="O207" s="2">
        <v>0</v>
      </c>
      <c r="P207" s="2">
        <v>0</v>
      </c>
      <c r="Q207" s="2">
        <v>0</v>
      </c>
      <c r="R207" s="2">
        <v>0</v>
      </c>
      <c r="S207" s="2">
        <v>0</v>
      </c>
      <c r="T207" s="2">
        <v>0</v>
      </c>
      <c r="U207" s="2">
        <v>0</v>
      </c>
      <c r="V207" s="2">
        <v>0</v>
      </c>
      <c r="W207" s="2">
        <v>0</v>
      </c>
      <c r="X207" s="2">
        <v>0</v>
      </c>
      <c r="Y207" s="2">
        <v>0</v>
      </c>
      <c r="Z207" s="2">
        <v>0</v>
      </c>
      <c r="AA207" s="2">
        <v>0</v>
      </c>
    </row>
    <row r="208" spans="1:27" x14ac:dyDescent="0.25">
      <c r="A208" s="2">
        <v>11</v>
      </c>
      <c r="B208" s="2">
        <v>3</v>
      </c>
      <c r="C208" s="2">
        <v>28974.382000000001</v>
      </c>
      <c r="D208" s="2">
        <v>29013.897000000001</v>
      </c>
      <c r="E208" s="2">
        <v>39.514999999999397</v>
      </c>
      <c r="F208" s="3">
        <v>17.492504901120999</v>
      </c>
      <c r="G208" s="14" t="s">
        <v>965</v>
      </c>
      <c r="H208" s="2">
        <v>1</v>
      </c>
      <c r="I208" s="2">
        <v>1</v>
      </c>
      <c r="J208" s="2">
        <v>1</v>
      </c>
      <c r="K208" s="2">
        <v>0</v>
      </c>
      <c r="L208" s="2">
        <v>1</v>
      </c>
      <c r="M208" s="2">
        <v>0</v>
      </c>
      <c r="N208" s="2">
        <v>0</v>
      </c>
      <c r="O208" s="2">
        <v>1</v>
      </c>
      <c r="P208" s="2">
        <v>0</v>
      </c>
      <c r="Q208" s="2">
        <v>0</v>
      </c>
      <c r="R208" s="2">
        <v>0</v>
      </c>
      <c r="S208" s="2">
        <v>0</v>
      </c>
      <c r="T208" s="2">
        <v>0</v>
      </c>
      <c r="U208" s="2">
        <v>0</v>
      </c>
      <c r="V208" s="2">
        <v>0</v>
      </c>
      <c r="W208" s="2">
        <v>0</v>
      </c>
      <c r="X208" s="2">
        <v>0</v>
      </c>
      <c r="Y208" s="2">
        <v>0</v>
      </c>
      <c r="Z208" s="2">
        <v>0</v>
      </c>
      <c r="AA208" s="2">
        <v>1</v>
      </c>
    </row>
    <row r="209" spans="1:27" x14ac:dyDescent="0.25">
      <c r="A209" s="2">
        <v>4</v>
      </c>
      <c r="B209" s="2">
        <v>18</v>
      </c>
      <c r="C209" s="2">
        <v>119061.82799999999</v>
      </c>
      <c r="D209" s="2">
        <v>119111.217</v>
      </c>
      <c r="E209" s="2">
        <v>49.3890000000101</v>
      </c>
      <c r="F209" s="3">
        <v>17.4782001869022</v>
      </c>
      <c r="G209" s="14" t="s">
        <v>886</v>
      </c>
      <c r="H209" s="2">
        <v>2</v>
      </c>
      <c r="I209" s="2">
        <v>0</v>
      </c>
      <c r="J209" s="2">
        <v>2</v>
      </c>
      <c r="K209" s="2">
        <v>0</v>
      </c>
      <c r="L209" s="2">
        <v>0</v>
      </c>
      <c r="M209" s="2">
        <v>0</v>
      </c>
      <c r="N209" s="2">
        <v>1</v>
      </c>
      <c r="O209" s="2">
        <v>1</v>
      </c>
      <c r="P209" s="2">
        <v>0</v>
      </c>
      <c r="Q209" s="2">
        <v>0</v>
      </c>
      <c r="R209" s="2">
        <v>0</v>
      </c>
      <c r="S209" s="2">
        <v>0</v>
      </c>
      <c r="T209" s="2">
        <v>0</v>
      </c>
      <c r="U209" s="2">
        <v>0</v>
      </c>
      <c r="V209" s="2">
        <v>0</v>
      </c>
      <c r="W209" s="2">
        <v>0</v>
      </c>
      <c r="X209" s="2">
        <v>0</v>
      </c>
      <c r="Y209" s="2">
        <v>0</v>
      </c>
      <c r="Z209" s="2">
        <v>0</v>
      </c>
      <c r="AA209" s="2">
        <v>0</v>
      </c>
    </row>
    <row r="210" spans="1:27" x14ac:dyDescent="0.25">
      <c r="A210" s="2">
        <v>3</v>
      </c>
      <c r="B210" s="2">
        <v>0</v>
      </c>
      <c r="C210" s="2">
        <v>15070.678</v>
      </c>
      <c r="D210" s="2">
        <v>15128.481</v>
      </c>
      <c r="E210" s="2">
        <v>57.802999999999898</v>
      </c>
      <c r="F210" s="3">
        <v>17.474903061321399</v>
      </c>
      <c r="G210" s="14" t="s">
        <v>1174</v>
      </c>
      <c r="H210" s="2">
        <v>0</v>
      </c>
      <c r="I210" s="2">
        <v>0</v>
      </c>
      <c r="J210" s="2">
        <v>0</v>
      </c>
      <c r="K210" s="2">
        <v>0</v>
      </c>
      <c r="L210" s="2">
        <v>0</v>
      </c>
      <c r="M210" s="2">
        <v>0</v>
      </c>
      <c r="N210" s="2">
        <v>0</v>
      </c>
      <c r="O210" s="2">
        <v>0</v>
      </c>
      <c r="P210" s="2">
        <v>0</v>
      </c>
      <c r="Q210" s="2">
        <v>0</v>
      </c>
      <c r="R210" s="2">
        <v>0</v>
      </c>
      <c r="S210" s="2">
        <v>0</v>
      </c>
      <c r="T210" s="2">
        <v>0</v>
      </c>
      <c r="U210" s="2">
        <v>0</v>
      </c>
      <c r="V210" s="2">
        <v>0</v>
      </c>
      <c r="W210" s="2">
        <v>0</v>
      </c>
      <c r="X210" s="2">
        <v>0</v>
      </c>
      <c r="Y210" s="2">
        <v>0</v>
      </c>
      <c r="Z210" s="2">
        <v>0</v>
      </c>
      <c r="AA210" s="2">
        <v>0</v>
      </c>
    </row>
    <row r="211" spans="1:27" x14ac:dyDescent="0.25">
      <c r="A211" s="2">
        <v>6</v>
      </c>
      <c r="B211" s="2">
        <v>0</v>
      </c>
      <c r="C211" s="2">
        <v>31237.897000000001</v>
      </c>
      <c r="D211" s="2">
        <v>31268.187999999998</v>
      </c>
      <c r="E211" s="2">
        <v>30.2909999999974</v>
      </c>
      <c r="F211" s="3">
        <v>17.461098549732199</v>
      </c>
      <c r="G211" s="14" t="s">
        <v>1198</v>
      </c>
      <c r="H211" s="2">
        <v>1</v>
      </c>
      <c r="I211" s="2">
        <v>1</v>
      </c>
      <c r="J211" s="2">
        <v>1</v>
      </c>
      <c r="K211" s="2">
        <v>1</v>
      </c>
      <c r="L211" s="2">
        <v>0</v>
      </c>
      <c r="M211" s="2">
        <v>1</v>
      </c>
      <c r="N211" s="2">
        <v>0</v>
      </c>
      <c r="O211" s="2">
        <v>0</v>
      </c>
      <c r="P211" s="2">
        <v>0</v>
      </c>
      <c r="Q211" s="2">
        <v>0</v>
      </c>
      <c r="R211" s="2">
        <v>1</v>
      </c>
      <c r="S211" s="2">
        <v>0</v>
      </c>
      <c r="T211" s="2">
        <v>0</v>
      </c>
      <c r="U211" s="2">
        <v>0</v>
      </c>
      <c r="V211" s="2">
        <v>0</v>
      </c>
      <c r="W211" s="2">
        <v>0</v>
      </c>
      <c r="X211" s="2">
        <v>0</v>
      </c>
      <c r="Y211" s="2">
        <v>0</v>
      </c>
      <c r="Z211" s="2">
        <v>0</v>
      </c>
      <c r="AA211" s="2">
        <v>0</v>
      </c>
    </row>
    <row r="212" spans="1:27" x14ac:dyDescent="0.25">
      <c r="A212" s="2">
        <v>11</v>
      </c>
      <c r="B212" s="2">
        <v>8</v>
      </c>
      <c r="C212" s="2">
        <v>75505.210999999996</v>
      </c>
      <c r="D212" s="2">
        <v>75583.721000000005</v>
      </c>
      <c r="E212" s="2">
        <v>78.510000000009299</v>
      </c>
      <c r="F212" s="3">
        <v>17.449026115237402</v>
      </c>
      <c r="G212" s="14" t="s">
        <v>1237</v>
      </c>
      <c r="H212" s="2">
        <v>0</v>
      </c>
      <c r="I212" s="2">
        <v>0</v>
      </c>
      <c r="J212" s="2">
        <v>0</v>
      </c>
      <c r="K212" s="2">
        <v>0</v>
      </c>
      <c r="L212" s="2">
        <v>0</v>
      </c>
      <c r="M212" s="2">
        <v>0</v>
      </c>
      <c r="N212" s="2">
        <v>0</v>
      </c>
      <c r="O212" s="2">
        <v>0</v>
      </c>
      <c r="P212" s="2">
        <v>0</v>
      </c>
      <c r="Q212" s="2">
        <v>0</v>
      </c>
      <c r="R212" s="2">
        <v>0</v>
      </c>
      <c r="S212" s="2">
        <v>0</v>
      </c>
      <c r="T212" s="2">
        <v>0</v>
      </c>
      <c r="U212" s="2">
        <v>0</v>
      </c>
      <c r="V212" s="2">
        <v>0</v>
      </c>
      <c r="W212" s="2">
        <v>0</v>
      </c>
      <c r="X212" s="2">
        <v>0</v>
      </c>
      <c r="Y212" s="2">
        <v>0</v>
      </c>
      <c r="Z212" s="2">
        <v>0</v>
      </c>
      <c r="AA212" s="2">
        <v>0</v>
      </c>
    </row>
    <row r="213" spans="1:27" x14ac:dyDescent="0.25">
      <c r="A213" s="2">
        <v>10</v>
      </c>
      <c r="B213" s="2">
        <v>4</v>
      </c>
      <c r="C213" s="2">
        <v>92276.994999999995</v>
      </c>
      <c r="D213" s="2">
        <v>92339.831000000006</v>
      </c>
      <c r="E213" s="2">
        <v>62.836000000010202</v>
      </c>
      <c r="F213" s="3">
        <v>17.395875223257601</v>
      </c>
      <c r="G213" s="14" t="s">
        <v>1230</v>
      </c>
      <c r="H213" s="2">
        <v>1</v>
      </c>
      <c r="I213" s="2">
        <v>0</v>
      </c>
      <c r="J213" s="2">
        <v>1</v>
      </c>
      <c r="K213" s="2">
        <v>0</v>
      </c>
      <c r="L213" s="2">
        <v>0</v>
      </c>
      <c r="M213" s="2">
        <v>0</v>
      </c>
      <c r="N213" s="2">
        <v>0</v>
      </c>
      <c r="O213" s="2">
        <v>1</v>
      </c>
      <c r="P213" s="2">
        <v>0</v>
      </c>
      <c r="Q213" s="2">
        <v>0</v>
      </c>
      <c r="R213" s="2">
        <v>0</v>
      </c>
      <c r="S213" s="2">
        <v>0</v>
      </c>
      <c r="T213" s="2">
        <v>0</v>
      </c>
      <c r="U213" s="2">
        <v>0</v>
      </c>
      <c r="V213" s="2">
        <v>0</v>
      </c>
      <c r="W213" s="2">
        <v>0</v>
      </c>
      <c r="X213" s="2">
        <v>0</v>
      </c>
      <c r="Y213" s="2">
        <v>0</v>
      </c>
      <c r="Z213" s="2">
        <v>0</v>
      </c>
      <c r="AA213" s="2">
        <v>0</v>
      </c>
    </row>
    <row r="214" spans="1:27" x14ac:dyDescent="0.25">
      <c r="A214" s="2">
        <v>6</v>
      </c>
      <c r="B214" s="2">
        <v>11</v>
      </c>
      <c r="C214" s="2">
        <v>93807.664000000004</v>
      </c>
      <c r="D214" s="2">
        <v>93817.361999999994</v>
      </c>
      <c r="E214" s="2">
        <v>9.6979999999894098</v>
      </c>
      <c r="F214" s="3">
        <v>17.378135843908201</v>
      </c>
      <c r="G214" s="14" t="s">
        <v>408</v>
      </c>
      <c r="H214" s="2">
        <v>1</v>
      </c>
      <c r="I214" s="2">
        <v>0</v>
      </c>
      <c r="J214" s="2">
        <v>1</v>
      </c>
      <c r="K214" s="2">
        <v>0</v>
      </c>
      <c r="L214" s="2">
        <v>0</v>
      </c>
      <c r="M214" s="2">
        <v>1</v>
      </c>
      <c r="N214" s="2">
        <v>0</v>
      </c>
      <c r="O214" s="2">
        <v>0</v>
      </c>
      <c r="P214" s="2">
        <v>0</v>
      </c>
      <c r="Q214" s="2">
        <v>0</v>
      </c>
      <c r="R214" s="2">
        <v>0</v>
      </c>
      <c r="S214" s="2">
        <v>0</v>
      </c>
      <c r="T214" s="2">
        <v>0</v>
      </c>
      <c r="U214" s="2">
        <v>0</v>
      </c>
      <c r="V214" s="2">
        <v>0</v>
      </c>
      <c r="W214" s="2">
        <v>0</v>
      </c>
      <c r="X214" s="2">
        <v>0</v>
      </c>
      <c r="Y214" s="2">
        <v>0</v>
      </c>
      <c r="Z214" s="2">
        <v>0</v>
      </c>
      <c r="AA214" s="2">
        <v>0</v>
      </c>
    </row>
    <row r="215" spans="1:27" x14ac:dyDescent="0.25">
      <c r="A215" s="2">
        <v>21</v>
      </c>
      <c r="B215" s="2">
        <v>1</v>
      </c>
      <c r="C215" s="2">
        <v>44219.756999999998</v>
      </c>
      <c r="D215" s="2">
        <v>44274.226999999999</v>
      </c>
      <c r="E215" s="2">
        <v>54.4700000000012</v>
      </c>
      <c r="F215" s="3">
        <v>17.373513058267999</v>
      </c>
      <c r="G215" s="14" t="s">
        <v>1278</v>
      </c>
      <c r="H215" s="2">
        <v>1</v>
      </c>
      <c r="I215" s="2">
        <v>0</v>
      </c>
      <c r="J215" s="2">
        <v>1</v>
      </c>
      <c r="K215" s="2">
        <v>0</v>
      </c>
      <c r="L215" s="2">
        <v>0</v>
      </c>
      <c r="M215" s="2">
        <v>0</v>
      </c>
      <c r="N215" s="2">
        <v>1</v>
      </c>
      <c r="O215" s="2">
        <v>0</v>
      </c>
      <c r="P215" s="2">
        <v>0</v>
      </c>
      <c r="Q215" s="2">
        <v>0</v>
      </c>
      <c r="R215" s="2">
        <v>0</v>
      </c>
      <c r="S215" s="2">
        <v>0</v>
      </c>
      <c r="T215" s="2">
        <v>0</v>
      </c>
      <c r="U215" s="2">
        <v>0</v>
      </c>
      <c r="V215" s="2">
        <v>0</v>
      </c>
      <c r="W215" s="2">
        <v>0</v>
      </c>
      <c r="X215" s="2">
        <v>0</v>
      </c>
      <c r="Y215" s="2">
        <v>0</v>
      </c>
      <c r="Z215" s="2">
        <v>0</v>
      </c>
      <c r="AA215" s="2">
        <v>0</v>
      </c>
    </row>
    <row r="216" spans="1:27" x14ac:dyDescent="0.25">
      <c r="A216" s="2">
        <v>13</v>
      </c>
      <c r="B216" s="2">
        <v>7</v>
      </c>
      <c r="C216" s="2">
        <v>59378.964</v>
      </c>
      <c r="D216" s="2">
        <v>59378.964</v>
      </c>
      <c r="E216" s="2">
        <v>0</v>
      </c>
      <c r="F216" s="3">
        <v>17.353520740682399</v>
      </c>
      <c r="G216" s="14"/>
      <c r="H216" s="2">
        <v>0</v>
      </c>
      <c r="I216" s="2">
        <v>0</v>
      </c>
      <c r="J216" s="2">
        <v>0</v>
      </c>
      <c r="K216" s="2">
        <v>0</v>
      </c>
      <c r="L216" s="2">
        <v>0</v>
      </c>
      <c r="M216" s="2">
        <v>0</v>
      </c>
      <c r="N216" s="2">
        <v>0</v>
      </c>
      <c r="O216" s="2">
        <v>0</v>
      </c>
      <c r="P216" s="2">
        <v>0</v>
      </c>
      <c r="Q216" s="2">
        <v>0</v>
      </c>
      <c r="R216" s="2">
        <v>0</v>
      </c>
      <c r="S216" s="2">
        <v>0</v>
      </c>
      <c r="T216" s="2">
        <v>0</v>
      </c>
      <c r="U216" s="2">
        <v>0</v>
      </c>
      <c r="V216" s="2">
        <v>0</v>
      </c>
      <c r="W216" s="2">
        <v>0</v>
      </c>
      <c r="X216" s="2">
        <v>0</v>
      </c>
      <c r="Y216" s="2">
        <v>0</v>
      </c>
      <c r="Z216" s="2">
        <v>0</v>
      </c>
      <c r="AA216" s="2">
        <v>0</v>
      </c>
    </row>
    <row r="217" spans="1:27" x14ac:dyDescent="0.25">
      <c r="A217" s="2">
        <v>5</v>
      </c>
      <c r="B217" s="2">
        <v>11</v>
      </c>
      <c r="C217" s="2">
        <v>105531.48</v>
      </c>
      <c r="D217" s="2">
        <v>105531.48</v>
      </c>
      <c r="E217" s="2">
        <v>0</v>
      </c>
      <c r="F217" s="3">
        <v>17.322576716708099</v>
      </c>
      <c r="G217" s="14"/>
      <c r="H217" s="2">
        <v>0</v>
      </c>
      <c r="I217" s="2">
        <v>0</v>
      </c>
      <c r="J217" s="2">
        <v>0</v>
      </c>
      <c r="K217" s="2">
        <v>0</v>
      </c>
      <c r="L217" s="2">
        <v>0</v>
      </c>
      <c r="M217" s="2">
        <v>0</v>
      </c>
      <c r="N217" s="2">
        <v>0</v>
      </c>
      <c r="O217" s="2">
        <v>0</v>
      </c>
      <c r="P217" s="2">
        <v>0</v>
      </c>
      <c r="Q217" s="2">
        <v>0</v>
      </c>
      <c r="R217" s="2">
        <v>0</v>
      </c>
      <c r="S217" s="2">
        <v>0</v>
      </c>
      <c r="T217" s="2">
        <v>0</v>
      </c>
      <c r="U217" s="2">
        <v>0</v>
      </c>
      <c r="V217" s="2">
        <v>0</v>
      </c>
      <c r="W217" s="2">
        <v>0</v>
      </c>
      <c r="X217" s="2">
        <v>0</v>
      </c>
      <c r="Y217" s="2">
        <v>0</v>
      </c>
      <c r="Z217" s="2">
        <v>0</v>
      </c>
      <c r="AA217" s="2">
        <v>0</v>
      </c>
    </row>
    <row r="218" spans="1:27" x14ac:dyDescent="0.25">
      <c r="A218" s="2">
        <v>8</v>
      </c>
      <c r="B218" s="2">
        <v>13</v>
      </c>
      <c r="C218" s="2">
        <v>80580.05</v>
      </c>
      <c r="D218" s="2">
        <v>80652.039000000004</v>
      </c>
      <c r="E218" s="2">
        <v>71.989000000001397</v>
      </c>
      <c r="F218" s="3">
        <v>17.2967845189212</v>
      </c>
      <c r="G218" s="14" t="s">
        <v>1104</v>
      </c>
      <c r="H218" s="2">
        <v>2</v>
      </c>
      <c r="I218" s="2">
        <v>0</v>
      </c>
      <c r="J218" s="2">
        <v>2</v>
      </c>
      <c r="K218" s="2">
        <v>0</v>
      </c>
      <c r="L218" s="2">
        <v>0</v>
      </c>
      <c r="M218" s="2">
        <v>1</v>
      </c>
      <c r="N218" s="2">
        <v>0</v>
      </c>
      <c r="O218" s="2">
        <v>0</v>
      </c>
      <c r="P218" s="2">
        <v>1</v>
      </c>
      <c r="Q218" s="2">
        <v>0</v>
      </c>
      <c r="R218" s="2">
        <v>0</v>
      </c>
      <c r="S218" s="2">
        <v>0</v>
      </c>
      <c r="T218" s="2">
        <v>0</v>
      </c>
      <c r="U218" s="2">
        <v>0</v>
      </c>
      <c r="V218" s="2">
        <v>0</v>
      </c>
      <c r="W218" s="2">
        <v>0</v>
      </c>
      <c r="X218" s="2">
        <v>0</v>
      </c>
      <c r="Y218" s="2">
        <v>0</v>
      </c>
      <c r="Z218" s="2">
        <v>0</v>
      </c>
      <c r="AA218" s="2">
        <v>0</v>
      </c>
    </row>
    <row r="219" spans="1:27" x14ac:dyDescent="0.25">
      <c r="A219" s="2">
        <v>2</v>
      </c>
      <c r="B219" s="2">
        <v>20</v>
      </c>
      <c r="C219" s="2">
        <v>175971.16399999999</v>
      </c>
      <c r="D219" s="2">
        <v>176020.823</v>
      </c>
      <c r="E219" s="2">
        <v>49.659000000014203</v>
      </c>
      <c r="F219" s="3">
        <v>17.282158708302799</v>
      </c>
      <c r="G219" s="14" t="s">
        <v>1052</v>
      </c>
      <c r="H219" s="2">
        <v>2</v>
      </c>
      <c r="I219" s="2">
        <v>4</v>
      </c>
      <c r="J219" s="2">
        <v>2</v>
      </c>
      <c r="K219" s="2">
        <v>4</v>
      </c>
      <c r="L219" s="2">
        <v>0</v>
      </c>
      <c r="M219" s="2">
        <v>0</v>
      </c>
      <c r="N219" s="2">
        <v>0</v>
      </c>
      <c r="O219" s="2">
        <v>1</v>
      </c>
      <c r="P219" s="2">
        <v>1</v>
      </c>
      <c r="Q219" s="2">
        <v>0</v>
      </c>
      <c r="R219" s="2">
        <v>1</v>
      </c>
      <c r="S219" s="2">
        <v>1</v>
      </c>
      <c r="T219" s="2">
        <v>1</v>
      </c>
      <c r="U219" s="2">
        <v>1</v>
      </c>
      <c r="V219" s="2">
        <v>0</v>
      </c>
      <c r="W219" s="2">
        <v>0</v>
      </c>
      <c r="X219" s="2">
        <v>0</v>
      </c>
      <c r="Y219" s="2">
        <v>0</v>
      </c>
      <c r="Z219" s="2">
        <v>0</v>
      </c>
      <c r="AA219" s="2">
        <v>0</v>
      </c>
    </row>
    <row r="220" spans="1:27" x14ac:dyDescent="0.25">
      <c r="A220" s="2">
        <v>5</v>
      </c>
      <c r="B220" s="2">
        <v>1</v>
      </c>
      <c r="C220" s="2">
        <v>42824.625</v>
      </c>
      <c r="D220" s="2">
        <v>42911.197999999997</v>
      </c>
      <c r="E220" s="2">
        <v>86.572999999996696</v>
      </c>
      <c r="F220" s="3">
        <v>17.279094624349799</v>
      </c>
      <c r="G220" s="14" t="s">
        <v>1191</v>
      </c>
      <c r="H220" s="2">
        <v>0</v>
      </c>
      <c r="I220" s="2">
        <v>0</v>
      </c>
      <c r="J220" s="2">
        <v>0</v>
      </c>
      <c r="K220" s="2">
        <v>0</v>
      </c>
      <c r="L220" s="2">
        <v>0</v>
      </c>
      <c r="M220" s="2">
        <v>0</v>
      </c>
      <c r="N220" s="2">
        <v>0</v>
      </c>
      <c r="O220" s="2">
        <v>0</v>
      </c>
      <c r="P220" s="2">
        <v>0</v>
      </c>
      <c r="Q220" s="2">
        <v>0</v>
      </c>
      <c r="R220" s="2">
        <v>0</v>
      </c>
      <c r="S220" s="2">
        <v>0</v>
      </c>
      <c r="T220" s="2">
        <v>0</v>
      </c>
      <c r="U220" s="2">
        <v>0</v>
      </c>
      <c r="V220" s="2">
        <v>0</v>
      </c>
      <c r="W220" s="2">
        <v>0</v>
      </c>
      <c r="X220" s="2">
        <v>0</v>
      </c>
      <c r="Y220" s="2">
        <v>0</v>
      </c>
      <c r="Z220" s="2">
        <v>0</v>
      </c>
      <c r="AA220" s="2">
        <v>0</v>
      </c>
    </row>
    <row r="221" spans="1:27" x14ac:dyDescent="0.25">
      <c r="A221" s="2">
        <v>8</v>
      </c>
      <c r="B221" s="2">
        <v>16</v>
      </c>
      <c r="C221" s="2">
        <v>100568.59299999999</v>
      </c>
      <c r="D221" s="2">
        <v>100605.666</v>
      </c>
      <c r="E221" s="2">
        <v>37.073000000004001</v>
      </c>
      <c r="F221" s="3">
        <v>17.2783963113331</v>
      </c>
      <c r="G221" s="14" t="s">
        <v>1221</v>
      </c>
      <c r="H221" s="2">
        <v>2</v>
      </c>
      <c r="I221" s="2">
        <v>0</v>
      </c>
      <c r="J221" s="2">
        <v>2</v>
      </c>
      <c r="K221" s="2">
        <v>0</v>
      </c>
      <c r="L221" s="2">
        <v>0</v>
      </c>
      <c r="M221" s="2">
        <v>1</v>
      </c>
      <c r="N221" s="2">
        <v>1</v>
      </c>
      <c r="O221" s="2">
        <v>0</v>
      </c>
      <c r="P221" s="2">
        <v>0</v>
      </c>
      <c r="Q221" s="2">
        <v>0</v>
      </c>
      <c r="R221" s="2">
        <v>0</v>
      </c>
      <c r="S221" s="2">
        <v>0</v>
      </c>
      <c r="T221" s="2">
        <v>0</v>
      </c>
      <c r="U221" s="2">
        <v>0</v>
      </c>
      <c r="V221" s="2">
        <v>0</v>
      </c>
      <c r="W221" s="2">
        <v>0</v>
      </c>
      <c r="X221" s="2">
        <v>0</v>
      </c>
      <c r="Y221" s="2">
        <v>0</v>
      </c>
      <c r="Z221" s="2">
        <v>0</v>
      </c>
      <c r="AA221" s="2">
        <v>0</v>
      </c>
    </row>
    <row r="222" spans="1:27" x14ac:dyDescent="0.25">
      <c r="A222" s="2">
        <v>12</v>
      </c>
      <c r="B222" s="2">
        <v>0</v>
      </c>
      <c r="C222" s="2">
        <v>27240.73</v>
      </c>
      <c r="D222" s="2">
        <v>27447.25</v>
      </c>
      <c r="E222" s="2">
        <v>206.52</v>
      </c>
      <c r="F222" s="3">
        <v>17.2641081684996</v>
      </c>
      <c r="G222" s="14" t="s">
        <v>1241</v>
      </c>
      <c r="H222" s="2">
        <v>2</v>
      </c>
      <c r="I222" s="2">
        <v>0</v>
      </c>
      <c r="J222" s="2">
        <v>2</v>
      </c>
      <c r="K222" s="2">
        <v>0</v>
      </c>
      <c r="L222" s="2">
        <v>0</v>
      </c>
      <c r="M222" s="2">
        <v>1</v>
      </c>
      <c r="N222" s="2">
        <v>0</v>
      </c>
      <c r="O222" s="2">
        <v>0</v>
      </c>
      <c r="P222" s="2">
        <v>1</v>
      </c>
      <c r="Q222" s="2">
        <v>0</v>
      </c>
      <c r="R222" s="2">
        <v>0</v>
      </c>
      <c r="S222" s="2">
        <v>0</v>
      </c>
      <c r="T222" s="2">
        <v>0</v>
      </c>
      <c r="U222" s="2">
        <v>0</v>
      </c>
      <c r="V222" s="2">
        <v>0</v>
      </c>
      <c r="W222" s="2">
        <v>0</v>
      </c>
      <c r="X222" s="2">
        <v>0</v>
      </c>
      <c r="Y222" s="2">
        <v>0</v>
      </c>
      <c r="Z222" s="2">
        <v>0</v>
      </c>
      <c r="AA222" s="2">
        <v>0</v>
      </c>
    </row>
    <row r="223" spans="1:27" x14ac:dyDescent="0.25">
      <c r="A223" s="2">
        <v>14</v>
      </c>
      <c r="B223" s="2">
        <v>0</v>
      </c>
      <c r="C223" s="2">
        <v>26752.056</v>
      </c>
      <c r="D223" s="2">
        <v>26759.683000000001</v>
      </c>
      <c r="E223" s="2">
        <v>7.6270000000004101</v>
      </c>
      <c r="F223" s="3">
        <v>17.260085534049701</v>
      </c>
      <c r="G223" s="14"/>
      <c r="H223" s="2">
        <v>1</v>
      </c>
      <c r="I223" s="2">
        <v>0</v>
      </c>
      <c r="J223" s="2">
        <v>1</v>
      </c>
      <c r="K223" s="2">
        <v>0</v>
      </c>
      <c r="L223" s="2">
        <v>0</v>
      </c>
      <c r="M223" s="2">
        <v>1</v>
      </c>
      <c r="N223" s="2">
        <v>0</v>
      </c>
      <c r="O223" s="2">
        <v>0</v>
      </c>
      <c r="P223" s="2">
        <v>0</v>
      </c>
      <c r="Q223" s="2">
        <v>0</v>
      </c>
      <c r="R223" s="2">
        <v>0</v>
      </c>
      <c r="S223" s="2">
        <v>0</v>
      </c>
      <c r="T223" s="2">
        <v>0</v>
      </c>
      <c r="U223" s="2">
        <v>0</v>
      </c>
      <c r="V223" s="2">
        <v>0</v>
      </c>
      <c r="W223" s="2">
        <v>0</v>
      </c>
      <c r="X223" s="2">
        <v>0</v>
      </c>
      <c r="Y223" s="2">
        <v>0</v>
      </c>
      <c r="Z223" s="2">
        <v>0</v>
      </c>
      <c r="AA223" s="2">
        <v>0</v>
      </c>
    </row>
    <row r="224" spans="1:27" x14ac:dyDescent="0.25">
      <c r="A224" s="2">
        <v>3</v>
      </c>
      <c r="B224" s="2">
        <v>19</v>
      </c>
      <c r="C224" s="2">
        <v>160484.01699999999</v>
      </c>
      <c r="D224" s="2">
        <v>160548.361</v>
      </c>
      <c r="E224" s="2">
        <v>64.344000000011903</v>
      </c>
      <c r="F224" s="3">
        <v>17.219024574778601</v>
      </c>
      <c r="G224" s="14" t="s">
        <v>872</v>
      </c>
      <c r="H224" s="2">
        <v>2</v>
      </c>
      <c r="I224" s="2">
        <v>0</v>
      </c>
      <c r="J224" s="2">
        <v>2</v>
      </c>
      <c r="K224" s="2">
        <v>0</v>
      </c>
      <c r="L224" s="2">
        <v>0</v>
      </c>
      <c r="M224" s="2">
        <v>0</v>
      </c>
      <c r="N224" s="2">
        <v>0</v>
      </c>
      <c r="O224" s="2">
        <v>1</v>
      </c>
      <c r="P224" s="2">
        <v>1</v>
      </c>
      <c r="Q224" s="2">
        <v>0</v>
      </c>
      <c r="R224" s="2">
        <v>0</v>
      </c>
      <c r="S224" s="2">
        <v>0</v>
      </c>
      <c r="T224" s="2">
        <v>0</v>
      </c>
      <c r="U224" s="2">
        <v>0</v>
      </c>
      <c r="V224" s="2">
        <v>0</v>
      </c>
      <c r="W224" s="2">
        <v>0</v>
      </c>
      <c r="X224" s="2">
        <v>0</v>
      </c>
      <c r="Y224" s="2">
        <v>0</v>
      </c>
      <c r="Z224" s="2">
        <v>0</v>
      </c>
      <c r="AA224" s="2">
        <v>0</v>
      </c>
    </row>
    <row r="225" spans="1:27" x14ac:dyDescent="0.25">
      <c r="A225" s="2">
        <v>13</v>
      </c>
      <c r="B225" s="2">
        <v>12</v>
      </c>
      <c r="C225" s="2">
        <v>86439.176999999996</v>
      </c>
      <c r="D225" s="2">
        <v>86439.176999999996</v>
      </c>
      <c r="E225" s="2">
        <v>0</v>
      </c>
      <c r="F225" s="3">
        <v>17.2094611211737</v>
      </c>
      <c r="G225" s="14"/>
      <c r="H225" s="2">
        <v>0</v>
      </c>
      <c r="I225" s="2">
        <v>0</v>
      </c>
      <c r="J225" s="2">
        <v>0</v>
      </c>
      <c r="K225" s="2">
        <v>0</v>
      </c>
      <c r="L225" s="2">
        <v>0</v>
      </c>
      <c r="M225" s="2">
        <v>0</v>
      </c>
      <c r="N225" s="2">
        <v>0</v>
      </c>
      <c r="O225" s="2">
        <v>0</v>
      </c>
      <c r="P225" s="2">
        <v>0</v>
      </c>
      <c r="Q225" s="2">
        <v>0</v>
      </c>
      <c r="R225" s="2">
        <v>0</v>
      </c>
      <c r="S225" s="2">
        <v>0</v>
      </c>
      <c r="T225" s="2">
        <v>0</v>
      </c>
      <c r="U225" s="2">
        <v>0</v>
      </c>
      <c r="V225" s="2">
        <v>0</v>
      </c>
      <c r="W225" s="2">
        <v>0</v>
      </c>
      <c r="X225" s="2">
        <v>0</v>
      </c>
      <c r="Y225" s="2">
        <v>0</v>
      </c>
      <c r="Z225" s="2">
        <v>0</v>
      </c>
      <c r="AA225" s="2">
        <v>0</v>
      </c>
    </row>
    <row r="226" spans="1:27" x14ac:dyDescent="0.25">
      <c r="A226" s="2">
        <v>5</v>
      </c>
      <c r="B226" s="2">
        <v>12</v>
      </c>
      <c r="C226" s="2">
        <v>138048.55900000001</v>
      </c>
      <c r="D226" s="2">
        <v>138081.23000000001</v>
      </c>
      <c r="E226" s="2">
        <v>32.671000000002103</v>
      </c>
      <c r="F226" s="3">
        <v>17.180111229646499</v>
      </c>
      <c r="G226" s="14" t="s">
        <v>1084</v>
      </c>
      <c r="H226" s="2">
        <v>1</v>
      </c>
      <c r="I226" s="2">
        <v>0</v>
      </c>
      <c r="J226" s="2">
        <v>1</v>
      </c>
      <c r="K226" s="2">
        <v>0</v>
      </c>
      <c r="L226" s="2">
        <v>0</v>
      </c>
      <c r="M226" s="2">
        <v>0</v>
      </c>
      <c r="N226" s="2">
        <v>0</v>
      </c>
      <c r="O226" s="2">
        <v>0</v>
      </c>
      <c r="P226" s="2">
        <v>1</v>
      </c>
      <c r="Q226" s="2">
        <v>0</v>
      </c>
      <c r="R226" s="2">
        <v>0</v>
      </c>
      <c r="S226" s="2">
        <v>0</v>
      </c>
      <c r="T226" s="2">
        <v>0</v>
      </c>
      <c r="U226" s="2">
        <v>0</v>
      </c>
      <c r="V226" s="2">
        <v>0</v>
      </c>
      <c r="W226" s="2">
        <v>0</v>
      </c>
      <c r="X226" s="2">
        <v>0</v>
      </c>
      <c r="Y226" s="2">
        <v>0</v>
      </c>
      <c r="Z226" s="2">
        <v>0</v>
      </c>
      <c r="AA226" s="2">
        <v>0</v>
      </c>
    </row>
    <row r="227" spans="1:27" x14ac:dyDescent="0.25">
      <c r="A227" s="2">
        <v>2</v>
      </c>
      <c r="B227" s="2">
        <v>13</v>
      </c>
      <c r="C227" s="2">
        <v>147479.25700000001</v>
      </c>
      <c r="D227" s="2">
        <v>147479.25700000001</v>
      </c>
      <c r="E227" s="2">
        <v>0</v>
      </c>
      <c r="F227" s="3">
        <v>17.175002232462202</v>
      </c>
      <c r="G227" s="14"/>
      <c r="H227" s="2">
        <v>1</v>
      </c>
      <c r="I227" s="2">
        <v>0</v>
      </c>
      <c r="J227" s="2">
        <v>1</v>
      </c>
      <c r="K227" s="2">
        <v>0</v>
      </c>
      <c r="L227" s="2">
        <v>0</v>
      </c>
      <c r="M227" s="2">
        <v>0</v>
      </c>
      <c r="N227" s="2">
        <v>0</v>
      </c>
      <c r="O227" s="2">
        <v>0</v>
      </c>
      <c r="P227" s="2">
        <v>1</v>
      </c>
      <c r="Q227" s="2">
        <v>0</v>
      </c>
      <c r="R227" s="2">
        <v>0</v>
      </c>
      <c r="S227" s="2">
        <v>0</v>
      </c>
      <c r="T227" s="2">
        <v>0</v>
      </c>
      <c r="U227" s="2">
        <v>0</v>
      </c>
      <c r="V227" s="2">
        <v>0</v>
      </c>
      <c r="W227" s="2">
        <v>0</v>
      </c>
      <c r="X227" s="2">
        <v>0</v>
      </c>
      <c r="Y227" s="2">
        <v>0</v>
      </c>
      <c r="Z227" s="2">
        <v>0</v>
      </c>
      <c r="AA227" s="2">
        <v>0</v>
      </c>
    </row>
    <row r="228" spans="1:27" x14ac:dyDescent="0.25">
      <c r="A228" s="2">
        <v>10</v>
      </c>
      <c r="B228" s="2">
        <v>1</v>
      </c>
      <c r="C228" s="2">
        <v>69787.891000000003</v>
      </c>
      <c r="D228" s="2">
        <v>69846.725999999995</v>
      </c>
      <c r="E228" s="2">
        <v>58.834999999991901</v>
      </c>
      <c r="F228" s="3">
        <v>17.153961141416499</v>
      </c>
      <c r="G228" s="14"/>
      <c r="H228" s="2">
        <v>1</v>
      </c>
      <c r="I228" s="2">
        <v>4</v>
      </c>
      <c r="J228" s="2">
        <v>1</v>
      </c>
      <c r="K228" s="2">
        <v>4</v>
      </c>
      <c r="L228" s="2">
        <v>0</v>
      </c>
      <c r="M228" s="2">
        <v>1</v>
      </c>
      <c r="N228" s="2">
        <v>0</v>
      </c>
      <c r="O228" s="2">
        <v>0</v>
      </c>
      <c r="P228" s="2">
        <v>0</v>
      </c>
      <c r="Q228" s="2">
        <v>0</v>
      </c>
      <c r="R228" s="2">
        <v>1</v>
      </c>
      <c r="S228" s="2">
        <v>1</v>
      </c>
      <c r="T228" s="2">
        <v>1</v>
      </c>
      <c r="U228" s="2">
        <v>0</v>
      </c>
      <c r="V228" s="2">
        <v>1</v>
      </c>
      <c r="W228" s="2">
        <v>0</v>
      </c>
      <c r="X228" s="2">
        <v>0</v>
      </c>
      <c r="Y228" s="2">
        <v>0</v>
      </c>
      <c r="Z228" s="2">
        <v>0</v>
      </c>
      <c r="AA228" s="2">
        <v>0</v>
      </c>
    </row>
    <row r="229" spans="1:27" x14ac:dyDescent="0.25">
      <c r="A229" s="2">
        <v>20</v>
      </c>
      <c r="B229" s="2">
        <v>6</v>
      </c>
      <c r="C229" s="2">
        <v>58495.097000000002</v>
      </c>
      <c r="D229" s="2">
        <v>58502.455999999998</v>
      </c>
      <c r="E229" s="2">
        <v>7.3589999999967404</v>
      </c>
      <c r="F229" s="3">
        <v>17.152709741099599</v>
      </c>
      <c r="G229" s="14" t="s">
        <v>1277</v>
      </c>
      <c r="H229" s="2">
        <v>0</v>
      </c>
      <c r="I229" s="2">
        <v>0</v>
      </c>
      <c r="J229" s="2">
        <v>0</v>
      </c>
      <c r="K229" s="2">
        <v>0</v>
      </c>
      <c r="L229" s="2">
        <v>0</v>
      </c>
      <c r="M229" s="2">
        <v>0</v>
      </c>
      <c r="N229" s="2">
        <v>0</v>
      </c>
      <c r="O229" s="2">
        <v>0</v>
      </c>
      <c r="P229" s="2">
        <v>0</v>
      </c>
      <c r="Q229" s="2">
        <v>0</v>
      </c>
      <c r="R229" s="2">
        <v>0</v>
      </c>
      <c r="S229" s="2">
        <v>0</v>
      </c>
      <c r="T229" s="2">
        <v>0</v>
      </c>
      <c r="U229" s="2">
        <v>0</v>
      </c>
      <c r="V229" s="2">
        <v>0</v>
      </c>
      <c r="W229" s="2">
        <v>0</v>
      </c>
      <c r="X229" s="2">
        <v>0</v>
      </c>
      <c r="Y229" s="2">
        <v>0</v>
      </c>
      <c r="Z229" s="2">
        <v>0</v>
      </c>
      <c r="AA229" s="2">
        <v>0</v>
      </c>
    </row>
    <row r="230" spans="1:27" x14ac:dyDescent="0.25">
      <c r="A230" s="2">
        <v>3</v>
      </c>
      <c r="B230" s="2">
        <v>1</v>
      </c>
      <c r="C230" s="2">
        <v>25671.777999999998</v>
      </c>
      <c r="D230" s="2">
        <v>25693.235000000001</v>
      </c>
      <c r="E230" s="2">
        <v>21.4570000000022</v>
      </c>
      <c r="F230" s="3">
        <v>17.142189410553499</v>
      </c>
      <c r="G230" s="14" t="s">
        <v>1175</v>
      </c>
      <c r="H230" s="2">
        <v>1</v>
      </c>
      <c r="I230" s="2">
        <v>1</v>
      </c>
      <c r="J230" s="2">
        <v>1</v>
      </c>
      <c r="K230" s="2">
        <v>0</v>
      </c>
      <c r="L230" s="2">
        <v>1</v>
      </c>
      <c r="M230" s="2">
        <v>0</v>
      </c>
      <c r="N230" s="2">
        <v>0</v>
      </c>
      <c r="O230" s="2">
        <v>1</v>
      </c>
      <c r="P230" s="2">
        <v>0</v>
      </c>
      <c r="Q230" s="2">
        <v>0</v>
      </c>
      <c r="R230" s="2">
        <v>0</v>
      </c>
      <c r="S230" s="2">
        <v>0</v>
      </c>
      <c r="T230" s="2">
        <v>0</v>
      </c>
      <c r="U230" s="2">
        <v>0</v>
      </c>
      <c r="V230" s="2">
        <v>0</v>
      </c>
      <c r="W230" s="2">
        <v>0</v>
      </c>
      <c r="X230" s="2">
        <v>0</v>
      </c>
      <c r="Y230" s="2">
        <v>0</v>
      </c>
      <c r="Z230" s="2">
        <v>1</v>
      </c>
      <c r="AA230" s="2">
        <v>0</v>
      </c>
    </row>
    <row r="231" spans="1:27" x14ac:dyDescent="0.25">
      <c r="A231" s="2">
        <v>2</v>
      </c>
      <c r="B231" s="2">
        <v>12</v>
      </c>
      <c r="C231" s="2">
        <v>144445.98000000001</v>
      </c>
      <c r="D231" s="2">
        <v>144470.087</v>
      </c>
      <c r="E231" s="2">
        <v>24.1069999999891</v>
      </c>
      <c r="F231" s="3">
        <v>17.132665487533401</v>
      </c>
      <c r="G231" s="14" t="s">
        <v>345</v>
      </c>
      <c r="H231" s="2">
        <v>4</v>
      </c>
      <c r="I231" s="2">
        <v>0</v>
      </c>
      <c r="J231" s="2">
        <v>4</v>
      </c>
      <c r="K231" s="2">
        <v>0</v>
      </c>
      <c r="L231" s="2">
        <v>0</v>
      </c>
      <c r="M231" s="2">
        <v>1</v>
      </c>
      <c r="N231" s="2">
        <v>1</v>
      </c>
      <c r="O231" s="2">
        <v>1</v>
      </c>
      <c r="P231" s="2">
        <v>1</v>
      </c>
      <c r="Q231" s="2">
        <v>0</v>
      </c>
      <c r="R231" s="2">
        <v>0</v>
      </c>
      <c r="S231" s="2">
        <v>0</v>
      </c>
      <c r="T231" s="2">
        <v>0</v>
      </c>
      <c r="U231" s="2">
        <v>0</v>
      </c>
      <c r="V231" s="2">
        <v>0</v>
      </c>
      <c r="W231" s="2">
        <v>0</v>
      </c>
      <c r="X231" s="2">
        <v>0</v>
      </c>
      <c r="Y231" s="2">
        <v>0</v>
      </c>
      <c r="Z231" s="2">
        <v>0</v>
      </c>
      <c r="AA231" s="2">
        <v>0</v>
      </c>
    </row>
    <row r="232" spans="1:27" x14ac:dyDescent="0.25">
      <c r="A232" s="2">
        <v>4</v>
      </c>
      <c r="B232" s="2">
        <v>1</v>
      </c>
      <c r="C232" s="2">
        <v>1893.251</v>
      </c>
      <c r="D232" s="2">
        <v>1950.962</v>
      </c>
      <c r="E232" s="2">
        <v>57.710999999999999</v>
      </c>
      <c r="F232" s="3">
        <v>17.099497114402698</v>
      </c>
      <c r="G232" s="14" t="s">
        <v>631</v>
      </c>
      <c r="H232" s="2">
        <v>2</v>
      </c>
      <c r="I232" s="2">
        <v>0</v>
      </c>
      <c r="J232" s="2">
        <v>2</v>
      </c>
      <c r="K232" s="2">
        <v>0</v>
      </c>
      <c r="L232" s="2">
        <v>0</v>
      </c>
      <c r="M232" s="2">
        <v>0</v>
      </c>
      <c r="N232" s="2">
        <v>1</v>
      </c>
      <c r="O232" s="2">
        <v>1</v>
      </c>
      <c r="P232" s="2">
        <v>0</v>
      </c>
      <c r="Q232" s="2">
        <v>0</v>
      </c>
      <c r="R232" s="2">
        <v>0</v>
      </c>
      <c r="S232" s="2">
        <v>0</v>
      </c>
      <c r="T232" s="2">
        <v>0</v>
      </c>
      <c r="U232" s="2">
        <v>0</v>
      </c>
      <c r="V232" s="2">
        <v>0</v>
      </c>
      <c r="W232" s="2">
        <v>0</v>
      </c>
      <c r="X232" s="2">
        <v>0</v>
      </c>
      <c r="Y232" s="2">
        <v>0</v>
      </c>
      <c r="Z232" s="2">
        <v>0</v>
      </c>
      <c r="AA232" s="2">
        <v>0</v>
      </c>
    </row>
    <row r="233" spans="1:27" x14ac:dyDescent="0.25">
      <c r="A233" s="2">
        <v>13</v>
      </c>
      <c r="B233" s="2">
        <v>13</v>
      </c>
      <c r="C233" s="2">
        <v>87560.39</v>
      </c>
      <c r="D233" s="2">
        <v>87576.058000000005</v>
      </c>
      <c r="E233" s="2">
        <v>15.668000000005099</v>
      </c>
      <c r="F233" s="3">
        <v>17.096169689790301</v>
      </c>
      <c r="G233" s="14" t="s">
        <v>510</v>
      </c>
      <c r="H233" s="2">
        <v>2</v>
      </c>
      <c r="I233" s="2">
        <v>0</v>
      </c>
      <c r="J233" s="2">
        <v>2</v>
      </c>
      <c r="K233" s="2">
        <v>0</v>
      </c>
      <c r="L233" s="2">
        <v>0</v>
      </c>
      <c r="M233" s="2">
        <v>1</v>
      </c>
      <c r="N233" s="2">
        <v>1</v>
      </c>
      <c r="O233" s="2">
        <v>0</v>
      </c>
      <c r="P233" s="2">
        <v>0</v>
      </c>
      <c r="Q233" s="2">
        <v>0</v>
      </c>
      <c r="R233" s="2">
        <v>0</v>
      </c>
      <c r="S233" s="2">
        <v>0</v>
      </c>
      <c r="T233" s="2">
        <v>0</v>
      </c>
      <c r="U233" s="2">
        <v>0</v>
      </c>
      <c r="V233" s="2">
        <v>0</v>
      </c>
      <c r="W233" s="2">
        <v>0</v>
      </c>
      <c r="X233" s="2">
        <v>0</v>
      </c>
      <c r="Y233" s="2">
        <v>0</v>
      </c>
      <c r="Z233" s="2">
        <v>0</v>
      </c>
      <c r="AA233" s="2">
        <v>0</v>
      </c>
    </row>
    <row r="234" spans="1:27" x14ac:dyDescent="0.25">
      <c r="A234" s="2">
        <v>6</v>
      </c>
      <c r="B234" s="2">
        <v>19</v>
      </c>
      <c r="C234" s="2">
        <v>164824.69099999999</v>
      </c>
      <c r="D234" s="2">
        <v>164877.18599999999</v>
      </c>
      <c r="E234" s="2">
        <v>52.494999999995301</v>
      </c>
      <c r="F234" s="3">
        <v>17.091221118474198</v>
      </c>
      <c r="G234" s="14"/>
      <c r="H234" s="2">
        <v>1</v>
      </c>
      <c r="I234" s="2">
        <v>0</v>
      </c>
      <c r="J234" s="2">
        <v>1</v>
      </c>
      <c r="K234" s="2">
        <v>0</v>
      </c>
      <c r="L234" s="2">
        <v>0</v>
      </c>
      <c r="M234" s="2">
        <v>0</v>
      </c>
      <c r="N234" s="2">
        <v>0</v>
      </c>
      <c r="O234" s="2">
        <v>0</v>
      </c>
      <c r="P234" s="2">
        <v>1</v>
      </c>
      <c r="Q234" s="2">
        <v>0</v>
      </c>
      <c r="R234" s="2">
        <v>0</v>
      </c>
      <c r="S234" s="2">
        <v>0</v>
      </c>
      <c r="T234" s="2">
        <v>0</v>
      </c>
      <c r="U234" s="2">
        <v>0</v>
      </c>
      <c r="V234" s="2">
        <v>0</v>
      </c>
      <c r="W234" s="2">
        <v>0</v>
      </c>
      <c r="X234" s="2">
        <v>0</v>
      </c>
      <c r="Y234" s="2">
        <v>0</v>
      </c>
      <c r="Z234" s="2">
        <v>0</v>
      </c>
      <c r="AA234" s="2">
        <v>0</v>
      </c>
    </row>
    <row r="235" spans="1:27" x14ac:dyDescent="0.25">
      <c r="A235" s="2">
        <v>16</v>
      </c>
      <c r="B235" s="2">
        <v>6</v>
      </c>
      <c r="C235" s="2">
        <v>62069.52</v>
      </c>
      <c r="D235" s="2">
        <v>62112.201999999997</v>
      </c>
      <c r="E235" s="2">
        <v>42.682000000000698</v>
      </c>
      <c r="F235" s="3">
        <v>17.0443967589386</v>
      </c>
      <c r="G235" s="14" t="s">
        <v>1010</v>
      </c>
      <c r="H235" s="2">
        <v>2</v>
      </c>
      <c r="I235" s="2">
        <v>0</v>
      </c>
      <c r="J235" s="2">
        <v>2</v>
      </c>
      <c r="K235" s="2">
        <v>0</v>
      </c>
      <c r="L235" s="2">
        <v>0</v>
      </c>
      <c r="M235" s="2">
        <v>0</v>
      </c>
      <c r="N235" s="2">
        <v>0</v>
      </c>
      <c r="O235" s="2">
        <v>1</v>
      </c>
      <c r="P235" s="2">
        <v>1</v>
      </c>
      <c r="Q235" s="2">
        <v>0</v>
      </c>
      <c r="R235" s="2">
        <v>0</v>
      </c>
      <c r="S235" s="2">
        <v>0</v>
      </c>
      <c r="T235" s="2">
        <v>0</v>
      </c>
      <c r="U235" s="2">
        <v>0</v>
      </c>
      <c r="V235" s="2">
        <v>0</v>
      </c>
      <c r="W235" s="2">
        <v>0</v>
      </c>
      <c r="X235" s="2">
        <v>0</v>
      </c>
      <c r="Y235" s="2">
        <v>0</v>
      </c>
      <c r="Z235" s="2">
        <v>0</v>
      </c>
      <c r="AA235" s="2">
        <v>0</v>
      </c>
    </row>
    <row r="236" spans="1:27" x14ac:dyDescent="0.25">
      <c r="A236" s="2">
        <v>15</v>
      </c>
      <c r="B236" s="2">
        <v>2</v>
      </c>
      <c r="C236" s="2">
        <v>49491.548999999999</v>
      </c>
      <c r="D236" s="2">
        <v>49905.684999999998</v>
      </c>
      <c r="E236" s="2">
        <v>414.135999999999</v>
      </c>
      <c r="F236" s="3">
        <v>17.037940021008701</v>
      </c>
      <c r="G236" s="14" t="s">
        <v>1257</v>
      </c>
      <c r="H236" s="2">
        <v>1</v>
      </c>
      <c r="I236" s="2">
        <v>6</v>
      </c>
      <c r="J236" s="2">
        <v>1</v>
      </c>
      <c r="K236" s="2">
        <v>5</v>
      </c>
      <c r="L236" s="2">
        <v>1</v>
      </c>
      <c r="M236" s="2">
        <v>0</v>
      </c>
      <c r="N236" s="2">
        <v>1</v>
      </c>
      <c r="O236" s="2">
        <v>0</v>
      </c>
      <c r="P236" s="2">
        <v>0</v>
      </c>
      <c r="Q236" s="2">
        <v>0</v>
      </c>
      <c r="R236" s="2">
        <v>1</v>
      </c>
      <c r="S236" s="2">
        <v>1</v>
      </c>
      <c r="T236" s="2">
        <v>1</v>
      </c>
      <c r="U236" s="2">
        <v>1</v>
      </c>
      <c r="V236" s="2">
        <v>1</v>
      </c>
      <c r="W236" s="2">
        <v>0</v>
      </c>
      <c r="X236" s="2">
        <v>0</v>
      </c>
      <c r="Y236" s="2">
        <v>0</v>
      </c>
      <c r="Z236" s="2">
        <v>1</v>
      </c>
      <c r="AA236" s="2">
        <v>0</v>
      </c>
    </row>
    <row r="237" spans="1:27" x14ac:dyDescent="0.25">
      <c r="A237" s="2">
        <v>1</v>
      </c>
      <c r="B237" s="2">
        <v>2</v>
      </c>
      <c r="C237" s="2">
        <v>60283.66</v>
      </c>
      <c r="D237" s="2">
        <v>60288.661999999997</v>
      </c>
      <c r="E237" s="2">
        <v>5.0019999999931297</v>
      </c>
      <c r="F237" s="3">
        <v>17.0213608392752</v>
      </c>
      <c r="G237" s="14" t="s">
        <v>1032</v>
      </c>
      <c r="H237" s="2">
        <v>2</v>
      </c>
      <c r="I237" s="2">
        <v>4</v>
      </c>
      <c r="J237" s="2">
        <v>2</v>
      </c>
      <c r="K237" s="2">
        <v>0</v>
      </c>
      <c r="L237" s="2">
        <v>4</v>
      </c>
      <c r="M237" s="2">
        <v>0</v>
      </c>
      <c r="N237" s="2">
        <v>1</v>
      </c>
      <c r="O237" s="2">
        <v>0</v>
      </c>
      <c r="P237" s="2">
        <v>1</v>
      </c>
      <c r="Q237" s="2">
        <v>0</v>
      </c>
      <c r="R237" s="2">
        <v>0</v>
      </c>
      <c r="S237" s="2">
        <v>0</v>
      </c>
      <c r="T237" s="2">
        <v>0</v>
      </c>
      <c r="U237" s="2">
        <v>0</v>
      </c>
      <c r="V237" s="2">
        <v>0</v>
      </c>
      <c r="W237" s="2">
        <v>1</v>
      </c>
      <c r="X237" s="2">
        <v>1</v>
      </c>
      <c r="Y237" s="2">
        <v>1</v>
      </c>
      <c r="Z237" s="2">
        <v>0</v>
      </c>
      <c r="AA237" s="2">
        <v>1</v>
      </c>
    </row>
    <row r="238" spans="1:27" x14ac:dyDescent="0.25">
      <c r="A238" s="2">
        <v>5</v>
      </c>
      <c r="B238" s="2">
        <v>3</v>
      </c>
      <c r="C238" s="2">
        <v>52315.112000000001</v>
      </c>
      <c r="D238" s="2">
        <v>52573.292000000001</v>
      </c>
      <c r="E238" s="2">
        <v>258.18</v>
      </c>
      <c r="F238" s="3">
        <v>16.992492181334502</v>
      </c>
      <c r="G238" s="14" t="s">
        <v>1193</v>
      </c>
      <c r="H238" s="2">
        <v>2</v>
      </c>
      <c r="I238" s="2">
        <v>0</v>
      </c>
      <c r="J238" s="2">
        <v>2</v>
      </c>
      <c r="K238" s="2">
        <v>0</v>
      </c>
      <c r="L238" s="2">
        <v>0</v>
      </c>
      <c r="M238" s="2">
        <v>0</v>
      </c>
      <c r="N238" s="2">
        <v>1</v>
      </c>
      <c r="O238" s="2">
        <v>1</v>
      </c>
      <c r="P238" s="2">
        <v>0</v>
      </c>
      <c r="Q238" s="2">
        <v>0</v>
      </c>
      <c r="R238" s="2">
        <v>0</v>
      </c>
      <c r="S238" s="2">
        <v>0</v>
      </c>
      <c r="T238" s="2">
        <v>0</v>
      </c>
      <c r="U238" s="2">
        <v>0</v>
      </c>
      <c r="V238" s="2">
        <v>0</v>
      </c>
      <c r="W238" s="2">
        <v>0</v>
      </c>
      <c r="X238" s="2">
        <v>0</v>
      </c>
      <c r="Y238" s="2">
        <v>0</v>
      </c>
      <c r="Z238" s="2">
        <v>0</v>
      </c>
      <c r="AA238" s="2">
        <v>0</v>
      </c>
    </row>
    <row r="239" spans="1:27" x14ac:dyDescent="0.25">
      <c r="A239" s="2">
        <v>6</v>
      </c>
      <c r="B239" s="2">
        <v>15</v>
      </c>
      <c r="C239" s="2">
        <v>127046.121</v>
      </c>
      <c r="D239" s="2">
        <v>127046.121</v>
      </c>
      <c r="E239" s="2">
        <v>0</v>
      </c>
      <c r="F239" s="3">
        <v>16.9738278152583</v>
      </c>
      <c r="G239" s="14"/>
      <c r="H239" s="2">
        <v>3</v>
      </c>
      <c r="I239" s="2">
        <v>0</v>
      </c>
      <c r="J239" s="2">
        <v>3</v>
      </c>
      <c r="K239" s="2">
        <v>0</v>
      </c>
      <c r="L239" s="2">
        <v>0</v>
      </c>
      <c r="M239" s="2">
        <v>0</v>
      </c>
      <c r="N239" s="2">
        <v>1</v>
      </c>
      <c r="O239" s="2">
        <v>1</v>
      </c>
      <c r="P239" s="2">
        <v>1</v>
      </c>
      <c r="Q239" s="2">
        <v>0</v>
      </c>
      <c r="R239" s="2">
        <v>0</v>
      </c>
      <c r="S239" s="2">
        <v>0</v>
      </c>
      <c r="T239" s="2">
        <v>0</v>
      </c>
      <c r="U239" s="2">
        <v>0</v>
      </c>
      <c r="V239" s="2">
        <v>0</v>
      </c>
      <c r="W239" s="2">
        <v>0</v>
      </c>
      <c r="X239" s="2">
        <v>0</v>
      </c>
      <c r="Y239" s="2">
        <v>0</v>
      </c>
      <c r="Z239" s="2">
        <v>0</v>
      </c>
      <c r="AA239" s="2">
        <v>0</v>
      </c>
    </row>
    <row r="240" spans="1:27" x14ac:dyDescent="0.25">
      <c r="A240" s="2">
        <v>8</v>
      </c>
      <c r="B240" s="2">
        <v>11</v>
      </c>
      <c r="C240" s="2">
        <v>73690.445000000007</v>
      </c>
      <c r="D240" s="2">
        <v>73692.104000000007</v>
      </c>
      <c r="E240" s="2">
        <v>1.6589999999996501</v>
      </c>
      <c r="F240" s="3">
        <v>16.970152273540201</v>
      </c>
      <c r="G240" s="14" t="s">
        <v>1219</v>
      </c>
      <c r="H240" s="2">
        <v>0</v>
      </c>
      <c r="I240" s="2">
        <v>0</v>
      </c>
      <c r="J240" s="2">
        <v>0</v>
      </c>
      <c r="K240" s="2">
        <v>0</v>
      </c>
      <c r="L240" s="2">
        <v>0</v>
      </c>
      <c r="M240" s="2">
        <v>0</v>
      </c>
      <c r="N240" s="2">
        <v>0</v>
      </c>
      <c r="O240" s="2">
        <v>0</v>
      </c>
      <c r="P240" s="2">
        <v>0</v>
      </c>
      <c r="Q240" s="2">
        <v>0</v>
      </c>
      <c r="R240" s="2">
        <v>0</v>
      </c>
      <c r="S240" s="2">
        <v>0</v>
      </c>
      <c r="T240" s="2">
        <v>0</v>
      </c>
      <c r="U240" s="2">
        <v>0</v>
      </c>
      <c r="V240" s="2">
        <v>0</v>
      </c>
      <c r="W240" s="2">
        <v>0</v>
      </c>
      <c r="X240" s="2">
        <v>0</v>
      </c>
      <c r="Y240" s="2">
        <v>0</v>
      </c>
      <c r="Z240" s="2">
        <v>0</v>
      </c>
      <c r="AA240" s="2">
        <v>0</v>
      </c>
    </row>
    <row r="241" spans="1:27" x14ac:dyDescent="0.25">
      <c r="A241" s="2">
        <v>7</v>
      </c>
      <c r="B241" s="2">
        <v>12</v>
      </c>
      <c r="C241" s="2">
        <v>84215.047999999995</v>
      </c>
      <c r="D241" s="2">
        <v>84277.313999999998</v>
      </c>
      <c r="E241" s="2">
        <v>62.266000000003302</v>
      </c>
      <c r="F241" s="3">
        <v>16.965801197836601</v>
      </c>
      <c r="G241" s="14" t="s">
        <v>1207</v>
      </c>
      <c r="H241" s="2">
        <v>2</v>
      </c>
      <c r="I241" s="2">
        <v>0</v>
      </c>
      <c r="J241" s="2">
        <v>2</v>
      </c>
      <c r="K241" s="2">
        <v>0</v>
      </c>
      <c r="L241" s="2">
        <v>0</v>
      </c>
      <c r="M241" s="2">
        <v>0</v>
      </c>
      <c r="N241" s="2">
        <v>1</v>
      </c>
      <c r="O241" s="2">
        <v>0</v>
      </c>
      <c r="P241" s="2">
        <v>1</v>
      </c>
      <c r="Q241" s="2">
        <v>0</v>
      </c>
      <c r="R241" s="2">
        <v>0</v>
      </c>
      <c r="S241" s="2">
        <v>0</v>
      </c>
      <c r="T241" s="2">
        <v>0</v>
      </c>
      <c r="U241" s="2">
        <v>0</v>
      </c>
      <c r="V241" s="2">
        <v>0</v>
      </c>
      <c r="W241" s="2">
        <v>0</v>
      </c>
      <c r="X241" s="2">
        <v>0</v>
      </c>
      <c r="Y241" s="2">
        <v>0</v>
      </c>
      <c r="Z241" s="2">
        <v>0</v>
      </c>
      <c r="AA241" s="2">
        <v>0</v>
      </c>
    </row>
    <row r="242" spans="1:27" x14ac:dyDescent="0.25">
      <c r="A242" s="2">
        <v>5</v>
      </c>
      <c r="B242" s="2">
        <v>5</v>
      </c>
      <c r="C242" s="2">
        <v>56132.627</v>
      </c>
      <c r="D242" s="2">
        <v>56175.226000000002</v>
      </c>
      <c r="E242" s="2">
        <v>42.599000000002</v>
      </c>
      <c r="F242" s="3">
        <v>16.955582321082499</v>
      </c>
      <c r="G242" s="14" t="s">
        <v>1194</v>
      </c>
      <c r="H242" s="2">
        <v>0</v>
      </c>
      <c r="I242" s="2">
        <v>0</v>
      </c>
      <c r="J242" s="2">
        <v>0</v>
      </c>
      <c r="K242" s="2">
        <v>0</v>
      </c>
      <c r="L242" s="2">
        <v>0</v>
      </c>
      <c r="M242" s="2">
        <v>0</v>
      </c>
      <c r="N242" s="2">
        <v>0</v>
      </c>
      <c r="O242" s="2">
        <v>0</v>
      </c>
      <c r="P242" s="2">
        <v>0</v>
      </c>
      <c r="Q242" s="2">
        <v>0</v>
      </c>
      <c r="R242" s="2">
        <v>0</v>
      </c>
      <c r="S242" s="2">
        <v>0</v>
      </c>
      <c r="T242" s="2">
        <v>0</v>
      </c>
      <c r="U242" s="2">
        <v>0</v>
      </c>
      <c r="V242" s="2">
        <v>0</v>
      </c>
      <c r="W242" s="2">
        <v>0</v>
      </c>
      <c r="X242" s="2">
        <v>0</v>
      </c>
      <c r="Y242" s="2">
        <v>0</v>
      </c>
      <c r="Z242" s="2">
        <v>0</v>
      </c>
      <c r="AA242" s="2">
        <v>0</v>
      </c>
    </row>
    <row r="243" spans="1:27" x14ac:dyDescent="0.25">
      <c r="A243" s="2">
        <v>3</v>
      </c>
      <c r="B243" s="2">
        <v>2</v>
      </c>
      <c r="C243" s="2">
        <v>27175.545999999998</v>
      </c>
      <c r="D243" s="2">
        <v>27192.776000000002</v>
      </c>
      <c r="E243" s="2">
        <v>17.230000000003201</v>
      </c>
      <c r="F243" s="3">
        <v>16.9280983476872</v>
      </c>
      <c r="G243" s="14" t="s">
        <v>354</v>
      </c>
      <c r="H243" s="2">
        <v>1</v>
      </c>
      <c r="I243" s="2">
        <v>4</v>
      </c>
      <c r="J243" s="2">
        <v>1</v>
      </c>
      <c r="K243" s="2">
        <v>0</v>
      </c>
      <c r="L243" s="2">
        <v>4</v>
      </c>
      <c r="M243" s="2">
        <v>1</v>
      </c>
      <c r="N243" s="2">
        <v>0</v>
      </c>
      <c r="O243" s="2">
        <v>0</v>
      </c>
      <c r="P243" s="2">
        <v>0</v>
      </c>
      <c r="Q243" s="2">
        <v>0</v>
      </c>
      <c r="R243" s="2">
        <v>0</v>
      </c>
      <c r="S243" s="2">
        <v>0</v>
      </c>
      <c r="T243" s="2">
        <v>0</v>
      </c>
      <c r="U243" s="2">
        <v>0</v>
      </c>
      <c r="V243" s="2">
        <v>0</v>
      </c>
      <c r="W243" s="2">
        <v>1</v>
      </c>
      <c r="X243" s="2">
        <v>1</v>
      </c>
      <c r="Y243" s="2">
        <v>1</v>
      </c>
      <c r="Z243" s="2">
        <v>1</v>
      </c>
      <c r="AA243" s="2">
        <v>0</v>
      </c>
    </row>
    <row r="244" spans="1:27" x14ac:dyDescent="0.25">
      <c r="A244" s="2">
        <v>3</v>
      </c>
      <c r="B244" s="2">
        <v>13</v>
      </c>
      <c r="C244" s="2">
        <v>112826.41499999999</v>
      </c>
      <c r="D244" s="2">
        <v>112898.13099999999</v>
      </c>
      <c r="E244" s="2">
        <v>71.716000000000307</v>
      </c>
      <c r="F244" s="3">
        <v>16.9122921418662</v>
      </c>
      <c r="G244" s="14" t="s">
        <v>363</v>
      </c>
      <c r="H244" s="2">
        <v>1</v>
      </c>
      <c r="I244" s="2">
        <v>0</v>
      </c>
      <c r="J244" s="2">
        <v>1</v>
      </c>
      <c r="K244" s="2">
        <v>0</v>
      </c>
      <c r="L244" s="2">
        <v>0</v>
      </c>
      <c r="M244" s="2">
        <v>1</v>
      </c>
      <c r="N244" s="2">
        <v>0</v>
      </c>
      <c r="O244" s="2">
        <v>0</v>
      </c>
      <c r="P244" s="2">
        <v>0</v>
      </c>
      <c r="Q244" s="2">
        <v>0</v>
      </c>
      <c r="R244" s="2">
        <v>0</v>
      </c>
      <c r="S244" s="2">
        <v>0</v>
      </c>
      <c r="T244" s="2">
        <v>0</v>
      </c>
      <c r="U244" s="2">
        <v>0</v>
      </c>
      <c r="V244" s="2">
        <v>0</v>
      </c>
      <c r="W244" s="2">
        <v>0</v>
      </c>
      <c r="X244" s="2">
        <v>0</v>
      </c>
      <c r="Y244" s="2">
        <v>0</v>
      </c>
      <c r="Z244" s="2">
        <v>0</v>
      </c>
      <c r="AA244" s="2">
        <v>0</v>
      </c>
    </row>
    <row r="245" spans="1:27" x14ac:dyDescent="0.25">
      <c r="A245" s="2">
        <v>1</v>
      </c>
      <c r="B245" s="2">
        <v>12</v>
      </c>
      <c r="C245" s="2">
        <v>161778.69399999999</v>
      </c>
      <c r="D245" s="2">
        <v>161786.31099999999</v>
      </c>
      <c r="E245" s="2">
        <v>7.6169999999983702</v>
      </c>
      <c r="F245" s="3">
        <v>16.9105777300794</v>
      </c>
      <c r="G245" s="14" t="s">
        <v>326</v>
      </c>
      <c r="H245" s="2">
        <v>2</v>
      </c>
      <c r="I245" s="2">
        <v>0</v>
      </c>
      <c r="J245" s="2">
        <v>2</v>
      </c>
      <c r="K245" s="2">
        <v>0</v>
      </c>
      <c r="L245" s="2">
        <v>0</v>
      </c>
      <c r="M245" s="2">
        <v>1</v>
      </c>
      <c r="N245" s="2">
        <v>1</v>
      </c>
      <c r="O245" s="2">
        <v>0</v>
      </c>
      <c r="P245" s="2">
        <v>0</v>
      </c>
      <c r="Q245" s="2">
        <v>0</v>
      </c>
      <c r="R245" s="2">
        <v>0</v>
      </c>
      <c r="S245" s="2">
        <v>0</v>
      </c>
      <c r="T245" s="2">
        <v>0</v>
      </c>
      <c r="U245" s="2">
        <v>0</v>
      </c>
      <c r="V245" s="2">
        <v>0</v>
      </c>
      <c r="W245" s="2">
        <v>0</v>
      </c>
      <c r="X245" s="2">
        <v>0</v>
      </c>
      <c r="Y245" s="2">
        <v>0</v>
      </c>
      <c r="Z245" s="2">
        <v>0</v>
      </c>
      <c r="AA245" s="2">
        <v>0</v>
      </c>
    </row>
    <row r="246" spans="1:27" x14ac:dyDescent="0.25">
      <c r="A246" s="2">
        <v>12</v>
      </c>
      <c r="B246" s="2">
        <v>9</v>
      </c>
      <c r="C246" s="2">
        <v>113658.124</v>
      </c>
      <c r="D246" s="2">
        <v>113835.995</v>
      </c>
      <c r="E246" s="2">
        <v>177.87099999999899</v>
      </c>
      <c r="F246" s="3">
        <v>16.9066394263746</v>
      </c>
      <c r="G246" s="14" t="s">
        <v>1244</v>
      </c>
      <c r="H246" s="2">
        <v>3</v>
      </c>
      <c r="I246" s="2">
        <v>1</v>
      </c>
      <c r="J246" s="2">
        <v>3</v>
      </c>
      <c r="K246" s="2">
        <v>0</v>
      </c>
      <c r="L246" s="2">
        <v>1</v>
      </c>
      <c r="M246" s="2">
        <v>1</v>
      </c>
      <c r="N246" s="2">
        <v>1</v>
      </c>
      <c r="O246" s="2">
        <v>1</v>
      </c>
      <c r="P246" s="2">
        <v>0</v>
      </c>
      <c r="Q246" s="2">
        <v>0</v>
      </c>
      <c r="R246" s="2">
        <v>0</v>
      </c>
      <c r="S246" s="2">
        <v>0</v>
      </c>
      <c r="T246" s="2">
        <v>0</v>
      </c>
      <c r="U246" s="2">
        <v>0</v>
      </c>
      <c r="V246" s="2">
        <v>0</v>
      </c>
      <c r="W246" s="2">
        <v>0</v>
      </c>
      <c r="X246" s="2">
        <v>0</v>
      </c>
      <c r="Y246" s="2">
        <v>0</v>
      </c>
      <c r="Z246" s="2">
        <v>0</v>
      </c>
      <c r="AA246" s="2">
        <v>1</v>
      </c>
    </row>
    <row r="247" spans="1:27" x14ac:dyDescent="0.25">
      <c r="A247" s="2">
        <v>13</v>
      </c>
      <c r="B247" s="2">
        <v>16</v>
      </c>
      <c r="C247" s="2">
        <v>96859.870999999999</v>
      </c>
      <c r="D247" s="2">
        <v>96923.659</v>
      </c>
      <c r="E247" s="2">
        <v>63.788000000000501</v>
      </c>
      <c r="F247" s="3">
        <v>16.885421289061799</v>
      </c>
      <c r="G247" s="14" t="s">
        <v>1250</v>
      </c>
      <c r="H247" s="2">
        <v>0</v>
      </c>
      <c r="I247" s="2">
        <v>0</v>
      </c>
      <c r="J247" s="2">
        <v>0</v>
      </c>
      <c r="K247" s="2">
        <v>0</v>
      </c>
      <c r="L247" s="2">
        <v>0</v>
      </c>
      <c r="M247" s="2">
        <v>0</v>
      </c>
      <c r="N247" s="2">
        <v>0</v>
      </c>
      <c r="O247" s="2">
        <v>0</v>
      </c>
      <c r="P247" s="2">
        <v>0</v>
      </c>
      <c r="Q247" s="2">
        <v>0</v>
      </c>
      <c r="R247" s="2">
        <v>0</v>
      </c>
      <c r="S247" s="2">
        <v>0</v>
      </c>
      <c r="T247" s="2">
        <v>0</v>
      </c>
      <c r="U247" s="2">
        <v>0</v>
      </c>
      <c r="V247" s="2">
        <v>0</v>
      </c>
      <c r="W247" s="2">
        <v>0</v>
      </c>
      <c r="X247" s="2">
        <v>0</v>
      </c>
      <c r="Y247" s="2">
        <v>0</v>
      </c>
      <c r="Z247" s="2">
        <v>0</v>
      </c>
      <c r="AA247" s="2">
        <v>0</v>
      </c>
    </row>
    <row r="248" spans="1:27" x14ac:dyDescent="0.25">
      <c r="A248" s="2">
        <v>6</v>
      </c>
      <c r="B248" s="2">
        <v>12</v>
      </c>
      <c r="C248" s="2">
        <v>97761.793999999994</v>
      </c>
      <c r="D248" s="2">
        <v>97761.793999999994</v>
      </c>
      <c r="E248" s="2">
        <v>0</v>
      </c>
      <c r="F248" s="3">
        <v>16.879927646602301</v>
      </c>
      <c r="G248" s="14"/>
      <c r="H248" s="2">
        <v>1</v>
      </c>
      <c r="I248" s="2">
        <v>0</v>
      </c>
      <c r="J248" s="2">
        <v>1</v>
      </c>
      <c r="K248" s="2">
        <v>0</v>
      </c>
      <c r="L248" s="2">
        <v>0</v>
      </c>
      <c r="M248" s="2">
        <v>0</v>
      </c>
      <c r="N248" s="2">
        <v>0</v>
      </c>
      <c r="O248" s="2">
        <v>0</v>
      </c>
      <c r="P248" s="2">
        <v>1</v>
      </c>
      <c r="Q248" s="2">
        <v>0</v>
      </c>
      <c r="R248" s="2">
        <v>0</v>
      </c>
      <c r="S248" s="2">
        <v>0</v>
      </c>
      <c r="T248" s="2">
        <v>0</v>
      </c>
      <c r="U248" s="2">
        <v>0</v>
      </c>
      <c r="V248" s="2">
        <v>0</v>
      </c>
      <c r="W248" s="2">
        <v>0</v>
      </c>
      <c r="X248" s="2">
        <v>0</v>
      </c>
      <c r="Y248" s="2">
        <v>0</v>
      </c>
      <c r="Z248" s="2">
        <v>0</v>
      </c>
      <c r="AA248" s="2">
        <v>0</v>
      </c>
    </row>
    <row r="249" spans="1:27" x14ac:dyDescent="0.25">
      <c r="A249" s="2">
        <v>7</v>
      </c>
      <c r="B249" s="2">
        <v>19</v>
      </c>
      <c r="C249" s="2">
        <v>133908.45300000001</v>
      </c>
      <c r="D249" s="2">
        <v>133932.91500000001</v>
      </c>
      <c r="E249" s="2">
        <v>24.461999999999499</v>
      </c>
      <c r="F249" s="3">
        <v>16.816541546411401</v>
      </c>
      <c r="G249" s="14" t="s">
        <v>1213</v>
      </c>
      <c r="H249" s="2">
        <v>0</v>
      </c>
      <c r="I249" s="2">
        <v>0</v>
      </c>
      <c r="J249" s="2">
        <v>0</v>
      </c>
      <c r="K249" s="2">
        <v>0</v>
      </c>
      <c r="L249" s="2">
        <v>0</v>
      </c>
      <c r="M249" s="2">
        <v>0</v>
      </c>
      <c r="N249" s="2">
        <v>0</v>
      </c>
      <c r="O249" s="2">
        <v>0</v>
      </c>
      <c r="P249" s="2">
        <v>0</v>
      </c>
      <c r="Q249" s="2">
        <v>0</v>
      </c>
      <c r="R249" s="2">
        <v>0</v>
      </c>
      <c r="S249" s="2">
        <v>0</v>
      </c>
      <c r="T249" s="2">
        <v>0</v>
      </c>
      <c r="U249" s="2">
        <v>0</v>
      </c>
      <c r="V249" s="2">
        <v>0</v>
      </c>
      <c r="W249" s="2">
        <v>0</v>
      </c>
      <c r="X249" s="2">
        <v>0</v>
      </c>
      <c r="Y249" s="2">
        <v>0</v>
      </c>
      <c r="Z249" s="2">
        <v>0</v>
      </c>
      <c r="AA249" s="2">
        <v>0</v>
      </c>
    </row>
    <row r="250" spans="1:27" x14ac:dyDescent="0.25">
      <c r="A250" s="2">
        <v>6</v>
      </c>
      <c r="B250" s="2">
        <v>13</v>
      </c>
      <c r="C250" s="2">
        <v>115542.508</v>
      </c>
      <c r="D250" s="2">
        <v>115562.481</v>
      </c>
      <c r="E250" s="2">
        <v>19.972999999998098</v>
      </c>
      <c r="F250" s="3">
        <v>16.799152424229</v>
      </c>
      <c r="G250" s="14"/>
      <c r="H250" s="2">
        <v>2</v>
      </c>
      <c r="I250" s="2">
        <v>0</v>
      </c>
      <c r="J250" s="2">
        <v>2</v>
      </c>
      <c r="K250" s="2">
        <v>0</v>
      </c>
      <c r="L250" s="2">
        <v>0</v>
      </c>
      <c r="M250" s="2">
        <v>0</v>
      </c>
      <c r="N250" s="2">
        <v>1</v>
      </c>
      <c r="O250" s="2">
        <v>0</v>
      </c>
      <c r="P250" s="2">
        <v>1</v>
      </c>
      <c r="Q250" s="2">
        <v>0</v>
      </c>
      <c r="R250" s="2">
        <v>0</v>
      </c>
      <c r="S250" s="2">
        <v>0</v>
      </c>
      <c r="T250" s="2">
        <v>0</v>
      </c>
      <c r="U250" s="2">
        <v>0</v>
      </c>
      <c r="V250" s="2">
        <v>0</v>
      </c>
      <c r="W250" s="2">
        <v>0</v>
      </c>
      <c r="X250" s="2">
        <v>0</v>
      </c>
      <c r="Y250" s="2">
        <v>0</v>
      </c>
      <c r="Z250" s="2">
        <v>0</v>
      </c>
      <c r="AA250" s="2">
        <v>0</v>
      </c>
    </row>
    <row r="251" spans="1:27" x14ac:dyDescent="0.25">
      <c r="A251" s="2">
        <v>14</v>
      </c>
      <c r="B251" s="2">
        <v>5</v>
      </c>
      <c r="C251" s="2">
        <v>55679.684000000001</v>
      </c>
      <c r="D251" s="2">
        <v>55679.684000000001</v>
      </c>
      <c r="E251" s="2">
        <v>0</v>
      </c>
      <c r="F251" s="3">
        <v>16.797990946170199</v>
      </c>
      <c r="G251" s="14"/>
      <c r="H251" s="2">
        <v>2</v>
      </c>
      <c r="I251" s="2">
        <v>0</v>
      </c>
      <c r="J251" s="2">
        <v>2</v>
      </c>
      <c r="K251" s="2">
        <v>0</v>
      </c>
      <c r="L251" s="2">
        <v>0</v>
      </c>
      <c r="M251" s="2">
        <v>1</v>
      </c>
      <c r="N251" s="2">
        <v>0</v>
      </c>
      <c r="O251" s="2">
        <v>0</v>
      </c>
      <c r="P251" s="2">
        <v>1</v>
      </c>
      <c r="Q251" s="2">
        <v>0</v>
      </c>
      <c r="R251" s="2">
        <v>0</v>
      </c>
      <c r="S251" s="2">
        <v>0</v>
      </c>
      <c r="T251" s="2">
        <v>0</v>
      </c>
      <c r="U251" s="2">
        <v>0</v>
      </c>
      <c r="V251" s="2">
        <v>0</v>
      </c>
      <c r="W251" s="2">
        <v>0</v>
      </c>
      <c r="X251" s="2">
        <v>0</v>
      </c>
      <c r="Y251" s="2">
        <v>0</v>
      </c>
      <c r="Z251" s="2">
        <v>0</v>
      </c>
      <c r="AA251" s="2">
        <v>0</v>
      </c>
    </row>
    <row r="252" spans="1:27" x14ac:dyDescent="0.25">
      <c r="A252" s="2">
        <v>8</v>
      </c>
      <c r="B252" s="2">
        <v>25</v>
      </c>
      <c r="C252" s="2">
        <v>137899.228</v>
      </c>
      <c r="D252" s="2">
        <v>137916.15</v>
      </c>
      <c r="E252" s="2">
        <v>16.921999999991399</v>
      </c>
      <c r="F252" s="3">
        <v>16.785989463304102</v>
      </c>
      <c r="G252" s="14" t="s">
        <v>1224</v>
      </c>
      <c r="H252" s="2">
        <v>0</v>
      </c>
      <c r="I252" s="2">
        <v>0</v>
      </c>
      <c r="J252" s="2">
        <v>0</v>
      </c>
      <c r="K252" s="2">
        <v>0</v>
      </c>
      <c r="L252" s="2">
        <v>0</v>
      </c>
      <c r="M252" s="2">
        <v>0</v>
      </c>
      <c r="N252" s="2">
        <v>0</v>
      </c>
      <c r="O252" s="2">
        <v>0</v>
      </c>
      <c r="P252" s="2">
        <v>0</v>
      </c>
      <c r="Q252" s="2">
        <v>0</v>
      </c>
      <c r="R252" s="2">
        <v>0</v>
      </c>
      <c r="S252" s="2">
        <v>0</v>
      </c>
      <c r="T252" s="2">
        <v>0</v>
      </c>
      <c r="U252" s="2">
        <v>0</v>
      </c>
      <c r="V252" s="2">
        <v>0</v>
      </c>
      <c r="W252" s="2">
        <v>0</v>
      </c>
      <c r="X252" s="2">
        <v>0</v>
      </c>
      <c r="Y252" s="2">
        <v>0</v>
      </c>
      <c r="Z252" s="2">
        <v>0</v>
      </c>
      <c r="AA252" s="2">
        <v>0</v>
      </c>
    </row>
    <row r="253" spans="1:27" x14ac:dyDescent="0.25">
      <c r="A253" s="2">
        <v>3</v>
      </c>
      <c r="B253" s="2">
        <v>8</v>
      </c>
      <c r="C253" s="2">
        <v>84157.679000000004</v>
      </c>
      <c r="D253" s="2">
        <v>84157.680999999997</v>
      </c>
      <c r="E253" s="2">
        <v>1.9999999931314999E-3</v>
      </c>
      <c r="F253" s="3">
        <v>16.7847950942975</v>
      </c>
      <c r="G253" s="14"/>
      <c r="H253" s="2">
        <v>0</v>
      </c>
      <c r="I253" s="2">
        <v>0</v>
      </c>
      <c r="J253" s="2">
        <v>0</v>
      </c>
      <c r="K253" s="2">
        <v>0</v>
      </c>
      <c r="L253" s="2">
        <v>0</v>
      </c>
      <c r="M253" s="2">
        <v>0</v>
      </c>
      <c r="N253" s="2">
        <v>0</v>
      </c>
      <c r="O253" s="2">
        <v>0</v>
      </c>
      <c r="P253" s="2">
        <v>0</v>
      </c>
      <c r="Q253" s="2">
        <v>0</v>
      </c>
      <c r="R253" s="2">
        <v>0</v>
      </c>
      <c r="S253" s="2">
        <v>0</v>
      </c>
      <c r="T253" s="2">
        <v>0</v>
      </c>
      <c r="U253" s="2">
        <v>0</v>
      </c>
      <c r="V253" s="2">
        <v>0</v>
      </c>
      <c r="W253" s="2">
        <v>0</v>
      </c>
      <c r="X253" s="2">
        <v>0</v>
      </c>
      <c r="Y253" s="2">
        <v>0</v>
      </c>
      <c r="Z253" s="2">
        <v>0</v>
      </c>
      <c r="AA253" s="2">
        <v>0</v>
      </c>
    </row>
    <row r="254" spans="1:27" x14ac:dyDescent="0.25">
      <c r="A254" s="2">
        <v>18</v>
      </c>
      <c r="B254" s="2">
        <v>4</v>
      </c>
      <c r="C254" s="2">
        <v>49527.624000000003</v>
      </c>
      <c r="D254" s="2">
        <v>49535.050999999999</v>
      </c>
      <c r="E254" s="2">
        <v>7.4269999999960401</v>
      </c>
      <c r="F254" s="3">
        <v>16.778999735459099</v>
      </c>
      <c r="G254" s="14"/>
      <c r="H254" s="2">
        <v>3</v>
      </c>
      <c r="I254" s="2">
        <v>0</v>
      </c>
      <c r="J254" s="2">
        <v>3</v>
      </c>
      <c r="K254" s="2">
        <v>0</v>
      </c>
      <c r="L254" s="2">
        <v>0</v>
      </c>
      <c r="M254" s="2">
        <v>1</v>
      </c>
      <c r="N254" s="2">
        <v>1</v>
      </c>
      <c r="O254" s="2">
        <v>0</v>
      </c>
      <c r="P254" s="2">
        <v>1</v>
      </c>
      <c r="Q254" s="2">
        <v>0</v>
      </c>
      <c r="R254" s="2">
        <v>0</v>
      </c>
      <c r="S254" s="2">
        <v>0</v>
      </c>
      <c r="T254" s="2">
        <v>0</v>
      </c>
      <c r="U254" s="2">
        <v>0</v>
      </c>
      <c r="V254" s="2">
        <v>0</v>
      </c>
      <c r="W254" s="2">
        <v>0</v>
      </c>
      <c r="X254" s="2">
        <v>0</v>
      </c>
      <c r="Y254" s="2">
        <v>0</v>
      </c>
      <c r="Z254" s="2">
        <v>0</v>
      </c>
      <c r="AA254" s="2">
        <v>0</v>
      </c>
    </row>
    <row r="255" spans="1:27" x14ac:dyDescent="0.25">
      <c r="A255" s="2">
        <v>11</v>
      </c>
      <c r="B255" s="2">
        <v>14</v>
      </c>
      <c r="C255" s="2">
        <v>118281.41800000001</v>
      </c>
      <c r="D255" s="2">
        <v>118296.735</v>
      </c>
      <c r="E255" s="2">
        <v>15.316999999995501</v>
      </c>
      <c r="F255" s="3">
        <v>16.7617275130896</v>
      </c>
      <c r="G255" s="14" t="s">
        <v>1240</v>
      </c>
      <c r="H255" s="2">
        <v>2</v>
      </c>
      <c r="I255" s="2">
        <v>0</v>
      </c>
      <c r="J255" s="2">
        <v>2</v>
      </c>
      <c r="K255" s="2">
        <v>0</v>
      </c>
      <c r="L255" s="2">
        <v>0</v>
      </c>
      <c r="M255" s="2">
        <v>0</v>
      </c>
      <c r="N255" s="2">
        <v>1</v>
      </c>
      <c r="O255" s="2">
        <v>0</v>
      </c>
      <c r="P255" s="2">
        <v>1</v>
      </c>
      <c r="Q255" s="2">
        <v>0</v>
      </c>
      <c r="R255" s="2">
        <v>0</v>
      </c>
      <c r="S255" s="2">
        <v>0</v>
      </c>
      <c r="T255" s="2">
        <v>0</v>
      </c>
      <c r="U255" s="2">
        <v>0</v>
      </c>
      <c r="V255" s="2">
        <v>0</v>
      </c>
      <c r="W255" s="2">
        <v>0</v>
      </c>
      <c r="X255" s="2">
        <v>0</v>
      </c>
      <c r="Y255" s="2">
        <v>0</v>
      </c>
      <c r="Z255" s="2">
        <v>0</v>
      </c>
      <c r="AA255" s="2">
        <v>0</v>
      </c>
    </row>
    <row r="256" spans="1:27" x14ac:dyDescent="0.25">
      <c r="A256" s="2">
        <v>13</v>
      </c>
      <c r="B256" s="2">
        <v>11</v>
      </c>
      <c r="C256" s="2">
        <v>78296.09</v>
      </c>
      <c r="D256" s="2">
        <v>78311.084000000003</v>
      </c>
      <c r="E256" s="2">
        <v>14.9940000000061</v>
      </c>
      <c r="F256" s="3">
        <v>16.7306842802967</v>
      </c>
      <c r="G256" s="14" t="s">
        <v>509</v>
      </c>
      <c r="H256" s="2">
        <v>3</v>
      </c>
      <c r="I256" s="2">
        <v>0</v>
      </c>
      <c r="J256" s="2">
        <v>3</v>
      </c>
      <c r="K256" s="2">
        <v>0</v>
      </c>
      <c r="L256" s="2">
        <v>0</v>
      </c>
      <c r="M256" s="2">
        <v>1</v>
      </c>
      <c r="N256" s="2">
        <v>1</v>
      </c>
      <c r="O256" s="2">
        <v>0</v>
      </c>
      <c r="P256" s="2">
        <v>1</v>
      </c>
      <c r="Q256" s="2">
        <v>0</v>
      </c>
      <c r="R256" s="2">
        <v>0</v>
      </c>
      <c r="S256" s="2">
        <v>0</v>
      </c>
      <c r="T256" s="2">
        <v>0</v>
      </c>
      <c r="U256" s="2">
        <v>0</v>
      </c>
      <c r="V256" s="2">
        <v>0</v>
      </c>
      <c r="W256" s="2">
        <v>0</v>
      </c>
      <c r="X256" s="2">
        <v>0</v>
      </c>
      <c r="Y256" s="2">
        <v>0</v>
      </c>
      <c r="Z256" s="2">
        <v>0</v>
      </c>
      <c r="AA256" s="2">
        <v>0</v>
      </c>
    </row>
    <row r="257" spans="1:27" x14ac:dyDescent="0.25">
      <c r="A257" s="2">
        <v>4</v>
      </c>
      <c r="B257" s="2">
        <v>19</v>
      </c>
      <c r="C257" s="2">
        <v>123276.397</v>
      </c>
      <c r="D257" s="2">
        <v>123318.59699999999</v>
      </c>
      <c r="E257" s="2">
        <v>42.199999999997097</v>
      </c>
      <c r="F257" s="3">
        <v>16.7126699912371</v>
      </c>
      <c r="G257" s="14" t="s">
        <v>382</v>
      </c>
      <c r="H257" s="2">
        <v>1</v>
      </c>
      <c r="I257" s="2">
        <v>0</v>
      </c>
      <c r="J257" s="2">
        <v>1</v>
      </c>
      <c r="K257" s="2">
        <v>0</v>
      </c>
      <c r="L257" s="2">
        <v>0</v>
      </c>
      <c r="M257" s="2">
        <v>1</v>
      </c>
      <c r="N257" s="2">
        <v>0</v>
      </c>
      <c r="O257" s="2">
        <v>0</v>
      </c>
      <c r="P257" s="2">
        <v>0</v>
      </c>
      <c r="Q257" s="2">
        <v>0</v>
      </c>
      <c r="R257" s="2">
        <v>0</v>
      </c>
      <c r="S257" s="2">
        <v>0</v>
      </c>
      <c r="T257" s="2">
        <v>0</v>
      </c>
      <c r="U257" s="2">
        <v>0</v>
      </c>
      <c r="V257" s="2">
        <v>0</v>
      </c>
      <c r="W257" s="2">
        <v>0</v>
      </c>
      <c r="X257" s="2">
        <v>0</v>
      </c>
      <c r="Y257" s="2">
        <v>0</v>
      </c>
      <c r="Z257" s="2">
        <v>0</v>
      </c>
      <c r="AA257" s="2">
        <v>0</v>
      </c>
    </row>
    <row r="258" spans="1:27" x14ac:dyDescent="0.25">
      <c r="A258" s="2">
        <v>4</v>
      </c>
      <c r="B258" s="2">
        <v>25</v>
      </c>
      <c r="C258" s="2">
        <v>158287.67600000001</v>
      </c>
      <c r="D258" s="2">
        <v>158287.67600000001</v>
      </c>
      <c r="E258" s="2">
        <v>0</v>
      </c>
      <c r="F258" s="3">
        <v>16.687359271436101</v>
      </c>
      <c r="G258" s="14"/>
      <c r="H258" s="2">
        <v>2</v>
      </c>
      <c r="I258" s="2">
        <v>1</v>
      </c>
      <c r="J258" s="2">
        <v>2</v>
      </c>
      <c r="K258" s="2">
        <v>1</v>
      </c>
      <c r="L258" s="2">
        <v>0</v>
      </c>
      <c r="M258" s="2">
        <v>0</v>
      </c>
      <c r="N258" s="2">
        <v>1</v>
      </c>
      <c r="O258" s="2">
        <v>0</v>
      </c>
      <c r="P258" s="2">
        <v>1</v>
      </c>
      <c r="Q258" s="2">
        <v>0</v>
      </c>
      <c r="R258" s="2">
        <v>0</v>
      </c>
      <c r="S258" s="2">
        <v>1</v>
      </c>
      <c r="T258" s="2">
        <v>0</v>
      </c>
      <c r="U258" s="2">
        <v>0</v>
      </c>
      <c r="V258" s="2">
        <v>0</v>
      </c>
      <c r="W258" s="2">
        <v>0</v>
      </c>
      <c r="X258" s="2">
        <v>0</v>
      </c>
      <c r="Y258" s="2">
        <v>0</v>
      </c>
      <c r="Z258" s="2">
        <v>0</v>
      </c>
      <c r="AA258" s="2">
        <v>0</v>
      </c>
    </row>
    <row r="259" spans="1:27" x14ac:dyDescent="0.25">
      <c r="A259" s="2">
        <v>13</v>
      </c>
      <c r="B259" s="2">
        <v>0</v>
      </c>
      <c r="C259" s="2">
        <v>21174.645</v>
      </c>
      <c r="D259" s="2">
        <v>21190.234</v>
      </c>
      <c r="E259" s="2">
        <v>15.588999999999899</v>
      </c>
      <c r="F259" s="3">
        <v>16.681541839537999</v>
      </c>
      <c r="G259" s="14" t="s">
        <v>1245</v>
      </c>
      <c r="H259" s="2">
        <v>0</v>
      </c>
      <c r="I259" s="2">
        <v>0</v>
      </c>
      <c r="J259" s="2">
        <v>0</v>
      </c>
      <c r="K259" s="2">
        <v>0</v>
      </c>
      <c r="L259" s="2">
        <v>0</v>
      </c>
      <c r="M259" s="2">
        <v>0</v>
      </c>
      <c r="N259" s="2">
        <v>0</v>
      </c>
      <c r="O259" s="2">
        <v>0</v>
      </c>
      <c r="P259" s="2">
        <v>0</v>
      </c>
      <c r="Q259" s="2">
        <v>0</v>
      </c>
      <c r="R259" s="2">
        <v>0</v>
      </c>
      <c r="S259" s="2">
        <v>0</v>
      </c>
      <c r="T259" s="2">
        <v>0</v>
      </c>
      <c r="U259" s="2">
        <v>0</v>
      </c>
      <c r="V259" s="2">
        <v>0</v>
      </c>
      <c r="W259" s="2">
        <v>0</v>
      </c>
      <c r="X259" s="2">
        <v>0</v>
      </c>
      <c r="Y259" s="2">
        <v>0</v>
      </c>
      <c r="Z259" s="2">
        <v>0</v>
      </c>
      <c r="AA259" s="2">
        <v>0</v>
      </c>
    </row>
    <row r="260" spans="1:27" x14ac:dyDescent="0.25">
      <c r="A260" s="2">
        <v>4</v>
      </c>
      <c r="B260" s="2">
        <v>26</v>
      </c>
      <c r="C260" s="2">
        <v>162957.57800000001</v>
      </c>
      <c r="D260" s="2">
        <v>162967.00599999999</v>
      </c>
      <c r="E260" s="2">
        <v>9.4279999999853299</v>
      </c>
      <c r="F260" s="3">
        <v>16.669445265878998</v>
      </c>
      <c r="G260" s="14" t="s">
        <v>387</v>
      </c>
      <c r="H260" s="2">
        <v>2</v>
      </c>
      <c r="I260" s="2">
        <v>0</v>
      </c>
      <c r="J260" s="2">
        <v>2</v>
      </c>
      <c r="K260" s="2">
        <v>0</v>
      </c>
      <c r="L260" s="2">
        <v>0</v>
      </c>
      <c r="M260" s="2">
        <v>1</v>
      </c>
      <c r="N260" s="2">
        <v>0</v>
      </c>
      <c r="O260" s="2">
        <v>1</v>
      </c>
      <c r="P260" s="2">
        <v>0</v>
      </c>
      <c r="Q260" s="2">
        <v>0</v>
      </c>
      <c r="R260" s="2">
        <v>0</v>
      </c>
      <c r="S260" s="2">
        <v>0</v>
      </c>
      <c r="T260" s="2">
        <v>0</v>
      </c>
      <c r="U260" s="2">
        <v>0</v>
      </c>
      <c r="V260" s="2">
        <v>0</v>
      </c>
      <c r="W260" s="2">
        <v>0</v>
      </c>
      <c r="X260" s="2">
        <v>0</v>
      </c>
      <c r="Y260" s="2">
        <v>0</v>
      </c>
      <c r="Z260" s="2">
        <v>0</v>
      </c>
      <c r="AA260" s="2">
        <v>0</v>
      </c>
    </row>
    <row r="261" spans="1:27" x14ac:dyDescent="0.25">
      <c r="A261" s="2">
        <v>8</v>
      </c>
      <c r="B261" s="2">
        <v>15</v>
      </c>
      <c r="C261" s="2">
        <v>95399.618000000002</v>
      </c>
      <c r="D261" s="2">
        <v>95429.634999999995</v>
      </c>
      <c r="E261" s="2">
        <v>30.0169999999925</v>
      </c>
      <c r="F261" s="3">
        <v>16.6501559691119</v>
      </c>
      <c r="G261" s="14" t="s">
        <v>442</v>
      </c>
      <c r="H261" s="2">
        <v>3</v>
      </c>
      <c r="I261" s="2">
        <v>0</v>
      </c>
      <c r="J261" s="2">
        <v>3</v>
      </c>
      <c r="K261" s="2">
        <v>0</v>
      </c>
      <c r="L261" s="2">
        <v>0</v>
      </c>
      <c r="M261" s="2">
        <v>1</v>
      </c>
      <c r="N261" s="2">
        <v>1</v>
      </c>
      <c r="O261" s="2">
        <v>0</v>
      </c>
      <c r="P261" s="2">
        <v>1</v>
      </c>
      <c r="Q261" s="2">
        <v>0</v>
      </c>
      <c r="R261" s="2">
        <v>0</v>
      </c>
      <c r="S261" s="2">
        <v>0</v>
      </c>
      <c r="T261" s="2">
        <v>0</v>
      </c>
      <c r="U261" s="2">
        <v>0</v>
      </c>
      <c r="V261" s="2">
        <v>0</v>
      </c>
      <c r="W261" s="2">
        <v>0</v>
      </c>
      <c r="X261" s="2">
        <v>0</v>
      </c>
      <c r="Y261" s="2">
        <v>0</v>
      </c>
      <c r="Z261" s="2">
        <v>0</v>
      </c>
      <c r="AA261" s="2">
        <v>0</v>
      </c>
    </row>
    <row r="262" spans="1:27" x14ac:dyDescent="0.25">
      <c r="A262" s="2">
        <v>8</v>
      </c>
      <c r="B262" s="2">
        <v>9</v>
      </c>
      <c r="C262" s="2">
        <v>65299.144999999997</v>
      </c>
      <c r="D262" s="2">
        <v>65300.099000000002</v>
      </c>
      <c r="E262" s="2">
        <v>0.95400000000518004</v>
      </c>
      <c r="F262" s="3">
        <v>16.580468003845599</v>
      </c>
      <c r="G262" s="14" t="s">
        <v>437</v>
      </c>
      <c r="H262" s="2">
        <v>1</v>
      </c>
      <c r="I262" s="2">
        <v>0</v>
      </c>
      <c r="J262" s="2">
        <v>1</v>
      </c>
      <c r="K262" s="2">
        <v>0</v>
      </c>
      <c r="L262" s="2">
        <v>0</v>
      </c>
      <c r="M262" s="2">
        <v>1</v>
      </c>
      <c r="N262" s="2">
        <v>0</v>
      </c>
      <c r="O262" s="2">
        <v>0</v>
      </c>
      <c r="P262" s="2">
        <v>0</v>
      </c>
      <c r="Q262" s="2">
        <v>0</v>
      </c>
      <c r="R262" s="2">
        <v>0</v>
      </c>
      <c r="S262" s="2">
        <v>0</v>
      </c>
      <c r="T262" s="2">
        <v>0</v>
      </c>
      <c r="U262" s="2">
        <v>0</v>
      </c>
      <c r="V262" s="2">
        <v>0</v>
      </c>
      <c r="W262" s="2">
        <v>0</v>
      </c>
      <c r="X262" s="2">
        <v>0</v>
      </c>
      <c r="Y262" s="2">
        <v>0</v>
      </c>
      <c r="Z262" s="2">
        <v>0</v>
      </c>
      <c r="AA262" s="2">
        <v>0</v>
      </c>
    </row>
    <row r="263" spans="1:27" x14ac:dyDescent="0.25">
      <c r="A263" s="2">
        <v>11</v>
      </c>
      <c r="B263" s="2">
        <v>15</v>
      </c>
      <c r="C263" s="2">
        <v>127923.678</v>
      </c>
      <c r="D263" s="2">
        <v>127923.678</v>
      </c>
      <c r="E263" s="2">
        <v>0</v>
      </c>
      <c r="F263" s="3">
        <v>16.578594222146101</v>
      </c>
      <c r="G263" s="14"/>
      <c r="H263" s="2">
        <v>0</v>
      </c>
      <c r="I263" s="2">
        <v>0</v>
      </c>
      <c r="J263" s="2">
        <v>0</v>
      </c>
      <c r="K263" s="2">
        <v>0</v>
      </c>
      <c r="L263" s="2">
        <v>0</v>
      </c>
      <c r="M263" s="2">
        <v>0</v>
      </c>
      <c r="N263" s="2">
        <v>0</v>
      </c>
      <c r="O263" s="2">
        <v>0</v>
      </c>
      <c r="P263" s="2">
        <v>0</v>
      </c>
      <c r="Q263" s="2">
        <v>0</v>
      </c>
      <c r="R263" s="2">
        <v>0</v>
      </c>
      <c r="S263" s="2">
        <v>0</v>
      </c>
      <c r="T263" s="2">
        <v>0</v>
      </c>
      <c r="U263" s="2">
        <v>0</v>
      </c>
      <c r="V263" s="2">
        <v>0</v>
      </c>
      <c r="W263" s="2">
        <v>0</v>
      </c>
      <c r="X263" s="2">
        <v>0</v>
      </c>
      <c r="Y263" s="2">
        <v>0</v>
      </c>
      <c r="Z263" s="2">
        <v>0</v>
      </c>
      <c r="AA263" s="2">
        <v>0</v>
      </c>
    </row>
    <row r="264" spans="1:27" x14ac:dyDescent="0.25">
      <c r="A264" s="2">
        <v>1</v>
      </c>
      <c r="B264" s="2">
        <v>3</v>
      </c>
      <c r="C264" s="2">
        <v>63877.13</v>
      </c>
      <c r="D264" s="2">
        <v>63880.425000000003</v>
      </c>
      <c r="E264" s="2">
        <v>3.2950000000055302</v>
      </c>
      <c r="F264" s="3">
        <v>16.554381550030602</v>
      </c>
      <c r="G264" s="14" t="s">
        <v>1161</v>
      </c>
      <c r="H264" s="2">
        <v>2</v>
      </c>
      <c r="I264" s="2">
        <v>0</v>
      </c>
      <c r="J264" s="2">
        <v>2</v>
      </c>
      <c r="K264" s="2">
        <v>0</v>
      </c>
      <c r="L264" s="2">
        <v>0</v>
      </c>
      <c r="M264" s="2">
        <v>1</v>
      </c>
      <c r="N264" s="2">
        <v>0</v>
      </c>
      <c r="O264" s="2">
        <v>1</v>
      </c>
      <c r="P264" s="2">
        <v>0</v>
      </c>
      <c r="Q264" s="2">
        <v>0</v>
      </c>
      <c r="R264" s="2">
        <v>0</v>
      </c>
      <c r="S264" s="2">
        <v>0</v>
      </c>
      <c r="T264" s="2">
        <v>0</v>
      </c>
      <c r="U264" s="2">
        <v>0</v>
      </c>
      <c r="V264" s="2">
        <v>0</v>
      </c>
      <c r="W264" s="2">
        <v>0</v>
      </c>
      <c r="X264" s="2">
        <v>0</v>
      </c>
      <c r="Y264" s="2">
        <v>0</v>
      </c>
      <c r="Z264" s="2">
        <v>0</v>
      </c>
      <c r="AA264" s="2">
        <v>0</v>
      </c>
    </row>
    <row r="265" spans="1:27" x14ac:dyDescent="0.25">
      <c r="A265" s="2">
        <v>13</v>
      </c>
      <c r="B265" s="2">
        <v>15</v>
      </c>
      <c r="C265" s="2">
        <v>93380.228000000003</v>
      </c>
      <c r="D265" s="2">
        <v>93387.498000000007</v>
      </c>
      <c r="E265" s="2">
        <v>7.2700000000040701</v>
      </c>
      <c r="F265" s="3">
        <v>16.545376640570801</v>
      </c>
      <c r="G265" s="14" t="s">
        <v>259</v>
      </c>
      <c r="H265" s="2">
        <v>0</v>
      </c>
      <c r="I265" s="2">
        <v>0</v>
      </c>
      <c r="J265" s="2">
        <v>0</v>
      </c>
      <c r="K265" s="2">
        <v>0</v>
      </c>
      <c r="L265" s="2">
        <v>0</v>
      </c>
      <c r="M265" s="2">
        <v>0</v>
      </c>
      <c r="N265" s="2">
        <v>0</v>
      </c>
      <c r="O265" s="2">
        <v>0</v>
      </c>
      <c r="P265" s="2">
        <v>0</v>
      </c>
      <c r="Q265" s="2">
        <v>0</v>
      </c>
      <c r="R265" s="2">
        <v>0</v>
      </c>
      <c r="S265" s="2">
        <v>0</v>
      </c>
      <c r="T265" s="2">
        <v>0</v>
      </c>
      <c r="U265" s="2">
        <v>0</v>
      </c>
      <c r="V265" s="2">
        <v>0</v>
      </c>
      <c r="W265" s="2">
        <v>0</v>
      </c>
      <c r="X265" s="2">
        <v>0</v>
      </c>
      <c r="Y265" s="2">
        <v>0</v>
      </c>
      <c r="Z265" s="2">
        <v>0</v>
      </c>
      <c r="AA265" s="2">
        <v>0</v>
      </c>
    </row>
    <row r="266" spans="1:27" x14ac:dyDescent="0.25">
      <c r="A266" s="2">
        <v>2</v>
      </c>
      <c r="B266" s="2">
        <v>5</v>
      </c>
      <c r="C266" s="2">
        <v>86490.187999999995</v>
      </c>
      <c r="D266" s="2">
        <v>86510.034</v>
      </c>
      <c r="E266" s="2">
        <v>19.846000000004999</v>
      </c>
      <c r="F266" s="3">
        <v>16.525232232824902</v>
      </c>
      <c r="G266" s="14" t="s">
        <v>846</v>
      </c>
      <c r="H266" s="2">
        <v>1</v>
      </c>
      <c r="I266" s="2">
        <v>0</v>
      </c>
      <c r="J266" s="2">
        <v>1</v>
      </c>
      <c r="K266" s="2">
        <v>0</v>
      </c>
      <c r="L266" s="2">
        <v>0</v>
      </c>
      <c r="M266" s="2">
        <v>0</v>
      </c>
      <c r="N266" s="2">
        <v>0</v>
      </c>
      <c r="O266" s="2">
        <v>1</v>
      </c>
      <c r="P266" s="2">
        <v>0</v>
      </c>
      <c r="Q266" s="2">
        <v>0</v>
      </c>
      <c r="R266" s="2">
        <v>0</v>
      </c>
      <c r="S266" s="2">
        <v>0</v>
      </c>
      <c r="T266" s="2">
        <v>0</v>
      </c>
      <c r="U266" s="2">
        <v>0</v>
      </c>
      <c r="V266" s="2">
        <v>0</v>
      </c>
      <c r="W266" s="2">
        <v>0</v>
      </c>
      <c r="X266" s="2">
        <v>0</v>
      </c>
      <c r="Y266" s="2">
        <v>0</v>
      </c>
      <c r="Z266" s="2">
        <v>0</v>
      </c>
      <c r="AA266" s="2">
        <v>0</v>
      </c>
    </row>
    <row r="267" spans="1:27" x14ac:dyDescent="0.25">
      <c r="A267" s="2">
        <v>3</v>
      </c>
      <c r="B267" s="2">
        <v>12</v>
      </c>
      <c r="C267" s="2">
        <v>104876.62</v>
      </c>
      <c r="D267" s="2">
        <v>104876.62</v>
      </c>
      <c r="E267" s="2">
        <v>0</v>
      </c>
      <c r="F267" s="3">
        <v>16.519415871971201</v>
      </c>
      <c r="G267" s="14"/>
      <c r="H267" s="2">
        <v>1</v>
      </c>
      <c r="I267" s="2">
        <v>0</v>
      </c>
      <c r="J267" s="2">
        <v>1</v>
      </c>
      <c r="K267" s="2">
        <v>0</v>
      </c>
      <c r="L267" s="2">
        <v>0</v>
      </c>
      <c r="M267" s="2">
        <v>0</v>
      </c>
      <c r="N267" s="2">
        <v>0</v>
      </c>
      <c r="O267" s="2">
        <v>0</v>
      </c>
      <c r="P267" s="2">
        <v>1</v>
      </c>
      <c r="Q267" s="2">
        <v>0</v>
      </c>
      <c r="R267" s="2">
        <v>0</v>
      </c>
      <c r="S267" s="2">
        <v>0</v>
      </c>
      <c r="T267" s="2">
        <v>0</v>
      </c>
      <c r="U267" s="2">
        <v>0</v>
      </c>
      <c r="V267" s="2">
        <v>0</v>
      </c>
      <c r="W267" s="2">
        <v>0</v>
      </c>
      <c r="X267" s="2">
        <v>0</v>
      </c>
      <c r="Y267" s="2">
        <v>0</v>
      </c>
      <c r="Z267" s="2">
        <v>0</v>
      </c>
      <c r="AA267" s="2">
        <v>0</v>
      </c>
    </row>
    <row r="268" spans="1:27" x14ac:dyDescent="0.25">
      <c r="A268" s="2">
        <v>10</v>
      </c>
      <c r="B268" s="2">
        <v>2</v>
      </c>
      <c r="C268" s="2">
        <v>86111.626999999993</v>
      </c>
      <c r="D268" s="2">
        <v>86124.56</v>
      </c>
      <c r="E268" s="2">
        <v>12.933000000004499</v>
      </c>
      <c r="F268" s="3">
        <v>16.513008720613801</v>
      </c>
      <c r="G268" s="14" t="s">
        <v>462</v>
      </c>
      <c r="H268" s="2">
        <v>2</v>
      </c>
      <c r="I268" s="2">
        <v>0</v>
      </c>
      <c r="J268" s="2">
        <v>2</v>
      </c>
      <c r="K268" s="2">
        <v>0</v>
      </c>
      <c r="L268" s="2">
        <v>0</v>
      </c>
      <c r="M268" s="2">
        <v>1</v>
      </c>
      <c r="N268" s="2">
        <v>0</v>
      </c>
      <c r="O268" s="2">
        <v>0</v>
      </c>
      <c r="P268" s="2">
        <v>1</v>
      </c>
      <c r="Q268" s="2">
        <v>0</v>
      </c>
      <c r="R268" s="2">
        <v>0</v>
      </c>
      <c r="S268" s="2">
        <v>0</v>
      </c>
      <c r="T268" s="2">
        <v>0</v>
      </c>
      <c r="U268" s="2">
        <v>0</v>
      </c>
      <c r="V268" s="2">
        <v>0</v>
      </c>
      <c r="W268" s="2">
        <v>0</v>
      </c>
      <c r="X268" s="2">
        <v>0</v>
      </c>
      <c r="Y268" s="2">
        <v>0</v>
      </c>
      <c r="Z268" s="2">
        <v>0</v>
      </c>
      <c r="AA268" s="2">
        <v>0</v>
      </c>
    </row>
    <row r="269" spans="1:27" x14ac:dyDescent="0.25">
      <c r="A269" s="2">
        <v>2</v>
      </c>
      <c r="B269" s="2">
        <v>21</v>
      </c>
      <c r="C269" s="2">
        <v>176657.09700000001</v>
      </c>
      <c r="D269" s="2">
        <v>176657.09700000001</v>
      </c>
      <c r="E269" s="2">
        <v>0</v>
      </c>
      <c r="F269" s="3">
        <v>16.512455260016299</v>
      </c>
      <c r="G269" s="14"/>
      <c r="H269" s="2">
        <v>2</v>
      </c>
      <c r="I269" s="2">
        <v>0</v>
      </c>
      <c r="J269" s="2">
        <v>2</v>
      </c>
      <c r="K269" s="2">
        <v>0</v>
      </c>
      <c r="L269" s="2">
        <v>0</v>
      </c>
      <c r="M269" s="2">
        <v>0</v>
      </c>
      <c r="N269" s="2">
        <v>0</v>
      </c>
      <c r="O269" s="2">
        <v>1</v>
      </c>
      <c r="P269" s="2">
        <v>1</v>
      </c>
      <c r="Q269" s="2">
        <v>0</v>
      </c>
      <c r="R269" s="2">
        <v>0</v>
      </c>
      <c r="S269" s="2">
        <v>0</v>
      </c>
      <c r="T269" s="2">
        <v>0</v>
      </c>
      <c r="U269" s="2">
        <v>0</v>
      </c>
      <c r="V269" s="2">
        <v>0</v>
      </c>
      <c r="W269" s="2">
        <v>0</v>
      </c>
      <c r="X269" s="2">
        <v>0</v>
      </c>
      <c r="Y269" s="2">
        <v>0</v>
      </c>
      <c r="Z269" s="2">
        <v>0</v>
      </c>
      <c r="AA269" s="2">
        <v>0</v>
      </c>
    </row>
    <row r="270" spans="1:27" x14ac:dyDescent="0.25">
      <c r="A270" s="2">
        <v>8</v>
      </c>
      <c r="B270" s="2">
        <v>6</v>
      </c>
      <c r="C270" s="2">
        <v>54710.231</v>
      </c>
      <c r="D270" s="2">
        <v>54715.461000000003</v>
      </c>
      <c r="E270" s="2">
        <v>5.2300000000031996</v>
      </c>
      <c r="F270" s="3">
        <v>16.506891683306701</v>
      </c>
      <c r="G270" s="14" t="s">
        <v>1217</v>
      </c>
      <c r="H270" s="2">
        <v>0</v>
      </c>
      <c r="I270" s="2">
        <v>0</v>
      </c>
      <c r="J270" s="2">
        <v>0</v>
      </c>
      <c r="K270" s="2">
        <v>0</v>
      </c>
      <c r="L270" s="2">
        <v>0</v>
      </c>
      <c r="M270" s="2">
        <v>0</v>
      </c>
      <c r="N270" s="2">
        <v>0</v>
      </c>
      <c r="O270" s="2">
        <v>0</v>
      </c>
      <c r="P270" s="2">
        <v>0</v>
      </c>
      <c r="Q270" s="2">
        <v>0</v>
      </c>
      <c r="R270" s="2">
        <v>0</v>
      </c>
      <c r="S270" s="2">
        <v>0</v>
      </c>
      <c r="T270" s="2">
        <v>0</v>
      </c>
      <c r="U270" s="2">
        <v>0</v>
      </c>
      <c r="V270" s="2">
        <v>0</v>
      </c>
      <c r="W270" s="2">
        <v>0</v>
      </c>
      <c r="X270" s="2">
        <v>0</v>
      </c>
      <c r="Y270" s="2">
        <v>0</v>
      </c>
      <c r="Z270" s="2">
        <v>0</v>
      </c>
      <c r="AA270" s="2">
        <v>0</v>
      </c>
    </row>
    <row r="271" spans="1:27" x14ac:dyDescent="0.25">
      <c r="A271" s="2">
        <v>4</v>
      </c>
      <c r="B271" s="2">
        <v>6</v>
      </c>
      <c r="C271" s="2">
        <v>34413.898000000001</v>
      </c>
      <c r="D271" s="2">
        <v>34413.898000000001</v>
      </c>
      <c r="E271" s="2">
        <v>0</v>
      </c>
      <c r="F271" s="3">
        <v>16.498611493954201</v>
      </c>
      <c r="G271" s="14"/>
      <c r="H271" s="2">
        <v>2</v>
      </c>
      <c r="I271" s="2">
        <v>4</v>
      </c>
      <c r="J271" s="2">
        <v>2</v>
      </c>
      <c r="K271" s="2">
        <v>4</v>
      </c>
      <c r="L271" s="2">
        <v>0</v>
      </c>
      <c r="M271" s="2">
        <v>1</v>
      </c>
      <c r="N271" s="2">
        <v>1</v>
      </c>
      <c r="O271" s="2">
        <v>0</v>
      </c>
      <c r="P271" s="2">
        <v>0</v>
      </c>
      <c r="Q271" s="2">
        <v>0</v>
      </c>
      <c r="R271" s="2">
        <v>1</v>
      </c>
      <c r="S271" s="2">
        <v>0</v>
      </c>
      <c r="T271" s="2">
        <v>1</v>
      </c>
      <c r="U271" s="2">
        <v>1</v>
      </c>
      <c r="V271" s="2">
        <v>1</v>
      </c>
      <c r="W271" s="2">
        <v>0</v>
      </c>
      <c r="X271" s="2">
        <v>0</v>
      </c>
      <c r="Y271" s="2">
        <v>0</v>
      </c>
      <c r="Z271" s="2">
        <v>0</v>
      </c>
      <c r="AA271" s="2">
        <v>0</v>
      </c>
    </row>
    <row r="272" spans="1:27" x14ac:dyDescent="0.25">
      <c r="A272" s="2">
        <v>6</v>
      </c>
      <c r="B272" s="2">
        <v>2</v>
      </c>
      <c r="C272" s="2">
        <v>56975.728000000003</v>
      </c>
      <c r="D272" s="2">
        <v>57001.574999999997</v>
      </c>
      <c r="E272" s="2">
        <v>25.846999999994299</v>
      </c>
      <c r="F272" s="3">
        <v>16.4746407744123</v>
      </c>
      <c r="G272" s="14" t="s">
        <v>1200</v>
      </c>
      <c r="H272" s="2">
        <v>0</v>
      </c>
      <c r="I272" s="2">
        <v>0</v>
      </c>
      <c r="J272" s="2">
        <v>0</v>
      </c>
      <c r="K272" s="2">
        <v>0</v>
      </c>
      <c r="L272" s="2">
        <v>0</v>
      </c>
      <c r="M272" s="2">
        <v>0</v>
      </c>
      <c r="N272" s="2">
        <v>0</v>
      </c>
      <c r="O272" s="2">
        <v>0</v>
      </c>
      <c r="P272" s="2">
        <v>0</v>
      </c>
      <c r="Q272" s="2">
        <v>0</v>
      </c>
      <c r="R272" s="2">
        <v>0</v>
      </c>
      <c r="S272" s="2">
        <v>0</v>
      </c>
      <c r="T272" s="2">
        <v>0</v>
      </c>
      <c r="U272" s="2">
        <v>0</v>
      </c>
      <c r="V272" s="2">
        <v>0</v>
      </c>
      <c r="W272" s="2">
        <v>0</v>
      </c>
      <c r="X272" s="2">
        <v>0</v>
      </c>
      <c r="Y272" s="2">
        <v>0</v>
      </c>
      <c r="Z272" s="2">
        <v>0</v>
      </c>
      <c r="AA272" s="2">
        <v>0</v>
      </c>
    </row>
    <row r="273" spans="1:27" x14ac:dyDescent="0.25">
      <c r="A273" s="2">
        <v>9</v>
      </c>
      <c r="B273" s="2">
        <v>3</v>
      </c>
      <c r="C273" s="2">
        <v>92801.626000000004</v>
      </c>
      <c r="D273" s="2">
        <v>92802.100999999995</v>
      </c>
      <c r="E273" s="2">
        <v>0.47499999999126902</v>
      </c>
      <c r="F273" s="3">
        <v>16.460647796716099</v>
      </c>
      <c r="G273" s="14" t="s">
        <v>1225</v>
      </c>
      <c r="H273" s="2">
        <v>0</v>
      </c>
      <c r="I273" s="2">
        <v>0</v>
      </c>
      <c r="J273" s="2">
        <v>0</v>
      </c>
      <c r="K273" s="2">
        <v>0</v>
      </c>
      <c r="L273" s="2">
        <v>0</v>
      </c>
      <c r="M273" s="2">
        <v>0</v>
      </c>
      <c r="N273" s="2">
        <v>0</v>
      </c>
      <c r="O273" s="2">
        <v>0</v>
      </c>
      <c r="P273" s="2">
        <v>0</v>
      </c>
      <c r="Q273" s="2">
        <v>0</v>
      </c>
      <c r="R273" s="2">
        <v>0</v>
      </c>
      <c r="S273" s="2">
        <v>0</v>
      </c>
      <c r="T273" s="2">
        <v>0</v>
      </c>
      <c r="U273" s="2">
        <v>0</v>
      </c>
      <c r="V273" s="2">
        <v>0</v>
      </c>
      <c r="W273" s="2">
        <v>0</v>
      </c>
      <c r="X273" s="2">
        <v>0</v>
      </c>
      <c r="Y273" s="2">
        <v>0</v>
      </c>
      <c r="Z273" s="2">
        <v>0</v>
      </c>
      <c r="AA273" s="2">
        <v>0</v>
      </c>
    </row>
    <row r="274" spans="1:27" x14ac:dyDescent="0.25">
      <c r="A274" s="2">
        <v>1</v>
      </c>
      <c r="B274" s="2">
        <v>13</v>
      </c>
      <c r="C274" s="2">
        <v>167315.77600000001</v>
      </c>
      <c r="D274" s="2">
        <v>167333.851</v>
      </c>
      <c r="E274" s="2">
        <v>18.074999999982499</v>
      </c>
      <c r="F274" s="3">
        <v>16.456882455203999</v>
      </c>
      <c r="G274" s="14" t="s">
        <v>327</v>
      </c>
      <c r="H274" s="2">
        <v>1</v>
      </c>
      <c r="I274" s="2">
        <v>0</v>
      </c>
      <c r="J274" s="2">
        <v>1</v>
      </c>
      <c r="K274" s="2">
        <v>0</v>
      </c>
      <c r="L274" s="2">
        <v>0</v>
      </c>
      <c r="M274" s="2">
        <v>0</v>
      </c>
      <c r="N274" s="2">
        <v>1</v>
      </c>
      <c r="O274" s="2">
        <v>0</v>
      </c>
      <c r="P274" s="2">
        <v>0</v>
      </c>
      <c r="Q274" s="2">
        <v>0</v>
      </c>
      <c r="R274" s="2">
        <v>0</v>
      </c>
      <c r="S274" s="2">
        <v>0</v>
      </c>
      <c r="T274" s="2">
        <v>0</v>
      </c>
      <c r="U274" s="2">
        <v>0</v>
      </c>
      <c r="V274" s="2">
        <v>0</v>
      </c>
      <c r="W274" s="2">
        <v>0</v>
      </c>
      <c r="X274" s="2">
        <v>0</v>
      </c>
      <c r="Y274" s="2">
        <v>0</v>
      </c>
      <c r="Z274" s="2">
        <v>0</v>
      </c>
      <c r="AA274" s="2">
        <v>0</v>
      </c>
    </row>
    <row r="275" spans="1:27" x14ac:dyDescent="0.25">
      <c r="A275" s="2">
        <v>20</v>
      </c>
      <c r="B275" s="2">
        <v>0</v>
      </c>
      <c r="C275" s="2">
        <v>8134.6279999999997</v>
      </c>
      <c r="D275" s="2">
        <v>8159.8590000000004</v>
      </c>
      <c r="E275" s="2">
        <v>25.231000000000702</v>
      </c>
      <c r="F275" s="3">
        <v>16.4333462101803</v>
      </c>
      <c r="G275" s="14" t="s">
        <v>1272</v>
      </c>
      <c r="H275" s="2">
        <v>0</v>
      </c>
      <c r="I275" s="2">
        <v>0</v>
      </c>
      <c r="J275" s="2">
        <v>0</v>
      </c>
      <c r="K275" s="2">
        <v>0</v>
      </c>
      <c r="L275" s="2">
        <v>0</v>
      </c>
      <c r="M275" s="2">
        <v>0</v>
      </c>
      <c r="N275" s="2">
        <v>0</v>
      </c>
      <c r="O275" s="2">
        <v>0</v>
      </c>
      <c r="P275" s="2">
        <v>0</v>
      </c>
      <c r="Q275" s="2">
        <v>0</v>
      </c>
      <c r="R275" s="2">
        <v>0</v>
      </c>
      <c r="S275" s="2">
        <v>0</v>
      </c>
      <c r="T275" s="2">
        <v>0</v>
      </c>
      <c r="U275" s="2">
        <v>0</v>
      </c>
      <c r="V275" s="2">
        <v>0</v>
      </c>
      <c r="W275" s="2">
        <v>0</v>
      </c>
      <c r="X275" s="2">
        <v>0</v>
      </c>
      <c r="Y275" s="2">
        <v>0</v>
      </c>
      <c r="Z275" s="2">
        <v>0</v>
      </c>
      <c r="AA275" s="2">
        <v>0</v>
      </c>
    </row>
    <row r="276" spans="1:27" x14ac:dyDescent="0.25">
      <c r="A276" s="2">
        <v>3</v>
      </c>
      <c r="B276" s="2">
        <v>4</v>
      </c>
      <c r="C276" s="2">
        <v>47133.402999999998</v>
      </c>
      <c r="D276" s="2">
        <v>47134.616999999998</v>
      </c>
      <c r="E276" s="2">
        <v>1.21399999999994</v>
      </c>
      <c r="F276" s="3">
        <v>16.4271634204088</v>
      </c>
      <c r="G276" s="14" t="s">
        <v>1177</v>
      </c>
      <c r="H276" s="2">
        <v>2</v>
      </c>
      <c r="I276" s="2">
        <v>0</v>
      </c>
      <c r="J276" s="2">
        <v>2</v>
      </c>
      <c r="K276" s="2">
        <v>0</v>
      </c>
      <c r="L276" s="2">
        <v>0</v>
      </c>
      <c r="M276" s="2">
        <v>0</v>
      </c>
      <c r="N276" s="2">
        <v>1</v>
      </c>
      <c r="O276" s="2">
        <v>1</v>
      </c>
      <c r="P276" s="2">
        <v>0</v>
      </c>
      <c r="Q276" s="2">
        <v>0</v>
      </c>
      <c r="R276" s="2">
        <v>0</v>
      </c>
      <c r="S276" s="2">
        <v>0</v>
      </c>
      <c r="T276" s="2">
        <v>0</v>
      </c>
      <c r="U276" s="2">
        <v>0</v>
      </c>
      <c r="V276" s="2">
        <v>0</v>
      </c>
      <c r="W276" s="2">
        <v>0</v>
      </c>
      <c r="X276" s="2">
        <v>0</v>
      </c>
      <c r="Y276" s="2">
        <v>0</v>
      </c>
      <c r="Z276" s="2">
        <v>0</v>
      </c>
      <c r="AA276" s="2">
        <v>0</v>
      </c>
    </row>
    <row r="277" spans="1:27" x14ac:dyDescent="0.25">
      <c r="A277" s="2">
        <v>5</v>
      </c>
      <c r="B277" s="2">
        <v>9</v>
      </c>
      <c r="C277" s="2">
        <v>93963.998999999996</v>
      </c>
      <c r="D277" s="2">
        <v>93982.573000000004</v>
      </c>
      <c r="E277" s="2">
        <v>18.5740000000078</v>
      </c>
      <c r="F277" s="3">
        <v>16.406116306703101</v>
      </c>
      <c r="G277" s="14" t="s">
        <v>1196</v>
      </c>
      <c r="H277" s="2">
        <v>0</v>
      </c>
      <c r="I277" s="2">
        <v>0</v>
      </c>
      <c r="J277" s="2">
        <v>0</v>
      </c>
      <c r="K277" s="2">
        <v>0</v>
      </c>
      <c r="L277" s="2">
        <v>0</v>
      </c>
      <c r="M277" s="2">
        <v>0</v>
      </c>
      <c r="N277" s="2">
        <v>0</v>
      </c>
      <c r="O277" s="2">
        <v>0</v>
      </c>
      <c r="P277" s="2">
        <v>0</v>
      </c>
      <c r="Q277" s="2">
        <v>0</v>
      </c>
      <c r="R277" s="2">
        <v>0</v>
      </c>
      <c r="S277" s="2">
        <v>0</v>
      </c>
      <c r="T277" s="2">
        <v>0</v>
      </c>
      <c r="U277" s="2">
        <v>0</v>
      </c>
      <c r="V277" s="2">
        <v>0</v>
      </c>
      <c r="W277" s="2">
        <v>0</v>
      </c>
      <c r="X277" s="2">
        <v>0</v>
      </c>
      <c r="Y277" s="2">
        <v>0</v>
      </c>
      <c r="Z277" s="2">
        <v>0</v>
      </c>
      <c r="AA277" s="2">
        <v>0</v>
      </c>
    </row>
    <row r="278" spans="1:27" x14ac:dyDescent="0.25">
      <c r="A278" s="2">
        <v>8</v>
      </c>
      <c r="B278" s="2">
        <v>5</v>
      </c>
      <c r="C278" s="2">
        <v>51693.468999999997</v>
      </c>
      <c r="D278" s="2">
        <v>51711.03</v>
      </c>
      <c r="E278" s="2">
        <v>17.561000000001499</v>
      </c>
      <c r="F278" s="3">
        <v>16.383326560719802</v>
      </c>
      <c r="G278" s="14" t="s">
        <v>184</v>
      </c>
      <c r="H278" s="2">
        <v>0</v>
      </c>
      <c r="I278" s="2">
        <v>2</v>
      </c>
      <c r="J278" s="2">
        <v>0</v>
      </c>
      <c r="K278" s="2">
        <v>1</v>
      </c>
      <c r="L278" s="2">
        <v>1</v>
      </c>
      <c r="M278" s="2">
        <v>0</v>
      </c>
      <c r="N278" s="2">
        <v>0</v>
      </c>
      <c r="O278" s="2">
        <v>0</v>
      </c>
      <c r="P278" s="2">
        <v>0</v>
      </c>
      <c r="Q278" s="2">
        <v>0</v>
      </c>
      <c r="R278" s="2">
        <v>0</v>
      </c>
      <c r="S278" s="2">
        <v>0</v>
      </c>
      <c r="T278" s="2">
        <v>0</v>
      </c>
      <c r="U278" s="2">
        <v>0</v>
      </c>
      <c r="V278" s="2">
        <v>1</v>
      </c>
      <c r="W278" s="2">
        <v>0</v>
      </c>
      <c r="X278" s="2">
        <v>0</v>
      </c>
      <c r="Y278" s="2">
        <v>0</v>
      </c>
      <c r="Z278" s="2">
        <v>0</v>
      </c>
      <c r="AA278" s="2">
        <v>1</v>
      </c>
    </row>
    <row r="279" spans="1:27" x14ac:dyDescent="0.25">
      <c r="A279" s="2">
        <v>8</v>
      </c>
      <c r="B279" s="2">
        <v>22</v>
      </c>
      <c r="C279" s="2">
        <v>115059.22500000001</v>
      </c>
      <c r="D279" s="2">
        <v>115059.22500000001</v>
      </c>
      <c r="E279" s="2">
        <v>0</v>
      </c>
      <c r="F279" s="3">
        <v>16.373422641048599</v>
      </c>
      <c r="G279" s="14"/>
      <c r="H279" s="2">
        <v>1</v>
      </c>
      <c r="I279" s="2">
        <v>0</v>
      </c>
      <c r="J279" s="2">
        <v>1</v>
      </c>
      <c r="K279" s="2">
        <v>0</v>
      </c>
      <c r="L279" s="2">
        <v>0</v>
      </c>
      <c r="M279" s="2">
        <v>1</v>
      </c>
      <c r="N279" s="2">
        <v>0</v>
      </c>
      <c r="O279" s="2">
        <v>0</v>
      </c>
      <c r="P279" s="2">
        <v>0</v>
      </c>
      <c r="Q279" s="2">
        <v>0</v>
      </c>
      <c r="R279" s="2">
        <v>0</v>
      </c>
      <c r="S279" s="2">
        <v>0</v>
      </c>
      <c r="T279" s="2">
        <v>0</v>
      </c>
      <c r="U279" s="2">
        <v>0</v>
      </c>
      <c r="V279" s="2">
        <v>0</v>
      </c>
      <c r="W279" s="2">
        <v>0</v>
      </c>
      <c r="X279" s="2">
        <v>0</v>
      </c>
      <c r="Y279" s="2">
        <v>0</v>
      </c>
      <c r="Z279" s="2">
        <v>0</v>
      </c>
      <c r="AA279" s="2">
        <v>0</v>
      </c>
    </row>
    <row r="280" spans="1:27" x14ac:dyDescent="0.25">
      <c r="A280" s="2">
        <v>2</v>
      </c>
      <c r="B280" s="2">
        <v>2</v>
      </c>
      <c r="C280" s="2">
        <v>83395.887000000002</v>
      </c>
      <c r="D280" s="2">
        <v>83413.142999999996</v>
      </c>
      <c r="E280" s="2">
        <v>17.2559999999939</v>
      </c>
      <c r="F280" s="3">
        <v>16.371858132069299</v>
      </c>
      <c r="G280" s="14"/>
      <c r="H280" s="2">
        <v>0</v>
      </c>
      <c r="I280" s="2">
        <v>0</v>
      </c>
      <c r="J280" s="2">
        <v>0</v>
      </c>
      <c r="K280" s="2">
        <v>0</v>
      </c>
      <c r="L280" s="2">
        <v>0</v>
      </c>
      <c r="M280" s="2">
        <v>0</v>
      </c>
      <c r="N280" s="2">
        <v>0</v>
      </c>
      <c r="O280" s="2">
        <v>0</v>
      </c>
      <c r="P280" s="2">
        <v>0</v>
      </c>
      <c r="Q280" s="2">
        <v>0</v>
      </c>
      <c r="R280" s="2">
        <v>0</v>
      </c>
      <c r="S280" s="2">
        <v>0</v>
      </c>
      <c r="T280" s="2">
        <v>0</v>
      </c>
      <c r="U280" s="2">
        <v>0</v>
      </c>
      <c r="V280" s="2">
        <v>0</v>
      </c>
      <c r="W280" s="2">
        <v>0</v>
      </c>
      <c r="X280" s="2">
        <v>0</v>
      </c>
      <c r="Y280" s="2">
        <v>0</v>
      </c>
      <c r="Z280" s="2">
        <v>0</v>
      </c>
      <c r="AA280" s="2">
        <v>0</v>
      </c>
    </row>
    <row r="281" spans="1:27" x14ac:dyDescent="0.25">
      <c r="A281" s="2">
        <v>11</v>
      </c>
      <c r="B281" s="2">
        <v>11</v>
      </c>
      <c r="C281" s="2">
        <v>109475.73699999999</v>
      </c>
      <c r="D281" s="2">
        <v>109475.73699999999</v>
      </c>
      <c r="E281" s="2">
        <v>0</v>
      </c>
      <c r="F281" s="3">
        <v>16.367651121524698</v>
      </c>
      <c r="G281" s="14"/>
      <c r="H281" s="2">
        <v>2</v>
      </c>
      <c r="I281" s="2">
        <v>0</v>
      </c>
      <c r="J281" s="2">
        <v>2</v>
      </c>
      <c r="K281" s="2">
        <v>0</v>
      </c>
      <c r="L281" s="2">
        <v>0</v>
      </c>
      <c r="M281" s="2">
        <v>1</v>
      </c>
      <c r="N281" s="2">
        <v>0</v>
      </c>
      <c r="O281" s="2">
        <v>1</v>
      </c>
      <c r="P281" s="2">
        <v>0</v>
      </c>
      <c r="Q281" s="2">
        <v>0</v>
      </c>
      <c r="R281" s="2">
        <v>0</v>
      </c>
      <c r="S281" s="2">
        <v>0</v>
      </c>
      <c r="T281" s="2">
        <v>0</v>
      </c>
      <c r="U281" s="2">
        <v>0</v>
      </c>
      <c r="V281" s="2">
        <v>0</v>
      </c>
      <c r="W281" s="2">
        <v>0</v>
      </c>
      <c r="X281" s="2">
        <v>0</v>
      </c>
      <c r="Y281" s="2">
        <v>0</v>
      </c>
      <c r="Z281" s="2">
        <v>0</v>
      </c>
      <c r="AA281" s="2">
        <v>0</v>
      </c>
    </row>
    <row r="282" spans="1:27" x14ac:dyDescent="0.25">
      <c r="A282" s="2">
        <v>3</v>
      </c>
      <c r="B282" s="2">
        <v>11</v>
      </c>
      <c r="C282" s="2">
        <v>102097.32799999999</v>
      </c>
      <c r="D282" s="2">
        <v>102100.781</v>
      </c>
      <c r="E282" s="2">
        <v>3.4530000000086098</v>
      </c>
      <c r="F282" s="3">
        <v>16.360181019681399</v>
      </c>
      <c r="G282" s="14" t="s">
        <v>361</v>
      </c>
      <c r="H282" s="2">
        <v>1</v>
      </c>
      <c r="I282" s="2">
        <v>0</v>
      </c>
      <c r="J282" s="2">
        <v>1</v>
      </c>
      <c r="K282" s="2">
        <v>0</v>
      </c>
      <c r="L282" s="2">
        <v>0</v>
      </c>
      <c r="M282" s="2">
        <v>1</v>
      </c>
      <c r="N282" s="2">
        <v>0</v>
      </c>
      <c r="O282" s="2">
        <v>0</v>
      </c>
      <c r="P282" s="2">
        <v>0</v>
      </c>
      <c r="Q282" s="2">
        <v>0</v>
      </c>
      <c r="R282" s="2">
        <v>0</v>
      </c>
      <c r="S282" s="2">
        <v>0</v>
      </c>
      <c r="T282" s="2">
        <v>0</v>
      </c>
      <c r="U282" s="2">
        <v>0</v>
      </c>
      <c r="V282" s="2">
        <v>0</v>
      </c>
      <c r="W282" s="2">
        <v>0</v>
      </c>
      <c r="X282" s="2">
        <v>0</v>
      </c>
      <c r="Y282" s="2">
        <v>0</v>
      </c>
      <c r="Z282" s="2">
        <v>0</v>
      </c>
      <c r="AA282" s="2">
        <v>0</v>
      </c>
    </row>
    <row r="283" spans="1:27" x14ac:dyDescent="0.25">
      <c r="A283" s="2">
        <v>2</v>
      </c>
      <c r="B283" s="2">
        <v>15</v>
      </c>
      <c r="C283" s="2">
        <v>152159.193</v>
      </c>
      <c r="D283" s="2">
        <v>152163.552</v>
      </c>
      <c r="E283" s="2">
        <v>4.3589999999967404</v>
      </c>
      <c r="F283" s="3">
        <v>16.347945890341599</v>
      </c>
      <c r="G283" s="14"/>
      <c r="H283" s="2">
        <v>1</v>
      </c>
      <c r="I283" s="2">
        <v>0</v>
      </c>
      <c r="J283" s="2">
        <v>1</v>
      </c>
      <c r="K283" s="2">
        <v>0</v>
      </c>
      <c r="L283" s="2">
        <v>0</v>
      </c>
      <c r="M283" s="2">
        <v>0</v>
      </c>
      <c r="N283" s="2">
        <v>1</v>
      </c>
      <c r="O283" s="2">
        <v>0</v>
      </c>
      <c r="P283" s="2">
        <v>0</v>
      </c>
      <c r="Q283" s="2">
        <v>0</v>
      </c>
      <c r="R283" s="2">
        <v>0</v>
      </c>
      <c r="S283" s="2">
        <v>0</v>
      </c>
      <c r="T283" s="2">
        <v>0</v>
      </c>
      <c r="U283" s="2">
        <v>0</v>
      </c>
      <c r="V283" s="2">
        <v>0</v>
      </c>
      <c r="W283" s="2">
        <v>0</v>
      </c>
      <c r="X283" s="2">
        <v>0</v>
      </c>
      <c r="Y283" s="2">
        <v>0</v>
      </c>
      <c r="Z283" s="2">
        <v>0</v>
      </c>
      <c r="AA283" s="2">
        <v>0</v>
      </c>
    </row>
    <row r="284" spans="1:27" x14ac:dyDescent="0.25">
      <c r="A284" s="2">
        <v>2</v>
      </c>
      <c r="B284" s="2">
        <v>11</v>
      </c>
      <c r="C284" s="2">
        <v>140843.334</v>
      </c>
      <c r="D284" s="2">
        <v>140872.22200000001</v>
      </c>
      <c r="E284" s="2">
        <v>28.888000000006301</v>
      </c>
      <c r="F284" s="3">
        <v>16.3070320483674</v>
      </c>
      <c r="G284" s="14" t="s">
        <v>1166</v>
      </c>
      <c r="H284" s="2">
        <v>0</v>
      </c>
      <c r="I284" s="2">
        <v>0</v>
      </c>
      <c r="J284" s="2">
        <v>0</v>
      </c>
      <c r="K284" s="2">
        <v>0</v>
      </c>
      <c r="L284" s="2">
        <v>0</v>
      </c>
      <c r="M284" s="2">
        <v>0</v>
      </c>
      <c r="N284" s="2">
        <v>0</v>
      </c>
      <c r="O284" s="2">
        <v>0</v>
      </c>
      <c r="P284" s="2">
        <v>0</v>
      </c>
      <c r="Q284" s="2">
        <v>0</v>
      </c>
      <c r="R284" s="2">
        <v>0</v>
      </c>
      <c r="S284" s="2">
        <v>0</v>
      </c>
      <c r="T284" s="2">
        <v>0</v>
      </c>
      <c r="U284" s="2">
        <v>0</v>
      </c>
      <c r="V284" s="2">
        <v>0</v>
      </c>
      <c r="W284" s="2">
        <v>0</v>
      </c>
      <c r="X284" s="2">
        <v>0</v>
      </c>
      <c r="Y284" s="2">
        <v>0</v>
      </c>
      <c r="Z284" s="2">
        <v>0</v>
      </c>
      <c r="AA284" s="2">
        <v>0</v>
      </c>
    </row>
    <row r="285" spans="1:27" x14ac:dyDescent="0.25">
      <c r="A285" s="2">
        <v>7</v>
      </c>
      <c r="B285" s="2">
        <v>0</v>
      </c>
      <c r="C285" s="2">
        <v>2832.9929999999999</v>
      </c>
      <c r="D285" s="2">
        <v>2843.4369999999999</v>
      </c>
      <c r="E285" s="2">
        <v>10.444000000000001</v>
      </c>
      <c r="F285" s="3">
        <v>16.306509798544599</v>
      </c>
      <c r="G285" s="14" t="s">
        <v>917</v>
      </c>
      <c r="H285" s="2">
        <v>1</v>
      </c>
      <c r="I285" s="2">
        <v>0</v>
      </c>
      <c r="J285" s="2">
        <v>1</v>
      </c>
      <c r="K285" s="2">
        <v>0</v>
      </c>
      <c r="L285" s="2">
        <v>0</v>
      </c>
      <c r="M285" s="2">
        <v>0</v>
      </c>
      <c r="N285" s="2">
        <v>0</v>
      </c>
      <c r="O285" s="2">
        <v>1</v>
      </c>
      <c r="P285" s="2">
        <v>0</v>
      </c>
      <c r="Q285" s="2">
        <v>0</v>
      </c>
      <c r="R285" s="2">
        <v>0</v>
      </c>
      <c r="S285" s="2">
        <v>0</v>
      </c>
      <c r="T285" s="2">
        <v>0</v>
      </c>
      <c r="U285" s="2">
        <v>0</v>
      </c>
      <c r="V285" s="2">
        <v>0</v>
      </c>
      <c r="W285" s="2">
        <v>0</v>
      </c>
      <c r="X285" s="2">
        <v>0</v>
      </c>
      <c r="Y285" s="2">
        <v>0</v>
      </c>
      <c r="Z285" s="2">
        <v>0</v>
      </c>
      <c r="AA285" s="2">
        <v>0</v>
      </c>
    </row>
    <row r="286" spans="1:27" x14ac:dyDescent="0.25">
      <c r="A286" s="2">
        <v>4</v>
      </c>
      <c r="B286" s="2">
        <v>3</v>
      </c>
      <c r="C286" s="2">
        <v>15061.142</v>
      </c>
      <c r="D286" s="2">
        <v>15063.545</v>
      </c>
      <c r="E286" s="2">
        <v>2.40300000000025</v>
      </c>
      <c r="F286" s="3">
        <v>16.278636854873898</v>
      </c>
      <c r="G286" s="14" t="s">
        <v>1185</v>
      </c>
      <c r="H286" s="2">
        <v>1</v>
      </c>
      <c r="I286" s="2">
        <v>0</v>
      </c>
      <c r="J286" s="2">
        <v>1</v>
      </c>
      <c r="K286" s="2">
        <v>0</v>
      </c>
      <c r="L286" s="2">
        <v>0</v>
      </c>
      <c r="M286" s="2">
        <v>0</v>
      </c>
      <c r="N286" s="2">
        <v>0</v>
      </c>
      <c r="O286" s="2">
        <v>0</v>
      </c>
      <c r="P286" s="2">
        <v>1</v>
      </c>
      <c r="Q286" s="2">
        <v>0</v>
      </c>
      <c r="R286" s="2">
        <v>0</v>
      </c>
      <c r="S286" s="2">
        <v>0</v>
      </c>
      <c r="T286" s="2">
        <v>0</v>
      </c>
      <c r="U286" s="2">
        <v>0</v>
      </c>
      <c r="V286" s="2">
        <v>0</v>
      </c>
      <c r="W286" s="2">
        <v>0</v>
      </c>
      <c r="X286" s="2">
        <v>0</v>
      </c>
      <c r="Y286" s="2">
        <v>0</v>
      </c>
      <c r="Z286" s="2">
        <v>0</v>
      </c>
      <c r="AA286" s="2">
        <v>0</v>
      </c>
    </row>
    <row r="287" spans="1:27" x14ac:dyDescent="0.25">
      <c r="A287" s="2">
        <v>5</v>
      </c>
      <c r="B287" s="2">
        <v>4</v>
      </c>
      <c r="C287" s="2">
        <v>55069.175999999999</v>
      </c>
      <c r="D287" s="2">
        <v>55069.175999999999</v>
      </c>
      <c r="E287" s="2">
        <v>0</v>
      </c>
      <c r="F287" s="3">
        <v>16.2555955055781</v>
      </c>
      <c r="G287" s="14"/>
      <c r="H287" s="2">
        <v>3</v>
      </c>
      <c r="I287" s="2">
        <v>0</v>
      </c>
      <c r="J287" s="2">
        <v>3</v>
      </c>
      <c r="K287" s="2">
        <v>0</v>
      </c>
      <c r="L287" s="2">
        <v>0</v>
      </c>
      <c r="M287" s="2">
        <v>0</v>
      </c>
      <c r="N287" s="2">
        <v>1</v>
      </c>
      <c r="O287" s="2">
        <v>1</v>
      </c>
      <c r="P287" s="2">
        <v>1</v>
      </c>
      <c r="Q287" s="2">
        <v>0</v>
      </c>
      <c r="R287" s="2">
        <v>0</v>
      </c>
      <c r="S287" s="2">
        <v>0</v>
      </c>
      <c r="T287" s="2">
        <v>0</v>
      </c>
      <c r="U287" s="2">
        <v>0</v>
      </c>
      <c r="V287" s="2">
        <v>0</v>
      </c>
      <c r="W287" s="2">
        <v>0</v>
      </c>
      <c r="X287" s="2">
        <v>0</v>
      </c>
      <c r="Y287" s="2">
        <v>0</v>
      </c>
      <c r="Z287" s="2">
        <v>0</v>
      </c>
      <c r="AA287" s="2">
        <v>0</v>
      </c>
    </row>
    <row r="288" spans="1:27" x14ac:dyDescent="0.25">
      <c r="A288" s="2">
        <v>11</v>
      </c>
      <c r="B288" s="2">
        <v>9</v>
      </c>
      <c r="C288" s="2">
        <v>101650.664</v>
      </c>
      <c r="D288" s="2">
        <v>101658.984</v>
      </c>
      <c r="E288" s="2">
        <v>8.3199999999924295</v>
      </c>
      <c r="F288" s="3">
        <v>16.252435370193201</v>
      </c>
      <c r="G288" s="14" t="s">
        <v>1238</v>
      </c>
      <c r="H288" s="2">
        <v>0</v>
      </c>
      <c r="I288" s="2">
        <v>0</v>
      </c>
      <c r="J288" s="2">
        <v>0</v>
      </c>
      <c r="K288" s="2">
        <v>0</v>
      </c>
      <c r="L288" s="2">
        <v>0</v>
      </c>
      <c r="M288" s="2">
        <v>0</v>
      </c>
      <c r="N288" s="2">
        <v>0</v>
      </c>
      <c r="O288" s="2">
        <v>0</v>
      </c>
      <c r="P288" s="2">
        <v>0</v>
      </c>
      <c r="Q288" s="2">
        <v>0</v>
      </c>
      <c r="R288" s="2">
        <v>0</v>
      </c>
      <c r="S288" s="2">
        <v>0</v>
      </c>
      <c r="T288" s="2">
        <v>0</v>
      </c>
      <c r="U288" s="2">
        <v>0</v>
      </c>
      <c r="V288" s="2">
        <v>0</v>
      </c>
      <c r="W288" s="2">
        <v>0</v>
      </c>
      <c r="X288" s="2">
        <v>0</v>
      </c>
      <c r="Y288" s="2">
        <v>0</v>
      </c>
      <c r="Z288" s="2">
        <v>0</v>
      </c>
      <c r="AA288" s="2">
        <v>0</v>
      </c>
    </row>
    <row r="289" spans="1:27" x14ac:dyDescent="0.25">
      <c r="A289" s="2">
        <v>2</v>
      </c>
      <c r="B289" s="2">
        <v>8</v>
      </c>
      <c r="C289" s="2">
        <v>102981.306</v>
      </c>
      <c r="D289" s="2">
        <v>102981.306</v>
      </c>
      <c r="E289" s="2">
        <v>0</v>
      </c>
      <c r="F289" s="3">
        <v>16.244195772388402</v>
      </c>
      <c r="G289" s="14"/>
      <c r="H289" s="2">
        <v>1</v>
      </c>
      <c r="I289" s="2">
        <v>1</v>
      </c>
      <c r="J289" s="2">
        <v>1</v>
      </c>
      <c r="K289" s="2">
        <v>1</v>
      </c>
      <c r="L289" s="2">
        <v>0</v>
      </c>
      <c r="M289" s="2">
        <v>1</v>
      </c>
      <c r="N289" s="2">
        <v>0</v>
      </c>
      <c r="O289" s="2">
        <v>0</v>
      </c>
      <c r="P289" s="2">
        <v>0</v>
      </c>
      <c r="Q289" s="2">
        <v>0</v>
      </c>
      <c r="R289" s="2">
        <v>1</v>
      </c>
      <c r="S289" s="2">
        <v>0</v>
      </c>
      <c r="T289" s="2">
        <v>0</v>
      </c>
      <c r="U289" s="2">
        <v>0</v>
      </c>
      <c r="V289" s="2">
        <v>0</v>
      </c>
      <c r="W289" s="2">
        <v>0</v>
      </c>
      <c r="X289" s="2">
        <v>0</v>
      </c>
      <c r="Y289" s="2">
        <v>0</v>
      </c>
      <c r="Z289" s="2">
        <v>0</v>
      </c>
      <c r="AA289" s="2">
        <v>0</v>
      </c>
    </row>
    <row r="290" spans="1:27" x14ac:dyDescent="0.25">
      <c r="A290" s="2">
        <v>20</v>
      </c>
      <c r="B290" s="2">
        <v>1</v>
      </c>
      <c r="C290" s="2">
        <v>18452.664000000001</v>
      </c>
      <c r="D290" s="2">
        <v>18452.973000000002</v>
      </c>
      <c r="E290" s="2">
        <v>0.309000000001106</v>
      </c>
      <c r="F290" s="3">
        <v>16.223386051530898</v>
      </c>
      <c r="G290" s="14" t="s">
        <v>1273</v>
      </c>
      <c r="H290" s="2">
        <v>0</v>
      </c>
      <c r="I290" s="2">
        <v>0</v>
      </c>
      <c r="J290" s="2">
        <v>0</v>
      </c>
      <c r="K290" s="2">
        <v>0</v>
      </c>
      <c r="L290" s="2">
        <v>0</v>
      </c>
      <c r="M290" s="2">
        <v>0</v>
      </c>
      <c r="N290" s="2">
        <v>0</v>
      </c>
      <c r="O290" s="2">
        <v>0</v>
      </c>
      <c r="P290" s="2">
        <v>0</v>
      </c>
      <c r="Q290" s="2">
        <v>0</v>
      </c>
      <c r="R290" s="2">
        <v>0</v>
      </c>
      <c r="S290" s="2">
        <v>0</v>
      </c>
      <c r="T290" s="2">
        <v>0</v>
      </c>
      <c r="U290" s="2">
        <v>0</v>
      </c>
      <c r="V290" s="2">
        <v>0</v>
      </c>
      <c r="W290" s="2">
        <v>0</v>
      </c>
      <c r="X290" s="2">
        <v>0</v>
      </c>
      <c r="Y290" s="2">
        <v>0</v>
      </c>
      <c r="Z290" s="2">
        <v>0</v>
      </c>
      <c r="AA290" s="2">
        <v>0</v>
      </c>
    </row>
    <row r="291" spans="1:27" x14ac:dyDescent="0.25">
      <c r="A291" s="2">
        <v>14</v>
      </c>
      <c r="B291" s="2">
        <v>7</v>
      </c>
      <c r="C291" s="2">
        <v>70080.88</v>
      </c>
      <c r="D291" s="2">
        <v>70080.88</v>
      </c>
      <c r="E291" s="2">
        <v>0</v>
      </c>
      <c r="F291" s="3">
        <v>16.223165635566001</v>
      </c>
      <c r="G291" s="14"/>
      <c r="H291" s="2">
        <v>0</v>
      </c>
      <c r="I291" s="2">
        <v>0</v>
      </c>
      <c r="J291" s="2">
        <v>0</v>
      </c>
      <c r="K291" s="2">
        <v>0</v>
      </c>
      <c r="L291" s="2">
        <v>0</v>
      </c>
      <c r="M291" s="2">
        <v>0</v>
      </c>
      <c r="N291" s="2">
        <v>0</v>
      </c>
      <c r="O291" s="2">
        <v>0</v>
      </c>
      <c r="P291" s="2">
        <v>0</v>
      </c>
      <c r="Q291" s="2">
        <v>0</v>
      </c>
      <c r="R291" s="2">
        <v>0</v>
      </c>
      <c r="S291" s="2">
        <v>0</v>
      </c>
      <c r="T291" s="2">
        <v>0</v>
      </c>
      <c r="U291" s="2">
        <v>0</v>
      </c>
      <c r="V291" s="2">
        <v>0</v>
      </c>
      <c r="W291" s="2">
        <v>0</v>
      </c>
      <c r="X291" s="2">
        <v>0</v>
      </c>
      <c r="Y291" s="2">
        <v>0</v>
      </c>
      <c r="Z291" s="2">
        <v>0</v>
      </c>
      <c r="AA291" s="2">
        <v>0</v>
      </c>
    </row>
    <row r="292" spans="1:27" x14ac:dyDescent="0.25">
      <c r="A292" s="2">
        <v>10</v>
      </c>
      <c r="B292" s="2">
        <v>9</v>
      </c>
      <c r="C292" s="2">
        <v>115488.33100000001</v>
      </c>
      <c r="D292" s="2">
        <v>115489.65</v>
      </c>
      <c r="E292" s="2">
        <v>1.31899999998859</v>
      </c>
      <c r="F292" s="3">
        <v>16.2120087617234</v>
      </c>
      <c r="G292" s="14" t="s">
        <v>1233</v>
      </c>
      <c r="H292" s="2">
        <v>0</v>
      </c>
      <c r="I292" s="2">
        <v>0</v>
      </c>
      <c r="J292" s="2">
        <v>0</v>
      </c>
      <c r="K292" s="2">
        <v>0</v>
      </c>
      <c r="L292" s="2">
        <v>0</v>
      </c>
      <c r="M292" s="2">
        <v>0</v>
      </c>
      <c r="N292" s="2">
        <v>0</v>
      </c>
      <c r="O292" s="2">
        <v>0</v>
      </c>
      <c r="P292" s="2">
        <v>0</v>
      </c>
      <c r="Q292" s="2">
        <v>0</v>
      </c>
      <c r="R292" s="2">
        <v>0</v>
      </c>
      <c r="S292" s="2">
        <v>0</v>
      </c>
      <c r="T292" s="2">
        <v>0</v>
      </c>
      <c r="U292" s="2">
        <v>0</v>
      </c>
      <c r="V292" s="2">
        <v>0</v>
      </c>
      <c r="W292" s="2">
        <v>0</v>
      </c>
      <c r="X292" s="2">
        <v>0</v>
      </c>
      <c r="Y292" s="2">
        <v>0</v>
      </c>
      <c r="Z292" s="2">
        <v>0</v>
      </c>
      <c r="AA292" s="2">
        <v>0</v>
      </c>
    </row>
    <row r="293" spans="1:27" x14ac:dyDescent="0.25">
      <c r="A293" s="2">
        <v>9</v>
      </c>
      <c r="B293" s="2">
        <v>6</v>
      </c>
      <c r="C293" s="2">
        <v>123244.90300000001</v>
      </c>
      <c r="D293" s="2">
        <v>123249.74400000001</v>
      </c>
      <c r="E293" s="2">
        <v>4.8410000000003501</v>
      </c>
      <c r="F293" s="3">
        <v>16.193083358783898</v>
      </c>
      <c r="G293" s="14" t="s">
        <v>1226</v>
      </c>
      <c r="H293" s="2">
        <v>0</v>
      </c>
      <c r="I293" s="2">
        <v>0</v>
      </c>
      <c r="J293" s="2">
        <v>0</v>
      </c>
      <c r="K293" s="2">
        <v>0</v>
      </c>
      <c r="L293" s="2">
        <v>0</v>
      </c>
      <c r="M293" s="2">
        <v>0</v>
      </c>
      <c r="N293" s="2">
        <v>0</v>
      </c>
      <c r="O293" s="2">
        <v>0</v>
      </c>
      <c r="P293" s="2">
        <v>0</v>
      </c>
      <c r="Q293" s="2">
        <v>0</v>
      </c>
      <c r="R293" s="2">
        <v>0</v>
      </c>
      <c r="S293" s="2">
        <v>0</v>
      </c>
      <c r="T293" s="2">
        <v>0</v>
      </c>
      <c r="U293" s="2">
        <v>0</v>
      </c>
      <c r="V293" s="2">
        <v>0</v>
      </c>
      <c r="W293" s="2">
        <v>0</v>
      </c>
      <c r="X293" s="2">
        <v>0</v>
      </c>
      <c r="Y293" s="2">
        <v>0</v>
      </c>
      <c r="Z293" s="2">
        <v>0</v>
      </c>
      <c r="AA293" s="2">
        <v>0</v>
      </c>
    </row>
    <row r="294" spans="1:27" x14ac:dyDescent="0.25">
      <c r="A294" s="2">
        <v>1</v>
      </c>
      <c r="B294" s="2">
        <v>10</v>
      </c>
      <c r="C294" s="2">
        <v>150354.61499999999</v>
      </c>
      <c r="D294" s="2">
        <v>150354.61499999999</v>
      </c>
      <c r="E294" s="2">
        <v>0</v>
      </c>
      <c r="F294" s="3">
        <v>16.178735420850501</v>
      </c>
      <c r="G294" s="14"/>
      <c r="H294" s="2">
        <v>1</v>
      </c>
      <c r="I294" s="2">
        <v>0</v>
      </c>
      <c r="J294" s="2">
        <v>1</v>
      </c>
      <c r="K294" s="2">
        <v>0</v>
      </c>
      <c r="L294" s="2">
        <v>0</v>
      </c>
      <c r="M294" s="2">
        <v>0</v>
      </c>
      <c r="N294" s="2">
        <v>0</v>
      </c>
      <c r="O294" s="2">
        <v>1</v>
      </c>
      <c r="P294" s="2">
        <v>0</v>
      </c>
      <c r="Q294" s="2">
        <v>0</v>
      </c>
      <c r="R294" s="2">
        <v>0</v>
      </c>
      <c r="S294" s="2">
        <v>0</v>
      </c>
      <c r="T294" s="2">
        <v>0</v>
      </c>
      <c r="U294" s="2">
        <v>0</v>
      </c>
      <c r="V294" s="2">
        <v>0</v>
      </c>
      <c r="W294" s="2">
        <v>0</v>
      </c>
      <c r="X294" s="2">
        <v>0</v>
      </c>
      <c r="Y294" s="2">
        <v>0</v>
      </c>
      <c r="Z294" s="2">
        <v>0</v>
      </c>
      <c r="AA294" s="2">
        <v>0</v>
      </c>
    </row>
  </sheetData>
  <sortState ref="A2:AA294">
    <sortCondition descending="1" ref="F2:F294"/>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3"/>
  <sheetViews>
    <sheetView zoomScale="85" zoomScaleNormal="85" workbookViewId="0">
      <selection activeCell="G2" sqref="G2"/>
    </sheetView>
  </sheetViews>
  <sheetFormatPr baseColWidth="10" defaultRowHeight="15" x14ac:dyDescent="0.25"/>
  <cols>
    <col min="6" max="6" width="11.42578125" style="1"/>
    <col min="7" max="7" width="11.42578125" style="18"/>
  </cols>
  <sheetData>
    <row r="1" spans="1:27" x14ac:dyDescent="0.25">
      <c r="A1" s="4" t="str">
        <f>'AFR-ESN'!A10</f>
        <v>Chrsme</v>
      </c>
      <c r="B1" s="4" t="str">
        <f>'AFR-ESN'!B10</f>
        <v>Block</v>
      </c>
      <c r="C1" s="4" t="str">
        <f>'AFR-ESN'!C10</f>
        <v>Begin</v>
      </c>
      <c r="D1" s="4" t="str">
        <f>'AFR-ESN'!D10</f>
        <v>End</v>
      </c>
      <c r="E1" s="4" t="str">
        <f>'AFR-ESN'!E10</f>
        <v>Size (Kb)</v>
      </c>
      <c r="F1" s="4" t="str">
        <f>'AFR-ESN'!F10</f>
        <v>max CSS</v>
      </c>
      <c r="G1" s="17" t="str">
        <f>'AFR-ESN'!G10</f>
        <v>Genes</v>
      </c>
      <c r="H1" s="4" t="str">
        <f>'AFR-ESN'!H10</f>
        <v>wth_sharing</v>
      </c>
      <c r="I1" s="4" t="str">
        <f>'AFR-ESN'!I10</f>
        <v>btw_sharing</v>
      </c>
      <c r="J1" s="4" t="str">
        <f>'AFR-ESN'!J10</f>
        <v>AFR_sharing</v>
      </c>
      <c r="K1" s="4" t="str">
        <f>'AFR-ESN'!K10</f>
        <v>EUR_sharing</v>
      </c>
      <c r="L1" s="4" t="str">
        <f>'AFR-ESN'!L10</f>
        <v>ASI_sharing</v>
      </c>
      <c r="M1" s="4" t="str">
        <f>'AFR-ESN'!M10</f>
        <v>Share_ESN</v>
      </c>
      <c r="N1" s="4" t="str">
        <f>'AFR-ESN'!N10</f>
        <v>Share_GWD</v>
      </c>
      <c r="O1" s="4" t="str">
        <f>'AFR-ESN'!O10</f>
        <v>Share_LWK</v>
      </c>
      <c r="P1" s="4" t="str">
        <f>'AFR-ESN'!P10</f>
        <v>Share_MSL</v>
      </c>
      <c r="Q1" s="4" t="str">
        <f>'AFR-ESN'!Q10</f>
        <v>Share_YRI</v>
      </c>
      <c r="R1" s="4" t="str">
        <f>'AFR-ESN'!R10</f>
        <v>Share_CEU</v>
      </c>
      <c r="S1" s="4" t="str">
        <f>'AFR-ESN'!S10</f>
        <v>Share_FIN</v>
      </c>
      <c r="T1" s="4" t="str">
        <f>'AFR-ESN'!T10</f>
        <v>Share_GBR</v>
      </c>
      <c r="U1" s="4" t="str">
        <f>'AFR-ESN'!U10</f>
        <v>Share_IBS</v>
      </c>
      <c r="V1" s="4" t="str">
        <f>'AFR-ESN'!V10</f>
        <v>Share_TSI</v>
      </c>
      <c r="W1" s="4" t="str">
        <f>'AFR-ESN'!W10</f>
        <v>Share_CDX</v>
      </c>
      <c r="X1" s="4" t="str">
        <f>'AFR-ESN'!X10</f>
        <v>Share_CHB</v>
      </c>
      <c r="Y1" s="4" t="str">
        <f>'AFR-ESN'!Y10</f>
        <v>Share_CHS</v>
      </c>
      <c r="Z1" s="4" t="str">
        <f>'AFR-ESN'!Z10</f>
        <v>Share_JPT</v>
      </c>
      <c r="AA1" s="4" t="str">
        <f>'AFR-ESN'!AA10</f>
        <v>Share_KHV</v>
      </c>
    </row>
    <row r="2" spans="1:27" x14ac:dyDescent="0.25">
      <c r="A2" s="2">
        <v>2</v>
      </c>
      <c r="B2" s="2">
        <v>11</v>
      </c>
      <c r="C2" s="2">
        <v>135008.041</v>
      </c>
      <c r="D2" s="2">
        <v>137592.60399999999</v>
      </c>
      <c r="E2" s="2">
        <v>2584.5629999999901</v>
      </c>
      <c r="F2" s="3">
        <v>43.319511260875402</v>
      </c>
      <c r="G2" s="14" t="s">
        <v>1305</v>
      </c>
      <c r="H2" s="2">
        <v>3</v>
      </c>
      <c r="I2" s="2">
        <v>3</v>
      </c>
      <c r="J2" s="2">
        <v>0</v>
      </c>
      <c r="K2" s="2">
        <v>3</v>
      </c>
      <c r="L2" s="2">
        <v>3</v>
      </c>
      <c r="M2" s="2">
        <v>0</v>
      </c>
      <c r="N2" s="2">
        <v>0</v>
      </c>
      <c r="O2" s="2">
        <v>0</v>
      </c>
      <c r="P2" s="2">
        <v>0</v>
      </c>
      <c r="Q2" s="2">
        <v>0</v>
      </c>
      <c r="R2" s="2">
        <v>0</v>
      </c>
      <c r="S2" s="2">
        <v>1</v>
      </c>
      <c r="T2" s="2">
        <v>1</v>
      </c>
      <c r="U2" s="2">
        <v>1</v>
      </c>
      <c r="V2" s="2">
        <v>0</v>
      </c>
      <c r="W2" s="2">
        <v>0</v>
      </c>
      <c r="X2" s="2">
        <v>1</v>
      </c>
      <c r="Y2" s="2">
        <v>1</v>
      </c>
      <c r="Z2" s="2">
        <v>1</v>
      </c>
      <c r="AA2" s="2">
        <v>0</v>
      </c>
    </row>
    <row r="3" spans="1:27" x14ac:dyDescent="0.25">
      <c r="A3" s="2">
        <v>15</v>
      </c>
      <c r="B3" s="2">
        <v>3</v>
      </c>
      <c r="C3" s="2">
        <v>48235.372000000003</v>
      </c>
      <c r="D3" s="2">
        <v>48901.389000000003</v>
      </c>
      <c r="E3" s="2">
        <v>666.01700000000005</v>
      </c>
      <c r="F3" s="3">
        <v>39.853624722837701</v>
      </c>
      <c r="G3" s="14" t="s">
        <v>1503</v>
      </c>
      <c r="H3" s="2">
        <v>4</v>
      </c>
      <c r="I3" s="2">
        <v>0</v>
      </c>
      <c r="J3" s="2">
        <v>0</v>
      </c>
      <c r="K3" s="2">
        <v>4</v>
      </c>
      <c r="L3" s="2">
        <v>0</v>
      </c>
      <c r="M3" s="2">
        <v>0</v>
      </c>
      <c r="N3" s="2">
        <v>0</v>
      </c>
      <c r="O3" s="2">
        <v>0</v>
      </c>
      <c r="P3" s="2">
        <v>0</v>
      </c>
      <c r="Q3" s="2">
        <v>0</v>
      </c>
      <c r="R3" s="2">
        <v>0</v>
      </c>
      <c r="S3" s="2">
        <v>1</v>
      </c>
      <c r="T3" s="2">
        <v>1</v>
      </c>
      <c r="U3" s="2">
        <v>1</v>
      </c>
      <c r="V3" s="2">
        <v>1</v>
      </c>
      <c r="W3" s="2">
        <v>0</v>
      </c>
      <c r="X3" s="2">
        <v>0</v>
      </c>
      <c r="Y3" s="2">
        <v>0</v>
      </c>
      <c r="Z3" s="2">
        <v>0</v>
      </c>
      <c r="AA3" s="2">
        <v>0</v>
      </c>
    </row>
    <row r="4" spans="1:27" x14ac:dyDescent="0.25">
      <c r="A4" s="2">
        <v>18</v>
      </c>
      <c r="B4" s="2">
        <v>0</v>
      </c>
      <c r="C4" s="2">
        <v>7302.3850000000002</v>
      </c>
      <c r="D4" s="2">
        <v>7693.4350000000004</v>
      </c>
      <c r="E4" s="2">
        <v>391.05</v>
      </c>
      <c r="F4" s="3">
        <v>33.420201280624298</v>
      </c>
      <c r="G4" s="14" t="s">
        <v>1525</v>
      </c>
      <c r="H4" s="2">
        <v>4</v>
      </c>
      <c r="I4" s="2">
        <v>0</v>
      </c>
      <c r="J4" s="2">
        <v>0</v>
      </c>
      <c r="K4" s="2">
        <v>4</v>
      </c>
      <c r="L4" s="2">
        <v>0</v>
      </c>
      <c r="M4" s="2">
        <v>0</v>
      </c>
      <c r="N4" s="2">
        <v>0</v>
      </c>
      <c r="O4" s="2">
        <v>0</v>
      </c>
      <c r="P4" s="2">
        <v>0</v>
      </c>
      <c r="Q4" s="2">
        <v>0</v>
      </c>
      <c r="R4" s="2">
        <v>0</v>
      </c>
      <c r="S4" s="2">
        <v>1</v>
      </c>
      <c r="T4" s="2">
        <v>1</v>
      </c>
      <c r="U4" s="2">
        <v>1</v>
      </c>
      <c r="V4" s="2">
        <v>1</v>
      </c>
      <c r="W4" s="2">
        <v>0</v>
      </c>
      <c r="X4" s="2">
        <v>0</v>
      </c>
      <c r="Y4" s="2">
        <v>0</v>
      </c>
      <c r="Z4" s="2">
        <v>0</v>
      </c>
      <c r="AA4" s="2">
        <v>0</v>
      </c>
    </row>
    <row r="5" spans="1:27" x14ac:dyDescent="0.25">
      <c r="A5" s="2">
        <v>5</v>
      </c>
      <c r="B5" s="2">
        <v>10</v>
      </c>
      <c r="C5" s="2">
        <v>109623.599</v>
      </c>
      <c r="D5" s="2">
        <v>109817.62699999999</v>
      </c>
      <c r="E5" s="2">
        <v>194.02799999999101</v>
      </c>
      <c r="F5" s="3">
        <v>33.062526231990297</v>
      </c>
      <c r="G5" s="14" t="s">
        <v>135</v>
      </c>
      <c r="H5" s="2">
        <v>4</v>
      </c>
      <c r="I5" s="2">
        <v>1</v>
      </c>
      <c r="J5" s="2">
        <v>0</v>
      </c>
      <c r="K5" s="2">
        <v>4</v>
      </c>
      <c r="L5" s="2">
        <v>1</v>
      </c>
      <c r="M5" s="2">
        <v>0</v>
      </c>
      <c r="N5" s="2">
        <v>0</v>
      </c>
      <c r="O5" s="2">
        <v>0</v>
      </c>
      <c r="P5" s="2">
        <v>0</v>
      </c>
      <c r="Q5" s="2">
        <v>0</v>
      </c>
      <c r="R5" s="2">
        <v>0</v>
      </c>
      <c r="S5" s="2">
        <v>1</v>
      </c>
      <c r="T5" s="2">
        <v>1</v>
      </c>
      <c r="U5" s="2">
        <v>1</v>
      </c>
      <c r="V5" s="2">
        <v>1</v>
      </c>
      <c r="W5" s="2">
        <v>1</v>
      </c>
      <c r="X5" s="2">
        <v>0</v>
      </c>
      <c r="Y5" s="2">
        <v>0</v>
      </c>
      <c r="Z5" s="2">
        <v>0</v>
      </c>
      <c r="AA5" s="2">
        <v>0</v>
      </c>
    </row>
    <row r="6" spans="1:27" x14ac:dyDescent="0.25">
      <c r="A6" s="2">
        <v>19</v>
      </c>
      <c r="B6" s="2">
        <v>4</v>
      </c>
      <c r="C6" s="2">
        <v>40459.498</v>
      </c>
      <c r="D6" s="2">
        <v>40604.790999999997</v>
      </c>
      <c r="E6" s="2">
        <v>145.29299999999799</v>
      </c>
      <c r="F6" s="3">
        <v>32.045912166492101</v>
      </c>
      <c r="G6" s="14" t="s">
        <v>1538</v>
      </c>
      <c r="H6" s="2">
        <v>4</v>
      </c>
      <c r="I6" s="2">
        <v>0</v>
      </c>
      <c r="J6" s="2">
        <v>0</v>
      </c>
      <c r="K6" s="2">
        <v>4</v>
      </c>
      <c r="L6" s="2">
        <v>0</v>
      </c>
      <c r="M6" s="2">
        <v>0</v>
      </c>
      <c r="N6" s="2">
        <v>0</v>
      </c>
      <c r="O6" s="2">
        <v>0</v>
      </c>
      <c r="P6" s="2">
        <v>0</v>
      </c>
      <c r="Q6" s="2">
        <v>0</v>
      </c>
      <c r="R6" s="2">
        <v>0</v>
      </c>
      <c r="S6" s="2">
        <v>1</v>
      </c>
      <c r="T6" s="2">
        <v>1</v>
      </c>
      <c r="U6" s="2">
        <v>1</v>
      </c>
      <c r="V6" s="2">
        <v>1</v>
      </c>
      <c r="W6" s="2">
        <v>0</v>
      </c>
      <c r="X6" s="2">
        <v>0</v>
      </c>
      <c r="Y6" s="2">
        <v>0</v>
      </c>
      <c r="Z6" s="2">
        <v>0</v>
      </c>
      <c r="AA6" s="2">
        <v>0</v>
      </c>
    </row>
    <row r="7" spans="1:27" x14ac:dyDescent="0.25">
      <c r="A7" s="2">
        <v>1</v>
      </c>
      <c r="B7" s="2">
        <v>3</v>
      </c>
      <c r="C7" s="2">
        <v>35536.453000000001</v>
      </c>
      <c r="D7" s="2">
        <v>36240.355000000003</v>
      </c>
      <c r="E7" s="2">
        <v>703.90200000000198</v>
      </c>
      <c r="F7" s="3">
        <v>31.349093627090301</v>
      </c>
      <c r="G7" s="14" t="s">
        <v>1285</v>
      </c>
      <c r="H7" s="2">
        <v>4</v>
      </c>
      <c r="I7" s="2">
        <v>0</v>
      </c>
      <c r="J7" s="2">
        <v>0</v>
      </c>
      <c r="K7" s="2">
        <v>4</v>
      </c>
      <c r="L7" s="2">
        <v>0</v>
      </c>
      <c r="M7" s="2">
        <v>0</v>
      </c>
      <c r="N7" s="2">
        <v>0</v>
      </c>
      <c r="O7" s="2">
        <v>0</v>
      </c>
      <c r="P7" s="2">
        <v>0</v>
      </c>
      <c r="Q7" s="2">
        <v>0</v>
      </c>
      <c r="R7" s="2">
        <v>0</v>
      </c>
      <c r="S7" s="2">
        <v>1</v>
      </c>
      <c r="T7" s="2">
        <v>1</v>
      </c>
      <c r="U7" s="2">
        <v>1</v>
      </c>
      <c r="V7" s="2">
        <v>1</v>
      </c>
      <c r="W7" s="2">
        <v>0</v>
      </c>
      <c r="X7" s="2">
        <v>0</v>
      </c>
      <c r="Y7" s="2">
        <v>0</v>
      </c>
      <c r="Z7" s="2">
        <v>0</v>
      </c>
      <c r="AA7" s="2">
        <v>0</v>
      </c>
    </row>
    <row r="8" spans="1:27" x14ac:dyDescent="0.25">
      <c r="A8" s="2">
        <v>2</v>
      </c>
      <c r="B8" s="2">
        <v>10</v>
      </c>
      <c r="C8" s="2">
        <v>122207.005</v>
      </c>
      <c r="D8" s="2">
        <v>122473.94</v>
      </c>
      <c r="E8" s="2">
        <v>266.93499999999801</v>
      </c>
      <c r="F8" s="3">
        <v>30.664491593641699</v>
      </c>
      <c r="G8" s="14" t="s">
        <v>1304</v>
      </c>
      <c r="H8" s="2">
        <v>4</v>
      </c>
      <c r="I8" s="2">
        <v>2</v>
      </c>
      <c r="J8" s="2">
        <v>0</v>
      </c>
      <c r="K8" s="2">
        <v>4</v>
      </c>
      <c r="L8" s="2">
        <v>2</v>
      </c>
      <c r="M8" s="2">
        <v>0</v>
      </c>
      <c r="N8" s="2">
        <v>0</v>
      </c>
      <c r="O8" s="2">
        <v>0</v>
      </c>
      <c r="P8" s="2">
        <v>0</v>
      </c>
      <c r="Q8" s="2">
        <v>0</v>
      </c>
      <c r="R8" s="2">
        <v>0</v>
      </c>
      <c r="S8" s="2">
        <v>1</v>
      </c>
      <c r="T8" s="2">
        <v>1</v>
      </c>
      <c r="U8" s="2">
        <v>1</v>
      </c>
      <c r="V8" s="2">
        <v>1</v>
      </c>
      <c r="W8" s="2">
        <v>0</v>
      </c>
      <c r="X8" s="2">
        <v>0</v>
      </c>
      <c r="Y8" s="2">
        <v>0</v>
      </c>
      <c r="Z8" s="2">
        <v>1</v>
      </c>
      <c r="AA8" s="2">
        <v>1</v>
      </c>
    </row>
    <row r="9" spans="1:27" x14ac:dyDescent="0.25">
      <c r="A9" s="2">
        <v>17</v>
      </c>
      <c r="B9" s="2">
        <v>6</v>
      </c>
      <c r="C9" s="2">
        <v>63156.209000000003</v>
      </c>
      <c r="D9" s="2">
        <v>63394.21</v>
      </c>
      <c r="E9" s="2">
        <v>238.00099999999699</v>
      </c>
      <c r="F9" s="3">
        <v>30.4544332236669</v>
      </c>
      <c r="G9" s="14" t="s">
        <v>1523</v>
      </c>
      <c r="H9" s="2">
        <v>4</v>
      </c>
      <c r="I9" s="2">
        <v>0</v>
      </c>
      <c r="J9" s="2">
        <v>0</v>
      </c>
      <c r="K9" s="2">
        <v>4</v>
      </c>
      <c r="L9" s="2">
        <v>0</v>
      </c>
      <c r="M9" s="2">
        <v>0</v>
      </c>
      <c r="N9" s="2">
        <v>0</v>
      </c>
      <c r="O9" s="2">
        <v>0</v>
      </c>
      <c r="P9" s="2">
        <v>0</v>
      </c>
      <c r="Q9" s="2">
        <v>0</v>
      </c>
      <c r="R9" s="2">
        <v>0</v>
      </c>
      <c r="S9" s="2">
        <v>1</v>
      </c>
      <c r="T9" s="2">
        <v>1</v>
      </c>
      <c r="U9" s="2">
        <v>1</v>
      </c>
      <c r="V9" s="2">
        <v>1</v>
      </c>
      <c r="W9" s="2">
        <v>0</v>
      </c>
      <c r="X9" s="2">
        <v>0</v>
      </c>
      <c r="Y9" s="2">
        <v>0</v>
      </c>
      <c r="Z9" s="2">
        <v>0</v>
      </c>
      <c r="AA9" s="2">
        <v>0</v>
      </c>
    </row>
    <row r="10" spans="1:27" x14ac:dyDescent="0.25">
      <c r="A10" s="2">
        <v>15</v>
      </c>
      <c r="B10" s="2">
        <v>2</v>
      </c>
      <c r="C10" s="2">
        <v>45123.603000000003</v>
      </c>
      <c r="D10" s="2">
        <v>45225.351999999999</v>
      </c>
      <c r="E10" s="2">
        <v>101.748999999996</v>
      </c>
      <c r="F10" s="3">
        <v>30.283721446302799</v>
      </c>
      <c r="G10" s="14" t="s">
        <v>1502</v>
      </c>
      <c r="H10" s="2">
        <v>4</v>
      </c>
      <c r="I10" s="2">
        <v>0</v>
      </c>
      <c r="J10" s="2">
        <v>0</v>
      </c>
      <c r="K10" s="2">
        <v>4</v>
      </c>
      <c r="L10" s="2">
        <v>0</v>
      </c>
      <c r="M10" s="2">
        <v>0</v>
      </c>
      <c r="N10" s="2">
        <v>0</v>
      </c>
      <c r="O10" s="2">
        <v>0</v>
      </c>
      <c r="P10" s="2">
        <v>0</v>
      </c>
      <c r="Q10" s="2">
        <v>0</v>
      </c>
      <c r="R10" s="2">
        <v>0</v>
      </c>
      <c r="S10" s="2">
        <v>1</v>
      </c>
      <c r="T10" s="2">
        <v>1</v>
      </c>
      <c r="U10" s="2">
        <v>1</v>
      </c>
      <c r="V10" s="2">
        <v>1</v>
      </c>
      <c r="W10" s="2">
        <v>0</v>
      </c>
      <c r="X10" s="2">
        <v>0</v>
      </c>
      <c r="Y10" s="2">
        <v>0</v>
      </c>
      <c r="Z10" s="2">
        <v>0</v>
      </c>
      <c r="AA10" s="2">
        <v>0</v>
      </c>
    </row>
    <row r="11" spans="1:27" x14ac:dyDescent="0.25">
      <c r="A11" s="2">
        <v>10</v>
      </c>
      <c r="B11" s="2">
        <v>7</v>
      </c>
      <c r="C11" s="2">
        <v>83630.289000000004</v>
      </c>
      <c r="D11" s="2">
        <v>84194.922000000006</v>
      </c>
      <c r="E11" s="2">
        <v>564.63300000000197</v>
      </c>
      <c r="F11" s="3">
        <v>28.151551432701201</v>
      </c>
      <c r="G11" s="14" t="s">
        <v>1443</v>
      </c>
      <c r="H11" s="2">
        <v>4</v>
      </c>
      <c r="I11" s="2">
        <v>0</v>
      </c>
      <c r="J11" s="2">
        <v>0</v>
      </c>
      <c r="K11" s="2">
        <v>4</v>
      </c>
      <c r="L11" s="2">
        <v>0</v>
      </c>
      <c r="M11" s="2">
        <v>0</v>
      </c>
      <c r="N11" s="2">
        <v>0</v>
      </c>
      <c r="O11" s="2">
        <v>0</v>
      </c>
      <c r="P11" s="2">
        <v>0</v>
      </c>
      <c r="Q11" s="2">
        <v>0</v>
      </c>
      <c r="R11" s="2">
        <v>0</v>
      </c>
      <c r="S11" s="2">
        <v>1</v>
      </c>
      <c r="T11" s="2">
        <v>1</v>
      </c>
      <c r="U11" s="2">
        <v>1</v>
      </c>
      <c r="V11" s="2">
        <v>1</v>
      </c>
      <c r="W11" s="2">
        <v>0</v>
      </c>
      <c r="X11" s="2">
        <v>0</v>
      </c>
      <c r="Y11" s="2">
        <v>0</v>
      </c>
      <c r="Z11" s="2">
        <v>0</v>
      </c>
      <c r="AA11" s="2">
        <v>0</v>
      </c>
    </row>
    <row r="12" spans="1:27" x14ac:dyDescent="0.25">
      <c r="A12" s="2">
        <v>4</v>
      </c>
      <c r="B12" s="2">
        <v>10</v>
      </c>
      <c r="C12" s="2">
        <v>81355.347999999998</v>
      </c>
      <c r="D12" s="2">
        <v>82106.149999999994</v>
      </c>
      <c r="E12" s="2">
        <v>750.80199999999604</v>
      </c>
      <c r="F12" s="3">
        <v>27.5896181818614</v>
      </c>
      <c r="G12" s="14" t="s">
        <v>1346</v>
      </c>
      <c r="H12" s="2">
        <v>4</v>
      </c>
      <c r="I12" s="2">
        <v>2</v>
      </c>
      <c r="J12" s="2">
        <v>0</v>
      </c>
      <c r="K12" s="2">
        <v>4</v>
      </c>
      <c r="L12" s="2">
        <v>2</v>
      </c>
      <c r="M12" s="2">
        <v>0</v>
      </c>
      <c r="N12" s="2">
        <v>0</v>
      </c>
      <c r="O12" s="2">
        <v>0</v>
      </c>
      <c r="P12" s="2">
        <v>0</v>
      </c>
      <c r="Q12" s="2">
        <v>0</v>
      </c>
      <c r="R12" s="2">
        <v>0</v>
      </c>
      <c r="S12" s="2">
        <v>1</v>
      </c>
      <c r="T12" s="2">
        <v>1</v>
      </c>
      <c r="U12" s="2">
        <v>1</v>
      </c>
      <c r="V12" s="2">
        <v>1</v>
      </c>
      <c r="W12" s="2">
        <v>1</v>
      </c>
      <c r="X12" s="2">
        <v>0</v>
      </c>
      <c r="Y12" s="2">
        <v>0</v>
      </c>
      <c r="Z12" s="2">
        <v>0</v>
      </c>
      <c r="AA12" s="2">
        <v>1</v>
      </c>
    </row>
    <row r="13" spans="1:27" x14ac:dyDescent="0.25">
      <c r="A13" s="2">
        <v>8</v>
      </c>
      <c r="B13" s="2">
        <v>17</v>
      </c>
      <c r="C13" s="2">
        <v>117636.329</v>
      </c>
      <c r="D13" s="2">
        <v>117758.04399999999</v>
      </c>
      <c r="E13" s="2">
        <v>121.714999999997</v>
      </c>
      <c r="F13" s="3">
        <v>26.8809794798604</v>
      </c>
      <c r="G13" s="14" t="s">
        <v>1428</v>
      </c>
      <c r="H13" s="2">
        <v>4</v>
      </c>
      <c r="I13" s="2">
        <v>0</v>
      </c>
      <c r="J13" s="2">
        <v>0</v>
      </c>
      <c r="K13" s="2">
        <v>4</v>
      </c>
      <c r="L13" s="2">
        <v>0</v>
      </c>
      <c r="M13" s="2">
        <v>0</v>
      </c>
      <c r="N13" s="2">
        <v>0</v>
      </c>
      <c r="O13" s="2">
        <v>0</v>
      </c>
      <c r="P13" s="2">
        <v>0</v>
      </c>
      <c r="Q13" s="2">
        <v>0</v>
      </c>
      <c r="R13" s="2">
        <v>0</v>
      </c>
      <c r="S13" s="2">
        <v>1</v>
      </c>
      <c r="T13" s="2">
        <v>1</v>
      </c>
      <c r="U13" s="2">
        <v>1</v>
      </c>
      <c r="V13" s="2">
        <v>1</v>
      </c>
      <c r="W13" s="2">
        <v>0</v>
      </c>
      <c r="X13" s="2">
        <v>0</v>
      </c>
      <c r="Y13" s="2">
        <v>0</v>
      </c>
      <c r="Z13" s="2">
        <v>0</v>
      </c>
      <c r="AA13" s="2">
        <v>0</v>
      </c>
    </row>
    <row r="14" spans="1:27" x14ac:dyDescent="0.25">
      <c r="A14" s="2">
        <v>19</v>
      </c>
      <c r="B14" s="2">
        <v>2</v>
      </c>
      <c r="C14" s="2">
        <v>33511.773999999998</v>
      </c>
      <c r="D14" s="2">
        <v>33664.667999999998</v>
      </c>
      <c r="E14" s="2">
        <v>152.89400000000001</v>
      </c>
      <c r="F14" s="3">
        <v>26.864131284375901</v>
      </c>
      <c r="G14" s="14" t="s">
        <v>1536</v>
      </c>
      <c r="H14" s="2">
        <v>4</v>
      </c>
      <c r="I14" s="2">
        <v>0</v>
      </c>
      <c r="J14" s="2">
        <v>0</v>
      </c>
      <c r="K14" s="2">
        <v>4</v>
      </c>
      <c r="L14" s="2">
        <v>0</v>
      </c>
      <c r="M14" s="2">
        <v>0</v>
      </c>
      <c r="N14" s="2">
        <v>0</v>
      </c>
      <c r="O14" s="2">
        <v>0</v>
      </c>
      <c r="P14" s="2">
        <v>0</v>
      </c>
      <c r="Q14" s="2">
        <v>0</v>
      </c>
      <c r="R14" s="2">
        <v>0</v>
      </c>
      <c r="S14" s="2">
        <v>1</v>
      </c>
      <c r="T14" s="2">
        <v>1</v>
      </c>
      <c r="U14" s="2">
        <v>1</v>
      </c>
      <c r="V14" s="2">
        <v>1</v>
      </c>
      <c r="W14" s="2">
        <v>0</v>
      </c>
      <c r="X14" s="2">
        <v>0</v>
      </c>
      <c r="Y14" s="2">
        <v>0</v>
      </c>
      <c r="Z14" s="2">
        <v>0</v>
      </c>
      <c r="AA14" s="2">
        <v>0</v>
      </c>
    </row>
    <row r="15" spans="1:27" x14ac:dyDescent="0.25">
      <c r="A15" s="2">
        <v>21</v>
      </c>
      <c r="B15" s="2">
        <v>2</v>
      </c>
      <c r="C15" s="2">
        <v>30938.531999999999</v>
      </c>
      <c r="D15" s="2">
        <v>31131.734</v>
      </c>
      <c r="E15" s="2">
        <v>193.20200000000099</v>
      </c>
      <c r="F15" s="3">
        <v>26.792032360421199</v>
      </c>
      <c r="G15" s="14" t="s">
        <v>1545</v>
      </c>
      <c r="H15" s="2">
        <v>3</v>
      </c>
      <c r="I15" s="2">
        <v>0</v>
      </c>
      <c r="J15" s="2">
        <v>0</v>
      </c>
      <c r="K15" s="2">
        <v>3</v>
      </c>
      <c r="L15" s="2">
        <v>0</v>
      </c>
      <c r="M15" s="2">
        <v>0</v>
      </c>
      <c r="N15" s="2">
        <v>0</v>
      </c>
      <c r="O15" s="2">
        <v>0</v>
      </c>
      <c r="P15" s="2">
        <v>0</v>
      </c>
      <c r="Q15" s="2">
        <v>0</v>
      </c>
      <c r="R15" s="2">
        <v>0</v>
      </c>
      <c r="S15" s="2">
        <v>0</v>
      </c>
      <c r="T15" s="2">
        <v>1</v>
      </c>
      <c r="U15" s="2">
        <v>1</v>
      </c>
      <c r="V15" s="2">
        <v>1</v>
      </c>
      <c r="W15" s="2">
        <v>0</v>
      </c>
      <c r="X15" s="2">
        <v>0</v>
      </c>
      <c r="Y15" s="2">
        <v>0</v>
      </c>
      <c r="Z15" s="2">
        <v>0</v>
      </c>
      <c r="AA15" s="2">
        <v>0</v>
      </c>
    </row>
    <row r="16" spans="1:27" x14ac:dyDescent="0.25">
      <c r="A16" s="2">
        <v>4</v>
      </c>
      <c r="B16" s="2">
        <v>5</v>
      </c>
      <c r="C16" s="2">
        <v>33800.584999999999</v>
      </c>
      <c r="D16" s="2">
        <v>34515.370999999999</v>
      </c>
      <c r="E16" s="2">
        <v>714.78599999999994</v>
      </c>
      <c r="F16" s="3">
        <v>26.631755962792301</v>
      </c>
      <c r="G16" s="14" t="s">
        <v>1342</v>
      </c>
      <c r="H16" s="2">
        <v>4</v>
      </c>
      <c r="I16" s="2">
        <v>3</v>
      </c>
      <c r="J16" s="2">
        <v>3</v>
      </c>
      <c r="K16" s="2">
        <v>4</v>
      </c>
      <c r="L16" s="2">
        <v>0</v>
      </c>
      <c r="M16" s="2">
        <v>1</v>
      </c>
      <c r="N16" s="2">
        <v>1</v>
      </c>
      <c r="O16" s="2">
        <v>0</v>
      </c>
      <c r="P16" s="2">
        <v>0</v>
      </c>
      <c r="Q16" s="2">
        <v>1</v>
      </c>
      <c r="R16" s="2">
        <v>0</v>
      </c>
      <c r="S16" s="2">
        <v>1</v>
      </c>
      <c r="T16" s="2">
        <v>1</v>
      </c>
      <c r="U16" s="2">
        <v>1</v>
      </c>
      <c r="V16" s="2">
        <v>1</v>
      </c>
      <c r="W16" s="2">
        <v>0</v>
      </c>
      <c r="X16" s="2">
        <v>0</v>
      </c>
      <c r="Y16" s="2">
        <v>0</v>
      </c>
      <c r="Z16" s="2">
        <v>0</v>
      </c>
      <c r="AA16" s="2">
        <v>0</v>
      </c>
    </row>
    <row r="17" spans="1:27" x14ac:dyDescent="0.25">
      <c r="A17" s="2">
        <v>10</v>
      </c>
      <c r="B17" s="2">
        <v>10</v>
      </c>
      <c r="C17" s="2">
        <v>98649.296000000002</v>
      </c>
      <c r="D17" s="2">
        <v>98778.142999999996</v>
      </c>
      <c r="E17" s="2">
        <v>128.84699999999401</v>
      </c>
      <c r="F17" s="3">
        <v>26.3241351754289</v>
      </c>
      <c r="G17" s="14" t="s">
        <v>1445</v>
      </c>
      <c r="H17" s="2">
        <v>4</v>
      </c>
      <c r="I17" s="2">
        <v>0</v>
      </c>
      <c r="J17" s="2">
        <v>0</v>
      </c>
      <c r="K17" s="2">
        <v>4</v>
      </c>
      <c r="L17" s="2">
        <v>0</v>
      </c>
      <c r="M17" s="2">
        <v>0</v>
      </c>
      <c r="N17" s="2">
        <v>0</v>
      </c>
      <c r="O17" s="2">
        <v>0</v>
      </c>
      <c r="P17" s="2">
        <v>0</v>
      </c>
      <c r="Q17" s="2">
        <v>0</v>
      </c>
      <c r="R17" s="2">
        <v>0</v>
      </c>
      <c r="S17" s="2">
        <v>1</v>
      </c>
      <c r="T17" s="2">
        <v>1</v>
      </c>
      <c r="U17" s="2">
        <v>1</v>
      </c>
      <c r="V17" s="2">
        <v>1</v>
      </c>
      <c r="W17" s="2">
        <v>0</v>
      </c>
      <c r="X17" s="2">
        <v>0</v>
      </c>
      <c r="Y17" s="2">
        <v>0</v>
      </c>
      <c r="Z17" s="2">
        <v>0</v>
      </c>
      <c r="AA17" s="2">
        <v>0</v>
      </c>
    </row>
    <row r="18" spans="1:27" x14ac:dyDescent="0.25">
      <c r="A18" s="2">
        <v>15</v>
      </c>
      <c r="B18" s="2">
        <v>1</v>
      </c>
      <c r="C18" s="2">
        <v>28397.812000000002</v>
      </c>
      <c r="D18" s="2">
        <v>29356.510999999999</v>
      </c>
      <c r="E18" s="2">
        <v>958.698999999997</v>
      </c>
      <c r="F18" s="3">
        <v>26.211782040414601</v>
      </c>
      <c r="G18" s="14" t="s">
        <v>1501</v>
      </c>
      <c r="H18" s="2">
        <v>4</v>
      </c>
      <c r="I18" s="2">
        <v>0</v>
      </c>
      <c r="J18" s="2">
        <v>0</v>
      </c>
      <c r="K18" s="2">
        <v>4</v>
      </c>
      <c r="L18" s="2">
        <v>0</v>
      </c>
      <c r="M18" s="2">
        <v>0</v>
      </c>
      <c r="N18" s="2">
        <v>0</v>
      </c>
      <c r="O18" s="2">
        <v>0</v>
      </c>
      <c r="P18" s="2">
        <v>0</v>
      </c>
      <c r="Q18" s="2">
        <v>0</v>
      </c>
      <c r="R18" s="2">
        <v>0</v>
      </c>
      <c r="S18" s="2">
        <v>1</v>
      </c>
      <c r="T18" s="2">
        <v>1</v>
      </c>
      <c r="U18" s="2">
        <v>1</v>
      </c>
      <c r="V18" s="2">
        <v>1</v>
      </c>
      <c r="W18" s="2">
        <v>0</v>
      </c>
      <c r="X18" s="2">
        <v>0</v>
      </c>
      <c r="Y18" s="2">
        <v>0</v>
      </c>
      <c r="Z18" s="2">
        <v>0</v>
      </c>
      <c r="AA18" s="2">
        <v>0</v>
      </c>
    </row>
    <row r="19" spans="1:27" x14ac:dyDescent="0.25">
      <c r="A19" s="2">
        <v>12</v>
      </c>
      <c r="B19" s="2">
        <v>2</v>
      </c>
      <c r="C19" s="2">
        <v>22647.856</v>
      </c>
      <c r="D19" s="2">
        <v>22700.387999999999</v>
      </c>
      <c r="E19" s="2">
        <v>52.531999999999201</v>
      </c>
      <c r="F19" s="3">
        <v>25.4244976758429</v>
      </c>
      <c r="G19" s="14" t="s">
        <v>1463</v>
      </c>
      <c r="H19" s="2">
        <v>0</v>
      </c>
      <c r="I19" s="2">
        <v>4</v>
      </c>
      <c r="J19" s="2">
        <v>0</v>
      </c>
      <c r="K19" s="2">
        <v>0</v>
      </c>
      <c r="L19" s="2">
        <v>4</v>
      </c>
      <c r="M19" s="2">
        <v>0</v>
      </c>
      <c r="N19" s="2">
        <v>0</v>
      </c>
      <c r="O19" s="2">
        <v>0</v>
      </c>
      <c r="P19" s="2">
        <v>0</v>
      </c>
      <c r="Q19" s="2">
        <v>0</v>
      </c>
      <c r="R19" s="2">
        <v>0</v>
      </c>
      <c r="S19" s="2">
        <v>0</v>
      </c>
      <c r="T19" s="2">
        <v>0</v>
      </c>
      <c r="U19" s="2">
        <v>0</v>
      </c>
      <c r="V19" s="2">
        <v>0</v>
      </c>
      <c r="W19" s="2">
        <v>1</v>
      </c>
      <c r="X19" s="2">
        <v>1</v>
      </c>
      <c r="Y19" s="2">
        <v>1</v>
      </c>
      <c r="Z19" s="2">
        <v>1</v>
      </c>
      <c r="AA19" s="2">
        <v>0</v>
      </c>
    </row>
    <row r="20" spans="1:27" x14ac:dyDescent="0.25">
      <c r="A20" s="2">
        <v>5</v>
      </c>
      <c r="B20" s="2">
        <v>17</v>
      </c>
      <c r="C20" s="2">
        <v>142081.94399999999</v>
      </c>
      <c r="D20" s="2">
        <v>142270.50899999999</v>
      </c>
      <c r="E20" s="2">
        <v>188.56500000000199</v>
      </c>
      <c r="F20" s="3">
        <v>25.224253764307701</v>
      </c>
      <c r="G20" s="14" t="s">
        <v>1369</v>
      </c>
      <c r="H20" s="2">
        <v>4</v>
      </c>
      <c r="I20" s="2">
        <v>0</v>
      </c>
      <c r="J20" s="2">
        <v>0</v>
      </c>
      <c r="K20" s="2">
        <v>4</v>
      </c>
      <c r="L20" s="2">
        <v>0</v>
      </c>
      <c r="M20" s="2">
        <v>0</v>
      </c>
      <c r="N20" s="2">
        <v>0</v>
      </c>
      <c r="O20" s="2">
        <v>0</v>
      </c>
      <c r="P20" s="2">
        <v>0</v>
      </c>
      <c r="Q20" s="2">
        <v>0</v>
      </c>
      <c r="R20" s="2">
        <v>0</v>
      </c>
      <c r="S20" s="2">
        <v>1</v>
      </c>
      <c r="T20" s="2">
        <v>1</v>
      </c>
      <c r="U20" s="2">
        <v>1</v>
      </c>
      <c r="V20" s="2">
        <v>1</v>
      </c>
      <c r="W20" s="2">
        <v>0</v>
      </c>
      <c r="X20" s="2">
        <v>0</v>
      </c>
      <c r="Y20" s="2">
        <v>0</v>
      </c>
      <c r="Z20" s="2">
        <v>0</v>
      </c>
      <c r="AA20" s="2">
        <v>0</v>
      </c>
    </row>
    <row r="21" spans="1:27" x14ac:dyDescent="0.25">
      <c r="A21" s="2">
        <v>7</v>
      </c>
      <c r="B21" s="2">
        <v>8</v>
      </c>
      <c r="C21" s="2">
        <v>98921.600000000006</v>
      </c>
      <c r="D21" s="2">
        <v>99266.317999999999</v>
      </c>
      <c r="E21" s="2">
        <v>344.71799999999303</v>
      </c>
      <c r="F21" s="3">
        <v>25.202574436436901</v>
      </c>
      <c r="G21" s="14" t="s">
        <v>1404</v>
      </c>
      <c r="H21" s="2">
        <v>3</v>
      </c>
      <c r="I21" s="2">
        <v>0</v>
      </c>
      <c r="J21" s="2">
        <v>0</v>
      </c>
      <c r="K21" s="2">
        <v>3</v>
      </c>
      <c r="L21" s="2">
        <v>0</v>
      </c>
      <c r="M21" s="2">
        <v>0</v>
      </c>
      <c r="N21" s="2">
        <v>0</v>
      </c>
      <c r="O21" s="2">
        <v>0</v>
      </c>
      <c r="P21" s="2">
        <v>0</v>
      </c>
      <c r="Q21" s="2">
        <v>0</v>
      </c>
      <c r="R21" s="2">
        <v>0</v>
      </c>
      <c r="S21" s="2">
        <v>0</v>
      </c>
      <c r="T21" s="2">
        <v>1</v>
      </c>
      <c r="U21" s="2">
        <v>1</v>
      </c>
      <c r="V21" s="2">
        <v>1</v>
      </c>
      <c r="W21" s="2">
        <v>0</v>
      </c>
      <c r="X21" s="2">
        <v>0</v>
      </c>
      <c r="Y21" s="2">
        <v>0</v>
      </c>
      <c r="Z21" s="2">
        <v>0</v>
      </c>
      <c r="AA21" s="2">
        <v>0</v>
      </c>
    </row>
    <row r="22" spans="1:27" x14ac:dyDescent="0.25">
      <c r="A22" s="2">
        <v>1</v>
      </c>
      <c r="B22" s="2">
        <v>18</v>
      </c>
      <c r="C22" s="2">
        <v>198123.72399999999</v>
      </c>
      <c r="D22" s="2">
        <v>198977.171</v>
      </c>
      <c r="E22" s="2">
        <v>853.44700000001501</v>
      </c>
      <c r="F22" s="3">
        <v>25.1140347610073</v>
      </c>
      <c r="G22" s="14" t="s">
        <v>1296</v>
      </c>
      <c r="H22" s="2">
        <v>4</v>
      </c>
      <c r="I22" s="2">
        <v>2</v>
      </c>
      <c r="J22" s="2">
        <v>0</v>
      </c>
      <c r="K22" s="2">
        <v>4</v>
      </c>
      <c r="L22" s="2">
        <v>2</v>
      </c>
      <c r="M22" s="2">
        <v>0</v>
      </c>
      <c r="N22" s="2">
        <v>0</v>
      </c>
      <c r="O22" s="2">
        <v>0</v>
      </c>
      <c r="P22" s="2">
        <v>0</v>
      </c>
      <c r="Q22" s="2">
        <v>0</v>
      </c>
      <c r="R22" s="2">
        <v>0</v>
      </c>
      <c r="S22" s="2">
        <v>1</v>
      </c>
      <c r="T22" s="2">
        <v>1</v>
      </c>
      <c r="U22" s="2">
        <v>1</v>
      </c>
      <c r="V22" s="2">
        <v>1</v>
      </c>
      <c r="W22" s="2">
        <v>1</v>
      </c>
      <c r="X22" s="2">
        <v>0</v>
      </c>
      <c r="Y22" s="2">
        <v>0</v>
      </c>
      <c r="Z22" s="2">
        <v>0</v>
      </c>
      <c r="AA22" s="2">
        <v>1</v>
      </c>
    </row>
    <row r="23" spans="1:27" x14ac:dyDescent="0.25">
      <c r="A23" s="2">
        <v>12</v>
      </c>
      <c r="B23" s="2">
        <v>18</v>
      </c>
      <c r="C23" s="2">
        <v>111573.68799999999</v>
      </c>
      <c r="D23" s="2">
        <v>111833.58900000001</v>
      </c>
      <c r="E23" s="2">
        <v>259.90100000001303</v>
      </c>
      <c r="F23" s="3">
        <v>24.897876868983399</v>
      </c>
      <c r="G23" s="14" t="s">
        <v>1476</v>
      </c>
      <c r="H23" s="2">
        <v>3</v>
      </c>
      <c r="I23" s="2">
        <v>0</v>
      </c>
      <c r="J23" s="2">
        <v>0</v>
      </c>
      <c r="K23" s="2">
        <v>3</v>
      </c>
      <c r="L23" s="2">
        <v>0</v>
      </c>
      <c r="M23" s="2">
        <v>0</v>
      </c>
      <c r="N23" s="2">
        <v>0</v>
      </c>
      <c r="O23" s="2">
        <v>0</v>
      </c>
      <c r="P23" s="2">
        <v>0</v>
      </c>
      <c r="Q23" s="2">
        <v>0</v>
      </c>
      <c r="R23" s="2">
        <v>0</v>
      </c>
      <c r="S23" s="2">
        <v>0</v>
      </c>
      <c r="T23" s="2">
        <v>1</v>
      </c>
      <c r="U23" s="2">
        <v>1</v>
      </c>
      <c r="V23" s="2">
        <v>1</v>
      </c>
      <c r="W23" s="2">
        <v>0</v>
      </c>
      <c r="X23" s="2">
        <v>0</v>
      </c>
      <c r="Y23" s="2">
        <v>0</v>
      </c>
      <c r="Z23" s="2">
        <v>0</v>
      </c>
      <c r="AA23" s="2">
        <v>0</v>
      </c>
    </row>
    <row r="24" spans="1:27" s="12" customFormat="1" x14ac:dyDescent="0.25">
      <c r="A24" s="10">
        <v>14</v>
      </c>
      <c r="B24" s="10">
        <v>8</v>
      </c>
      <c r="C24" s="10">
        <v>66646.172000000006</v>
      </c>
      <c r="D24" s="10">
        <v>67849.138999999996</v>
      </c>
      <c r="E24" s="10">
        <v>1202.9669999999901</v>
      </c>
      <c r="F24" s="11">
        <v>24.689844599872899</v>
      </c>
      <c r="G24" s="19" t="s">
        <v>1495</v>
      </c>
      <c r="H24" s="10">
        <v>4</v>
      </c>
      <c r="I24" s="10">
        <v>0</v>
      </c>
      <c r="J24" s="10">
        <v>0</v>
      </c>
      <c r="K24" s="10">
        <v>4</v>
      </c>
      <c r="L24" s="10">
        <v>0</v>
      </c>
      <c r="M24" s="10">
        <v>0</v>
      </c>
      <c r="N24" s="10">
        <v>0</v>
      </c>
      <c r="O24" s="10">
        <v>0</v>
      </c>
      <c r="P24" s="10">
        <v>0</v>
      </c>
      <c r="Q24" s="10">
        <v>0</v>
      </c>
      <c r="R24" s="10">
        <v>0</v>
      </c>
      <c r="S24" s="10">
        <v>1</v>
      </c>
      <c r="T24" s="10">
        <v>1</v>
      </c>
      <c r="U24" s="10">
        <v>1</v>
      </c>
      <c r="V24" s="10">
        <v>1</v>
      </c>
      <c r="W24" s="10">
        <v>0</v>
      </c>
      <c r="X24" s="10">
        <v>0</v>
      </c>
      <c r="Y24" s="10">
        <v>0</v>
      </c>
      <c r="Z24" s="10">
        <v>0</v>
      </c>
      <c r="AA24" s="10">
        <v>0</v>
      </c>
    </row>
    <row r="25" spans="1:27" x14ac:dyDescent="0.25">
      <c r="A25" s="2">
        <v>1</v>
      </c>
      <c r="B25" s="2">
        <v>5</v>
      </c>
      <c r="C25" s="2">
        <v>52430.92</v>
      </c>
      <c r="D25" s="2">
        <v>52546.637999999999</v>
      </c>
      <c r="E25" s="2">
        <v>115.718000000001</v>
      </c>
      <c r="F25" s="3">
        <v>24.3810812898889</v>
      </c>
      <c r="G25" s="14" t="s">
        <v>1287</v>
      </c>
      <c r="H25" s="2">
        <v>2</v>
      </c>
      <c r="I25" s="2">
        <v>0</v>
      </c>
      <c r="J25" s="2">
        <v>0</v>
      </c>
      <c r="K25" s="2">
        <v>2</v>
      </c>
      <c r="L25" s="2">
        <v>0</v>
      </c>
      <c r="M25" s="2">
        <v>0</v>
      </c>
      <c r="N25" s="2">
        <v>0</v>
      </c>
      <c r="O25" s="2">
        <v>0</v>
      </c>
      <c r="P25" s="2">
        <v>0</v>
      </c>
      <c r="Q25" s="2">
        <v>0</v>
      </c>
      <c r="R25" s="2">
        <v>0</v>
      </c>
      <c r="S25" s="2">
        <v>0</v>
      </c>
      <c r="T25" s="2">
        <v>1</v>
      </c>
      <c r="U25" s="2">
        <v>0</v>
      </c>
      <c r="V25" s="2">
        <v>1</v>
      </c>
      <c r="W25" s="2">
        <v>0</v>
      </c>
      <c r="X25" s="2">
        <v>0</v>
      </c>
      <c r="Y25" s="2">
        <v>0</v>
      </c>
      <c r="Z25" s="2">
        <v>0</v>
      </c>
      <c r="AA25" s="2">
        <v>0</v>
      </c>
    </row>
    <row r="26" spans="1:27" x14ac:dyDescent="0.25">
      <c r="A26" s="2">
        <v>12</v>
      </c>
      <c r="B26" s="2">
        <v>1</v>
      </c>
      <c r="C26" s="2">
        <v>19294.706999999999</v>
      </c>
      <c r="D26" s="2">
        <v>19535.453000000001</v>
      </c>
      <c r="E26" s="2">
        <v>240.74600000000299</v>
      </c>
      <c r="F26" s="3">
        <v>24.197801513525899</v>
      </c>
      <c r="G26" s="14" t="s">
        <v>1462</v>
      </c>
      <c r="H26" s="2">
        <v>4</v>
      </c>
      <c r="I26" s="2">
        <v>0</v>
      </c>
      <c r="J26" s="2">
        <v>0</v>
      </c>
      <c r="K26" s="2">
        <v>4</v>
      </c>
      <c r="L26" s="2">
        <v>0</v>
      </c>
      <c r="M26" s="2">
        <v>0</v>
      </c>
      <c r="N26" s="2">
        <v>0</v>
      </c>
      <c r="O26" s="2">
        <v>0</v>
      </c>
      <c r="P26" s="2">
        <v>0</v>
      </c>
      <c r="Q26" s="2">
        <v>0</v>
      </c>
      <c r="R26" s="2">
        <v>0</v>
      </c>
      <c r="S26" s="2">
        <v>1</v>
      </c>
      <c r="T26" s="2">
        <v>1</v>
      </c>
      <c r="U26" s="2">
        <v>1</v>
      </c>
      <c r="V26" s="2">
        <v>1</v>
      </c>
      <c r="W26" s="2">
        <v>0</v>
      </c>
      <c r="X26" s="2">
        <v>0</v>
      </c>
      <c r="Y26" s="2">
        <v>0</v>
      </c>
      <c r="Z26" s="2">
        <v>0</v>
      </c>
      <c r="AA26" s="2">
        <v>0</v>
      </c>
    </row>
    <row r="27" spans="1:27" x14ac:dyDescent="0.25">
      <c r="A27" s="2">
        <v>20</v>
      </c>
      <c r="B27" s="2">
        <v>3</v>
      </c>
      <c r="C27" s="2">
        <v>34185.161</v>
      </c>
      <c r="D27" s="2">
        <v>34597.031000000003</v>
      </c>
      <c r="E27" s="2">
        <v>411.87000000000302</v>
      </c>
      <c r="F27" s="3">
        <v>23.916062796623699</v>
      </c>
      <c r="G27" s="14" t="s">
        <v>1542</v>
      </c>
      <c r="H27" s="2">
        <v>4</v>
      </c>
      <c r="I27" s="2">
        <v>10</v>
      </c>
      <c r="J27" s="2">
        <v>5</v>
      </c>
      <c r="K27" s="2">
        <v>4</v>
      </c>
      <c r="L27" s="2">
        <v>5</v>
      </c>
      <c r="M27" s="2">
        <v>1</v>
      </c>
      <c r="N27" s="2">
        <v>1</v>
      </c>
      <c r="O27" s="2">
        <v>1</v>
      </c>
      <c r="P27" s="2">
        <v>1</v>
      </c>
      <c r="Q27" s="2">
        <v>1</v>
      </c>
      <c r="R27" s="2">
        <v>0</v>
      </c>
      <c r="S27" s="2">
        <v>1</v>
      </c>
      <c r="T27" s="2">
        <v>1</v>
      </c>
      <c r="U27" s="2">
        <v>1</v>
      </c>
      <c r="V27" s="2">
        <v>1</v>
      </c>
      <c r="W27" s="2">
        <v>1</v>
      </c>
      <c r="X27" s="2">
        <v>1</v>
      </c>
      <c r="Y27" s="2">
        <v>1</v>
      </c>
      <c r="Z27" s="2">
        <v>1</v>
      </c>
      <c r="AA27" s="2">
        <v>1</v>
      </c>
    </row>
    <row r="28" spans="1:27" x14ac:dyDescent="0.25">
      <c r="A28" s="2">
        <v>4</v>
      </c>
      <c r="B28" s="2">
        <v>23</v>
      </c>
      <c r="C28" s="2">
        <v>176260.54300000001</v>
      </c>
      <c r="D28" s="2">
        <v>176397.266</v>
      </c>
      <c r="E28" s="2">
        <v>136.722999999998</v>
      </c>
      <c r="F28" s="3">
        <v>23.9004928641974</v>
      </c>
      <c r="G28" s="14" t="s">
        <v>1355</v>
      </c>
      <c r="H28" s="2">
        <v>2</v>
      </c>
      <c r="I28" s="2">
        <v>0</v>
      </c>
      <c r="J28" s="2">
        <v>0</v>
      </c>
      <c r="K28" s="2">
        <v>2</v>
      </c>
      <c r="L28" s="2">
        <v>0</v>
      </c>
      <c r="M28" s="2">
        <v>0</v>
      </c>
      <c r="N28" s="2">
        <v>0</v>
      </c>
      <c r="O28" s="2">
        <v>0</v>
      </c>
      <c r="P28" s="2">
        <v>0</v>
      </c>
      <c r="Q28" s="2">
        <v>0</v>
      </c>
      <c r="R28" s="2">
        <v>0</v>
      </c>
      <c r="S28" s="2">
        <v>0</v>
      </c>
      <c r="T28" s="2">
        <v>0</v>
      </c>
      <c r="U28" s="2">
        <v>1</v>
      </c>
      <c r="V28" s="2">
        <v>1</v>
      </c>
      <c r="W28" s="2">
        <v>0</v>
      </c>
      <c r="X28" s="2">
        <v>0</v>
      </c>
      <c r="Y28" s="2">
        <v>0</v>
      </c>
      <c r="Z28" s="2">
        <v>0</v>
      </c>
      <c r="AA28" s="2">
        <v>0</v>
      </c>
    </row>
    <row r="29" spans="1:27" x14ac:dyDescent="0.25">
      <c r="A29" s="2">
        <v>10</v>
      </c>
      <c r="B29" s="2">
        <v>13</v>
      </c>
      <c r="C29" s="2">
        <v>117804.458</v>
      </c>
      <c r="D29" s="2">
        <v>118238.63499999999</v>
      </c>
      <c r="E29" s="2">
        <v>434.17699999999599</v>
      </c>
      <c r="F29" s="3">
        <v>23.8192310990169</v>
      </c>
      <c r="G29" s="14" t="s">
        <v>1448</v>
      </c>
      <c r="H29" s="2">
        <v>3</v>
      </c>
      <c r="I29" s="2">
        <v>0</v>
      </c>
      <c r="J29" s="2">
        <v>0</v>
      </c>
      <c r="K29" s="2">
        <v>3</v>
      </c>
      <c r="L29" s="2">
        <v>0</v>
      </c>
      <c r="M29" s="2">
        <v>0</v>
      </c>
      <c r="N29" s="2">
        <v>0</v>
      </c>
      <c r="O29" s="2">
        <v>0</v>
      </c>
      <c r="P29" s="2">
        <v>0</v>
      </c>
      <c r="Q29" s="2">
        <v>0</v>
      </c>
      <c r="R29" s="2">
        <v>0</v>
      </c>
      <c r="S29" s="2">
        <v>0</v>
      </c>
      <c r="T29" s="2">
        <v>1</v>
      </c>
      <c r="U29" s="2">
        <v>1</v>
      </c>
      <c r="V29" s="2">
        <v>1</v>
      </c>
      <c r="W29" s="2">
        <v>0</v>
      </c>
      <c r="X29" s="2">
        <v>0</v>
      </c>
      <c r="Y29" s="2">
        <v>0</v>
      </c>
      <c r="Z29" s="2">
        <v>0</v>
      </c>
      <c r="AA29" s="2">
        <v>0</v>
      </c>
    </row>
    <row r="30" spans="1:27" x14ac:dyDescent="0.25">
      <c r="A30" s="2">
        <v>6</v>
      </c>
      <c r="B30" s="2">
        <v>4</v>
      </c>
      <c r="C30" s="2">
        <v>28144.751</v>
      </c>
      <c r="D30" s="2">
        <v>29631.991000000002</v>
      </c>
      <c r="E30" s="2">
        <v>1487.24</v>
      </c>
      <c r="F30" s="3">
        <v>23.818497575094199</v>
      </c>
      <c r="G30" s="14" t="s">
        <v>1376</v>
      </c>
      <c r="H30" s="2">
        <v>4</v>
      </c>
      <c r="I30" s="2">
        <v>4</v>
      </c>
      <c r="J30" s="2">
        <v>0</v>
      </c>
      <c r="K30" s="2">
        <v>4</v>
      </c>
      <c r="L30" s="2">
        <v>4</v>
      </c>
      <c r="M30" s="2">
        <v>0</v>
      </c>
      <c r="N30" s="2">
        <v>0</v>
      </c>
      <c r="O30" s="2">
        <v>0</v>
      </c>
      <c r="P30" s="2">
        <v>0</v>
      </c>
      <c r="Q30" s="2">
        <v>0</v>
      </c>
      <c r="R30" s="2">
        <v>0</v>
      </c>
      <c r="S30" s="2">
        <v>1</v>
      </c>
      <c r="T30" s="2">
        <v>1</v>
      </c>
      <c r="U30" s="2">
        <v>1</v>
      </c>
      <c r="V30" s="2">
        <v>1</v>
      </c>
      <c r="W30" s="2">
        <v>1</v>
      </c>
      <c r="X30" s="2">
        <v>1</v>
      </c>
      <c r="Y30" s="2">
        <v>0</v>
      </c>
      <c r="Z30" s="2">
        <v>1</v>
      </c>
      <c r="AA30" s="2">
        <v>1</v>
      </c>
    </row>
    <row r="31" spans="1:27" x14ac:dyDescent="0.25">
      <c r="A31" s="2">
        <v>6</v>
      </c>
      <c r="B31" s="2">
        <v>23</v>
      </c>
      <c r="C31" s="2">
        <v>144947.60699999999</v>
      </c>
      <c r="D31" s="2">
        <v>145159.91699999999</v>
      </c>
      <c r="E31" s="2">
        <v>212.30999999999801</v>
      </c>
      <c r="F31" s="3">
        <v>23.6602443459286</v>
      </c>
      <c r="G31" s="14" t="s">
        <v>1394</v>
      </c>
      <c r="H31" s="2">
        <v>4</v>
      </c>
      <c r="I31" s="2">
        <v>0</v>
      </c>
      <c r="J31" s="2">
        <v>0</v>
      </c>
      <c r="K31" s="2">
        <v>4</v>
      </c>
      <c r="L31" s="2">
        <v>0</v>
      </c>
      <c r="M31" s="2">
        <v>0</v>
      </c>
      <c r="N31" s="2">
        <v>0</v>
      </c>
      <c r="O31" s="2">
        <v>0</v>
      </c>
      <c r="P31" s="2">
        <v>0</v>
      </c>
      <c r="Q31" s="2">
        <v>0</v>
      </c>
      <c r="R31" s="2">
        <v>0</v>
      </c>
      <c r="S31" s="2">
        <v>1</v>
      </c>
      <c r="T31" s="2">
        <v>1</v>
      </c>
      <c r="U31" s="2">
        <v>1</v>
      </c>
      <c r="V31" s="2">
        <v>1</v>
      </c>
      <c r="W31" s="2">
        <v>0</v>
      </c>
      <c r="X31" s="2">
        <v>0</v>
      </c>
      <c r="Y31" s="2">
        <v>0</v>
      </c>
      <c r="Z31" s="2">
        <v>0</v>
      </c>
      <c r="AA31" s="2">
        <v>0</v>
      </c>
    </row>
    <row r="32" spans="1:27" x14ac:dyDescent="0.25">
      <c r="A32" s="2">
        <v>6</v>
      </c>
      <c r="B32" s="2">
        <v>8</v>
      </c>
      <c r="C32" s="2">
        <v>34703.599000000002</v>
      </c>
      <c r="D32" s="2">
        <v>35383.699000000001</v>
      </c>
      <c r="E32" s="2">
        <v>680.099999999999</v>
      </c>
      <c r="F32" s="3">
        <v>23.533553216772201</v>
      </c>
      <c r="G32" s="14" t="s">
        <v>1380</v>
      </c>
      <c r="H32" s="2">
        <v>4</v>
      </c>
      <c r="I32" s="2">
        <v>2</v>
      </c>
      <c r="J32" s="2">
        <v>2</v>
      </c>
      <c r="K32" s="2">
        <v>4</v>
      </c>
      <c r="L32" s="2">
        <v>0</v>
      </c>
      <c r="M32" s="2">
        <v>0</v>
      </c>
      <c r="N32" s="2">
        <v>1</v>
      </c>
      <c r="O32" s="2">
        <v>0</v>
      </c>
      <c r="P32" s="2">
        <v>1</v>
      </c>
      <c r="Q32" s="2">
        <v>0</v>
      </c>
      <c r="R32" s="2">
        <v>0</v>
      </c>
      <c r="S32" s="2">
        <v>1</v>
      </c>
      <c r="T32" s="2">
        <v>1</v>
      </c>
      <c r="U32" s="2">
        <v>1</v>
      </c>
      <c r="V32" s="2">
        <v>1</v>
      </c>
      <c r="W32" s="2">
        <v>0</v>
      </c>
      <c r="X32" s="2">
        <v>0</v>
      </c>
      <c r="Y32" s="2">
        <v>0</v>
      </c>
      <c r="Z32" s="2">
        <v>0</v>
      </c>
      <c r="AA32" s="2">
        <v>0</v>
      </c>
    </row>
    <row r="33" spans="1:27" x14ac:dyDescent="0.25">
      <c r="A33" s="2">
        <v>4</v>
      </c>
      <c r="B33" s="2">
        <v>21</v>
      </c>
      <c r="C33" s="2">
        <v>171518.62299999999</v>
      </c>
      <c r="D33" s="2">
        <v>171808.25599999999</v>
      </c>
      <c r="E33" s="2">
        <v>289.63300000000203</v>
      </c>
      <c r="F33" s="3">
        <v>23.407280330214899</v>
      </c>
      <c r="G33" s="14" t="s">
        <v>1354</v>
      </c>
      <c r="H33" s="2">
        <v>4</v>
      </c>
      <c r="I33" s="2">
        <v>1</v>
      </c>
      <c r="J33" s="2">
        <v>0</v>
      </c>
      <c r="K33" s="2">
        <v>4</v>
      </c>
      <c r="L33" s="2">
        <v>1</v>
      </c>
      <c r="M33" s="2">
        <v>0</v>
      </c>
      <c r="N33" s="2">
        <v>0</v>
      </c>
      <c r="O33" s="2">
        <v>0</v>
      </c>
      <c r="P33" s="2">
        <v>0</v>
      </c>
      <c r="Q33" s="2">
        <v>0</v>
      </c>
      <c r="R33" s="2">
        <v>0</v>
      </c>
      <c r="S33" s="2">
        <v>1</v>
      </c>
      <c r="T33" s="2">
        <v>1</v>
      </c>
      <c r="U33" s="2">
        <v>1</v>
      </c>
      <c r="V33" s="2">
        <v>1</v>
      </c>
      <c r="W33" s="2">
        <v>0</v>
      </c>
      <c r="X33" s="2">
        <v>0</v>
      </c>
      <c r="Y33" s="2">
        <v>0</v>
      </c>
      <c r="Z33" s="2">
        <v>1</v>
      </c>
      <c r="AA33" s="2">
        <v>0</v>
      </c>
    </row>
    <row r="34" spans="1:27" x14ac:dyDescent="0.25">
      <c r="A34" s="2">
        <v>2</v>
      </c>
      <c r="B34" s="2">
        <v>25</v>
      </c>
      <c r="C34" s="2">
        <v>197308.70699999999</v>
      </c>
      <c r="D34" s="2">
        <v>197409.90100000001</v>
      </c>
      <c r="E34" s="2">
        <v>101.19400000001799</v>
      </c>
      <c r="F34" s="3">
        <v>23.398803324228101</v>
      </c>
      <c r="G34" s="14" t="s">
        <v>1316</v>
      </c>
      <c r="H34" s="2">
        <v>4</v>
      </c>
      <c r="I34" s="2">
        <v>5</v>
      </c>
      <c r="J34" s="2">
        <v>0</v>
      </c>
      <c r="K34" s="2">
        <v>4</v>
      </c>
      <c r="L34" s="2">
        <v>5</v>
      </c>
      <c r="M34" s="2">
        <v>0</v>
      </c>
      <c r="N34" s="2">
        <v>0</v>
      </c>
      <c r="O34" s="2">
        <v>0</v>
      </c>
      <c r="P34" s="2">
        <v>0</v>
      </c>
      <c r="Q34" s="2">
        <v>0</v>
      </c>
      <c r="R34" s="2">
        <v>0</v>
      </c>
      <c r="S34" s="2">
        <v>1</v>
      </c>
      <c r="T34" s="2">
        <v>1</v>
      </c>
      <c r="U34" s="2">
        <v>1</v>
      </c>
      <c r="V34" s="2">
        <v>1</v>
      </c>
      <c r="W34" s="2">
        <v>1</v>
      </c>
      <c r="X34" s="2">
        <v>1</v>
      </c>
      <c r="Y34" s="2">
        <v>1</v>
      </c>
      <c r="Z34" s="2">
        <v>1</v>
      </c>
      <c r="AA34" s="2">
        <v>1</v>
      </c>
    </row>
    <row r="35" spans="1:27" x14ac:dyDescent="0.25">
      <c r="A35" s="2">
        <v>8</v>
      </c>
      <c r="B35" s="2">
        <v>1</v>
      </c>
      <c r="C35" s="2">
        <v>16192.954</v>
      </c>
      <c r="D35" s="2">
        <v>16310.388000000001</v>
      </c>
      <c r="E35" s="2">
        <v>117.43400000000101</v>
      </c>
      <c r="F35" s="3">
        <v>23.289688921322</v>
      </c>
      <c r="G35" s="14" t="s">
        <v>1414</v>
      </c>
      <c r="H35" s="2">
        <v>2</v>
      </c>
      <c r="I35" s="2">
        <v>0</v>
      </c>
      <c r="J35" s="2">
        <v>0</v>
      </c>
      <c r="K35" s="2">
        <v>2</v>
      </c>
      <c r="L35" s="2">
        <v>0</v>
      </c>
      <c r="M35" s="2">
        <v>0</v>
      </c>
      <c r="N35" s="2">
        <v>0</v>
      </c>
      <c r="O35" s="2">
        <v>0</v>
      </c>
      <c r="P35" s="2">
        <v>0</v>
      </c>
      <c r="Q35" s="2">
        <v>0</v>
      </c>
      <c r="R35" s="2">
        <v>0</v>
      </c>
      <c r="S35" s="2">
        <v>0</v>
      </c>
      <c r="T35" s="2">
        <v>1</v>
      </c>
      <c r="U35" s="2">
        <v>1</v>
      </c>
      <c r="V35" s="2">
        <v>0</v>
      </c>
      <c r="W35" s="2">
        <v>0</v>
      </c>
      <c r="X35" s="2">
        <v>0</v>
      </c>
      <c r="Y35" s="2">
        <v>0</v>
      </c>
      <c r="Z35" s="2">
        <v>0</v>
      </c>
      <c r="AA35" s="2">
        <v>0</v>
      </c>
    </row>
    <row r="36" spans="1:27" x14ac:dyDescent="0.25">
      <c r="A36" s="2">
        <v>6</v>
      </c>
      <c r="B36" s="2">
        <v>24</v>
      </c>
      <c r="C36" s="2">
        <v>151778.66399999999</v>
      </c>
      <c r="D36" s="2">
        <v>151886.18</v>
      </c>
      <c r="E36" s="2">
        <v>107.516000000003</v>
      </c>
      <c r="F36" s="3">
        <v>23.2152454088063</v>
      </c>
      <c r="G36" s="14" t="s">
        <v>1395</v>
      </c>
      <c r="H36" s="2">
        <v>4</v>
      </c>
      <c r="I36" s="2">
        <v>1</v>
      </c>
      <c r="J36" s="2">
        <v>1</v>
      </c>
      <c r="K36" s="2">
        <v>4</v>
      </c>
      <c r="L36" s="2">
        <v>0</v>
      </c>
      <c r="M36" s="2">
        <v>0</v>
      </c>
      <c r="N36" s="2">
        <v>0</v>
      </c>
      <c r="O36" s="2">
        <v>1</v>
      </c>
      <c r="P36" s="2">
        <v>0</v>
      </c>
      <c r="Q36" s="2">
        <v>0</v>
      </c>
      <c r="R36" s="2">
        <v>0</v>
      </c>
      <c r="S36" s="2">
        <v>1</v>
      </c>
      <c r="T36" s="2">
        <v>1</v>
      </c>
      <c r="U36" s="2">
        <v>1</v>
      </c>
      <c r="V36" s="2">
        <v>1</v>
      </c>
      <c r="W36" s="2">
        <v>0</v>
      </c>
      <c r="X36" s="2">
        <v>0</v>
      </c>
      <c r="Y36" s="2">
        <v>0</v>
      </c>
      <c r="Z36" s="2">
        <v>0</v>
      </c>
      <c r="AA36" s="2">
        <v>0</v>
      </c>
    </row>
    <row r="37" spans="1:27" x14ac:dyDescent="0.25">
      <c r="A37" s="2">
        <v>3</v>
      </c>
      <c r="B37" s="2">
        <v>6</v>
      </c>
      <c r="C37" s="2">
        <v>110613.62300000001</v>
      </c>
      <c r="D37" s="2">
        <v>110913.83</v>
      </c>
      <c r="E37" s="2">
        <v>300.20699999999499</v>
      </c>
      <c r="F37" s="3">
        <v>23.172686156930801</v>
      </c>
      <c r="G37" s="14" t="s">
        <v>1326</v>
      </c>
      <c r="H37" s="2">
        <v>4</v>
      </c>
      <c r="I37" s="2">
        <v>0</v>
      </c>
      <c r="J37" s="2">
        <v>0</v>
      </c>
      <c r="K37" s="2">
        <v>4</v>
      </c>
      <c r="L37" s="2">
        <v>0</v>
      </c>
      <c r="M37" s="2">
        <v>0</v>
      </c>
      <c r="N37" s="2">
        <v>0</v>
      </c>
      <c r="O37" s="2">
        <v>0</v>
      </c>
      <c r="P37" s="2">
        <v>0</v>
      </c>
      <c r="Q37" s="2">
        <v>0</v>
      </c>
      <c r="R37" s="2">
        <v>0</v>
      </c>
      <c r="S37" s="2">
        <v>1</v>
      </c>
      <c r="T37" s="2">
        <v>1</v>
      </c>
      <c r="U37" s="2">
        <v>1</v>
      </c>
      <c r="V37" s="2">
        <v>1</v>
      </c>
      <c r="W37" s="2">
        <v>0</v>
      </c>
      <c r="X37" s="2">
        <v>0</v>
      </c>
      <c r="Y37" s="2">
        <v>0</v>
      </c>
      <c r="Z37" s="2">
        <v>0</v>
      </c>
      <c r="AA37" s="2">
        <v>0</v>
      </c>
    </row>
    <row r="38" spans="1:27" x14ac:dyDescent="0.25">
      <c r="A38" s="2">
        <v>9</v>
      </c>
      <c r="B38" s="2">
        <v>5</v>
      </c>
      <c r="C38" s="2">
        <v>94166.069000000003</v>
      </c>
      <c r="D38" s="2">
        <v>94328.634000000005</v>
      </c>
      <c r="E38" s="2">
        <v>162.56500000000199</v>
      </c>
      <c r="F38" s="3">
        <v>22.668880758218801</v>
      </c>
      <c r="G38" s="14" t="s">
        <v>1435</v>
      </c>
      <c r="H38" s="2">
        <v>4</v>
      </c>
      <c r="I38" s="2">
        <v>0</v>
      </c>
      <c r="J38" s="2">
        <v>0</v>
      </c>
      <c r="K38" s="2">
        <v>4</v>
      </c>
      <c r="L38" s="2">
        <v>0</v>
      </c>
      <c r="M38" s="2">
        <v>0</v>
      </c>
      <c r="N38" s="2">
        <v>0</v>
      </c>
      <c r="O38" s="2">
        <v>0</v>
      </c>
      <c r="P38" s="2">
        <v>0</v>
      </c>
      <c r="Q38" s="2">
        <v>0</v>
      </c>
      <c r="R38" s="2">
        <v>0</v>
      </c>
      <c r="S38" s="2">
        <v>1</v>
      </c>
      <c r="T38" s="2">
        <v>1</v>
      </c>
      <c r="U38" s="2">
        <v>1</v>
      </c>
      <c r="V38" s="2">
        <v>1</v>
      </c>
      <c r="W38" s="2">
        <v>0</v>
      </c>
      <c r="X38" s="2">
        <v>0</v>
      </c>
      <c r="Y38" s="2">
        <v>0</v>
      </c>
      <c r="Z38" s="2">
        <v>0</v>
      </c>
      <c r="AA38" s="2">
        <v>0</v>
      </c>
    </row>
    <row r="39" spans="1:27" x14ac:dyDescent="0.25">
      <c r="A39" s="2">
        <v>4</v>
      </c>
      <c r="B39" s="2">
        <v>0</v>
      </c>
      <c r="C39" s="2">
        <v>2100.3629999999998</v>
      </c>
      <c r="D39" s="2">
        <v>2244.8649999999998</v>
      </c>
      <c r="E39" s="2">
        <v>144.50200000000001</v>
      </c>
      <c r="F39" s="3">
        <v>22.586613779182901</v>
      </c>
      <c r="G39" s="14" t="s">
        <v>1340</v>
      </c>
      <c r="H39" s="2">
        <v>2</v>
      </c>
      <c r="I39" s="2">
        <v>0</v>
      </c>
      <c r="J39" s="2">
        <v>0</v>
      </c>
      <c r="K39" s="2">
        <v>2</v>
      </c>
      <c r="L39" s="2">
        <v>0</v>
      </c>
      <c r="M39" s="2">
        <v>0</v>
      </c>
      <c r="N39" s="2">
        <v>0</v>
      </c>
      <c r="O39" s="2">
        <v>0</v>
      </c>
      <c r="P39" s="2">
        <v>0</v>
      </c>
      <c r="Q39" s="2">
        <v>0</v>
      </c>
      <c r="R39" s="2">
        <v>0</v>
      </c>
      <c r="S39" s="2">
        <v>0</v>
      </c>
      <c r="T39" s="2">
        <v>0</v>
      </c>
      <c r="U39" s="2">
        <v>1</v>
      </c>
      <c r="V39" s="2">
        <v>1</v>
      </c>
      <c r="W39" s="2">
        <v>0</v>
      </c>
      <c r="X39" s="2">
        <v>0</v>
      </c>
      <c r="Y39" s="2">
        <v>0</v>
      </c>
      <c r="Z39" s="2">
        <v>0</v>
      </c>
      <c r="AA39" s="2">
        <v>0</v>
      </c>
    </row>
    <row r="40" spans="1:27" x14ac:dyDescent="0.25">
      <c r="A40" s="2">
        <v>14</v>
      </c>
      <c r="B40" s="2">
        <v>2</v>
      </c>
      <c r="C40" s="2">
        <v>39408.945</v>
      </c>
      <c r="D40" s="2">
        <v>39969.457000000002</v>
      </c>
      <c r="E40" s="2">
        <v>560.51200000000199</v>
      </c>
      <c r="F40" s="3">
        <v>22.563635463340201</v>
      </c>
      <c r="G40" s="14" t="s">
        <v>1489</v>
      </c>
      <c r="H40" s="2">
        <v>3</v>
      </c>
      <c r="I40" s="2">
        <v>1</v>
      </c>
      <c r="J40" s="2">
        <v>1</v>
      </c>
      <c r="K40" s="2">
        <v>3</v>
      </c>
      <c r="L40" s="2">
        <v>0</v>
      </c>
      <c r="M40" s="2">
        <v>1</v>
      </c>
      <c r="N40" s="2">
        <v>0</v>
      </c>
      <c r="O40" s="2">
        <v>0</v>
      </c>
      <c r="P40" s="2">
        <v>0</v>
      </c>
      <c r="Q40" s="2">
        <v>0</v>
      </c>
      <c r="R40" s="2">
        <v>0</v>
      </c>
      <c r="S40" s="2">
        <v>1</v>
      </c>
      <c r="T40" s="2">
        <v>1</v>
      </c>
      <c r="U40" s="2">
        <v>1</v>
      </c>
      <c r="V40" s="2">
        <v>0</v>
      </c>
      <c r="W40" s="2">
        <v>0</v>
      </c>
      <c r="X40" s="2">
        <v>0</v>
      </c>
      <c r="Y40" s="2">
        <v>0</v>
      </c>
      <c r="Z40" s="2">
        <v>0</v>
      </c>
      <c r="AA40" s="2">
        <v>0</v>
      </c>
    </row>
    <row r="41" spans="1:27" x14ac:dyDescent="0.25">
      <c r="A41" s="2">
        <v>4</v>
      </c>
      <c r="B41" s="2">
        <v>6</v>
      </c>
      <c r="C41" s="2">
        <v>38741.262000000002</v>
      </c>
      <c r="D41" s="2">
        <v>38874.802000000003</v>
      </c>
      <c r="E41" s="2">
        <v>133.54000000000099</v>
      </c>
      <c r="F41" s="3">
        <v>22.4296209240166</v>
      </c>
      <c r="G41" s="14" t="s">
        <v>1343</v>
      </c>
      <c r="H41" s="2">
        <v>4</v>
      </c>
      <c r="I41" s="2">
        <v>0</v>
      </c>
      <c r="J41" s="2">
        <v>0</v>
      </c>
      <c r="K41" s="2">
        <v>4</v>
      </c>
      <c r="L41" s="2">
        <v>0</v>
      </c>
      <c r="M41" s="2">
        <v>0</v>
      </c>
      <c r="N41" s="2">
        <v>0</v>
      </c>
      <c r="O41" s="2">
        <v>0</v>
      </c>
      <c r="P41" s="2">
        <v>0</v>
      </c>
      <c r="Q41" s="2">
        <v>0</v>
      </c>
      <c r="R41" s="2">
        <v>0</v>
      </c>
      <c r="S41" s="2">
        <v>1</v>
      </c>
      <c r="T41" s="2">
        <v>1</v>
      </c>
      <c r="U41" s="2">
        <v>1</v>
      </c>
      <c r="V41" s="2">
        <v>1</v>
      </c>
      <c r="W41" s="2">
        <v>0</v>
      </c>
      <c r="X41" s="2">
        <v>0</v>
      </c>
      <c r="Y41" s="2">
        <v>0</v>
      </c>
      <c r="Z41" s="2">
        <v>0</v>
      </c>
      <c r="AA41" s="2">
        <v>0</v>
      </c>
    </row>
    <row r="42" spans="1:27" x14ac:dyDescent="0.25">
      <c r="A42" s="2">
        <v>6</v>
      </c>
      <c r="B42" s="2">
        <v>22</v>
      </c>
      <c r="C42" s="2">
        <v>139363.10200000001</v>
      </c>
      <c r="D42" s="2">
        <v>139495.326</v>
      </c>
      <c r="E42" s="2">
        <v>132.223999999987</v>
      </c>
      <c r="F42" s="3">
        <v>22.396900100767301</v>
      </c>
      <c r="G42" s="14" t="s">
        <v>1393</v>
      </c>
      <c r="H42" s="2">
        <v>3</v>
      </c>
      <c r="I42" s="2">
        <v>0</v>
      </c>
      <c r="J42" s="2">
        <v>0</v>
      </c>
      <c r="K42" s="2">
        <v>3</v>
      </c>
      <c r="L42" s="2">
        <v>0</v>
      </c>
      <c r="M42" s="2">
        <v>0</v>
      </c>
      <c r="N42" s="2">
        <v>0</v>
      </c>
      <c r="O42" s="2">
        <v>0</v>
      </c>
      <c r="P42" s="2">
        <v>0</v>
      </c>
      <c r="Q42" s="2">
        <v>0</v>
      </c>
      <c r="R42" s="2">
        <v>0</v>
      </c>
      <c r="S42" s="2">
        <v>0</v>
      </c>
      <c r="T42" s="2">
        <v>1</v>
      </c>
      <c r="U42" s="2">
        <v>1</v>
      </c>
      <c r="V42" s="2">
        <v>1</v>
      </c>
      <c r="W42" s="2">
        <v>0</v>
      </c>
      <c r="X42" s="2">
        <v>0</v>
      </c>
      <c r="Y42" s="2">
        <v>0</v>
      </c>
      <c r="Z42" s="2">
        <v>0</v>
      </c>
      <c r="AA42" s="2">
        <v>0</v>
      </c>
    </row>
    <row r="43" spans="1:27" x14ac:dyDescent="0.25">
      <c r="A43" s="2">
        <v>8</v>
      </c>
      <c r="B43" s="2">
        <v>3</v>
      </c>
      <c r="C43" s="2">
        <v>29781.156999999999</v>
      </c>
      <c r="D43" s="2">
        <v>30111.43</v>
      </c>
      <c r="E43" s="2">
        <v>330.27300000000099</v>
      </c>
      <c r="F43" s="3">
        <v>21.852004490271099</v>
      </c>
      <c r="G43" s="14" t="s">
        <v>1416</v>
      </c>
      <c r="H43" s="2">
        <v>4</v>
      </c>
      <c r="I43" s="2">
        <v>0</v>
      </c>
      <c r="J43" s="2">
        <v>0</v>
      </c>
      <c r="K43" s="2">
        <v>4</v>
      </c>
      <c r="L43" s="2">
        <v>0</v>
      </c>
      <c r="M43" s="2">
        <v>0</v>
      </c>
      <c r="N43" s="2">
        <v>0</v>
      </c>
      <c r="O43" s="2">
        <v>0</v>
      </c>
      <c r="P43" s="2">
        <v>0</v>
      </c>
      <c r="Q43" s="2">
        <v>0</v>
      </c>
      <c r="R43" s="2">
        <v>0</v>
      </c>
      <c r="S43" s="2">
        <v>1</v>
      </c>
      <c r="T43" s="2">
        <v>1</v>
      </c>
      <c r="U43" s="2">
        <v>1</v>
      </c>
      <c r="V43" s="2">
        <v>1</v>
      </c>
      <c r="W43" s="2">
        <v>0</v>
      </c>
      <c r="X43" s="2">
        <v>0</v>
      </c>
      <c r="Y43" s="2">
        <v>0</v>
      </c>
      <c r="Z43" s="2">
        <v>0</v>
      </c>
      <c r="AA43" s="2">
        <v>0</v>
      </c>
    </row>
    <row r="44" spans="1:27" x14ac:dyDescent="0.25">
      <c r="A44" s="2">
        <v>7</v>
      </c>
      <c r="B44" s="2">
        <v>10</v>
      </c>
      <c r="C44" s="2">
        <v>102503.901</v>
      </c>
      <c r="D44" s="2">
        <v>102948.04</v>
      </c>
      <c r="E44" s="2">
        <v>444.13899999999597</v>
      </c>
      <c r="F44" s="3">
        <v>21.833060401159202</v>
      </c>
      <c r="G44" s="14" t="s">
        <v>1406</v>
      </c>
      <c r="H44" s="2">
        <v>4</v>
      </c>
      <c r="I44" s="2">
        <v>0</v>
      </c>
      <c r="J44" s="2">
        <v>0</v>
      </c>
      <c r="K44" s="2">
        <v>4</v>
      </c>
      <c r="L44" s="2">
        <v>0</v>
      </c>
      <c r="M44" s="2">
        <v>0</v>
      </c>
      <c r="N44" s="2">
        <v>0</v>
      </c>
      <c r="O44" s="2">
        <v>0</v>
      </c>
      <c r="P44" s="2">
        <v>0</v>
      </c>
      <c r="Q44" s="2">
        <v>0</v>
      </c>
      <c r="R44" s="2">
        <v>0</v>
      </c>
      <c r="S44" s="2">
        <v>1</v>
      </c>
      <c r="T44" s="2">
        <v>1</v>
      </c>
      <c r="U44" s="2">
        <v>1</v>
      </c>
      <c r="V44" s="2">
        <v>1</v>
      </c>
      <c r="W44" s="2">
        <v>0</v>
      </c>
      <c r="X44" s="2">
        <v>0</v>
      </c>
      <c r="Y44" s="2">
        <v>0</v>
      </c>
      <c r="Z44" s="2">
        <v>0</v>
      </c>
      <c r="AA44" s="2">
        <v>0</v>
      </c>
    </row>
    <row r="45" spans="1:27" x14ac:dyDescent="0.25">
      <c r="A45" s="2">
        <v>10</v>
      </c>
      <c r="B45" s="2">
        <v>11</v>
      </c>
      <c r="C45" s="2">
        <v>111886.08900000001</v>
      </c>
      <c r="D45" s="2">
        <v>111975.03999999999</v>
      </c>
      <c r="E45" s="2">
        <v>88.950999999986394</v>
      </c>
      <c r="F45" s="3">
        <v>21.814298837328501</v>
      </c>
      <c r="G45" s="14" t="s">
        <v>1446</v>
      </c>
      <c r="H45" s="2">
        <v>2</v>
      </c>
      <c r="I45" s="2">
        <v>0</v>
      </c>
      <c r="J45" s="2">
        <v>0</v>
      </c>
      <c r="K45" s="2">
        <v>2</v>
      </c>
      <c r="L45" s="2">
        <v>0</v>
      </c>
      <c r="M45" s="2">
        <v>0</v>
      </c>
      <c r="N45" s="2">
        <v>0</v>
      </c>
      <c r="O45" s="2">
        <v>0</v>
      </c>
      <c r="P45" s="2">
        <v>0</v>
      </c>
      <c r="Q45" s="2">
        <v>0</v>
      </c>
      <c r="R45" s="2">
        <v>0</v>
      </c>
      <c r="S45" s="2">
        <v>1</v>
      </c>
      <c r="T45" s="2">
        <v>1</v>
      </c>
      <c r="U45" s="2">
        <v>0</v>
      </c>
      <c r="V45" s="2">
        <v>0</v>
      </c>
      <c r="W45" s="2">
        <v>0</v>
      </c>
      <c r="X45" s="2">
        <v>0</v>
      </c>
      <c r="Y45" s="2">
        <v>0</v>
      </c>
      <c r="Z45" s="2">
        <v>0</v>
      </c>
      <c r="AA45" s="2">
        <v>0</v>
      </c>
    </row>
    <row r="46" spans="1:27" x14ac:dyDescent="0.25">
      <c r="A46" s="2">
        <v>7</v>
      </c>
      <c r="B46" s="2">
        <v>7</v>
      </c>
      <c r="C46" s="2">
        <v>88347.869000000006</v>
      </c>
      <c r="D46" s="2">
        <v>88949.725000000006</v>
      </c>
      <c r="E46" s="2">
        <v>601.85599999999999</v>
      </c>
      <c r="F46" s="3">
        <v>21.772328108461998</v>
      </c>
      <c r="G46" s="14" t="s">
        <v>1403</v>
      </c>
      <c r="H46" s="2">
        <v>2</v>
      </c>
      <c r="I46" s="2">
        <v>4</v>
      </c>
      <c r="J46" s="2">
        <v>0</v>
      </c>
      <c r="K46" s="2">
        <v>2</v>
      </c>
      <c r="L46" s="2">
        <v>4</v>
      </c>
      <c r="M46" s="2">
        <v>0</v>
      </c>
      <c r="N46" s="2">
        <v>0</v>
      </c>
      <c r="O46" s="2">
        <v>0</v>
      </c>
      <c r="P46" s="2">
        <v>0</v>
      </c>
      <c r="Q46" s="2">
        <v>0</v>
      </c>
      <c r="R46" s="2">
        <v>0</v>
      </c>
      <c r="S46" s="2">
        <v>0</v>
      </c>
      <c r="T46" s="2">
        <v>1</v>
      </c>
      <c r="U46" s="2">
        <v>0</v>
      </c>
      <c r="V46" s="2">
        <v>1</v>
      </c>
      <c r="W46" s="2">
        <v>0</v>
      </c>
      <c r="X46" s="2">
        <v>1</v>
      </c>
      <c r="Y46" s="2">
        <v>1</v>
      </c>
      <c r="Z46" s="2">
        <v>1</v>
      </c>
      <c r="AA46" s="2">
        <v>1</v>
      </c>
    </row>
    <row r="47" spans="1:27" x14ac:dyDescent="0.25">
      <c r="A47" s="2">
        <v>18</v>
      </c>
      <c r="B47" s="2">
        <v>5</v>
      </c>
      <c r="C47" s="2">
        <v>23676.403999999999</v>
      </c>
      <c r="D47" s="2">
        <v>23789.663</v>
      </c>
      <c r="E47" s="2">
        <v>113.259000000002</v>
      </c>
      <c r="F47" s="3">
        <v>21.6848056724054</v>
      </c>
      <c r="G47" s="14" t="s">
        <v>1530</v>
      </c>
      <c r="H47" s="2">
        <v>2</v>
      </c>
      <c r="I47" s="2">
        <v>2</v>
      </c>
      <c r="J47" s="2">
        <v>1</v>
      </c>
      <c r="K47" s="2">
        <v>2</v>
      </c>
      <c r="L47" s="2">
        <v>1</v>
      </c>
      <c r="M47" s="2">
        <v>0</v>
      </c>
      <c r="N47" s="2">
        <v>1</v>
      </c>
      <c r="O47" s="2">
        <v>0</v>
      </c>
      <c r="P47" s="2">
        <v>0</v>
      </c>
      <c r="Q47" s="2">
        <v>0</v>
      </c>
      <c r="R47" s="2">
        <v>0</v>
      </c>
      <c r="S47" s="2">
        <v>0</v>
      </c>
      <c r="T47" s="2">
        <v>0</v>
      </c>
      <c r="U47" s="2">
        <v>1</v>
      </c>
      <c r="V47" s="2">
        <v>1</v>
      </c>
      <c r="W47" s="2">
        <v>0</v>
      </c>
      <c r="X47" s="2">
        <v>1</v>
      </c>
      <c r="Y47" s="2">
        <v>0</v>
      </c>
      <c r="Z47" s="2">
        <v>0</v>
      </c>
      <c r="AA47" s="2">
        <v>0</v>
      </c>
    </row>
    <row r="48" spans="1:27" x14ac:dyDescent="0.25">
      <c r="A48" s="2">
        <v>8</v>
      </c>
      <c r="B48" s="2">
        <v>10</v>
      </c>
      <c r="C48" s="2">
        <v>58252.739000000001</v>
      </c>
      <c r="D48" s="2">
        <v>58333.25</v>
      </c>
      <c r="E48" s="2">
        <v>80.510999999998603</v>
      </c>
      <c r="F48" s="3">
        <v>21.480411252200099</v>
      </c>
      <c r="G48" s="14" t="s">
        <v>1422</v>
      </c>
      <c r="H48" s="2">
        <v>3</v>
      </c>
      <c r="I48" s="2">
        <v>0</v>
      </c>
      <c r="J48" s="2">
        <v>0</v>
      </c>
      <c r="K48" s="2">
        <v>3</v>
      </c>
      <c r="L48" s="2">
        <v>0</v>
      </c>
      <c r="M48" s="2">
        <v>0</v>
      </c>
      <c r="N48" s="2">
        <v>0</v>
      </c>
      <c r="O48" s="2">
        <v>0</v>
      </c>
      <c r="P48" s="2">
        <v>0</v>
      </c>
      <c r="Q48" s="2">
        <v>0</v>
      </c>
      <c r="R48" s="2">
        <v>0</v>
      </c>
      <c r="S48" s="2">
        <v>0</v>
      </c>
      <c r="T48" s="2">
        <v>1</v>
      </c>
      <c r="U48" s="2">
        <v>1</v>
      </c>
      <c r="V48" s="2">
        <v>1</v>
      </c>
      <c r="W48" s="2">
        <v>0</v>
      </c>
      <c r="X48" s="2">
        <v>0</v>
      </c>
      <c r="Y48" s="2">
        <v>0</v>
      </c>
      <c r="Z48" s="2">
        <v>0</v>
      </c>
      <c r="AA48" s="2">
        <v>0</v>
      </c>
    </row>
    <row r="49" spans="1:27" x14ac:dyDescent="0.25">
      <c r="A49" s="2">
        <v>6</v>
      </c>
      <c r="B49" s="2">
        <v>2</v>
      </c>
      <c r="C49" s="2">
        <v>13222.877</v>
      </c>
      <c r="D49" s="2">
        <v>13336.815000000001</v>
      </c>
      <c r="E49" s="2">
        <v>113.938</v>
      </c>
      <c r="F49" s="3">
        <v>21.468214664102099</v>
      </c>
      <c r="G49" s="14" t="s">
        <v>1374</v>
      </c>
      <c r="H49" s="2">
        <v>4</v>
      </c>
      <c r="I49" s="2">
        <v>0</v>
      </c>
      <c r="J49" s="2">
        <v>0</v>
      </c>
      <c r="K49" s="2">
        <v>4</v>
      </c>
      <c r="L49" s="2">
        <v>0</v>
      </c>
      <c r="M49" s="2">
        <v>0</v>
      </c>
      <c r="N49" s="2">
        <v>0</v>
      </c>
      <c r="O49" s="2">
        <v>0</v>
      </c>
      <c r="P49" s="2">
        <v>0</v>
      </c>
      <c r="Q49" s="2">
        <v>0</v>
      </c>
      <c r="R49" s="2">
        <v>0</v>
      </c>
      <c r="S49" s="2">
        <v>1</v>
      </c>
      <c r="T49" s="2">
        <v>1</v>
      </c>
      <c r="U49" s="2">
        <v>1</v>
      </c>
      <c r="V49" s="2">
        <v>1</v>
      </c>
      <c r="W49" s="2">
        <v>0</v>
      </c>
      <c r="X49" s="2">
        <v>0</v>
      </c>
      <c r="Y49" s="2">
        <v>0</v>
      </c>
      <c r="Z49" s="2">
        <v>0</v>
      </c>
      <c r="AA49" s="2">
        <v>0</v>
      </c>
    </row>
    <row r="50" spans="1:27" x14ac:dyDescent="0.25">
      <c r="A50" s="2">
        <v>16</v>
      </c>
      <c r="B50" s="2">
        <v>4</v>
      </c>
      <c r="C50" s="2">
        <v>79740.353000000003</v>
      </c>
      <c r="D50" s="2">
        <v>79851.221000000005</v>
      </c>
      <c r="E50" s="2">
        <v>110.868000000002</v>
      </c>
      <c r="F50" s="3">
        <v>21.4465907180888</v>
      </c>
      <c r="G50" s="14" t="s">
        <v>1518</v>
      </c>
      <c r="H50" s="2">
        <v>3</v>
      </c>
      <c r="I50" s="2">
        <v>3</v>
      </c>
      <c r="J50" s="2">
        <v>0</v>
      </c>
      <c r="K50" s="2">
        <v>3</v>
      </c>
      <c r="L50" s="2">
        <v>3</v>
      </c>
      <c r="M50" s="2">
        <v>0</v>
      </c>
      <c r="N50" s="2">
        <v>0</v>
      </c>
      <c r="O50" s="2">
        <v>0</v>
      </c>
      <c r="P50" s="2">
        <v>0</v>
      </c>
      <c r="Q50" s="2">
        <v>0</v>
      </c>
      <c r="R50" s="2">
        <v>0</v>
      </c>
      <c r="S50" s="2">
        <v>0</v>
      </c>
      <c r="T50" s="2">
        <v>1</v>
      </c>
      <c r="U50" s="2">
        <v>1</v>
      </c>
      <c r="V50" s="2">
        <v>1</v>
      </c>
      <c r="W50" s="2">
        <v>0</v>
      </c>
      <c r="X50" s="2">
        <v>1</v>
      </c>
      <c r="Y50" s="2">
        <v>1</v>
      </c>
      <c r="Z50" s="2">
        <v>0</v>
      </c>
      <c r="AA50" s="2">
        <v>1</v>
      </c>
    </row>
    <row r="51" spans="1:27" x14ac:dyDescent="0.25">
      <c r="A51" s="2">
        <v>4</v>
      </c>
      <c r="B51" s="2">
        <v>19</v>
      </c>
      <c r="C51" s="2">
        <v>158021.024</v>
      </c>
      <c r="D51" s="2">
        <v>158095.842</v>
      </c>
      <c r="E51" s="2">
        <v>74.817999999999302</v>
      </c>
      <c r="F51" s="3">
        <v>21.431167137073999</v>
      </c>
      <c r="G51" s="14" t="s">
        <v>1352</v>
      </c>
      <c r="H51" s="2">
        <v>4</v>
      </c>
      <c r="I51" s="2">
        <v>0</v>
      </c>
      <c r="J51" s="2">
        <v>0</v>
      </c>
      <c r="K51" s="2">
        <v>4</v>
      </c>
      <c r="L51" s="2">
        <v>0</v>
      </c>
      <c r="M51" s="2">
        <v>0</v>
      </c>
      <c r="N51" s="2">
        <v>0</v>
      </c>
      <c r="O51" s="2">
        <v>0</v>
      </c>
      <c r="P51" s="2">
        <v>0</v>
      </c>
      <c r="Q51" s="2">
        <v>0</v>
      </c>
      <c r="R51" s="2">
        <v>0</v>
      </c>
      <c r="S51" s="2">
        <v>1</v>
      </c>
      <c r="T51" s="2">
        <v>1</v>
      </c>
      <c r="U51" s="2">
        <v>1</v>
      </c>
      <c r="V51" s="2">
        <v>1</v>
      </c>
      <c r="W51" s="2">
        <v>0</v>
      </c>
      <c r="X51" s="2">
        <v>0</v>
      </c>
      <c r="Y51" s="2">
        <v>0</v>
      </c>
      <c r="Z51" s="2">
        <v>0</v>
      </c>
      <c r="AA51" s="2">
        <v>0</v>
      </c>
    </row>
    <row r="52" spans="1:27" x14ac:dyDescent="0.25">
      <c r="A52" s="2">
        <v>12</v>
      </c>
      <c r="B52" s="2">
        <v>19</v>
      </c>
      <c r="C52" s="2">
        <v>112342.41</v>
      </c>
      <c r="D52" s="2">
        <v>112453.63499999999</v>
      </c>
      <c r="E52" s="2">
        <v>111.224999999991</v>
      </c>
      <c r="F52" s="3">
        <v>21.409389487483299</v>
      </c>
      <c r="G52" s="14" t="s">
        <v>1477</v>
      </c>
      <c r="H52" s="2">
        <v>4</v>
      </c>
      <c r="I52" s="2">
        <v>2</v>
      </c>
      <c r="J52" s="2">
        <v>0</v>
      </c>
      <c r="K52" s="2">
        <v>4</v>
      </c>
      <c r="L52" s="2">
        <v>2</v>
      </c>
      <c r="M52" s="2">
        <v>0</v>
      </c>
      <c r="N52" s="2">
        <v>0</v>
      </c>
      <c r="O52" s="2">
        <v>0</v>
      </c>
      <c r="P52" s="2">
        <v>0</v>
      </c>
      <c r="Q52" s="2">
        <v>0</v>
      </c>
      <c r="R52" s="2">
        <v>0</v>
      </c>
      <c r="S52" s="2">
        <v>1</v>
      </c>
      <c r="T52" s="2">
        <v>1</v>
      </c>
      <c r="U52" s="2">
        <v>1</v>
      </c>
      <c r="V52" s="2">
        <v>1</v>
      </c>
      <c r="W52" s="2">
        <v>1</v>
      </c>
      <c r="X52" s="2">
        <v>1</v>
      </c>
      <c r="Y52" s="2">
        <v>0</v>
      </c>
      <c r="Z52" s="2">
        <v>0</v>
      </c>
      <c r="AA52" s="2">
        <v>0</v>
      </c>
    </row>
    <row r="53" spans="1:27" x14ac:dyDescent="0.25">
      <c r="A53" s="2">
        <v>9</v>
      </c>
      <c r="B53" s="2">
        <v>7</v>
      </c>
      <c r="C53" s="2">
        <v>126326.88400000001</v>
      </c>
      <c r="D53" s="2">
        <v>126695.851</v>
      </c>
      <c r="E53" s="2">
        <v>368.96699999998998</v>
      </c>
      <c r="F53" s="3">
        <v>21.330543069748899</v>
      </c>
      <c r="G53" s="14" t="s">
        <v>197</v>
      </c>
      <c r="H53" s="2">
        <v>3</v>
      </c>
      <c r="I53" s="2">
        <v>5</v>
      </c>
      <c r="J53" s="2">
        <v>0</v>
      </c>
      <c r="K53" s="2">
        <v>3</v>
      </c>
      <c r="L53" s="2">
        <v>5</v>
      </c>
      <c r="M53" s="2">
        <v>0</v>
      </c>
      <c r="N53" s="2">
        <v>0</v>
      </c>
      <c r="O53" s="2">
        <v>0</v>
      </c>
      <c r="P53" s="2">
        <v>0</v>
      </c>
      <c r="Q53" s="2">
        <v>0</v>
      </c>
      <c r="R53" s="2">
        <v>0</v>
      </c>
      <c r="S53" s="2">
        <v>0</v>
      </c>
      <c r="T53" s="2">
        <v>1</v>
      </c>
      <c r="U53" s="2">
        <v>1</v>
      </c>
      <c r="V53" s="2">
        <v>1</v>
      </c>
      <c r="W53" s="2">
        <v>1</v>
      </c>
      <c r="X53" s="2">
        <v>1</v>
      </c>
      <c r="Y53" s="2">
        <v>1</v>
      </c>
      <c r="Z53" s="2">
        <v>1</v>
      </c>
      <c r="AA53" s="2">
        <v>1</v>
      </c>
    </row>
    <row r="54" spans="1:27" x14ac:dyDescent="0.25">
      <c r="A54" s="2">
        <v>11</v>
      </c>
      <c r="B54" s="2">
        <v>7</v>
      </c>
      <c r="C54" s="2">
        <v>71631.125</v>
      </c>
      <c r="D54" s="2">
        <v>71702.138000000006</v>
      </c>
      <c r="E54" s="2">
        <v>71.013000000006301</v>
      </c>
      <c r="F54" s="3">
        <v>21.307846871069099</v>
      </c>
      <c r="G54" s="14" t="s">
        <v>1454</v>
      </c>
      <c r="H54" s="2">
        <v>3</v>
      </c>
      <c r="I54" s="2">
        <v>0</v>
      </c>
      <c r="J54" s="2">
        <v>0</v>
      </c>
      <c r="K54" s="2">
        <v>3</v>
      </c>
      <c r="L54" s="2">
        <v>0</v>
      </c>
      <c r="M54" s="2">
        <v>0</v>
      </c>
      <c r="N54" s="2">
        <v>0</v>
      </c>
      <c r="O54" s="2">
        <v>0</v>
      </c>
      <c r="P54" s="2">
        <v>0</v>
      </c>
      <c r="Q54" s="2">
        <v>0</v>
      </c>
      <c r="R54" s="2">
        <v>0</v>
      </c>
      <c r="S54" s="2">
        <v>1</v>
      </c>
      <c r="T54" s="2">
        <v>1</v>
      </c>
      <c r="U54" s="2">
        <v>0</v>
      </c>
      <c r="V54" s="2">
        <v>1</v>
      </c>
      <c r="W54" s="2">
        <v>0</v>
      </c>
      <c r="X54" s="2">
        <v>0</v>
      </c>
      <c r="Y54" s="2">
        <v>0</v>
      </c>
      <c r="Z54" s="2">
        <v>0</v>
      </c>
      <c r="AA54" s="2">
        <v>0</v>
      </c>
    </row>
    <row r="55" spans="1:27" x14ac:dyDescent="0.25">
      <c r="A55" s="2">
        <v>8</v>
      </c>
      <c r="B55" s="2">
        <v>9</v>
      </c>
      <c r="C55" s="2">
        <v>55154.648999999998</v>
      </c>
      <c r="D55" s="2">
        <v>55251.322999999997</v>
      </c>
      <c r="E55" s="2">
        <v>96.673999999999097</v>
      </c>
      <c r="F55" s="3">
        <v>21.171878447413899</v>
      </c>
      <c r="G55" s="14" t="s">
        <v>1421</v>
      </c>
      <c r="H55" s="2">
        <v>3</v>
      </c>
      <c r="I55" s="2">
        <v>0</v>
      </c>
      <c r="J55" s="2">
        <v>0</v>
      </c>
      <c r="K55" s="2">
        <v>3</v>
      </c>
      <c r="L55" s="2">
        <v>0</v>
      </c>
      <c r="M55" s="2">
        <v>0</v>
      </c>
      <c r="N55" s="2">
        <v>0</v>
      </c>
      <c r="O55" s="2">
        <v>0</v>
      </c>
      <c r="P55" s="2">
        <v>0</v>
      </c>
      <c r="Q55" s="2">
        <v>0</v>
      </c>
      <c r="R55" s="2">
        <v>0</v>
      </c>
      <c r="S55" s="2">
        <v>0</v>
      </c>
      <c r="T55" s="2">
        <v>1</v>
      </c>
      <c r="U55" s="2">
        <v>1</v>
      </c>
      <c r="V55" s="2">
        <v>1</v>
      </c>
      <c r="W55" s="2">
        <v>0</v>
      </c>
      <c r="X55" s="2">
        <v>0</v>
      </c>
      <c r="Y55" s="2">
        <v>0</v>
      </c>
      <c r="Z55" s="2">
        <v>0</v>
      </c>
      <c r="AA55" s="2">
        <v>0</v>
      </c>
    </row>
    <row r="56" spans="1:27" x14ac:dyDescent="0.25">
      <c r="A56" s="2">
        <v>2</v>
      </c>
      <c r="B56" s="2">
        <v>19</v>
      </c>
      <c r="C56" s="2">
        <v>175948.54800000001</v>
      </c>
      <c r="D56" s="2">
        <v>176050.44099999999</v>
      </c>
      <c r="E56" s="2">
        <v>101.892999999982</v>
      </c>
      <c r="F56" s="3">
        <v>21.144746336218098</v>
      </c>
      <c r="G56" s="14" t="s">
        <v>1312</v>
      </c>
      <c r="H56" s="2">
        <v>3</v>
      </c>
      <c r="I56" s="2">
        <v>3</v>
      </c>
      <c r="J56" s="2">
        <v>3</v>
      </c>
      <c r="K56" s="2">
        <v>3</v>
      </c>
      <c r="L56" s="2">
        <v>0</v>
      </c>
      <c r="M56" s="2">
        <v>0</v>
      </c>
      <c r="N56" s="2">
        <v>0</v>
      </c>
      <c r="O56" s="2">
        <v>1</v>
      </c>
      <c r="P56" s="2">
        <v>1</v>
      </c>
      <c r="Q56" s="2">
        <v>1</v>
      </c>
      <c r="R56" s="2">
        <v>0</v>
      </c>
      <c r="S56" s="2">
        <v>1</v>
      </c>
      <c r="T56" s="2">
        <v>1</v>
      </c>
      <c r="U56" s="2">
        <v>1</v>
      </c>
      <c r="V56" s="2">
        <v>0</v>
      </c>
      <c r="W56" s="2">
        <v>0</v>
      </c>
      <c r="X56" s="2">
        <v>0</v>
      </c>
      <c r="Y56" s="2">
        <v>0</v>
      </c>
      <c r="Z56" s="2">
        <v>0</v>
      </c>
      <c r="AA56" s="2">
        <v>0</v>
      </c>
    </row>
    <row r="57" spans="1:27" x14ac:dyDescent="0.25">
      <c r="A57" s="2">
        <v>2</v>
      </c>
      <c r="B57" s="2">
        <v>18</v>
      </c>
      <c r="C57" s="2">
        <v>167932.416</v>
      </c>
      <c r="D57" s="2">
        <v>168525.005</v>
      </c>
      <c r="E57" s="2">
        <v>592.58900000000699</v>
      </c>
      <c r="F57" s="3">
        <v>21.0849279217401</v>
      </c>
      <c r="G57" s="14" t="s">
        <v>1311</v>
      </c>
      <c r="H57" s="2">
        <v>4</v>
      </c>
      <c r="I57" s="2">
        <v>1</v>
      </c>
      <c r="J57" s="2">
        <v>0</v>
      </c>
      <c r="K57" s="2">
        <v>4</v>
      </c>
      <c r="L57" s="2">
        <v>1</v>
      </c>
      <c r="M57" s="2">
        <v>0</v>
      </c>
      <c r="N57" s="2">
        <v>0</v>
      </c>
      <c r="O57" s="2">
        <v>0</v>
      </c>
      <c r="P57" s="2">
        <v>0</v>
      </c>
      <c r="Q57" s="2">
        <v>0</v>
      </c>
      <c r="R57" s="2">
        <v>0</v>
      </c>
      <c r="S57" s="2">
        <v>1</v>
      </c>
      <c r="T57" s="2">
        <v>1</v>
      </c>
      <c r="U57" s="2">
        <v>1</v>
      </c>
      <c r="V57" s="2">
        <v>1</v>
      </c>
      <c r="W57" s="2">
        <v>1</v>
      </c>
      <c r="X57" s="2">
        <v>0</v>
      </c>
      <c r="Y57" s="2">
        <v>0</v>
      </c>
      <c r="Z57" s="2">
        <v>0</v>
      </c>
      <c r="AA57" s="2">
        <v>0</v>
      </c>
    </row>
    <row r="58" spans="1:27" x14ac:dyDescent="0.25">
      <c r="A58" s="2">
        <v>1</v>
      </c>
      <c r="B58" s="2">
        <v>0</v>
      </c>
      <c r="C58" s="2">
        <v>1121.3409999999999</v>
      </c>
      <c r="D58" s="2">
        <v>1364.3489999999999</v>
      </c>
      <c r="E58" s="2">
        <v>243.00800000000001</v>
      </c>
      <c r="F58" s="3">
        <v>21.0310031153893</v>
      </c>
      <c r="G58" s="14" t="s">
        <v>1282</v>
      </c>
      <c r="H58" s="2">
        <v>4</v>
      </c>
      <c r="I58" s="2">
        <v>4</v>
      </c>
      <c r="J58" s="2">
        <v>0</v>
      </c>
      <c r="K58" s="2">
        <v>4</v>
      </c>
      <c r="L58" s="2">
        <v>4</v>
      </c>
      <c r="M58" s="2">
        <v>0</v>
      </c>
      <c r="N58" s="2">
        <v>0</v>
      </c>
      <c r="O58" s="2">
        <v>0</v>
      </c>
      <c r="P58" s="2">
        <v>0</v>
      </c>
      <c r="Q58" s="2">
        <v>0</v>
      </c>
      <c r="R58" s="2">
        <v>0</v>
      </c>
      <c r="S58" s="2">
        <v>1</v>
      </c>
      <c r="T58" s="2">
        <v>1</v>
      </c>
      <c r="U58" s="2">
        <v>1</v>
      </c>
      <c r="V58" s="2">
        <v>1</v>
      </c>
      <c r="W58" s="2">
        <v>1</v>
      </c>
      <c r="X58" s="2">
        <v>1</v>
      </c>
      <c r="Y58" s="2">
        <v>1</v>
      </c>
      <c r="Z58" s="2">
        <v>0</v>
      </c>
      <c r="AA58" s="2">
        <v>1</v>
      </c>
    </row>
    <row r="59" spans="1:27" x14ac:dyDescent="0.25">
      <c r="A59" s="2">
        <v>4</v>
      </c>
      <c r="B59" s="2">
        <v>8</v>
      </c>
      <c r="C59" s="2">
        <v>61210.873</v>
      </c>
      <c r="D59" s="2">
        <v>61454.54</v>
      </c>
      <c r="E59" s="2">
        <v>243.667000000001</v>
      </c>
      <c r="F59" s="3">
        <v>20.8321676119518</v>
      </c>
      <c r="G59" s="14"/>
      <c r="H59" s="2">
        <v>4</v>
      </c>
      <c r="I59" s="2">
        <v>1</v>
      </c>
      <c r="J59" s="2">
        <v>0</v>
      </c>
      <c r="K59" s="2">
        <v>4</v>
      </c>
      <c r="L59" s="2">
        <v>1</v>
      </c>
      <c r="M59" s="2">
        <v>0</v>
      </c>
      <c r="N59" s="2">
        <v>0</v>
      </c>
      <c r="O59" s="2">
        <v>0</v>
      </c>
      <c r="P59" s="2">
        <v>0</v>
      </c>
      <c r="Q59" s="2">
        <v>0</v>
      </c>
      <c r="R59" s="2">
        <v>0</v>
      </c>
      <c r="S59" s="2">
        <v>1</v>
      </c>
      <c r="T59" s="2">
        <v>1</v>
      </c>
      <c r="U59" s="2">
        <v>1</v>
      </c>
      <c r="V59" s="2">
        <v>1</v>
      </c>
      <c r="W59" s="2">
        <v>0</v>
      </c>
      <c r="X59" s="2">
        <v>0</v>
      </c>
      <c r="Y59" s="2">
        <v>0</v>
      </c>
      <c r="Z59" s="2">
        <v>1</v>
      </c>
      <c r="AA59" s="2">
        <v>0</v>
      </c>
    </row>
    <row r="60" spans="1:27" x14ac:dyDescent="0.25">
      <c r="A60" s="2">
        <v>2</v>
      </c>
      <c r="B60" s="2">
        <v>13</v>
      </c>
      <c r="C60" s="2">
        <v>152526.049</v>
      </c>
      <c r="D60" s="2">
        <v>153079.70800000001</v>
      </c>
      <c r="E60" s="2">
        <v>553.65900000001398</v>
      </c>
      <c r="F60" s="3">
        <v>20.7580259404677</v>
      </c>
      <c r="G60" s="14" t="s">
        <v>1307</v>
      </c>
      <c r="H60" s="2">
        <v>4</v>
      </c>
      <c r="I60" s="2">
        <v>1</v>
      </c>
      <c r="J60" s="2">
        <v>0</v>
      </c>
      <c r="K60" s="2">
        <v>4</v>
      </c>
      <c r="L60" s="2">
        <v>1</v>
      </c>
      <c r="M60" s="2">
        <v>0</v>
      </c>
      <c r="N60" s="2">
        <v>0</v>
      </c>
      <c r="O60" s="2">
        <v>0</v>
      </c>
      <c r="P60" s="2">
        <v>0</v>
      </c>
      <c r="Q60" s="2">
        <v>0</v>
      </c>
      <c r="R60" s="2">
        <v>0</v>
      </c>
      <c r="S60" s="2">
        <v>1</v>
      </c>
      <c r="T60" s="2">
        <v>1</v>
      </c>
      <c r="U60" s="2">
        <v>1</v>
      </c>
      <c r="V60" s="2">
        <v>1</v>
      </c>
      <c r="W60" s="2">
        <v>0</v>
      </c>
      <c r="X60" s="2">
        <v>0</v>
      </c>
      <c r="Y60" s="2">
        <v>0</v>
      </c>
      <c r="Z60" s="2">
        <v>1</v>
      </c>
      <c r="AA60" s="2">
        <v>0</v>
      </c>
    </row>
    <row r="61" spans="1:27" x14ac:dyDescent="0.25">
      <c r="A61" s="2">
        <v>11</v>
      </c>
      <c r="B61" s="2">
        <v>4</v>
      </c>
      <c r="C61" s="2">
        <v>66998.854999999996</v>
      </c>
      <c r="D61" s="2">
        <v>67191.448999999993</v>
      </c>
      <c r="E61" s="2">
        <v>192.59399999999701</v>
      </c>
      <c r="F61" s="3">
        <v>20.7061728305301</v>
      </c>
      <c r="G61" s="14" t="s">
        <v>1452</v>
      </c>
      <c r="H61" s="2">
        <v>2</v>
      </c>
      <c r="I61" s="2">
        <v>2</v>
      </c>
      <c r="J61" s="2">
        <v>0</v>
      </c>
      <c r="K61" s="2">
        <v>2</v>
      </c>
      <c r="L61" s="2">
        <v>2</v>
      </c>
      <c r="M61" s="2">
        <v>0</v>
      </c>
      <c r="N61" s="2">
        <v>0</v>
      </c>
      <c r="O61" s="2">
        <v>0</v>
      </c>
      <c r="P61" s="2">
        <v>0</v>
      </c>
      <c r="Q61" s="2">
        <v>0</v>
      </c>
      <c r="R61" s="2">
        <v>0</v>
      </c>
      <c r="S61" s="2">
        <v>0</v>
      </c>
      <c r="T61" s="2">
        <v>1</v>
      </c>
      <c r="U61" s="2">
        <v>1</v>
      </c>
      <c r="V61" s="2">
        <v>0</v>
      </c>
      <c r="W61" s="2">
        <v>0</v>
      </c>
      <c r="X61" s="2">
        <v>1</v>
      </c>
      <c r="Y61" s="2">
        <v>1</v>
      </c>
      <c r="Z61" s="2">
        <v>0</v>
      </c>
      <c r="AA61" s="2">
        <v>0</v>
      </c>
    </row>
    <row r="62" spans="1:27" x14ac:dyDescent="0.25">
      <c r="A62" s="2">
        <v>14</v>
      </c>
      <c r="B62" s="2">
        <v>7</v>
      </c>
      <c r="C62" s="2">
        <v>63669.646999999997</v>
      </c>
      <c r="D62" s="2">
        <v>64546.781999999999</v>
      </c>
      <c r="E62" s="2">
        <v>877.13500000000204</v>
      </c>
      <c r="F62" s="3">
        <v>20.701705709704701</v>
      </c>
      <c r="G62" s="14" t="s">
        <v>1494</v>
      </c>
      <c r="H62" s="2">
        <v>4</v>
      </c>
      <c r="I62" s="2">
        <v>0</v>
      </c>
      <c r="J62" s="2">
        <v>0</v>
      </c>
      <c r="K62" s="2">
        <v>4</v>
      </c>
      <c r="L62" s="2">
        <v>0</v>
      </c>
      <c r="M62" s="2">
        <v>0</v>
      </c>
      <c r="N62" s="2">
        <v>0</v>
      </c>
      <c r="O62" s="2">
        <v>0</v>
      </c>
      <c r="P62" s="2">
        <v>0</v>
      </c>
      <c r="Q62" s="2">
        <v>0</v>
      </c>
      <c r="R62" s="2">
        <v>0</v>
      </c>
      <c r="S62" s="2">
        <v>1</v>
      </c>
      <c r="T62" s="2">
        <v>1</v>
      </c>
      <c r="U62" s="2">
        <v>1</v>
      </c>
      <c r="V62" s="2">
        <v>1</v>
      </c>
      <c r="W62" s="2">
        <v>0</v>
      </c>
      <c r="X62" s="2">
        <v>0</v>
      </c>
      <c r="Y62" s="2">
        <v>0</v>
      </c>
      <c r="Z62" s="2">
        <v>0</v>
      </c>
      <c r="AA62" s="2">
        <v>0</v>
      </c>
    </row>
    <row r="63" spans="1:27" x14ac:dyDescent="0.25">
      <c r="A63" s="2">
        <v>12</v>
      </c>
      <c r="B63" s="2">
        <v>14</v>
      </c>
      <c r="C63" s="2">
        <v>89186.551000000007</v>
      </c>
      <c r="D63" s="2">
        <v>89290.668000000005</v>
      </c>
      <c r="E63" s="2">
        <v>104.116999999998</v>
      </c>
      <c r="F63" s="3">
        <v>20.6244342353999</v>
      </c>
      <c r="G63" s="14"/>
      <c r="H63" s="2">
        <v>3</v>
      </c>
      <c r="I63" s="2">
        <v>2</v>
      </c>
      <c r="J63" s="2">
        <v>0</v>
      </c>
      <c r="K63" s="2">
        <v>3</v>
      </c>
      <c r="L63" s="2">
        <v>2</v>
      </c>
      <c r="M63" s="2">
        <v>0</v>
      </c>
      <c r="N63" s="2">
        <v>0</v>
      </c>
      <c r="O63" s="2">
        <v>0</v>
      </c>
      <c r="P63" s="2">
        <v>0</v>
      </c>
      <c r="Q63" s="2">
        <v>0</v>
      </c>
      <c r="R63" s="2">
        <v>0</v>
      </c>
      <c r="S63" s="2">
        <v>0</v>
      </c>
      <c r="T63" s="2">
        <v>1</v>
      </c>
      <c r="U63" s="2">
        <v>1</v>
      </c>
      <c r="V63" s="2">
        <v>1</v>
      </c>
      <c r="W63" s="2">
        <v>0</v>
      </c>
      <c r="X63" s="2">
        <v>0</v>
      </c>
      <c r="Y63" s="2">
        <v>1</v>
      </c>
      <c r="Z63" s="2">
        <v>1</v>
      </c>
      <c r="AA63" s="2">
        <v>0</v>
      </c>
    </row>
    <row r="64" spans="1:27" x14ac:dyDescent="0.25">
      <c r="A64" s="2">
        <v>5</v>
      </c>
      <c r="B64" s="2">
        <v>1</v>
      </c>
      <c r="C64" s="2">
        <v>4712.4549999999999</v>
      </c>
      <c r="D64" s="2">
        <v>4809.1040000000003</v>
      </c>
      <c r="E64" s="2">
        <v>96.649000000000299</v>
      </c>
      <c r="F64" s="3">
        <v>20.568407083508401</v>
      </c>
      <c r="G64" s="14" t="s">
        <v>1357</v>
      </c>
      <c r="H64" s="2">
        <v>4</v>
      </c>
      <c r="I64" s="2">
        <v>0</v>
      </c>
      <c r="J64" s="2">
        <v>0</v>
      </c>
      <c r="K64" s="2">
        <v>4</v>
      </c>
      <c r="L64" s="2">
        <v>0</v>
      </c>
      <c r="M64" s="2">
        <v>0</v>
      </c>
      <c r="N64" s="2">
        <v>0</v>
      </c>
      <c r="O64" s="2">
        <v>0</v>
      </c>
      <c r="P64" s="2">
        <v>0</v>
      </c>
      <c r="Q64" s="2">
        <v>0</v>
      </c>
      <c r="R64" s="2">
        <v>0</v>
      </c>
      <c r="S64" s="2">
        <v>1</v>
      </c>
      <c r="T64" s="2">
        <v>1</v>
      </c>
      <c r="U64" s="2">
        <v>1</v>
      </c>
      <c r="V64" s="2">
        <v>1</v>
      </c>
      <c r="W64" s="2">
        <v>0</v>
      </c>
      <c r="X64" s="2">
        <v>0</v>
      </c>
      <c r="Y64" s="2">
        <v>0</v>
      </c>
      <c r="Z64" s="2">
        <v>0</v>
      </c>
      <c r="AA64" s="2">
        <v>0</v>
      </c>
    </row>
    <row r="65" spans="1:27" x14ac:dyDescent="0.25">
      <c r="A65" s="2">
        <v>1</v>
      </c>
      <c r="B65" s="2">
        <v>19</v>
      </c>
      <c r="C65" s="2">
        <v>206169.06299999999</v>
      </c>
      <c r="D65" s="2">
        <v>206234.29</v>
      </c>
      <c r="E65" s="2">
        <v>65.227000000013504</v>
      </c>
      <c r="F65" s="3">
        <v>20.3936824783727</v>
      </c>
      <c r="G65" s="14" t="s">
        <v>1297</v>
      </c>
      <c r="H65" s="2">
        <v>4</v>
      </c>
      <c r="I65" s="2">
        <v>0</v>
      </c>
      <c r="J65" s="2">
        <v>0</v>
      </c>
      <c r="K65" s="2">
        <v>4</v>
      </c>
      <c r="L65" s="2">
        <v>0</v>
      </c>
      <c r="M65" s="2">
        <v>0</v>
      </c>
      <c r="N65" s="2">
        <v>0</v>
      </c>
      <c r="O65" s="2">
        <v>0</v>
      </c>
      <c r="P65" s="2">
        <v>0</v>
      </c>
      <c r="Q65" s="2">
        <v>0</v>
      </c>
      <c r="R65" s="2">
        <v>0</v>
      </c>
      <c r="S65" s="2">
        <v>1</v>
      </c>
      <c r="T65" s="2">
        <v>1</v>
      </c>
      <c r="U65" s="2">
        <v>1</v>
      </c>
      <c r="V65" s="2">
        <v>1</v>
      </c>
      <c r="W65" s="2">
        <v>0</v>
      </c>
      <c r="X65" s="2">
        <v>0</v>
      </c>
      <c r="Y65" s="2">
        <v>0</v>
      </c>
      <c r="Z65" s="2">
        <v>0</v>
      </c>
      <c r="AA65" s="2">
        <v>0</v>
      </c>
    </row>
    <row r="66" spans="1:27" x14ac:dyDescent="0.25">
      <c r="A66" s="2">
        <v>18</v>
      </c>
      <c r="B66" s="2">
        <v>8</v>
      </c>
      <c r="C66" s="2">
        <v>55018.872000000003</v>
      </c>
      <c r="D66" s="2">
        <v>55091.317999999999</v>
      </c>
      <c r="E66" s="2">
        <v>72.445999999996303</v>
      </c>
      <c r="F66" s="3">
        <v>20.330661713755902</v>
      </c>
      <c r="G66" s="14" t="s">
        <v>1532</v>
      </c>
      <c r="H66" s="2">
        <v>1</v>
      </c>
      <c r="I66" s="2">
        <v>0</v>
      </c>
      <c r="J66" s="2">
        <v>0</v>
      </c>
      <c r="K66" s="2">
        <v>1</v>
      </c>
      <c r="L66" s="2">
        <v>0</v>
      </c>
      <c r="M66" s="2">
        <v>0</v>
      </c>
      <c r="N66" s="2">
        <v>0</v>
      </c>
      <c r="O66" s="2">
        <v>0</v>
      </c>
      <c r="P66" s="2">
        <v>0</v>
      </c>
      <c r="Q66" s="2">
        <v>0</v>
      </c>
      <c r="R66" s="2">
        <v>0</v>
      </c>
      <c r="S66" s="2">
        <v>0</v>
      </c>
      <c r="T66" s="2">
        <v>1</v>
      </c>
      <c r="U66" s="2">
        <v>0</v>
      </c>
      <c r="V66" s="2">
        <v>0</v>
      </c>
      <c r="W66" s="2">
        <v>0</v>
      </c>
      <c r="X66" s="2">
        <v>0</v>
      </c>
      <c r="Y66" s="2">
        <v>0</v>
      </c>
      <c r="Z66" s="2">
        <v>0</v>
      </c>
      <c r="AA66" s="2">
        <v>0</v>
      </c>
    </row>
    <row r="67" spans="1:27" x14ac:dyDescent="0.25">
      <c r="A67" s="2">
        <v>15</v>
      </c>
      <c r="B67" s="2">
        <v>4</v>
      </c>
      <c r="C67" s="2">
        <v>49798.150999999998</v>
      </c>
      <c r="D67" s="2">
        <v>49906.993000000002</v>
      </c>
      <c r="E67" s="2">
        <v>108.84200000000401</v>
      </c>
      <c r="F67" s="3">
        <v>20.220797466947701</v>
      </c>
      <c r="G67" s="14" t="s">
        <v>1504</v>
      </c>
      <c r="H67" s="2">
        <v>4</v>
      </c>
      <c r="I67" s="2">
        <v>2</v>
      </c>
      <c r="J67" s="2">
        <v>2</v>
      </c>
      <c r="K67" s="2">
        <v>4</v>
      </c>
      <c r="L67" s="2">
        <v>0</v>
      </c>
      <c r="M67" s="2">
        <v>0</v>
      </c>
      <c r="N67" s="2">
        <v>1</v>
      </c>
      <c r="O67" s="2">
        <v>0</v>
      </c>
      <c r="P67" s="2">
        <v>0</v>
      </c>
      <c r="Q67" s="2">
        <v>1</v>
      </c>
      <c r="R67" s="2">
        <v>0</v>
      </c>
      <c r="S67" s="2">
        <v>1</v>
      </c>
      <c r="T67" s="2">
        <v>1</v>
      </c>
      <c r="U67" s="2">
        <v>1</v>
      </c>
      <c r="V67" s="2">
        <v>1</v>
      </c>
      <c r="W67" s="2">
        <v>0</v>
      </c>
      <c r="X67" s="2">
        <v>0</v>
      </c>
      <c r="Y67" s="2">
        <v>0</v>
      </c>
      <c r="Z67" s="2">
        <v>0</v>
      </c>
      <c r="AA67" s="2">
        <v>0</v>
      </c>
    </row>
    <row r="68" spans="1:27" x14ac:dyDescent="0.25">
      <c r="A68" s="2">
        <v>11</v>
      </c>
      <c r="B68" s="2">
        <v>3</v>
      </c>
      <c r="C68" s="2">
        <v>41617.023999999998</v>
      </c>
      <c r="D68" s="2">
        <v>41704.11</v>
      </c>
      <c r="E68" s="2">
        <v>87.086000000002997</v>
      </c>
      <c r="F68" s="3">
        <v>20.178749712534302</v>
      </c>
      <c r="G68" s="14" t="s">
        <v>1451</v>
      </c>
      <c r="H68" s="2">
        <v>1</v>
      </c>
      <c r="I68" s="2">
        <v>0</v>
      </c>
      <c r="J68" s="2">
        <v>0</v>
      </c>
      <c r="K68" s="2">
        <v>1</v>
      </c>
      <c r="L68" s="2">
        <v>0</v>
      </c>
      <c r="M68" s="2">
        <v>0</v>
      </c>
      <c r="N68" s="2">
        <v>0</v>
      </c>
      <c r="O68" s="2">
        <v>0</v>
      </c>
      <c r="P68" s="2">
        <v>0</v>
      </c>
      <c r="Q68" s="2">
        <v>0</v>
      </c>
      <c r="R68" s="2">
        <v>0</v>
      </c>
      <c r="S68" s="2">
        <v>1</v>
      </c>
      <c r="T68" s="2">
        <v>0</v>
      </c>
      <c r="U68" s="2">
        <v>0</v>
      </c>
      <c r="V68" s="2">
        <v>0</v>
      </c>
      <c r="W68" s="2">
        <v>0</v>
      </c>
      <c r="X68" s="2">
        <v>0</v>
      </c>
      <c r="Y68" s="2">
        <v>0</v>
      </c>
      <c r="Z68" s="2">
        <v>0</v>
      </c>
      <c r="AA68" s="2">
        <v>0</v>
      </c>
    </row>
    <row r="69" spans="1:27" x14ac:dyDescent="0.25">
      <c r="A69" s="2">
        <v>22</v>
      </c>
      <c r="B69" s="2">
        <v>0</v>
      </c>
      <c r="C69" s="2">
        <v>25990.77</v>
      </c>
      <c r="D69" s="2">
        <v>26470.198</v>
      </c>
      <c r="E69" s="2">
        <v>479.428</v>
      </c>
      <c r="F69" s="3">
        <v>20.0723895577269</v>
      </c>
      <c r="G69" s="14" t="s">
        <v>307</v>
      </c>
      <c r="H69" s="2">
        <v>1</v>
      </c>
      <c r="I69" s="2">
        <v>1</v>
      </c>
      <c r="J69" s="2">
        <v>0</v>
      </c>
      <c r="K69" s="2">
        <v>1</v>
      </c>
      <c r="L69" s="2">
        <v>1</v>
      </c>
      <c r="M69" s="2">
        <v>0</v>
      </c>
      <c r="N69" s="2">
        <v>0</v>
      </c>
      <c r="O69" s="2">
        <v>0</v>
      </c>
      <c r="P69" s="2">
        <v>0</v>
      </c>
      <c r="Q69" s="2">
        <v>0</v>
      </c>
      <c r="R69" s="2">
        <v>0</v>
      </c>
      <c r="S69" s="2">
        <v>0</v>
      </c>
      <c r="T69" s="2">
        <v>1</v>
      </c>
      <c r="U69" s="2">
        <v>0</v>
      </c>
      <c r="V69" s="2">
        <v>0</v>
      </c>
      <c r="W69" s="2">
        <v>1</v>
      </c>
      <c r="X69" s="2">
        <v>0</v>
      </c>
      <c r="Y69" s="2">
        <v>0</v>
      </c>
      <c r="Z69" s="2">
        <v>0</v>
      </c>
      <c r="AA69" s="2">
        <v>0</v>
      </c>
    </row>
    <row r="70" spans="1:27" x14ac:dyDescent="0.25">
      <c r="A70" s="2">
        <v>2</v>
      </c>
      <c r="B70" s="2">
        <v>20</v>
      </c>
      <c r="C70" s="2">
        <v>178355.829</v>
      </c>
      <c r="D70" s="2">
        <v>178473.06400000001</v>
      </c>
      <c r="E70" s="2">
        <v>117.23500000001501</v>
      </c>
      <c r="F70" s="3">
        <v>20.064155151598701</v>
      </c>
      <c r="G70" s="14" t="s">
        <v>1313</v>
      </c>
      <c r="H70" s="2">
        <v>3</v>
      </c>
      <c r="I70" s="2">
        <v>0</v>
      </c>
      <c r="J70" s="2">
        <v>0</v>
      </c>
      <c r="K70" s="2">
        <v>3</v>
      </c>
      <c r="L70" s="2">
        <v>0</v>
      </c>
      <c r="M70" s="2">
        <v>0</v>
      </c>
      <c r="N70" s="2">
        <v>0</v>
      </c>
      <c r="O70" s="2">
        <v>0</v>
      </c>
      <c r="P70" s="2">
        <v>0</v>
      </c>
      <c r="Q70" s="2">
        <v>0</v>
      </c>
      <c r="R70" s="2">
        <v>0</v>
      </c>
      <c r="S70" s="2">
        <v>1</v>
      </c>
      <c r="T70" s="2">
        <v>1</v>
      </c>
      <c r="U70" s="2">
        <v>0</v>
      </c>
      <c r="V70" s="2">
        <v>1</v>
      </c>
      <c r="W70" s="2">
        <v>0</v>
      </c>
      <c r="X70" s="2">
        <v>0</v>
      </c>
      <c r="Y70" s="2">
        <v>0</v>
      </c>
      <c r="Z70" s="2">
        <v>0</v>
      </c>
      <c r="AA70" s="2">
        <v>0</v>
      </c>
    </row>
    <row r="71" spans="1:27" x14ac:dyDescent="0.25">
      <c r="A71" s="2">
        <v>8</v>
      </c>
      <c r="B71" s="2">
        <v>8</v>
      </c>
      <c r="C71" s="2">
        <v>52705.642999999996</v>
      </c>
      <c r="D71" s="2">
        <v>52891.074999999997</v>
      </c>
      <c r="E71" s="2">
        <v>185.43200000000101</v>
      </c>
      <c r="F71" s="3">
        <v>20.063796496569001</v>
      </c>
      <c r="G71" s="14" t="s">
        <v>1420</v>
      </c>
      <c r="H71" s="2">
        <v>0</v>
      </c>
      <c r="I71" s="2">
        <v>5</v>
      </c>
      <c r="J71" s="2">
        <v>0</v>
      </c>
      <c r="K71" s="2">
        <v>0</v>
      </c>
      <c r="L71" s="2">
        <v>5</v>
      </c>
      <c r="M71" s="2">
        <v>0</v>
      </c>
      <c r="N71" s="2">
        <v>0</v>
      </c>
      <c r="O71" s="2">
        <v>0</v>
      </c>
      <c r="P71" s="2">
        <v>0</v>
      </c>
      <c r="Q71" s="2">
        <v>0</v>
      </c>
      <c r="R71" s="2">
        <v>0</v>
      </c>
      <c r="S71" s="2">
        <v>0</v>
      </c>
      <c r="T71" s="2">
        <v>0</v>
      </c>
      <c r="U71" s="2">
        <v>0</v>
      </c>
      <c r="V71" s="2">
        <v>0</v>
      </c>
      <c r="W71" s="2">
        <v>1</v>
      </c>
      <c r="X71" s="2">
        <v>1</v>
      </c>
      <c r="Y71" s="2">
        <v>1</v>
      </c>
      <c r="Z71" s="2">
        <v>1</v>
      </c>
      <c r="AA71" s="2">
        <v>1</v>
      </c>
    </row>
    <row r="72" spans="1:27" x14ac:dyDescent="0.25">
      <c r="A72" s="2">
        <v>5</v>
      </c>
      <c r="B72" s="2">
        <v>12</v>
      </c>
      <c r="C72" s="2">
        <v>115419.186</v>
      </c>
      <c r="D72" s="2">
        <v>115791.29700000001</v>
      </c>
      <c r="E72" s="2">
        <v>372.11100000000403</v>
      </c>
      <c r="F72" s="3">
        <v>20.055343191926401</v>
      </c>
      <c r="G72" s="14" t="s">
        <v>1364</v>
      </c>
      <c r="H72" s="2">
        <v>4</v>
      </c>
      <c r="I72" s="2">
        <v>0</v>
      </c>
      <c r="J72" s="2">
        <v>0</v>
      </c>
      <c r="K72" s="2">
        <v>4</v>
      </c>
      <c r="L72" s="2">
        <v>0</v>
      </c>
      <c r="M72" s="2">
        <v>0</v>
      </c>
      <c r="N72" s="2">
        <v>0</v>
      </c>
      <c r="O72" s="2">
        <v>0</v>
      </c>
      <c r="P72" s="2">
        <v>0</v>
      </c>
      <c r="Q72" s="2">
        <v>0</v>
      </c>
      <c r="R72" s="2">
        <v>0</v>
      </c>
      <c r="S72" s="2">
        <v>1</v>
      </c>
      <c r="T72" s="2">
        <v>1</v>
      </c>
      <c r="U72" s="2">
        <v>1</v>
      </c>
      <c r="V72" s="2">
        <v>1</v>
      </c>
      <c r="W72" s="2">
        <v>0</v>
      </c>
      <c r="X72" s="2">
        <v>0</v>
      </c>
      <c r="Y72" s="2">
        <v>0</v>
      </c>
      <c r="Z72" s="2">
        <v>0</v>
      </c>
      <c r="AA72" s="2">
        <v>0</v>
      </c>
    </row>
    <row r="73" spans="1:27" x14ac:dyDescent="0.25">
      <c r="A73" s="2">
        <v>21</v>
      </c>
      <c r="B73" s="2">
        <v>3</v>
      </c>
      <c r="C73" s="2">
        <v>36544.608999999997</v>
      </c>
      <c r="D73" s="2">
        <v>36625.027999999998</v>
      </c>
      <c r="E73" s="2">
        <v>80.419000000001702</v>
      </c>
      <c r="F73" s="3">
        <v>19.976525707128001</v>
      </c>
      <c r="G73" s="14" t="s">
        <v>1546</v>
      </c>
      <c r="H73" s="2">
        <v>4</v>
      </c>
      <c r="I73" s="2">
        <v>0</v>
      </c>
      <c r="J73" s="2">
        <v>0</v>
      </c>
      <c r="K73" s="2">
        <v>4</v>
      </c>
      <c r="L73" s="2">
        <v>0</v>
      </c>
      <c r="M73" s="2">
        <v>0</v>
      </c>
      <c r="N73" s="2">
        <v>0</v>
      </c>
      <c r="O73" s="2">
        <v>0</v>
      </c>
      <c r="P73" s="2">
        <v>0</v>
      </c>
      <c r="Q73" s="2">
        <v>0</v>
      </c>
      <c r="R73" s="2">
        <v>0</v>
      </c>
      <c r="S73" s="2">
        <v>1</v>
      </c>
      <c r="T73" s="2">
        <v>1</v>
      </c>
      <c r="U73" s="2">
        <v>1</v>
      </c>
      <c r="V73" s="2">
        <v>1</v>
      </c>
      <c r="W73" s="2">
        <v>0</v>
      </c>
      <c r="X73" s="2">
        <v>0</v>
      </c>
      <c r="Y73" s="2">
        <v>0</v>
      </c>
      <c r="Z73" s="2">
        <v>0</v>
      </c>
      <c r="AA73" s="2">
        <v>0</v>
      </c>
    </row>
    <row r="74" spans="1:27" x14ac:dyDescent="0.25">
      <c r="A74" s="2">
        <v>1</v>
      </c>
      <c r="B74" s="2">
        <v>12</v>
      </c>
      <c r="C74" s="2">
        <v>80365.532000000007</v>
      </c>
      <c r="D74" s="2">
        <v>80448.183000000005</v>
      </c>
      <c r="E74" s="2">
        <v>82.650999999998007</v>
      </c>
      <c r="F74" s="3">
        <v>19.930324357229399</v>
      </c>
      <c r="G74" s="14"/>
      <c r="H74" s="2">
        <v>4</v>
      </c>
      <c r="I74" s="2">
        <v>0</v>
      </c>
      <c r="J74" s="2">
        <v>0</v>
      </c>
      <c r="K74" s="2">
        <v>4</v>
      </c>
      <c r="L74" s="2">
        <v>0</v>
      </c>
      <c r="M74" s="2">
        <v>0</v>
      </c>
      <c r="N74" s="2">
        <v>0</v>
      </c>
      <c r="O74" s="2">
        <v>0</v>
      </c>
      <c r="P74" s="2">
        <v>0</v>
      </c>
      <c r="Q74" s="2">
        <v>0</v>
      </c>
      <c r="R74" s="2">
        <v>0</v>
      </c>
      <c r="S74" s="2">
        <v>1</v>
      </c>
      <c r="T74" s="2">
        <v>1</v>
      </c>
      <c r="U74" s="2">
        <v>1</v>
      </c>
      <c r="V74" s="2">
        <v>1</v>
      </c>
      <c r="W74" s="2">
        <v>0</v>
      </c>
      <c r="X74" s="2">
        <v>0</v>
      </c>
      <c r="Y74" s="2">
        <v>0</v>
      </c>
      <c r="Z74" s="2">
        <v>0</v>
      </c>
      <c r="AA74" s="2">
        <v>0</v>
      </c>
    </row>
    <row r="75" spans="1:27" x14ac:dyDescent="0.25">
      <c r="A75" s="2">
        <v>3</v>
      </c>
      <c r="B75" s="2">
        <v>9</v>
      </c>
      <c r="C75" s="2">
        <v>129122.292</v>
      </c>
      <c r="D75" s="2">
        <v>129253.473</v>
      </c>
      <c r="E75" s="2">
        <v>131.180999999997</v>
      </c>
      <c r="F75" s="3">
        <v>19.920763497612899</v>
      </c>
      <c r="G75" s="14" t="s">
        <v>1329</v>
      </c>
      <c r="H75" s="2">
        <v>4</v>
      </c>
      <c r="I75" s="2">
        <v>0</v>
      </c>
      <c r="J75" s="2">
        <v>0</v>
      </c>
      <c r="K75" s="2">
        <v>4</v>
      </c>
      <c r="L75" s="2">
        <v>0</v>
      </c>
      <c r="M75" s="2">
        <v>0</v>
      </c>
      <c r="N75" s="2">
        <v>0</v>
      </c>
      <c r="O75" s="2">
        <v>0</v>
      </c>
      <c r="P75" s="2">
        <v>0</v>
      </c>
      <c r="Q75" s="2">
        <v>0</v>
      </c>
      <c r="R75" s="2">
        <v>0</v>
      </c>
      <c r="S75" s="2">
        <v>1</v>
      </c>
      <c r="T75" s="2">
        <v>1</v>
      </c>
      <c r="U75" s="2">
        <v>1</v>
      </c>
      <c r="V75" s="2">
        <v>1</v>
      </c>
      <c r="W75" s="2">
        <v>0</v>
      </c>
      <c r="X75" s="2">
        <v>0</v>
      </c>
      <c r="Y75" s="2">
        <v>0</v>
      </c>
      <c r="Z75" s="2">
        <v>0</v>
      </c>
      <c r="AA75" s="2">
        <v>0</v>
      </c>
    </row>
    <row r="76" spans="1:27" x14ac:dyDescent="0.25">
      <c r="A76" s="2">
        <v>10</v>
      </c>
      <c r="B76" s="2">
        <v>5</v>
      </c>
      <c r="C76" s="2">
        <v>76678.648000000001</v>
      </c>
      <c r="D76" s="2">
        <v>76944.947</v>
      </c>
      <c r="E76" s="2">
        <v>266.29899999999901</v>
      </c>
      <c r="F76" s="3">
        <v>19.910871283808699</v>
      </c>
      <c r="G76" s="14" t="s">
        <v>1441</v>
      </c>
      <c r="H76" s="2">
        <v>3</v>
      </c>
      <c r="I76" s="2">
        <v>0</v>
      </c>
      <c r="J76" s="2">
        <v>0</v>
      </c>
      <c r="K76" s="2">
        <v>3</v>
      </c>
      <c r="L76" s="2">
        <v>0</v>
      </c>
      <c r="M76" s="2">
        <v>0</v>
      </c>
      <c r="N76" s="2">
        <v>0</v>
      </c>
      <c r="O76" s="2">
        <v>0</v>
      </c>
      <c r="P76" s="2">
        <v>0</v>
      </c>
      <c r="Q76" s="2">
        <v>0</v>
      </c>
      <c r="R76" s="2">
        <v>0</v>
      </c>
      <c r="S76" s="2">
        <v>1</v>
      </c>
      <c r="T76" s="2">
        <v>1</v>
      </c>
      <c r="U76" s="2">
        <v>1</v>
      </c>
      <c r="V76" s="2">
        <v>0</v>
      </c>
      <c r="W76" s="2">
        <v>0</v>
      </c>
      <c r="X76" s="2">
        <v>0</v>
      </c>
      <c r="Y76" s="2">
        <v>0</v>
      </c>
      <c r="Z76" s="2">
        <v>0</v>
      </c>
      <c r="AA76" s="2">
        <v>0</v>
      </c>
    </row>
    <row r="77" spans="1:27" x14ac:dyDescent="0.25">
      <c r="A77" s="2">
        <v>2</v>
      </c>
      <c r="B77" s="2">
        <v>3</v>
      </c>
      <c r="C77" s="2">
        <v>41627.514999999999</v>
      </c>
      <c r="D77" s="2">
        <v>41642.044999999998</v>
      </c>
      <c r="E77" s="2">
        <v>14.5299999999988</v>
      </c>
      <c r="F77" s="3">
        <v>19.8477078088446</v>
      </c>
      <c r="G77" s="14"/>
      <c r="H77" s="2">
        <v>1</v>
      </c>
      <c r="I77" s="2">
        <v>0</v>
      </c>
      <c r="J77" s="2">
        <v>0</v>
      </c>
      <c r="K77" s="2">
        <v>1</v>
      </c>
      <c r="L77" s="2">
        <v>0</v>
      </c>
      <c r="M77" s="2">
        <v>0</v>
      </c>
      <c r="N77" s="2">
        <v>0</v>
      </c>
      <c r="O77" s="2">
        <v>0</v>
      </c>
      <c r="P77" s="2">
        <v>0</v>
      </c>
      <c r="Q77" s="2">
        <v>0</v>
      </c>
      <c r="R77" s="2">
        <v>0</v>
      </c>
      <c r="S77" s="2">
        <v>0</v>
      </c>
      <c r="T77" s="2">
        <v>0</v>
      </c>
      <c r="U77" s="2">
        <v>0</v>
      </c>
      <c r="V77" s="2">
        <v>1</v>
      </c>
      <c r="W77" s="2">
        <v>0</v>
      </c>
      <c r="X77" s="2">
        <v>0</v>
      </c>
      <c r="Y77" s="2">
        <v>0</v>
      </c>
      <c r="Z77" s="2">
        <v>0</v>
      </c>
      <c r="AA77" s="2">
        <v>0</v>
      </c>
    </row>
    <row r="78" spans="1:27" x14ac:dyDescent="0.25">
      <c r="A78" s="2">
        <v>9</v>
      </c>
      <c r="B78" s="2">
        <v>4</v>
      </c>
      <c r="C78" s="2">
        <v>90895.96</v>
      </c>
      <c r="D78" s="2">
        <v>91046.324999999997</v>
      </c>
      <c r="E78" s="2">
        <v>150.364999999991</v>
      </c>
      <c r="F78" s="3">
        <v>19.719047364832999</v>
      </c>
      <c r="G78" s="14" t="s">
        <v>1434</v>
      </c>
      <c r="H78" s="2">
        <v>4</v>
      </c>
      <c r="I78" s="2">
        <v>1</v>
      </c>
      <c r="J78" s="2">
        <v>0</v>
      </c>
      <c r="K78" s="2">
        <v>4</v>
      </c>
      <c r="L78" s="2">
        <v>1</v>
      </c>
      <c r="M78" s="2">
        <v>0</v>
      </c>
      <c r="N78" s="2">
        <v>0</v>
      </c>
      <c r="O78" s="2">
        <v>0</v>
      </c>
      <c r="P78" s="2">
        <v>0</v>
      </c>
      <c r="Q78" s="2">
        <v>0</v>
      </c>
      <c r="R78" s="2">
        <v>0</v>
      </c>
      <c r="S78" s="2">
        <v>1</v>
      </c>
      <c r="T78" s="2">
        <v>1</v>
      </c>
      <c r="U78" s="2">
        <v>1</v>
      </c>
      <c r="V78" s="2">
        <v>1</v>
      </c>
      <c r="W78" s="2">
        <v>0</v>
      </c>
      <c r="X78" s="2">
        <v>0</v>
      </c>
      <c r="Y78" s="2">
        <v>1</v>
      </c>
      <c r="Z78" s="2">
        <v>0</v>
      </c>
      <c r="AA78" s="2">
        <v>0</v>
      </c>
    </row>
    <row r="79" spans="1:27" x14ac:dyDescent="0.25">
      <c r="A79" s="2">
        <v>2</v>
      </c>
      <c r="B79" s="2">
        <v>16</v>
      </c>
      <c r="C79" s="2">
        <v>158685.337</v>
      </c>
      <c r="D79" s="2">
        <v>158765.03</v>
      </c>
      <c r="E79" s="2">
        <v>79.692999999999302</v>
      </c>
      <c r="F79" s="3">
        <v>19.691572418599598</v>
      </c>
      <c r="G79" s="14" t="s">
        <v>1309</v>
      </c>
      <c r="H79" s="2">
        <v>4</v>
      </c>
      <c r="I79" s="2">
        <v>0</v>
      </c>
      <c r="J79" s="2">
        <v>0</v>
      </c>
      <c r="K79" s="2">
        <v>4</v>
      </c>
      <c r="L79" s="2">
        <v>0</v>
      </c>
      <c r="M79" s="2">
        <v>0</v>
      </c>
      <c r="N79" s="2">
        <v>0</v>
      </c>
      <c r="O79" s="2">
        <v>0</v>
      </c>
      <c r="P79" s="2">
        <v>0</v>
      </c>
      <c r="Q79" s="2">
        <v>0</v>
      </c>
      <c r="R79" s="2">
        <v>0</v>
      </c>
      <c r="S79" s="2">
        <v>1</v>
      </c>
      <c r="T79" s="2">
        <v>1</v>
      </c>
      <c r="U79" s="2">
        <v>1</v>
      </c>
      <c r="V79" s="2">
        <v>1</v>
      </c>
      <c r="W79" s="2">
        <v>0</v>
      </c>
      <c r="X79" s="2">
        <v>0</v>
      </c>
      <c r="Y79" s="2">
        <v>0</v>
      </c>
      <c r="Z79" s="2">
        <v>0</v>
      </c>
      <c r="AA79" s="2">
        <v>0</v>
      </c>
    </row>
    <row r="80" spans="1:27" x14ac:dyDescent="0.25">
      <c r="A80" s="2">
        <v>12</v>
      </c>
      <c r="B80" s="2">
        <v>7</v>
      </c>
      <c r="C80" s="2">
        <v>50038.292000000001</v>
      </c>
      <c r="D80" s="2">
        <v>50169.07</v>
      </c>
      <c r="E80" s="2">
        <v>130.777999999998</v>
      </c>
      <c r="F80" s="3">
        <v>19.590722498806699</v>
      </c>
      <c r="G80" s="14" t="s">
        <v>1467</v>
      </c>
      <c r="H80" s="2">
        <v>3</v>
      </c>
      <c r="I80" s="2">
        <v>3</v>
      </c>
      <c r="J80" s="2">
        <v>0</v>
      </c>
      <c r="K80" s="2">
        <v>3</v>
      </c>
      <c r="L80" s="2">
        <v>3</v>
      </c>
      <c r="M80" s="2">
        <v>0</v>
      </c>
      <c r="N80" s="2">
        <v>0</v>
      </c>
      <c r="O80" s="2">
        <v>0</v>
      </c>
      <c r="P80" s="2">
        <v>0</v>
      </c>
      <c r="Q80" s="2">
        <v>0</v>
      </c>
      <c r="R80" s="2">
        <v>0</v>
      </c>
      <c r="S80" s="2">
        <v>1</v>
      </c>
      <c r="T80" s="2">
        <v>1</v>
      </c>
      <c r="U80" s="2">
        <v>0</v>
      </c>
      <c r="V80" s="2">
        <v>1</v>
      </c>
      <c r="W80" s="2">
        <v>1</v>
      </c>
      <c r="X80" s="2">
        <v>0</v>
      </c>
      <c r="Y80" s="2">
        <v>1</v>
      </c>
      <c r="Z80" s="2">
        <v>1</v>
      </c>
      <c r="AA80" s="2">
        <v>0</v>
      </c>
    </row>
    <row r="81" spans="1:27" x14ac:dyDescent="0.25">
      <c r="A81" s="2">
        <v>2</v>
      </c>
      <c r="B81" s="2">
        <v>7</v>
      </c>
      <c r="C81" s="2">
        <v>83234.379000000001</v>
      </c>
      <c r="D81" s="2">
        <v>83331.418999999994</v>
      </c>
      <c r="E81" s="2">
        <v>97.039999999993597</v>
      </c>
      <c r="F81" s="3">
        <v>19.527423483160099</v>
      </c>
      <c r="G81" s="14"/>
      <c r="H81" s="2">
        <v>4</v>
      </c>
      <c r="I81" s="2">
        <v>0</v>
      </c>
      <c r="J81" s="2">
        <v>0</v>
      </c>
      <c r="K81" s="2">
        <v>4</v>
      </c>
      <c r="L81" s="2">
        <v>0</v>
      </c>
      <c r="M81" s="2">
        <v>0</v>
      </c>
      <c r="N81" s="2">
        <v>0</v>
      </c>
      <c r="O81" s="2">
        <v>0</v>
      </c>
      <c r="P81" s="2">
        <v>0</v>
      </c>
      <c r="Q81" s="2">
        <v>0</v>
      </c>
      <c r="R81" s="2">
        <v>0</v>
      </c>
      <c r="S81" s="2">
        <v>1</v>
      </c>
      <c r="T81" s="2">
        <v>1</v>
      </c>
      <c r="U81" s="2">
        <v>1</v>
      </c>
      <c r="V81" s="2">
        <v>1</v>
      </c>
      <c r="W81" s="2">
        <v>0</v>
      </c>
      <c r="X81" s="2">
        <v>0</v>
      </c>
      <c r="Y81" s="2">
        <v>0</v>
      </c>
      <c r="Z81" s="2">
        <v>0</v>
      </c>
      <c r="AA81" s="2">
        <v>0</v>
      </c>
    </row>
    <row r="82" spans="1:27" x14ac:dyDescent="0.25">
      <c r="A82" s="2">
        <v>6</v>
      </c>
      <c r="B82" s="2">
        <v>18</v>
      </c>
      <c r="C82" s="2">
        <v>109837.859</v>
      </c>
      <c r="D82" s="2">
        <v>110447.643</v>
      </c>
      <c r="E82" s="2">
        <v>609.78399999999999</v>
      </c>
      <c r="F82" s="3">
        <v>19.479571934050099</v>
      </c>
      <c r="G82" s="14" t="s">
        <v>1389</v>
      </c>
      <c r="H82" s="2">
        <v>4</v>
      </c>
      <c r="I82" s="2">
        <v>1</v>
      </c>
      <c r="J82" s="2">
        <v>1</v>
      </c>
      <c r="K82" s="2">
        <v>4</v>
      </c>
      <c r="L82" s="2">
        <v>0</v>
      </c>
      <c r="M82" s="2">
        <v>0</v>
      </c>
      <c r="N82" s="2">
        <v>1</v>
      </c>
      <c r="O82" s="2">
        <v>0</v>
      </c>
      <c r="P82" s="2">
        <v>0</v>
      </c>
      <c r="Q82" s="2">
        <v>0</v>
      </c>
      <c r="R82" s="2">
        <v>0</v>
      </c>
      <c r="S82" s="2">
        <v>1</v>
      </c>
      <c r="T82" s="2">
        <v>1</v>
      </c>
      <c r="U82" s="2">
        <v>1</v>
      </c>
      <c r="V82" s="2">
        <v>1</v>
      </c>
      <c r="W82" s="2">
        <v>0</v>
      </c>
      <c r="X82" s="2">
        <v>0</v>
      </c>
      <c r="Y82" s="2">
        <v>0</v>
      </c>
      <c r="Z82" s="2">
        <v>0</v>
      </c>
      <c r="AA82" s="2">
        <v>0</v>
      </c>
    </row>
    <row r="83" spans="1:27" x14ac:dyDescent="0.25">
      <c r="A83" s="2">
        <v>7</v>
      </c>
      <c r="B83" s="2">
        <v>16</v>
      </c>
      <c r="C83" s="2">
        <v>142718.902</v>
      </c>
      <c r="D83" s="2">
        <v>142836.44</v>
      </c>
      <c r="E83" s="2">
        <v>117.538</v>
      </c>
      <c r="F83" s="3">
        <v>19.455688761377001</v>
      </c>
      <c r="G83" s="14" t="s">
        <v>1411</v>
      </c>
      <c r="H83" s="2">
        <v>2</v>
      </c>
      <c r="I83" s="2">
        <v>0</v>
      </c>
      <c r="J83" s="2">
        <v>0</v>
      </c>
      <c r="K83" s="2">
        <v>2</v>
      </c>
      <c r="L83" s="2">
        <v>0</v>
      </c>
      <c r="M83" s="2">
        <v>0</v>
      </c>
      <c r="N83" s="2">
        <v>0</v>
      </c>
      <c r="O83" s="2">
        <v>0</v>
      </c>
      <c r="P83" s="2">
        <v>0</v>
      </c>
      <c r="Q83" s="2">
        <v>0</v>
      </c>
      <c r="R83" s="2">
        <v>0</v>
      </c>
      <c r="S83" s="2">
        <v>0</v>
      </c>
      <c r="T83" s="2">
        <v>1</v>
      </c>
      <c r="U83" s="2">
        <v>0</v>
      </c>
      <c r="V83" s="2">
        <v>1</v>
      </c>
      <c r="W83" s="2">
        <v>0</v>
      </c>
      <c r="X83" s="2">
        <v>0</v>
      </c>
      <c r="Y83" s="2">
        <v>0</v>
      </c>
      <c r="Z83" s="2">
        <v>0</v>
      </c>
      <c r="AA83" s="2">
        <v>0</v>
      </c>
    </row>
    <row r="84" spans="1:27" x14ac:dyDescent="0.25">
      <c r="A84" s="2">
        <v>3</v>
      </c>
      <c r="B84" s="2">
        <v>4</v>
      </c>
      <c r="C84" s="2">
        <v>64267.843999999997</v>
      </c>
      <c r="D84" s="2">
        <v>64359.284</v>
      </c>
      <c r="E84" s="2">
        <v>91.4400000000023</v>
      </c>
      <c r="F84" s="3">
        <v>19.409814389239699</v>
      </c>
      <c r="G84" s="14" t="s">
        <v>1325</v>
      </c>
      <c r="H84" s="2">
        <v>4</v>
      </c>
      <c r="I84" s="2">
        <v>0</v>
      </c>
      <c r="J84" s="2">
        <v>0</v>
      </c>
      <c r="K84" s="2">
        <v>4</v>
      </c>
      <c r="L84" s="2">
        <v>0</v>
      </c>
      <c r="M84" s="2">
        <v>0</v>
      </c>
      <c r="N84" s="2">
        <v>0</v>
      </c>
      <c r="O84" s="2">
        <v>0</v>
      </c>
      <c r="P84" s="2">
        <v>0</v>
      </c>
      <c r="Q84" s="2">
        <v>0</v>
      </c>
      <c r="R84" s="2">
        <v>0</v>
      </c>
      <c r="S84" s="2">
        <v>1</v>
      </c>
      <c r="T84" s="2">
        <v>1</v>
      </c>
      <c r="U84" s="2">
        <v>1</v>
      </c>
      <c r="V84" s="2">
        <v>1</v>
      </c>
      <c r="W84" s="2">
        <v>0</v>
      </c>
      <c r="X84" s="2">
        <v>0</v>
      </c>
      <c r="Y84" s="2">
        <v>0</v>
      </c>
      <c r="Z84" s="2">
        <v>0</v>
      </c>
      <c r="AA84" s="2">
        <v>0</v>
      </c>
    </row>
    <row r="85" spans="1:27" x14ac:dyDescent="0.25">
      <c r="A85" s="2">
        <v>10</v>
      </c>
      <c r="B85" s="2">
        <v>2</v>
      </c>
      <c r="C85" s="2">
        <v>65791.342000000004</v>
      </c>
      <c r="D85" s="2">
        <v>65845.865999999995</v>
      </c>
      <c r="E85" s="2">
        <v>54.523999999990302</v>
      </c>
      <c r="F85" s="3">
        <v>19.406833277499</v>
      </c>
      <c r="G85" s="14" t="s">
        <v>1439</v>
      </c>
      <c r="H85" s="2">
        <v>3</v>
      </c>
      <c r="I85" s="2">
        <v>0</v>
      </c>
      <c r="J85" s="2">
        <v>0</v>
      </c>
      <c r="K85" s="2">
        <v>3</v>
      </c>
      <c r="L85" s="2">
        <v>0</v>
      </c>
      <c r="M85" s="2">
        <v>0</v>
      </c>
      <c r="N85" s="2">
        <v>0</v>
      </c>
      <c r="O85" s="2">
        <v>0</v>
      </c>
      <c r="P85" s="2">
        <v>0</v>
      </c>
      <c r="Q85" s="2">
        <v>0</v>
      </c>
      <c r="R85" s="2">
        <v>0</v>
      </c>
      <c r="S85" s="2">
        <v>0</v>
      </c>
      <c r="T85" s="2">
        <v>1</v>
      </c>
      <c r="U85" s="2">
        <v>1</v>
      </c>
      <c r="V85" s="2">
        <v>1</v>
      </c>
      <c r="W85" s="2">
        <v>0</v>
      </c>
      <c r="X85" s="2">
        <v>0</v>
      </c>
      <c r="Y85" s="2">
        <v>0</v>
      </c>
      <c r="Z85" s="2">
        <v>0</v>
      </c>
      <c r="AA85" s="2">
        <v>0</v>
      </c>
    </row>
    <row r="86" spans="1:27" x14ac:dyDescent="0.25">
      <c r="A86" s="2">
        <v>15</v>
      </c>
      <c r="B86" s="2">
        <v>7</v>
      </c>
      <c r="C86" s="2">
        <v>69132.159</v>
      </c>
      <c r="D86" s="2">
        <v>69219.630999999994</v>
      </c>
      <c r="E86" s="2">
        <v>87.471999999994296</v>
      </c>
      <c r="F86" s="3">
        <v>19.404544883170601</v>
      </c>
      <c r="G86" s="14" t="s">
        <v>1507</v>
      </c>
      <c r="H86" s="2">
        <v>4</v>
      </c>
      <c r="I86" s="2">
        <v>0</v>
      </c>
      <c r="J86" s="2">
        <v>0</v>
      </c>
      <c r="K86" s="2">
        <v>4</v>
      </c>
      <c r="L86" s="2">
        <v>0</v>
      </c>
      <c r="M86" s="2">
        <v>0</v>
      </c>
      <c r="N86" s="2">
        <v>0</v>
      </c>
      <c r="O86" s="2">
        <v>0</v>
      </c>
      <c r="P86" s="2">
        <v>0</v>
      </c>
      <c r="Q86" s="2">
        <v>0</v>
      </c>
      <c r="R86" s="2">
        <v>0</v>
      </c>
      <c r="S86" s="2">
        <v>1</v>
      </c>
      <c r="T86" s="2">
        <v>1</v>
      </c>
      <c r="U86" s="2">
        <v>1</v>
      </c>
      <c r="V86" s="2">
        <v>1</v>
      </c>
      <c r="W86" s="2">
        <v>0</v>
      </c>
      <c r="X86" s="2">
        <v>0</v>
      </c>
      <c r="Y86" s="2">
        <v>0</v>
      </c>
      <c r="Z86" s="2">
        <v>0</v>
      </c>
      <c r="AA86" s="2">
        <v>0</v>
      </c>
    </row>
    <row r="87" spans="1:27" x14ac:dyDescent="0.25">
      <c r="A87" s="2">
        <v>2</v>
      </c>
      <c r="B87" s="2">
        <v>21</v>
      </c>
      <c r="C87" s="2">
        <v>179906.9</v>
      </c>
      <c r="D87" s="2">
        <v>180030.22500000001</v>
      </c>
      <c r="E87" s="2">
        <v>123.325000000012</v>
      </c>
      <c r="F87" s="3">
        <v>19.3328895123888</v>
      </c>
      <c r="G87" s="14" t="s">
        <v>68</v>
      </c>
      <c r="H87" s="2">
        <v>0</v>
      </c>
      <c r="I87" s="2">
        <v>4</v>
      </c>
      <c r="J87" s="2">
        <v>0</v>
      </c>
      <c r="K87" s="2">
        <v>0</v>
      </c>
      <c r="L87" s="2">
        <v>4</v>
      </c>
      <c r="M87" s="2">
        <v>0</v>
      </c>
      <c r="N87" s="2">
        <v>0</v>
      </c>
      <c r="O87" s="2">
        <v>0</v>
      </c>
      <c r="P87" s="2">
        <v>0</v>
      </c>
      <c r="Q87" s="2">
        <v>0</v>
      </c>
      <c r="R87" s="2">
        <v>0</v>
      </c>
      <c r="S87" s="2">
        <v>0</v>
      </c>
      <c r="T87" s="2">
        <v>0</v>
      </c>
      <c r="U87" s="2">
        <v>0</v>
      </c>
      <c r="V87" s="2">
        <v>0</v>
      </c>
      <c r="W87" s="2">
        <v>1</v>
      </c>
      <c r="X87" s="2">
        <v>1</v>
      </c>
      <c r="Y87" s="2">
        <v>1</v>
      </c>
      <c r="Z87" s="2">
        <v>0</v>
      </c>
      <c r="AA87" s="2">
        <v>1</v>
      </c>
    </row>
    <row r="88" spans="1:27" x14ac:dyDescent="0.25">
      <c r="A88" s="2">
        <v>13</v>
      </c>
      <c r="B88" s="2">
        <v>6</v>
      </c>
      <c r="C88" s="2">
        <v>68310.887000000002</v>
      </c>
      <c r="D88" s="2">
        <v>68359.933999999994</v>
      </c>
      <c r="E88" s="2">
        <v>49.046999999991399</v>
      </c>
      <c r="F88" s="3">
        <v>19.328933790876999</v>
      </c>
      <c r="G88" s="14" t="s">
        <v>1483</v>
      </c>
      <c r="H88" s="2">
        <v>3</v>
      </c>
      <c r="I88" s="2">
        <v>1</v>
      </c>
      <c r="J88" s="2">
        <v>0</v>
      </c>
      <c r="K88" s="2">
        <v>3</v>
      </c>
      <c r="L88" s="2">
        <v>1</v>
      </c>
      <c r="M88" s="2">
        <v>0</v>
      </c>
      <c r="N88" s="2">
        <v>0</v>
      </c>
      <c r="O88" s="2">
        <v>0</v>
      </c>
      <c r="P88" s="2">
        <v>0</v>
      </c>
      <c r="Q88" s="2">
        <v>0</v>
      </c>
      <c r="R88" s="2">
        <v>0</v>
      </c>
      <c r="S88" s="2">
        <v>1</v>
      </c>
      <c r="T88" s="2">
        <v>0</v>
      </c>
      <c r="U88" s="2">
        <v>1</v>
      </c>
      <c r="V88" s="2">
        <v>1</v>
      </c>
      <c r="W88" s="2">
        <v>0</v>
      </c>
      <c r="X88" s="2">
        <v>0</v>
      </c>
      <c r="Y88" s="2">
        <v>1</v>
      </c>
      <c r="Z88" s="2">
        <v>0</v>
      </c>
      <c r="AA88" s="2">
        <v>0</v>
      </c>
    </row>
    <row r="89" spans="1:27" x14ac:dyDescent="0.25">
      <c r="A89" s="2">
        <v>8</v>
      </c>
      <c r="B89" s="2">
        <v>14</v>
      </c>
      <c r="C89" s="2">
        <v>111775.807</v>
      </c>
      <c r="D89" s="2">
        <v>112028.234</v>
      </c>
      <c r="E89" s="2">
        <v>252.42699999999601</v>
      </c>
      <c r="F89" s="3">
        <v>19.3039769207391</v>
      </c>
      <c r="G89" s="14" t="s">
        <v>1426</v>
      </c>
      <c r="H89" s="2">
        <v>2</v>
      </c>
      <c r="I89" s="2">
        <v>0</v>
      </c>
      <c r="J89" s="2">
        <v>0</v>
      </c>
      <c r="K89" s="2">
        <v>2</v>
      </c>
      <c r="L89" s="2">
        <v>0</v>
      </c>
      <c r="M89" s="2">
        <v>0</v>
      </c>
      <c r="N89" s="2">
        <v>0</v>
      </c>
      <c r="O89" s="2">
        <v>0</v>
      </c>
      <c r="P89" s="2">
        <v>0</v>
      </c>
      <c r="Q89" s="2">
        <v>0</v>
      </c>
      <c r="R89" s="2">
        <v>0</v>
      </c>
      <c r="S89" s="2">
        <v>1</v>
      </c>
      <c r="T89" s="2">
        <v>0</v>
      </c>
      <c r="U89" s="2">
        <v>1</v>
      </c>
      <c r="V89" s="2">
        <v>0</v>
      </c>
      <c r="W89" s="2">
        <v>0</v>
      </c>
      <c r="X89" s="2">
        <v>0</v>
      </c>
      <c r="Y89" s="2">
        <v>0</v>
      </c>
      <c r="Z89" s="2">
        <v>0</v>
      </c>
      <c r="AA89" s="2">
        <v>0</v>
      </c>
    </row>
    <row r="90" spans="1:27" x14ac:dyDescent="0.25">
      <c r="A90" s="2">
        <v>5</v>
      </c>
      <c r="B90" s="2">
        <v>7</v>
      </c>
      <c r="C90" s="2">
        <v>64881.180999999997</v>
      </c>
      <c r="D90" s="2">
        <v>64990.442999999999</v>
      </c>
      <c r="E90" s="2">
        <v>109.262000000002</v>
      </c>
      <c r="F90" s="3">
        <v>19.301084599867998</v>
      </c>
      <c r="G90" s="14" t="s">
        <v>1362</v>
      </c>
      <c r="H90" s="2">
        <v>4</v>
      </c>
      <c r="I90" s="2">
        <v>5</v>
      </c>
      <c r="J90" s="2">
        <v>0</v>
      </c>
      <c r="K90" s="2">
        <v>4</v>
      </c>
      <c r="L90" s="2">
        <v>5</v>
      </c>
      <c r="M90" s="2">
        <v>0</v>
      </c>
      <c r="N90" s="2">
        <v>0</v>
      </c>
      <c r="O90" s="2">
        <v>0</v>
      </c>
      <c r="P90" s="2">
        <v>0</v>
      </c>
      <c r="Q90" s="2">
        <v>0</v>
      </c>
      <c r="R90" s="2">
        <v>0</v>
      </c>
      <c r="S90" s="2">
        <v>1</v>
      </c>
      <c r="T90" s="2">
        <v>1</v>
      </c>
      <c r="U90" s="2">
        <v>1</v>
      </c>
      <c r="V90" s="2">
        <v>1</v>
      </c>
      <c r="W90" s="2">
        <v>1</v>
      </c>
      <c r="X90" s="2">
        <v>1</v>
      </c>
      <c r="Y90" s="2">
        <v>1</v>
      </c>
      <c r="Z90" s="2">
        <v>1</v>
      </c>
      <c r="AA90" s="2">
        <v>1</v>
      </c>
    </row>
    <row r="91" spans="1:27" x14ac:dyDescent="0.25">
      <c r="A91" s="2">
        <v>15</v>
      </c>
      <c r="B91" s="2">
        <v>9</v>
      </c>
      <c r="C91" s="2">
        <v>74641.464000000007</v>
      </c>
      <c r="D91" s="2">
        <v>74951.357000000004</v>
      </c>
      <c r="E91" s="2">
        <v>309.89299999999599</v>
      </c>
      <c r="F91" s="3">
        <v>19.2949795294236</v>
      </c>
      <c r="G91" s="14" t="s">
        <v>1509</v>
      </c>
      <c r="H91" s="2">
        <v>3</v>
      </c>
      <c r="I91" s="2">
        <v>0</v>
      </c>
      <c r="J91" s="2">
        <v>0</v>
      </c>
      <c r="K91" s="2">
        <v>3</v>
      </c>
      <c r="L91" s="2">
        <v>0</v>
      </c>
      <c r="M91" s="2">
        <v>0</v>
      </c>
      <c r="N91" s="2">
        <v>0</v>
      </c>
      <c r="O91" s="2">
        <v>0</v>
      </c>
      <c r="P91" s="2">
        <v>0</v>
      </c>
      <c r="Q91" s="2">
        <v>0</v>
      </c>
      <c r="R91" s="2">
        <v>0</v>
      </c>
      <c r="S91" s="2">
        <v>1</v>
      </c>
      <c r="T91" s="2">
        <v>1</v>
      </c>
      <c r="U91" s="2">
        <v>0</v>
      </c>
      <c r="V91" s="2">
        <v>1</v>
      </c>
      <c r="W91" s="2">
        <v>0</v>
      </c>
      <c r="X91" s="2">
        <v>0</v>
      </c>
      <c r="Y91" s="2">
        <v>0</v>
      </c>
      <c r="Z91" s="2">
        <v>0</v>
      </c>
      <c r="AA91" s="2">
        <v>0</v>
      </c>
    </row>
    <row r="92" spans="1:27" x14ac:dyDescent="0.25">
      <c r="A92" s="2">
        <v>7</v>
      </c>
      <c r="B92" s="2">
        <v>17</v>
      </c>
      <c r="C92" s="2">
        <v>143815.861</v>
      </c>
      <c r="D92" s="2">
        <v>143896.17800000001</v>
      </c>
      <c r="E92" s="2">
        <v>80.317000000009998</v>
      </c>
      <c r="F92" s="3">
        <v>19.109883616235098</v>
      </c>
      <c r="G92" s="14" t="s">
        <v>1412</v>
      </c>
      <c r="H92" s="2">
        <v>4</v>
      </c>
      <c r="I92" s="2">
        <v>1</v>
      </c>
      <c r="J92" s="2">
        <v>0</v>
      </c>
      <c r="K92" s="2">
        <v>4</v>
      </c>
      <c r="L92" s="2">
        <v>1</v>
      </c>
      <c r="M92" s="2">
        <v>0</v>
      </c>
      <c r="N92" s="2">
        <v>0</v>
      </c>
      <c r="O92" s="2">
        <v>0</v>
      </c>
      <c r="P92" s="2">
        <v>0</v>
      </c>
      <c r="Q92" s="2">
        <v>0</v>
      </c>
      <c r="R92" s="2">
        <v>0</v>
      </c>
      <c r="S92" s="2">
        <v>1</v>
      </c>
      <c r="T92" s="2">
        <v>1</v>
      </c>
      <c r="U92" s="2">
        <v>1</v>
      </c>
      <c r="V92" s="2">
        <v>1</v>
      </c>
      <c r="W92" s="2">
        <v>0</v>
      </c>
      <c r="X92" s="2">
        <v>0</v>
      </c>
      <c r="Y92" s="2">
        <v>0</v>
      </c>
      <c r="Z92" s="2">
        <v>0</v>
      </c>
      <c r="AA92" s="2">
        <v>1</v>
      </c>
    </row>
    <row r="93" spans="1:27" x14ac:dyDescent="0.25">
      <c r="A93" s="2">
        <v>5</v>
      </c>
      <c r="B93" s="2">
        <v>3</v>
      </c>
      <c r="C93" s="2">
        <v>24439.812999999998</v>
      </c>
      <c r="D93" s="2">
        <v>24445.440999999999</v>
      </c>
      <c r="E93" s="2">
        <v>5.6280000000006103</v>
      </c>
      <c r="F93" s="3">
        <v>19.094462456293002</v>
      </c>
      <c r="G93" s="14"/>
      <c r="H93" s="2">
        <v>3</v>
      </c>
      <c r="I93" s="2">
        <v>0</v>
      </c>
      <c r="J93" s="2">
        <v>0</v>
      </c>
      <c r="K93" s="2">
        <v>3</v>
      </c>
      <c r="L93" s="2">
        <v>0</v>
      </c>
      <c r="M93" s="2">
        <v>0</v>
      </c>
      <c r="N93" s="2">
        <v>0</v>
      </c>
      <c r="O93" s="2">
        <v>0</v>
      </c>
      <c r="P93" s="2">
        <v>0</v>
      </c>
      <c r="Q93" s="2">
        <v>0</v>
      </c>
      <c r="R93" s="2">
        <v>0</v>
      </c>
      <c r="S93" s="2">
        <v>0</v>
      </c>
      <c r="T93" s="2">
        <v>1</v>
      </c>
      <c r="U93" s="2">
        <v>1</v>
      </c>
      <c r="V93" s="2">
        <v>1</v>
      </c>
      <c r="W93" s="2">
        <v>0</v>
      </c>
      <c r="X93" s="2">
        <v>0</v>
      </c>
      <c r="Y93" s="2">
        <v>0</v>
      </c>
      <c r="Z93" s="2">
        <v>0</v>
      </c>
      <c r="AA93" s="2">
        <v>0</v>
      </c>
    </row>
    <row r="94" spans="1:27" x14ac:dyDescent="0.25">
      <c r="A94" s="2">
        <v>13</v>
      </c>
      <c r="B94" s="2">
        <v>1</v>
      </c>
      <c r="C94" s="2">
        <v>34368.889000000003</v>
      </c>
      <c r="D94" s="2">
        <v>34419.961000000003</v>
      </c>
      <c r="E94" s="2">
        <v>51.072000000000102</v>
      </c>
      <c r="F94" s="3">
        <v>19.0793919465867</v>
      </c>
      <c r="G94" s="14" t="s">
        <v>1480</v>
      </c>
      <c r="H94" s="2">
        <v>4</v>
      </c>
      <c r="I94" s="2">
        <v>0</v>
      </c>
      <c r="J94" s="2">
        <v>0</v>
      </c>
      <c r="K94" s="2">
        <v>4</v>
      </c>
      <c r="L94" s="2">
        <v>0</v>
      </c>
      <c r="M94" s="2">
        <v>0</v>
      </c>
      <c r="N94" s="2">
        <v>0</v>
      </c>
      <c r="O94" s="2">
        <v>0</v>
      </c>
      <c r="P94" s="2">
        <v>0</v>
      </c>
      <c r="Q94" s="2">
        <v>0</v>
      </c>
      <c r="R94" s="2">
        <v>0</v>
      </c>
      <c r="S94" s="2">
        <v>1</v>
      </c>
      <c r="T94" s="2">
        <v>1</v>
      </c>
      <c r="U94" s="2">
        <v>1</v>
      </c>
      <c r="V94" s="2">
        <v>1</v>
      </c>
      <c r="W94" s="2">
        <v>0</v>
      </c>
      <c r="X94" s="2">
        <v>0</v>
      </c>
      <c r="Y94" s="2">
        <v>0</v>
      </c>
      <c r="Z94" s="2">
        <v>0</v>
      </c>
      <c r="AA94" s="2">
        <v>0</v>
      </c>
    </row>
    <row r="95" spans="1:27" x14ac:dyDescent="0.25">
      <c r="A95" s="2">
        <v>13</v>
      </c>
      <c r="B95" s="2">
        <v>3</v>
      </c>
      <c r="C95" s="2">
        <v>41396.928</v>
      </c>
      <c r="D95" s="2">
        <v>41495.923999999999</v>
      </c>
      <c r="E95" s="2">
        <v>98.995999999999199</v>
      </c>
      <c r="F95" s="3">
        <v>19.022569133259701</v>
      </c>
      <c r="G95" s="14" t="s">
        <v>1481</v>
      </c>
      <c r="H95" s="2">
        <v>2</v>
      </c>
      <c r="I95" s="2">
        <v>0</v>
      </c>
      <c r="J95" s="2">
        <v>0</v>
      </c>
      <c r="K95" s="2">
        <v>2</v>
      </c>
      <c r="L95" s="2">
        <v>0</v>
      </c>
      <c r="M95" s="2">
        <v>0</v>
      </c>
      <c r="N95" s="2">
        <v>0</v>
      </c>
      <c r="O95" s="2">
        <v>0</v>
      </c>
      <c r="P95" s="2">
        <v>0</v>
      </c>
      <c r="Q95" s="2">
        <v>0</v>
      </c>
      <c r="R95" s="2">
        <v>0</v>
      </c>
      <c r="S95" s="2">
        <v>0</v>
      </c>
      <c r="T95" s="2">
        <v>1</v>
      </c>
      <c r="U95" s="2">
        <v>0</v>
      </c>
      <c r="V95" s="2">
        <v>1</v>
      </c>
      <c r="W95" s="2">
        <v>0</v>
      </c>
      <c r="X95" s="2">
        <v>0</v>
      </c>
      <c r="Y95" s="2">
        <v>0</v>
      </c>
      <c r="Z95" s="2">
        <v>0</v>
      </c>
      <c r="AA95" s="2">
        <v>0</v>
      </c>
    </row>
    <row r="96" spans="1:27" x14ac:dyDescent="0.25">
      <c r="A96" s="2">
        <v>17</v>
      </c>
      <c r="B96" s="2">
        <v>7</v>
      </c>
      <c r="C96" s="2">
        <v>75910.857999999993</v>
      </c>
      <c r="D96" s="2">
        <v>75959.824999999997</v>
      </c>
      <c r="E96" s="2">
        <v>48.967000000004198</v>
      </c>
      <c r="F96" s="3">
        <v>18.9812030588567</v>
      </c>
      <c r="G96" s="14" t="s">
        <v>1524</v>
      </c>
      <c r="H96" s="2">
        <v>2</v>
      </c>
      <c r="I96" s="2">
        <v>0</v>
      </c>
      <c r="J96" s="2">
        <v>0</v>
      </c>
      <c r="K96" s="2">
        <v>2</v>
      </c>
      <c r="L96" s="2">
        <v>0</v>
      </c>
      <c r="M96" s="2">
        <v>0</v>
      </c>
      <c r="N96" s="2">
        <v>0</v>
      </c>
      <c r="O96" s="2">
        <v>0</v>
      </c>
      <c r="P96" s="2">
        <v>0</v>
      </c>
      <c r="Q96" s="2">
        <v>0</v>
      </c>
      <c r="R96" s="2">
        <v>0</v>
      </c>
      <c r="S96" s="2">
        <v>1</v>
      </c>
      <c r="T96" s="2">
        <v>1</v>
      </c>
      <c r="U96" s="2">
        <v>0</v>
      </c>
      <c r="V96" s="2">
        <v>0</v>
      </c>
      <c r="W96" s="2">
        <v>0</v>
      </c>
      <c r="X96" s="2">
        <v>0</v>
      </c>
      <c r="Y96" s="2">
        <v>0</v>
      </c>
      <c r="Z96" s="2">
        <v>0</v>
      </c>
      <c r="AA96" s="2">
        <v>0</v>
      </c>
    </row>
    <row r="97" spans="1:27" x14ac:dyDescent="0.25">
      <c r="A97" s="2">
        <v>2</v>
      </c>
      <c r="B97" s="2">
        <v>12</v>
      </c>
      <c r="C97" s="2">
        <v>140265.44</v>
      </c>
      <c r="D97" s="2">
        <v>140295.935</v>
      </c>
      <c r="E97" s="2">
        <v>30.494999999995301</v>
      </c>
      <c r="F97" s="3">
        <v>18.967241528337698</v>
      </c>
      <c r="G97" s="14" t="s">
        <v>1306</v>
      </c>
      <c r="H97" s="2">
        <v>3</v>
      </c>
      <c r="I97" s="2">
        <v>0</v>
      </c>
      <c r="J97" s="2">
        <v>0</v>
      </c>
      <c r="K97" s="2">
        <v>3</v>
      </c>
      <c r="L97" s="2">
        <v>0</v>
      </c>
      <c r="M97" s="2">
        <v>0</v>
      </c>
      <c r="N97" s="2">
        <v>0</v>
      </c>
      <c r="O97" s="2">
        <v>0</v>
      </c>
      <c r="P97" s="2">
        <v>0</v>
      </c>
      <c r="Q97" s="2">
        <v>0</v>
      </c>
      <c r="R97" s="2">
        <v>0</v>
      </c>
      <c r="S97" s="2">
        <v>1</v>
      </c>
      <c r="T97" s="2">
        <v>1</v>
      </c>
      <c r="U97" s="2">
        <v>0</v>
      </c>
      <c r="V97" s="2">
        <v>1</v>
      </c>
      <c r="W97" s="2">
        <v>0</v>
      </c>
      <c r="X97" s="2">
        <v>0</v>
      </c>
      <c r="Y97" s="2">
        <v>0</v>
      </c>
      <c r="Z97" s="2">
        <v>0</v>
      </c>
      <c r="AA97" s="2">
        <v>0</v>
      </c>
    </row>
    <row r="98" spans="1:27" x14ac:dyDescent="0.25">
      <c r="A98" s="2">
        <v>14</v>
      </c>
      <c r="B98" s="2">
        <v>6</v>
      </c>
      <c r="C98" s="2">
        <v>61942.796999999999</v>
      </c>
      <c r="D98" s="2">
        <v>62224.716</v>
      </c>
      <c r="E98" s="2">
        <v>281.91900000000197</v>
      </c>
      <c r="F98" s="3">
        <v>18.837933798545599</v>
      </c>
      <c r="G98" s="14" t="s">
        <v>1493</v>
      </c>
      <c r="H98" s="2">
        <v>4</v>
      </c>
      <c r="I98" s="2">
        <v>1</v>
      </c>
      <c r="J98" s="2">
        <v>0</v>
      </c>
      <c r="K98" s="2">
        <v>4</v>
      </c>
      <c r="L98" s="2">
        <v>1</v>
      </c>
      <c r="M98" s="2">
        <v>0</v>
      </c>
      <c r="N98" s="2">
        <v>0</v>
      </c>
      <c r="O98" s="2">
        <v>0</v>
      </c>
      <c r="P98" s="2">
        <v>0</v>
      </c>
      <c r="Q98" s="2">
        <v>0</v>
      </c>
      <c r="R98" s="2">
        <v>0</v>
      </c>
      <c r="S98" s="2">
        <v>1</v>
      </c>
      <c r="T98" s="2">
        <v>1</v>
      </c>
      <c r="U98" s="2">
        <v>1</v>
      </c>
      <c r="V98" s="2">
        <v>1</v>
      </c>
      <c r="W98" s="2">
        <v>1</v>
      </c>
      <c r="X98" s="2">
        <v>0</v>
      </c>
      <c r="Y98" s="2">
        <v>0</v>
      </c>
      <c r="Z98" s="2">
        <v>0</v>
      </c>
      <c r="AA98" s="2">
        <v>0</v>
      </c>
    </row>
    <row r="99" spans="1:27" x14ac:dyDescent="0.25">
      <c r="A99" s="2">
        <v>5</v>
      </c>
      <c r="B99" s="2">
        <v>18</v>
      </c>
      <c r="C99" s="2">
        <v>144960.264</v>
      </c>
      <c r="D99" s="2">
        <v>145049.595</v>
      </c>
      <c r="E99" s="2">
        <v>89.331000000005602</v>
      </c>
      <c r="F99" s="3">
        <v>18.829426040563099</v>
      </c>
      <c r="G99" s="14" t="s">
        <v>1370</v>
      </c>
      <c r="H99" s="2">
        <v>3</v>
      </c>
      <c r="I99" s="2">
        <v>0</v>
      </c>
      <c r="J99" s="2">
        <v>0</v>
      </c>
      <c r="K99" s="2">
        <v>3</v>
      </c>
      <c r="L99" s="2">
        <v>0</v>
      </c>
      <c r="M99" s="2">
        <v>0</v>
      </c>
      <c r="N99" s="2">
        <v>0</v>
      </c>
      <c r="O99" s="2">
        <v>0</v>
      </c>
      <c r="P99" s="2">
        <v>0</v>
      </c>
      <c r="Q99" s="2">
        <v>0</v>
      </c>
      <c r="R99" s="2">
        <v>0</v>
      </c>
      <c r="S99" s="2">
        <v>1</v>
      </c>
      <c r="T99" s="2">
        <v>0</v>
      </c>
      <c r="U99" s="2">
        <v>1</v>
      </c>
      <c r="V99" s="2">
        <v>1</v>
      </c>
      <c r="W99" s="2">
        <v>0</v>
      </c>
      <c r="X99" s="2">
        <v>0</v>
      </c>
      <c r="Y99" s="2">
        <v>0</v>
      </c>
      <c r="Z99" s="2">
        <v>0</v>
      </c>
      <c r="AA99" s="2">
        <v>0</v>
      </c>
    </row>
    <row r="100" spans="1:27" x14ac:dyDescent="0.25">
      <c r="A100" s="2">
        <v>4</v>
      </c>
      <c r="B100" s="2">
        <v>2</v>
      </c>
      <c r="C100" s="2">
        <v>25200.583999999999</v>
      </c>
      <c r="D100" s="2">
        <v>25281.948</v>
      </c>
      <c r="E100" s="2">
        <v>81.364000000001397</v>
      </c>
      <c r="F100" s="3">
        <v>18.8046588518474</v>
      </c>
      <c r="G100" s="14" t="s">
        <v>1341</v>
      </c>
      <c r="H100" s="2">
        <v>3</v>
      </c>
      <c r="I100" s="2">
        <v>0</v>
      </c>
      <c r="J100" s="2">
        <v>0</v>
      </c>
      <c r="K100" s="2">
        <v>3</v>
      </c>
      <c r="L100" s="2">
        <v>0</v>
      </c>
      <c r="M100" s="2">
        <v>0</v>
      </c>
      <c r="N100" s="2">
        <v>0</v>
      </c>
      <c r="O100" s="2">
        <v>0</v>
      </c>
      <c r="P100" s="2">
        <v>0</v>
      </c>
      <c r="Q100" s="2">
        <v>0</v>
      </c>
      <c r="R100" s="2">
        <v>0</v>
      </c>
      <c r="S100" s="2">
        <v>1</v>
      </c>
      <c r="T100" s="2">
        <v>1</v>
      </c>
      <c r="U100" s="2">
        <v>1</v>
      </c>
      <c r="V100" s="2">
        <v>0</v>
      </c>
      <c r="W100" s="2">
        <v>0</v>
      </c>
      <c r="X100" s="2">
        <v>0</v>
      </c>
      <c r="Y100" s="2">
        <v>0</v>
      </c>
      <c r="Z100" s="2">
        <v>0</v>
      </c>
      <c r="AA100" s="2">
        <v>0</v>
      </c>
    </row>
    <row r="101" spans="1:27" x14ac:dyDescent="0.25">
      <c r="A101" s="2">
        <v>10</v>
      </c>
      <c r="B101" s="2">
        <v>4</v>
      </c>
      <c r="C101" s="2">
        <v>69011.760999999999</v>
      </c>
      <c r="D101" s="2">
        <v>69877.55</v>
      </c>
      <c r="E101" s="2">
        <v>865.78900000000397</v>
      </c>
      <c r="F101" s="3">
        <v>18.791313792455401</v>
      </c>
      <c r="G101" s="14" t="s">
        <v>1440</v>
      </c>
      <c r="H101" s="2">
        <v>3</v>
      </c>
      <c r="I101" s="2">
        <v>4</v>
      </c>
      <c r="J101" s="2">
        <v>2</v>
      </c>
      <c r="K101" s="2">
        <v>3</v>
      </c>
      <c r="L101" s="2">
        <v>2</v>
      </c>
      <c r="M101" s="2">
        <v>1</v>
      </c>
      <c r="N101" s="2">
        <v>0</v>
      </c>
      <c r="O101" s="2">
        <v>0</v>
      </c>
      <c r="P101" s="2">
        <v>0</v>
      </c>
      <c r="Q101" s="2">
        <v>1</v>
      </c>
      <c r="R101" s="2">
        <v>0</v>
      </c>
      <c r="S101" s="2">
        <v>1</v>
      </c>
      <c r="T101" s="2">
        <v>1</v>
      </c>
      <c r="U101" s="2">
        <v>0</v>
      </c>
      <c r="V101" s="2">
        <v>1</v>
      </c>
      <c r="W101" s="2">
        <v>0</v>
      </c>
      <c r="X101" s="2">
        <v>1</v>
      </c>
      <c r="Y101" s="2">
        <v>1</v>
      </c>
      <c r="Z101" s="2">
        <v>0</v>
      </c>
      <c r="AA101" s="2">
        <v>0</v>
      </c>
    </row>
    <row r="102" spans="1:27" x14ac:dyDescent="0.25">
      <c r="A102" s="2">
        <v>15</v>
      </c>
      <c r="B102" s="2">
        <v>6</v>
      </c>
      <c r="C102" s="2">
        <v>53403.894</v>
      </c>
      <c r="D102" s="2">
        <v>53424.610999999997</v>
      </c>
      <c r="E102" s="2">
        <v>20.716999999996901</v>
      </c>
      <c r="F102" s="3">
        <v>18.769130370117701</v>
      </c>
      <c r="G102" s="14" t="s">
        <v>1506</v>
      </c>
      <c r="H102" s="2">
        <v>2</v>
      </c>
      <c r="I102" s="2">
        <v>0</v>
      </c>
      <c r="J102" s="2">
        <v>0</v>
      </c>
      <c r="K102" s="2">
        <v>2</v>
      </c>
      <c r="L102" s="2">
        <v>0</v>
      </c>
      <c r="M102" s="2">
        <v>0</v>
      </c>
      <c r="N102" s="2">
        <v>0</v>
      </c>
      <c r="O102" s="2">
        <v>0</v>
      </c>
      <c r="P102" s="2">
        <v>0</v>
      </c>
      <c r="Q102" s="2">
        <v>0</v>
      </c>
      <c r="R102" s="2">
        <v>0</v>
      </c>
      <c r="S102" s="2">
        <v>0</v>
      </c>
      <c r="T102" s="2">
        <v>0</v>
      </c>
      <c r="U102" s="2">
        <v>1</v>
      </c>
      <c r="V102" s="2">
        <v>1</v>
      </c>
      <c r="W102" s="2">
        <v>0</v>
      </c>
      <c r="X102" s="2">
        <v>0</v>
      </c>
      <c r="Y102" s="2">
        <v>0</v>
      </c>
      <c r="Z102" s="2">
        <v>0</v>
      </c>
      <c r="AA102" s="2">
        <v>0</v>
      </c>
    </row>
    <row r="103" spans="1:27" x14ac:dyDescent="0.25">
      <c r="A103" s="2">
        <v>6</v>
      </c>
      <c r="B103" s="2">
        <v>19</v>
      </c>
      <c r="C103" s="2">
        <v>121370.053</v>
      </c>
      <c r="D103" s="2">
        <v>121418.781</v>
      </c>
      <c r="E103" s="2">
        <v>48.728000000002801</v>
      </c>
      <c r="F103" s="3">
        <v>18.720446910451301</v>
      </c>
      <c r="G103" s="14" t="s">
        <v>1390</v>
      </c>
      <c r="H103" s="2">
        <v>2</v>
      </c>
      <c r="I103" s="2">
        <v>0</v>
      </c>
      <c r="J103" s="2">
        <v>0</v>
      </c>
      <c r="K103" s="2">
        <v>2</v>
      </c>
      <c r="L103" s="2">
        <v>0</v>
      </c>
      <c r="M103" s="2">
        <v>0</v>
      </c>
      <c r="N103" s="2">
        <v>0</v>
      </c>
      <c r="O103" s="2">
        <v>0</v>
      </c>
      <c r="P103" s="2">
        <v>0</v>
      </c>
      <c r="Q103" s="2">
        <v>0</v>
      </c>
      <c r="R103" s="2">
        <v>0</v>
      </c>
      <c r="S103" s="2">
        <v>0</v>
      </c>
      <c r="T103" s="2">
        <v>1</v>
      </c>
      <c r="U103" s="2">
        <v>1</v>
      </c>
      <c r="V103" s="2">
        <v>0</v>
      </c>
      <c r="W103" s="2">
        <v>0</v>
      </c>
      <c r="X103" s="2">
        <v>0</v>
      </c>
      <c r="Y103" s="2">
        <v>0</v>
      </c>
      <c r="Z103" s="2">
        <v>0</v>
      </c>
      <c r="AA103" s="2">
        <v>0</v>
      </c>
    </row>
    <row r="104" spans="1:27" x14ac:dyDescent="0.25">
      <c r="A104" s="2">
        <v>7</v>
      </c>
      <c r="B104" s="2">
        <v>11</v>
      </c>
      <c r="C104" s="2">
        <v>120022.018</v>
      </c>
      <c r="D104" s="2">
        <v>120164.465</v>
      </c>
      <c r="E104" s="2">
        <v>142.447</v>
      </c>
      <c r="F104" s="3">
        <v>18.700584112401199</v>
      </c>
      <c r="G104" s="14" t="s">
        <v>1407</v>
      </c>
      <c r="H104" s="2">
        <v>4</v>
      </c>
      <c r="I104" s="2">
        <v>0</v>
      </c>
      <c r="J104" s="2">
        <v>0</v>
      </c>
      <c r="K104" s="2">
        <v>4</v>
      </c>
      <c r="L104" s="2">
        <v>0</v>
      </c>
      <c r="M104" s="2">
        <v>0</v>
      </c>
      <c r="N104" s="2">
        <v>0</v>
      </c>
      <c r="O104" s="2">
        <v>0</v>
      </c>
      <c r="P104" s="2">
        <v>0</v>
      </c>
      <c r="Q104" s="2">
        <v>0</v>
      </c>
      <c r="R104" s="2">
        <v>0</v>
      </c>
      <c r="S104" s="2">
        <v>1</v>
      </c>
      <c r="T104" s="2">
        <v>1</v>
      </c>
      <c r="U104" s="2">
        <v>1</v>
      </c>
      <c r="V104" s="2">
        <v>1</v>
      </c>
      <c r="W104" s="2">
        <v>0</v>
      </c>
      <c r="X104" s="2">
        <v>0</v>
      </c>
      <c r="Y104" s="2">
        <v>0</v>
      </c>
      <c r="Z104" s="2">
        <v>0</v>
      </c>
      <c r="AA104" s="2">
        <v>0</v>
      </c>
    </row>
    <row r="105" spans="1:27" x14ac:dyDescent="0.25">
      <c r="A105" s="2">
        <v>13</v>
      </c>
      <c r="B105" s="2">
        <v>5</v>
      </c>
      <c r="C105" s="2">
        <v>58626.188000000002</v>
      </c>
      <c r="D105" s="2">
        <v>58626.247000000003</v>
      </c>
      <c r="E105" s="2">
        <v>5.9000000001105897E-2</v>
      </c>
      <c r="F105" s="3">
        <v>18.608841421133501</v>
      </c>
      <c r="G105" s="14"/>
      <c r="H105" s="2">
        <v>1</v>
      </c>
      <c r="I105" s="2">
        <v>0</v>
      </c>
      <c r="J105" s="2">
        <v>0</v>
      </c>
      <c r="K105" s="2">
        <v>1</v>
      </c>
      <c r="L105" s="2">
        <v>0</v>
      </c>
      <c r="M105" s="2">
        <v>0</v>
      </c>
      <c r="N105" s="2">
        <v>0</v>
      </c>
      <c r="O105" s="2">
        <v>0</v>
      </c>
      <c r="P105" s="2">
        <v>0</v>
      </c>
      <c r="Q105" s="2">
        <v>0</v>
      </c>
      <c r="R105" s="2">
        <v>0</v>
      </c>
      <c r="S105" s="2">
        <v>0</v>
      </c>
      <c r="T105" s="2">
        <v>0</v>
      </c>
      <c r="U105" s="2">
        <v>0</v>
      </c>
      <c r="V105" s="2">
        <v>1</v>
      </c>
      <c r="W105" s="2">
        <v>0</v>
      </c>
      <c r="X105" s="2">
        <v>0</v>
      </c>
      <c r="Y105" s="2">
        <v>0</v>
      </c>
      <c r="Z105" s="2">
        <v>0</v>
      </c>
      <c r="AA105" s="2">
        <v>0</v>
      </c>
    </row>
    <row r="106" spans="1:27" x14ac:dyDescent="0.25">
      <c r="A106" s="2">
        <v>5</v>
      </c>
      <c r="B106" s="2">
        <v>20</v>
      </c>
      <c r="C106" s="2">
        <v>167177.95199999999</v>
      </c>
      <c r="D106" s="2">
        <v>167263.84899999999</v>
      </c>
      <c r="E106" s="2">
        <v>85.896999999997206</v>
      </c>
      <c r="F106" s="3">
        <v>18.591706563858899</v>
      </c>
      <c r="G106" s="14" t="s">
        <v>1371</v>
      </c>
      <c r="H106" s="2">
        <v>4</v>
      </c>
      <c r="I106" s="2">
        <v>0</v>
      </c>
      <c r="J106" s="2">
        <v>0</v>
      </c>
      <c r="K106" s="2">
        <v>4</v>
      </c>
      <c r="L106" s="2">
        <v>0</v>
      </c>
      <c r="M106" s="2">
        <v>0</v>
      </c>
      <c r="N106" s="2">
        <v>0</v>
      </c>
      <c r="O106" s="2">
        <v>0</v>
      </c>
      <c r="P106" s="2">
        <v>0</v>
      </c>
      <c r="Q106" s="2">
        <v>0</v>
      </c>
      <c r="R106" s="2">
        <v>0</v>
      </c>
      <c r="S106" s="2">
        <v>1</v>
      </c>
      <c r="T106" s="2">
        <v>1</v>
      </c>
      <c r="U106" s="2">
        <v>1</v>
      </c>
      <c r="V106" s="2">
        <v>1</v>
      </c>
      <c r="W106" s="2">
        <v>0</v>
      </c>
      <c r="X106" s="2">
        <v>0</v>
      </c>
      <c r="Y106" s="2">
        <v>0</v>
      </c>
      <c r="Z106" s="2">
        <v>0</v>
      </c>
      <c r="AA106" s="2">
        <v>0</v>
      </c>
    </row>
    <row r="107" spans="1:27" x14ac:dyDescent="0.25">
      <c r="A107" s="2">
        <v>2</v>
      </c>
      <c r="B107" s="2">
        <v>0</v>
      </c>
      <c r="C107" s="2">
        <v>13447.965</v>
      </c>
      <c r="D107" s="2">
        <v>14311.966</v>
      </c>
      <c r="E107" s="2">
        <v>864.00099999999998</v>
      </c>
      <c r="F107" s="3">
        <v>18.567855315897098</v>
      </c>
      <c r="G107" s="14" t="s">
        <v>1298</v>
      </c>
      <c r="H107" s="2">
        <v>4</v>
      </c>
      <c r="I107" s="2">
        <v>3</v>
      </c>
      <c r="J107" s="2">
        <v>0</v>
      </c>
      <c r="K107" s="2">
        <v>4</v>
      </c>
      <c r="L107" s="2">
        <v>3</v>
      </c>
      <c r="M107" s="2">
        <v>0</v>
      </c>
      <c r="N107" s="2">
        <v>0</v>
      </c>
      <c r="O107" s="2">
        <v>0</v>
      </c>
      <c r="P107" s="2">
        <v>0</v>
      </c>
      <c r="Q107" s="2">
        <v>0</v>
      </c>
      <c r="R107" s="2">
        <v>0</v>
      </c>
      <c r="S107" s="2">
        <v>1</v>
      </c>
      <c r="T107" s="2">
        <v>1</v>
      </c>
      <c r="U107" s="2">
        <v>1</v>
      </c>
      <c r="V107" s="2">
        <v>1</v>
      </c>
      <c r="W107" s="2">
        <v>1</v>
      </c>
      <c r="X107" s="2">
        <v>0</v>
      </c>
      <c r="Y107" s="2">
        <v>1</v>
      </c>
      <c r="Z107" s="2">
        <v>0</v>
      </c>
      <c r="AA107" s="2">
        <v>1</v>
      </c>
    </row>
    <row r="108" spans="1:27" x14ac:dyDescent="0.25">
      <c r="A108" s="2">
        <v>2</v>
      </c>
      <c r="B108" s="2">
        <v>28</v>
      </c>
      <c r="C108" s="2">
        <v>223897.72099999999</v>
      </c>
      <c r="D108" s="2">
        <v>223974.45800000001</v>
      </c>
      <c r="E108" s="2">
        <v>76.737000000022803</v>
      </c>
      <c r="F108" s="3">
        <v>18.531079907965498</v>
      </c>
      <c r="G108" s="14" t="s">
        <v>1319</v>
      </c>
      <c r="H108" s="2">
        <v>2</v>
      </c>
      <c r="I108" s="2">
        <v>0</v>
      </c>
      <c r="J108" s="2">
        <v>0</v>
      </c>
      <c r="K108" s="2">
        <v>2</v>
      </c>
      <c r="L108" s="2">
        <v>0</v>
      </c>
      <c r="M108" s="2">
        <v>0</v>
      </c>
      <c r="N108" s="2">
        <v>0</v>
      </c>
      <c r="O108" s="2">
        <v>0</v>
      </c>
      <c r="P108" s="2">
        <v>0</v>
      </c>
      <c r="Q108" s="2">
        <v>0</v>
      </c>
      <c r="R108" s="2">
        <v>0</v>
      </c>
      <c r="S108" s="2">
        <v>0</v>
      </c>
      <c r="T108" s="2">
        <v>1</v>
      </c>
      <c r="U108" s="2">
        <v>1</v>
      </c>
      <c r="V108" s="2">
        <v>0</v>
      </c>
      <c r="W108" s="2">
        <v>0</v>
      </c>
      <c r="X108" s="2">
        <v>0</v>
      </c>
      <c r="Y108" s="2">
        <v>0</v>
      </c>
      <c r="Z108" s="2">
        <v>0</v>
      </c>
      <c r="AA108" s="2">
        <v>0</v>
      </c>
    </row>
    <row r="109" spans="1:27" x14ac:dyDescent="0.25">
      <c r="A109" s="2">
        <v>3</v>
      </c>
      <c r="B109" s="2">
        <v>15</v>
      </c>
      <c r="C109" s="2">
        <v>160579.24799999999</v>
      </c>
      <c r="D109" s="2">
        <v>160651.54500000001</v>
      </c>
      <c r="E109" s="2">
        <v>72.297000000020503</v>
      </c>
      <c r="F109" s="3">
        <v>18.485522797568901</v>
      </c>
      <c r="G109" s="14" t="s">
        <v>872</v>
      </c>
      <c r="H109" s="2">
        <v>3</v>
      </c>
      <c r="I109" s="2">
        <v>0</v>
      </c>
      <c r="J109" s="2">
        <v>0</v>
      </c>
      <c r="K109" s="2">
        <v>3</v>
      </c>
      <c r="L109" s="2">
        <v>0</v>
      </c>
      <c r="M109" s="2">
        <v>0</v>
      </c>
      <c r="N109" s="2">
        <v>0</v>
      </c>
      <c r="O109" s="2">
        <v>0</v>
      </c>
      <c r="P109" s="2">
        <v>0</v>
      </c>
      <c r="Q109" s="2">
        <v>0</v>
      </c>
      <c r="R109" s="2">
        <v>0</v>
      </c>
      <c r="S109" s="2">
        <v>1</v>
      </c>
      <c r="T109" s="2">
        <v>1</v>
      </c>
      <c r="U109" s="2">
        <v>1</v>
      </c>
      <c r="V109" s="2">
        <v>0</v>
      </c>
      <c r="W109" s="2">
        <v>0</v>
      </c>
      <c r="X109" s="2">
        <v>0</v>
      </c>
      <c r="Y109" s="2">
        <v>0</v>
      </c>
      <c r="Z109" s="2">
        <v>0</v>
      </c>
      <c r="AA109" s="2">
        <v>0</v>
      </c>
    </row>
    <row r="110" spans="1:27" x14ac:dyDescent="0.25">
      <c r="A110" s="2">
        <v>10</v>
      </c>
      <c r="B110" s="2">
        <v>3</v>
      </c>
      <c r="C110" s="2">
        <v>68088.347999999998</v>
      </c>
      <c r="D110" s="2">
        <v>68170.947</v>
      </c>
      <c r="E110" s="2">
        <v>82.599000000001993</v>
      </c>
      <c r="F110" s="3">
        <v>18.398514753175402</v>
      </c>
      <c r="G110" s="14" t="s">
        <v>207</v>
      </c>
      <c r="H110" s="2">
        <v>4</v>
      </c>
      <c r="I110" s="2">
        <v>0</v>
      </c>
      <c r="J110" s="2">
        <v>0</v>
      </c>
      <c r="K110" s="2">
        <v>4</v>
      </c>
      <c r="L110" s="2">
        <v>0</v>
      </c>
      <c r="M110" s="2">
        <v>0</v>
      </c>
      <c r="N110" s="2">
        <v>0</v>
      </c>
      <c r="O110" s="2">
        <v>0</v>
      </c>
      <c r="P110" s="2">
        <v>0</v>
      </c>
      <c r="Q110" s="2">
        <v>0</v>
      </c>
      <c r="R110" s="2">
        <v>0</v>
      </c>
      <c r="S110" s="2">
        <v>1</v>
      </c>
      <c r="T110" s="2">
        <v>1</v>
      </c>
      <c r="U110" s="2">
        <v>1</v>
      </c>
      <c r="V110" s="2">
        <v>1</v>
      </c>
      <c r="W110" s="2">
        <v>0</v>
      </c>
      <c r="X110" s="2">
        <v>0</v>
      </c>
      <c r="Y110" s="2">
        <v>0</v>
      </c>
      <c r="Z110" s="2">
        <v>0</v>
      </c>
      <c r="AA110" s="2">
        <v>0</v>
      </c>
    </row>
    <row r="111" spans="1:27" x14ac:dyDescent="0.25">
      <c r="A111" s="2">
        <v>17</v>
      </c>
      <c r="B111" s="2">
        <v>5</v>
      </c>
      <c r="C111" s="2">
        <v>58826.985000000001</v>
      </c>
      <c r="D111" s="2">
        <v>58921.974000000002</v>
      </c>
      <c r="E111" s="2">
        <v>94.989000000001397</v>
      </c>
      <c r="F111" s="3">
        <v>18.271659087181799</v>
      </c>
      <c r="G111" s="14" t="s">
        <v>291</v>
      </c>
      <c r="H111" s="2">
        <v>4</v>
      </c>
      <c r="I111" s="2">
        <v>3</v>
      </c>
      <c r="J111" s="2">
        <v>0</v>
      </c>
      <c r="K111" s="2">
        <v>4</v>
      </c>
      <c r="L111" s="2">
        <v>3</v>
      </c>
      <c r="M111" s="2">
        <v>0</v>
      </c>
      <c r="N111" s="2">
        <v>0</v>
      </c>
      <c r="O111" s="2">
        <v>0</v>
      </c>
      <c r="P111" s="2">
        <v>0</v>
      </c>
      <c r="Q111" s="2">
        <v>0</v>
      </c>
      <c r="R111" s="2">
        <v>0</v>
      </c>
      <c r="S111" s="2">
        <v>1</v>
      </c>
      <c r="T111" s="2">
        <v>1</v>
      </c>
      <c r="U111" s="2">
        <v>1</v>
      </c>
      <c r="V111" s="2">
        <v>1</v>
      </c>
      <c r="W111" s="2">
        <v>1</v>
      </c>
      <c r="X111" s="2">
        <v>0</v>
      </c>
      <c r="Y111" s="2">
        <v>1</v>
      </c>
      <c r="Z111" s="2">
        <v>0</v>
      </c>
      <c r="AA111" s="2">
        <v>1</v>
      </c>
    </row>
    <row r="112" spans="1:27" x14ac:dyDescent="0.25">
      <c r="A112" s="2">
        <v>12</v>
      </c>
      <c r="B112" s="2">
        <v>3</v>
      </c>
      <c r="C112" s="2">
        <v>42189.271999999997</v>
      </c>
      <c r="D112" s="2">
        <v>42338.262000000002</v>
      </c>
      <c r="E112" s="2">
        <v>148.99000000000501</v>
      </c>
      <c r="F112" s="3">
        <v>18.258697756683599</v>
      </c>
      <c r="G112" s="14" t="s">
        <v>1464</v>
      </c>
      <c r="H112" s="2">
        <v>4</v>
      </c>
      <c r="I112" s="2">
        <v>1</v>
      </c>
      <c r="J112" s="2">
        <v>0</v>
      </c>
      <c r="K112" s="2">
        <v>4</v>
      </c>
      <c r="L112" s="2">
        <v>1</v>
      </c>
      <c r="M112" s="2">
        <v>0</v>
      </c>
      <c r="N112" s="2">
        <v>0</v>
      </c>
      <c r="O112" s="2">
        <v>0</v>
      </c>
      <c r="P112" s="2">
        <v>0</v>
      </c>
      <c r="Q112" s="2">
        <v>0</v>
      </c>
      <c r="R112" s="2">
        <v>0</v>
      </c>
      <c r="S112" s="2">
        <v>1</v>
      </c>
      <c r="T112" s="2">
        <v>1</v>
      </c>
      <c r="U112" s="2">
        <v>1</v>
      </c>
      <c r="V112" s="2">
        <v>1</v>
      </c>
      <c r="W112" s="2">
        <v>0</v>
      </c>
      <c r="X112" s="2">
        <v>0</v>
      </c>
      <c r="Y112" s="2">
        <v>0</v>
      </c>
      <c r="Z112" s="2">
        <v>0</v>
      </c>
      <c r="AA112" s="2">
        <v>1</v>
      </c>
    </row>
    <row r="113" spans="1:27" x14ac:dyDescent="0.25">
      <c r="A113" s="2">
        <v>2</v>
      </c>
      <c r="B113" s="2">
        <v>15</v>
      </c>
      <c r="C113" s="2">
        <v>157740.48699999999</v>
      </c>
      <c r="D113" s="2">
        <v>157758.56099999999</v>
      </c>
      <c r="E113" s="2">
        <v>18.073999999993202</v>
      </c>
      <c r="F113" s="3">
        <v>18.251981379407798</v>
      </c>
      <c r="G113" s="14"/>
      <c r="H113" s="2">
        <v>2</v>
      </c>
      <c r="I113" s="2">
        <v>0</v>
      </c>
      <c r="J113" s="2">
        <v>0</v>
      </c>
      <c r="K113" s="2">
        <v>2</v>
      </c>
      <c r="L113" s="2">
        <v>0</v>
      </c>
      <c r="M113" s="2">
        <v>0</v>
      </c>
      <c r="N113" s="2">
        <v>0</v>
      </c>
      <c r="O113" s="2">
        <v>0</v>
      </c>
      <c r="P113" s="2">
        <v>0</v>
      </c>
      <c r="Q113" s="2">
        <v>0</v>
      </c>
      <c r="R113" s="2">
        <v>0</v>
      </c>
      <c r="S113" s="2">
        <v>0</v>
      </c>
      <c r="T113" s="2">
        <v>1</v>
      </c>
      <c r="U113" s="2">
        <v>1</v>
      </c>
      <c r="V113" s="2">
        <v>0</v>
      </c>
      <c r="W113" s="2">
        <v>0</v>
      </c>
      <c r="X113" s="2">
        <v>0</v>
      </c>
      <c r="Y113" s="2">
        <v>0</v>
      </c>
      <c r="Z113" s="2">
        <v>0</v>
      </c>
      <c r="AA113" s="2">
        <v>0</v>
      </c>
    </row>
    <row r="114" spans="1:27" x14ac:dyDescent="0.25">
      <c r="A114" s="2">
        <v>5</v>
      </c>
      <c r="B114" s="2">
        <v>8</v>
      </c>
      <c r="C114" s="2">
        <v>82376.926000000007</v>
      </c>
      <c r="D114" s="2">
        <v>82477.995999999999</v>
      </c>
      <c r="E114" s="2">
        <v>101.06999999999201</v>
      </c>
      <c r="F114" s="3">
        <v>18.227417326488499</v>
      </c>
      <c r="G114" s="14" t="s">
        <v>131</v>
      </c>
      <c r="H114" s="2">
        <v>4</v>
      </c>
      <c r="I114" s="2">
        <v>2</v>
      </c>
      <c r="J114" s="2">
        <v>0</v>
      </c>
      <c r="K114" s="2">
        <v>4</v>
      </c>
      <c r="L114" s="2">
        <v>2</v>
      </c>
      <c r="M114" s="2">
        <v>0</v>
      </c>
      <c r="N114" s="2">
        <v>0</v>
      </c>
      <c r="O114" s="2">
        <v>0</v>
      </c>
      <c r="P114" s="2">
        <v>0</v>
      </c>
      <c r="Q114" s="2">
        <v>0</v>
      </c>
      <c r="R114" s="2">
        <v>0</v>
      </c>
      <c r="S114" s="2">
        <v>1</v>
      </c>
      <c r="T114" s="2">
        <v>1</v>
      </c>
      <c r="U114" s="2">
        <v>1</v>
      </c>
      <c r="V114" s="2">
        <v>1</v>
      </c>
      <c r="W114" s="2">
        <v>0</v>
      </c>
      <c r="X114" s="2">
        <v>1</v>
      </c>
      <c r="Y114" s="2">
        <v>0</v>
      </c>
      <c r="Z114" s="2">
        <v>1</v>
      </c>
      <c r="AA114" s="2">
        <v>0</v>
      </c>
    </row>
    <row r="115" spans="1:27" x14ac:dyDescent="0.25">
      <c r="A115" s="2">
        <v>4</v>
      </c>
      <c r="B115" s="2">
        <v>1</v>
      </c>
      <c r="C115" s="2">
        <v>5280.2550000000001</v>
      </c>
      <c r="D115" s="2">
        <v>5343.6689999999999</v>
      </c>
      <c r="E115" s="2">
        <v>63.413999999999803</v>
      </c>
      <c r="F115" s="3">
        <v>18.217580674719699</v>
      </c>
      <c r="G115" s="14" t="s">
        <v>105</v>
      </c>
      <c r="H115" s="2">
        <v>3</v>
      </c>
      <c r="I115" s="2">
        <v>3</v>
      </c>
      <c r="J115" s="2">
        <v>0</v>
      </c>
      <c r="K115" s="2">
        <v>3</v>
      </c>
      <c r="L115" s="2">
        <v>3</v>
      </c>
      <c r="M115" s="2">
        <v>0</v>
      </c>
      <c r="N115" s="2">
        <v>0</v>
      </c>
      <c r="O115" s="2">
        <v>0</v>
      </c>
      <c r="P115" s="2">
        <v>0</v>
      </c>
      <c r="Q115" s="2">
        <v>0</v>
      </c>
      <c r="R115" s="2">
        <v>0</v>
      </c>
      <c r="S115" s="2">
        <v>0</v>
      </c>
      <c r="T115" s="2">
        <v>1</v>
      </c>
      <c r="U115" s="2">
        <v>1</v>
      </c>
      <c r="V115" s="2">
        <v>1</v>
      </c>
      <c r="W115" s="2">
        <v>1</v>
      </c>
      <c r="X115" s="2">
        <v>1</v>
      </c>
      <c r="Y115" s="2">
        <v>0</v>
      </c>
      <c r="Z115" s="2">
        <v>0</v>
      </c>
      <c r="AA115" s="2">
        <v>1</v>
      </c>
    </row>
    <row r="116" spans="1:27" x14ac:dyDescent="0.25">
      <c r="A116" s="2">
        <v>19</v>
      </c>
      <c r="B116" s="2">
        <v>0</v>
      </c>
      <c r="C116" s="2">
        <v>7430.0079999999998</v>
      </c>
      <c r="D116" s="2">
        <v>7478.39</v>
      </c>
      <c r="E116" s="2">
        <v>48.382000000000502</v>
      </c>
      <c r="F116" s="3">
        <v>18.213967838134501</v>
      </c>
      <c r="G116" s="14" t="s">
        <v>1534</v>
      </c>
      <c r="H116" s="2">
        <v>3</v>
      </c>
      <c r="I116" s="2">
        <v>0</v>
      </c>
      <c r="J116" s="2">
        <v>0</v>
      </c>
      <c r="K116" s="2">
        <v>3</v>
      </c>
      <c r="L116" s="2">
        <v>0</v>
      </c>
      <c r="M116" s="2">
        <v>0</v>
      </c>
      <c r="N116" s="2">
        <v>0</v>
      </c>
      <c r="O116" s="2">
        <v>0</v>
      </c>
      <c r="P116" s="2">
        <v>0</v>
      </c>
      <c r="Q116" s="2">
        <v>0</v>
      </c>
      <c r="R116" s="2">
        <v>0</v>
      </c>
      <c r="S116" s="2">
        <v>0</v>
      </c>
      <c r="T116" s="2">
        <v>1</v>
      </c>
      <c r="U116" s="2">
        <v>1</v>
      </c>
      <c r="V116" s="2">
        <v>1</v>
      </c>
      <c r="W116" s="2">
        <v>0</v>
      </c>
      <c r="X116" s="2">
        <v>0</v>
      </c>
      <c r="Y116" s="2">
        <v>0</v>
      </c>
      <c r="Z116" s="2">
        <v>0</v>
      </c>
      <c r="AA116" s="2">
        <v>0</v>
      </c>
    </row>
    <row r="117" spans="1:27" x14ac:dyDescent="0.25">
      <c r="A117" s="2">
        <v>1</v>
      </c>
      <c r="B117" s="2">
        <v>15</v>
      </c>
      <c r="C117" s="2">
        <v>182777.36600000001</v>
      </c>
      <c r="D117" s="2">
        <v>182859.47899999999</v>
      </c>
      <c r="E117" s="2">
        <v>82.112999999983003</v>
      </c>
      <c r="F117" s="3">
        <v>18.2015045047348</v>
      </c>
      <c r="G117" s="14" t="s">
        <v>1295</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row>
    <row r="118" spans="1:27" x14ac:dyDescent="0.25">
      <c r="A118" s="2">
        <v>6</v>
      </c>
      <c r="B118" s="2">
        <v>16</v>
      </c>
      <c r="C118" s="2">
        <v>105584.895</v>
      </c>
      <c r="D118" s="2">
        <v>105652.069</v>
      </c>
      <c r="E118" s="2">
        <v>67.173999999999097</v>
      </c>
      <c r="F118" s="3">
        <v>18.188392520655601</v>
      </c>
      <c r="G118" s="14" t="s">
        <v>1387</v>
      </c>
      <c r="H118" s="2">
        <v>4</v>
      </c>
      <c r="I118" s="2">
        <v>3</v>
      </c>
      <c r="J118" s="2">
        <v>0</v>
      </c>
      <c r="K118" s="2">
        <v>4</v>
      </c>
      <c r="L118" s="2">
        <v>3</v>
      </c>
      <c r="M118" s="2">
        <v>0</v>
      </c>
      <c r="N118" s="2">
        <v>0</v>
      </c>
      <c r="O118" s="2">
        <v>0</v>
      </c>
      <c r="P118" s="2">
        <v>0</v>
      </c>
      <c r="Q118" s="2">
        <v>0</v>
      </c>
      <c r="R118" s="2">
        <v>0</v>
      </c>
      <c r="S118" s="2">
        <v>1</v>
      </c>
      <c r="T118" s="2">
        <v>1</v>
      </c>
      <c r="U118" s="2">
        <v>1</v>
      </c>
      <c r="V118" s="2">
        <v>1</v>
      </c>
      <c r="W118" s="2">
        <v>1</v>
      </c>
      <c r="X118" s="2">
        <v>0</v>
      </c>
      <c r="Y118" s="2">
        <v>1</v>
      </c>
      <c r="Z118" s="2">
        <v>0</v>
      </c>
      <c r="AA118" s="2">
        <v>1</v>
      </c>
    </row>
    <row r="119" spans="1:27" x14ac:dyDescent="0.25">
      <c r="A119" s="2">
        <v>14</v>
      </c>
      <c r="B119" s="2">
        <v>12</v>
      </c>
      <c r="C119" s="2">
        <v>102563.208</v>
      </c>
      <c r="D119" s="2">
        <v>102663.24800000001</v>
      </c>
      <c r="E119" s="2">
        <v>100.04000000000801</v>
      </c>
      <c r="F119" s="3">
        <v>18.110754691069999</v>
      </c>
      <c r="G119" s="14" t="s">
        <v>1498</v>
      </c>
      <c r="H119" s="2">
        <v>1</v>
      </c>
      <c r="I119" s="2">
        <v>1</v>
      </c>
      <c r="J119" s="2">
        <v>1</v>
      </c>
      <c r="K119" s="2">
        <v>1</v>
      </c>
      <c r="L119" s="2">
        <v>0</v>
      </c>
      <c r="M119" s="2">
        <v>0</v>
      </c>
      <c r="N119" s="2">
        <v>0</v>
      </c>
      <c r="O119" s="2">
        <v>0</v>
      </c>
      <c r="P119" s="2">
        <v>0</v>
      </c>
      <c r="Q119" s="2">
        <v>1</v>
      </c>
      <c r="R119" s="2">
        <v>0</v>
      </c>
      <c r="S119" s="2">
        <v>0</v>
      </c>
      <c r="T119" s="2">
        <v>0</v>
      </c>
      <c r="U119" s="2">
        <v>0</v>
      </c>
      <c r="V119" s="2">
        <v>1</v>
      </c>
      <c r="W119" s="2">
        <v>0</v>
      </c>
      <c r="X119" s="2">
        <v>0</v>
      </c>
      <c r="Y119" s="2">
        <v>0</v>
      </c>
      <c r="Z119" s="2">
        <v>0</v>
      </c>
      <c r="AA119" s="2">
        <v>0</v>
      </c>
    </row>
    <row r="120" spans="1:27" x14ac:dyDescent="0.25">
      <c r="A120" s="2">
        <v>11</v>
      </c>
      <c r="B120" s="2">
        <v>15</v>
      </c>
      <c r="C120" s="2">
        <v>129822.435</v>
      </c>
      <c r="D120" s="2">
        <v>129997.817</v>
      </c>
      <c r="E120" s="2">
        <v>175.38199999999799</v>
      </c>
      <c r="F120" s="3">
        <v>18.080740185916699</v>
      </c>
      <c r="G120" s="14" t="s">
        <v>1460</v>
      </c>
      <c r="H120" s="2">
        <v>3</v>
      </c>
      <c r="I120" s="2">
        <v>0</v>
      </c>
      <c r="J120" s="2">
        <v>0</v>
      </c>
      <c r="K120" s="2">
        <v>3</v>
      </c>
      <c r="L120" s="2">
        <v>0</v>
      </c>
      <c r="M120" s="2">
        <v>0</v>
      </c>
      <c r="N120" s="2">
        <v>0</v>
      </c>
      <c r="O120" s="2">
        <v>0</v>
      </c>
      <c r="P120" s="2">
        <v>0</v>
      </c>
      <c r="Q120" s="2">
        <v>0</v>
      </c>
      <c r="R120" s="2">
        <v>0</v>
      </c>
      <c r="S120" s="2">
        <v>1</v>
      </c>
      <c r="T120" s="2">
        <v>0</v>
      </c>
      <c r="U120" s="2">
        <v>1</v>
      </c>
      <c r="V120" s="2">
        <v>1</v>
      </c>
      <c r="W120" s="2">
        <v>0</v>
      </c>
      <c r="X120" s="2">
        <v>0</v>
      </c>
      <c r="Y120" s="2">
        <v>0</v>
      </c>
      <c r="Z120" s="2">
        <v>0</v>
      </c>
      <c r="AA120" s="2">
        <v>0</v>
      </c>
    </row>
    <row r="121" spans="1:27" x14ac:dyDescent="0.25">
      <c r="A121" s="2">
        <v>12</v>
      </c>
      <c r="B121" s="2">
        <v>4</v>
      </c>
      <c r="C121" s="2">
        <v>43805.163999999997</v>
      </c>
      <c r="D121" s="2">
        <v>43901.803</v>
      </c>
      <c r="E121" s="2">
        <v>96.639000000002895</v>
      </c>
      <c r="F121" s="3">
        <v>18.074392095558501</v>
      </c>
      <c r="G121" s="14" t="s">
        <v>1465</v>
      </c>
      <c r="H121" s="2">
        <v>1</v>
      </c>
      <c r="I121" s="2">
        <v>1</v>
      </c>
      <c r="J121" s="2">
        <v>0</v>
      </c>
      <c r="K121" s="2">
        <v>1</v>
      </c>
      <c r="L121" s="2">
        <v>1</v>
      </c>
      <c r="M121" s="2">
        <v>0</v>
      </c>
      <c r="N121" s="2">
        <v>0</v>
      </c>
      <c r="O121" s="2">
        <v>0</v>
      </c>
      <c r="P121" s="2">
        <v>0</v>
      </c>
      <c r="Q121" s="2">
        <v>0</v>
      </c>
      <c r="R121" s="2">
        <v>0</v>
      </c>
      <c r="S121" s="2">
        <v>0</v>
      </c>
      <c r="T121" s="2">
        <v>1</v>
      </c>
      <c r="U121" s="2">
        <v>0</v>
      </c>
      <c r="V121" s="2">
        <v>0</v>
      </c>
      <c r="W121" s="2">
        <v>0</v>
      </c>
      <c r="X121" s="2">
        <v>0</v>
      </c>
      <c r="Y121" s="2">
        <v>1</v>
      </c>
      <c r="Z121" s="2">
        <v>0</v>
      </c>
      <c r="AA121" s="2">
        <v>0</v>
      </c>
    </row>
    <row r="122" spans="1:27" x14ac:dyDescent="0.25">
      <c r="A122" s="2">
        <v>7</v>
      </c>
      <c r="B122" s="2">
        <v>6</v>
      </c>
      <c r="C122" s="2">
        <v>72086.119000000006</v>
      </c>
      <c r="D122" s="2">
        <v>72181.119000000006</v>
      </c>
      <c r="E122" s="2">
        <v>95</v>
      </c>
      <c r="F122" s="3">
        <v>18.071947793745998</v>
      </c>
      <c r="G122" s="14" t="s">
        <v>1402</v>
      </c>
      <c r="H122" s="2">
        <v>4</v>
      </c>
      <c r="I122" s="2">
        <v>0</v>
      </c>
      <c r="J122" s="2">
        <v>0</v>
      </c>
      <c r="K122" s="2">
        <v>4</v>
      </c>
      <c r="L122" s="2">
        <v>0</v>
      </c>
      <c r="M122" s="2">
        <v>0</v>
      </c>
      <c r="N122" s="2">
        <v>0</v>
      </c>
      <c r="O122" s="2">
        <v>0</v>
      </c>
      <c r="P122" s="2">
        <v>0</v>
      </c>
      <c r="Q122" s="2">
        <v>0</v>
      </c>
      <c r="R122" s="2">
        <v>0</v>
      </c>
      <c r="S122" s="2">
        <v>1</v>
      </c>
      <c r="T122" s="2">
        <v>1</v>
      </c>
      <c r="U122" s="2">
        <v>1</v>
      </c>
      <c r="V122" s="2">
        <v>1</v>
      </c>
      <c r="W122" s="2">
        <v>0</v>
      </c>
      <c r="X122" s="2">
        <v>0</v>
      </c>
      <c r="Y122" s="2">
        <v>0</v>
      </c>
      <c r="Z122" s="2">
        <v>0</v>
      </c>
      <c r="AA122" s="2">
        <v>0</v>
      </c>
    </row>
    <row r="123" spans="1:27" x14ac:dyDescent="0.25">
      <c r="A123" s="2">
        <v>2</v>
      </c>
      <c r="B123" s="2">
        <v>9</v>
      </c>
      <c r="C123" s="2">
        <v>116289.07</v>
      </c>
      <c r="D123" s="2">
        <v>116312.16099999999</v>
      </c>
      <c r="E123" s="2">
        <v>23.090999999985801</v>
      </c>
      <c r="F123" s="3">
        <v>18.041978780201401</v>
      </c>
      <c r="G123" s="14" t="s">
        <v>1303</v>
      </c>
      <c r="H123" s="2">
        <v>2</v>
      </c>
      <c r="I123" s="2">
        <v>0</v>
      </c>
      <c r="J123" s="2">
        <v>0</v>
      </c>
      <c r="K123" s="2">
        <v>2</v>
      </c>
      <c r="L123" s="2">
        <v>0</v>
      </c>
      <c r="M123" s="2">
        <v>0</v>
      </c>
      <c r="N123" s="2">
        <v>0</v>
      </c>
      <c r="O123" s="2">
        <v>0</v>
      </c>
      <c r="P123" s="2">
        <v>0</v>
      </c>
      <c r="Q123" s="2">
        <v>0</v>
      </c>
      <c r="R123" s="2">
        <v>0</v>
      </c>
      <c r="S123" s="2">
        <v>0</v>
      </c>
      <c r="T123" s="2">
        <v>0</v>
      </c>
      <c r="U123" s="2">
        <v>1</v>
      </c>
      <c r="V123" s="2">
        <v>1</v>
      </c>
      <c r="W123" s="2">
        <v>0</v>
      </c>
      <c r="X123" s="2">
        <v>0</v>
      </c>
      <c r="Y123" s="2">
        <v>0</v>
      </c>
      <c r="Z123" s="2">
        <v>0</v>
      </c>
      <c r="AA123" s="2">
        <v>0</v>
      </c>
    </row>
    <row r="124" spans="1:27" x14ac:dyDescent="0.25">
      <c r="A124" s="2">
        <v>16</v>
      </c>
      <c r="B124" s="2">
        <v>3</v>
      </c>
      <c r="C124" s="2">
        <v>78457.077000000005</v>
      </c>
      <c r="D124" s="2">
        <v>78486.120999999999</v>
      </c>
      <c r="E124" s="2">
        <v>29.043999999994401</v>
      </c>
      <c r="F124" s="3">
        <v>18.040358652803501</v>
      </c>
      <c r="G124" s="14" t="s">
        <v>1517</v>
      </c>
      <c r="H124" s="2">
        <v>3</v>
      </c>
      <c r="I124" s="2">
        <v>0</v>
      </c>
      <c r="J124" s="2">
        <v>0</v>
      </c>
      <c r="K124" s="2">
        <v>3</v>
      </c>
      <c r="L124" s="2">
        <v>0</v>
      </c>
      <c r="M124" s="2">
        <v>0</v>
      </c>
      <c r="N124" s="2">
        <v>0</v>
      </c>
      <c r="O124" s="2">
        <v>0</v>
      </c>
      <c r="P124" s="2">
        <v>0</v>
      </c>
      <c r="Q124" s="2">
        <v>0</v>
      </c>
      <c r="R124" s="2">
        <v>0</v>
      </c>
      <c r="S124" s="2">
        <v>0</v>
      </c>
      <c r="T124" s="2">
        <v>1</v>
      </c>
      <c r="U124" s="2">
        <v>1</v>
      </c>
      <c r="V124" s="2">
        <v>1</v>
      </c>
      <c r="W124" s="2">
        <v>0</v>
      </c>
      <c r="X124" s="2">
        <v>0</v>
      </c>
      <c r="Y124" s="2">
        <v>0</v>
      </c>
      <c r="Z124" s="2">
        <v>0</v>
      </c>
      <c r="AA124" s="2">
        <v>0</v>
      </c>
    </row>
    <row r="125" spans="1:27" x14ac:dyDescent="0.25">
      <c r="A125" s="2">
        <v>8</v>
      </c>
      <c r="B125" s="2">
        <v>18</v>
      </c>
      <c r="C125" s="2">
        <v>119957.625</v>
      </c>
      <c r="D125" s="2">
        <v>120056.819</v>
      </c>
      <c r="E125" s="2">
        <v>99.194000000003101</v>
      </c>
      <c r="F125" s="3">
        <v>17.975315139128799</v>
      </c>
      <c r="G125" s="14" t="s">
        <v>1429</v>
      </c>
      <c r="H125" s="2">
        <v>1</v>
      </c>
      <c r="I125" s="2">
        <v>2</v>
      </c>
      <c r="J125" s="2">
        <v>0</v>
      </c>
      <c r="K125" s="2">
        <v>1</v>
      </c>
      <c r="L125" s="2">
        <v>2</v>
      </c>
      <c r="M125" s="2">
        <v>0</v>
      </c>
      <c r="N125" s="2">
        <v>0</v>
      </c>
      <c r="O125" s="2">
        <v>0</v>
      </c>
      <c r="P125" s="2">
        <v>0</v>
      </c>
      <c r="Q125" s="2">
        <v>0</v>
      </c>
      <c r="R125" s="2">
        <v>0</v>
      </c>
      <c r="S125" s="2">
        <v>0</v>
      </c>
      <c r="T125" s="2">
        <v>0</v>
      </c>
      <c r="U125" s="2">
        <v>1</v>
      </c>
      <c r="V125" s="2">
        <v>0</v>
      </c>
      <c r="W125" s="2">
        <v>0</v>
      </c>
      <c r="X125" s="2">
        <v>1</v>
      </c>
      <c r="Y125" s="2">
        <v>0</v>
      </c>
      <c r="Z125" s="2">
        <v>1</v>
      </c>
      <c r="AA125" s="2">
        <v>0</v>
      </c>
    </row>
    <row r="126" spans="1:27" x14ac:dyDescent="0.25">
      <c r="A126" s="2">
        <v>8</v>
      </c>
      <c r="B126" s="2">
        <v>19</v>
      </c>
      <c r="C126" s="2">
        <v>129324.13099999999</v>
      </c>
      <c r="D126" s="2">
        <v>129413.01</v>
      </c>
      <c r="E126" s="2">
        <v>88.879000000000801</v>
      </c>
      <c r="F126" s="3">
        <v>17.941801033875802</v>
      </c>
      <c r="G126" s="14" t="s">
        <v>1430</v>
      </c>
      <c r="H126" s="2">
        <v>2</v>
      </c>
      <c r="I126" s="2">
        <v>0</v>
      </c>
      <c r="J126" s="2">
        <v>0</v>
      </c>
      <c r="K126" s="2">
        <v>2</v>
      </c>
      <c r="L126" s="2">
        <v>0</v>
      </c>
      <c r="M126" s="2">
        <v>0</v>
      </c>
      <c r="N126" s="2">
        <v>0</v>
      </c>
      <c r="O126" s="2">
        <v>0</v>
      </c>
      <c r="P126" s="2">
        <v>0</v>
      </c>
      <c r="Q126" s="2">
        <v>0</v>
      </c>
      <c r="R126" s="2">
        <v>0</v>
      </c>
      <c r="S126" s="2">
        <v>1</v>
      </c>
      <c r="T126" s="2">
        <v>0</v>
      </c>
      <c r="U126" s="2">
        <v>0</v>
      </c>
      <c r="V126" s="2">
        <v>1</v>
      </c>
      <c r="W126" s="2">
        <v>0</v>
      </c>
      <c r="X126" s="2">
        <v>0</v>
      </c>
      <c r="Y126" s="2">
        <v>0</v>
      </c>
      <c r="Z126" s="2">
        <v>0</v>
      </c>
      <c r="AA126" s="2">
        <v>0</v>
      </c>
    </row>
    <row r="127" spans="1:27" x14ac:dyDescent="0.25">
      <c r="A127" s="2">
        <v>4</v>
      </c>
      <c r="B127" s="2">
        <v>17</v>
      </c>
      <c r="C127" s="2">
        <v>152136.36600000001</v>
      </c>
      <c r="D127" s="2">
        <v>152208.209</v>
      </c>
      <c r="E127" s="2">
        <v>71.842999999993495</v>
      </c>
      <c r="F127" s="3">
        <v>17.941056455605199</v>
      </c>
      <c r="G127" s="14" t="s">
        <v>1351</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c r="AA127" s="2">
        <v>0</v>
      </c>
    </row>
    <row r="128" spans="1:27" x14ac:dyDescent="0.25">
      <c r="A128" s="2">
        <v>6</v>
      </c>
      <c r="B128" s="2">
        <v>5</v>
      </c>
      <c r="C128" s="2">
        <v>31177.094000000001</v>
      </c>
      <c r="D128" s="2">
        <v>31324.153999999999</v>
      </c>
      <c r="E128" s="2">
        <v>147.05999999999801</v>
      </c>
      <c r="F128" s="3">
        <v>17.893616870430801</v>
      </c>
      <c r="G128" s="14" t="s">
        <v>1377</v>
      </c>
      <c r="H128" s="2">
        <v>0</v>
      </c>
      <c r="I128" s="2">
        <v>4</v>
      </c>
      <c r="J128" s="2">
        <v>2</v>
      </c>
      <c r="K128" s="2">
        <v>0</v>
      </c>
      <c r="L128" s="2">
        <v>2</v>
      </c>
      <c r="M128" s="2">
        <v>1</v>
      </c>
      <c r="N128" s="2">
        <v>0</v>
      </c>
      <c r="O128" s="2">
        <v>0</v>
      </c>
      <c r="P128" s="2">
        <v>0</v>
      </c>
      <c r="Q128" s="2">
        <v>1</v>
      </c>
      <c r="R128" s="2">
        <v>0</v>
      </c>
      <c r="S128" s="2">
        <v>0</v>
      </c>
      <c r="T128" s="2">
        <v>0</v>
      </c>
      <c r="U128" s="2">
        <v>0</v>
      </c>
      <c r="V128" s="2">
        <v>0</v>
      </c>
      <c r="W128" s="2">
        <v>1</v>
      </c>
      <c r="X128" s="2">
        <v>0</v>
      </c>
      <c r="Y128" s="2">
        <v>1</v>
      </c>
      <c r="Z128" s="2">
        <v>0</v>
      </c>
      <c r="AA128" s="2">
        <v>0</v>
      </c>
    </row>
    <row r="129" spans="1:27" x14ac:dyDescent="0.25">
      <c r="A129" s="2">
        <v>10</v>
      </c>
      <c r="B129" s="2">
        <v>12</v>
      </c>
      <c r="C129" s="2">
        <v>112667.32399999999</v>
      </c>
      <c r="D129" s="2">
        <v>112759.731</v>
      </c>
      <c r="E129" s="2">
        <v>92.407000000006505</v>
      </c>
      <c r="F129" s="3">
        <v>17.8773185652995</v>
      </c>
      <c r="G129" s="14" t="s">
        <v>1447</v>
      </c>
      <c r="H129" s="2">
        <v>4</v>
      </c>
      <c r="I129" s="2">
        <v>2</v>
      </c>
      <c r="J129" s="2">
        <v>0</v>
      </c>
      <c r="K129" s="2">
        <v>4</v>
      </c>
      <c r="L129" s="2">
        <v>2</v>
      </c>
      <c r="M129" s="2">
        <v>0</v>
      </c>
      <c r="N129" s="2">
        <v>0</v>
      </c>
      <c r="O129" s="2">
        <v>0</v>
      </c>
      <c r="P129" s="2">
        <v>0</v>
      </c>
      <c r="Q129" s="2">
        <v>0</v>
      </c>
      <c r="R129" s="2">
        <v>0</v>
      </c>
      <c r="S129" s="2">
        <v>1</v>
      </c>
      <c r="T129" s="2">
        <v>1</v>
      </c>
      <c r="U129" s="2">
        <v>1</v>
      </c>
      <c r="V129" s="2">
        <v>1</v>
      </c>
      <c r="W129" s="2">
        <v>1</v>
      </c>
      <c r="X129" s="2">
        <v>0</v>
      </c>
      <c r="Y129" s="2">
        <v>0</v>
      </c>
      <c r="Z129" s="2">
        <v>0</v>
      </c>
      <c r="AA129" s="2">
        <v>1</v>
      </c>
    </row>
    <row r="130" spans="1:27" x14ac:dyDescent="0.25">
      <c r="A130" s="2">
        <v>13</v>
      </c>
      <c r="B130" s="2">
        <v>4</v>
      </c>
      <c r="C130" s="2">
        <v>44389.478999999999</v>
      </c>
      <c r="D130" s="2">
        <v>44467.21</v>
      </c>
      <c r="E130" s="2">
        <v>77.730999999999796</v>
      </c>
      <c r="F130" s="3">
        <v>17.8639297502197</v>
      </c>
      <c r="G130" s="14" t="s">
        <v>1482</v>
      </c>
      <c r="H130" s="2">
        <v>3</v>
      </c>
      <c r="I130" s="2">
        <v>0</v>
      </c>
      <c r="J130" s="2">
        <v>0</v>
      </c>
      <c r="K130" s="2">
        <v>3</v>
      </c>
      <c r="L130" s="2">
        <v>0</v>
      </c>
      <c r="M130" s="2">
        <v>0</v>
      </c>
      <c r="N130" s="2">
        <v>0</v>
      </c>
      <c r="O130" s="2">
        <v>0</v>
      </c>
      <c r="P130" s="2">
        <v>0</v>
      </c>
      <c r="Q130" s="2">
        <v>0</v>
      </c>
      <c r="R130" s="2">
        <v>0</v>
      </c>
      <c r="S130" s="2">
        <v>1</v>
      </c>
      <c r="T130" s="2">
        <v>1</v>
      </c>
      <c r="U130" s="2">
        <v>1</v>
      </c>
      <c r="V130" s="2">
        <v>0</v>
      </c>
      <c r="W130" s="2">
        <v>0</v>
      </c>
      <c r="X130" s="2">
        <v>0</v>
      </c>
      <c r="Y130" s="2">
        <v>0</v>
      </c>
      <c r="Z130" s="2">
        <v>0</v>
      </c>
      <c r="AA130" s="2">
        <v>0</v>
      </c>
    </row>
    <row r="131" spans="1:27" x14ac:dyDescent="0.25">
      <c r="A131" s="2">
        <v>3</v>
      </c>
      <c r="B131" s="2">
        <v>21</v>
      </c>
      <c r="C131" s="2">
        <v>194478.41099999999</v>
      </c>
      <c r="D131" s="2">
        <v>194511.82800000001</v>
      </c>
      <c r="E131" s="2">
        <v>33.417000000015797</v>
      </c>
      <c r="F131" s="3">
        <v>17.8605749951513</v>
      </c>
      <c r="G131" s="14" t="s">
        <v>1338</v>
      </c>
      <c r="H131" s="2">
        <v>2</v>
      </c>
      <c r="I131" s="2">
        <v>0</v>
      </c>
      <c r="J131" s="2">
        <v>0</v>
      </c>
      <c r="K131" s="2">
        <v>2</v>
      </c>
      <c r="L131" s="2">
        <v>0</v>
      </c>
      <c r="M131" s="2">
        <v>0</v>
      </c>
      <c r="N131" s="2">
        <v>0</v>
      </c>
      <c r="O131" s="2">
        <v>0</v>
      </c>
      <c r="P131" s="2">
        <v>0</v>
      </c>
      <c r="Q131" s="2">
        <v>0</v>
      </c>
      <c r="R131" s="2">
        <v>0</v>
      </c>
      <c r="S131" s="2">
        <v>0</v>
      </c>
      <c r="T131" s="2">
        <v>1</v>
      </c>
      <c r="U131" s="2">
        <v>1</v>
      </c>
      <c r="V131" s="2">
        <v>0</v>
      </c>
      <c r="W131" s="2">
        <v>0</v>
      </c>
      <c r="X131" s="2">
        <v>0</v>
      </c>
      <c r="Y131" s="2">
        <v>0</v>
      </c>
      <c r="Z131" s="2">
        <v>0</v>
      </c>
      <c r="AA131" s="2">
        <v>0</v>
      </c>
    </row>
    <row r="132" spans="1:27" x14ac:dyDescent="0.25">
      <c r="A132" s="2">
        <v>3</v>
      </c>
      <c r="B132" s="2">
        <v>17</v>
      </c>
      <c r="C132" s="2">
        <v>165402.038</v>
      </c>
      <c r="D132" s="2">
        <v>165527.573</v>
      </c>
      <c r="E132" s="2">
        <v>125.535000000003</v>
      </c>
      <c r="F132" s="3">
        <v>17.843445086467799</v>
      </c>
      <c r="G132" s="14" t="s">
        <v>100</v>
      </c>
      <c r="H132" s="2">
        <v>3</v>
      </c>
      <c r="I132" s="2">
        <v>3</v>
      </c>
      <c r="J132" s="2">
        <v>0</v>
      </c>
      <c r="K132" s="2">
        <v>3</v>
      </c>
      <c r="L132" s="2">
        <v>3</v>
      </c>
      <c r="M132" s="2">
        <v>0</v>
      </c>
      <c r="N132" s="2">
        <v>0</v>
      </c>
      <c r="O132" s="2">
        <v>0</v>
      </c>
      <c r="P132" s="2">
        <v>0</v>
      </c>
      <c r="Q132" s="2">
        <v>0</v>
      </c>
      <c r="R132" s="2">
        <v>0</v>
      </c>
      <c r="S132" s="2">
        <v>1</v>
      </c>
      <c r="T132" s="2">
        <v>1</v>
      </c>
      <c r="U132" s="2">
        <v>1</v>
      </c>
      <c r="V132" s="2">
        <v>0</v>
      </c>
      <c r="W132" s="2">
        <v>1</v>
      </c>
      <c r="X132" s="2">
        <v>0</v>
      </c>
      <c r="Y132" s="2">
        <v>0</v>
      </c>
      <c r="Z132" s="2">
        <v>1</v>
      </c>
      <c r="AA132" s="2">
        <v>1</v>
      </c>
    </row>
    <row r="133" spans="1:27" x14ac:dyDescent="0.25">
      <c r="A133" s="2">
        <v>17</v>
      </c>
      <c r="B133" s="2">
        <v>2</v>
      </c>
      <c r="C133" s="2">
        <v>15443.734</v>
      </c>
      <c r="D133" s="2">
        <v>15520.331</v>
      </c>
      <c r="E133" s="2">
        <v>76.596999999999795</v>
      </c>
      <c r="F133" s="3">
        <v>17.833973897635101</v>
      </c>
      <c r="G133" s="14" t="s">
        <v>1520</v>
      </c>
      <c r="H133" s="2">
        <v>4</v>
      </c>
      <c r="I133" s="2">
        <v>0</v>
      </c>
      <c r="J133" s="2">
        <v>0</v>
      </c>
      <c r="K133" s="2">
        <v>4</v>
      </c>
      <c r="L133" s="2">
        <v>0</v>
      </c>
      <c r="M133" s="2">
        <v>0</v>
      </c>
      <c r="N133" s="2">
        <v>0</v>
      </c>
      <c r="O133" s="2">
        <v>0</v>
      </c>
      <c r="P133" s="2">
        <v>0</v>
      </c>
      <c r="Q133" s="2">
        <v>0</v>
      </c>
      <c r="R133" s="2">
        <v>0</v>
      </c>
      <c r="S133" s="2">
        <v>1</v>
      </c>
      <c r="T133" s="2">
        <v>1</v>
      </c>
      <c r="U133" s="2">
        <v>1</v>
      </c>
      <c r="V133" s="2">
        <v>1</v>
      </c>
      <c r="W133" s="2">
        <v>0</v>
      </c>
      <c r="X133" s="2">
        <v>0</v>
      </c>
      <c r="Y133" s="2">
        <v>0</v>
      </c>
      <c r="Z133" s="2">
        <v>0</v>
      </c>
      <c r="AA133" s="2">
        <v>0</v>
      </c>
    </row>
    <row r="134" spans="1:27" x14ac:dyDescent="0.25">
      <c r="A134" s="2">
        <v>7</v>
      </c>
      <c r="B134" s="2">
        <v>3</v>
      </c>
      <c r="C134" s="2">
        <v>19571.562999999998</v>
      </c>
      <c r="D134" s="2">
        <v>19663.638999999999</v>
      </c>
      <c r="E134" s="2">
        <v>92.076000000000903</v>
      </c>
      <c r="F134" s="3">
        <v>17.748760560109901</v>
      </c>
      <c r="G134" s="14" t="s">
        <v>1399</v>
      </c>
      <c r="H134" s="2">
        <v>1</v>
      </c>
      <c r="I134" s="2">
        <v>0</v>
      </c>
      <c r="J134" s="2">
        <v>0</v>
      </c>
      <c r="K134" s="2">
        <v>1</v>
      </c>
      <c r="L134" s="2">
        <v>0</v>
      </c>
      <c r="M134" s="2">
        <v>0</v>
      </c>
      <c r="N134" s="2">
        <v>0</v>
      </c>
      <c r="O134" s="2">
        <v>0</v>
      </c>
      <c r="P134" s="2">
        <v>0</v>
      </c>
      <c r="Q134" s="2">
        <v>0</v>
      </c>
      <c r="R134" s="2">
        <v>0</v>
      </c>
      <c r="S134" s="2">
        <v>0</v>
      </c>
      <c r="T134" s="2">
        <v>0</v>
      </c>
      <c r="U134" s="2">
        <v>0</v>
      </c>
      <c r="V134" s="2">
        <v>1</v>
      </c>
      <c r="W134" s="2">
        <v>0</v>
      </c>
      <c r="X134" s="2">
        <v>0</v>
      </c>
      <c r="Y134" s="2">
        <v>0</v>
      </c>
      <c r="Z134" s="2">
        <v>0</v>
      </c>
      <c r="AA134" s="2">
        <v>0</v>
      </c>
    </row>
    <row r="135" spans="1:27" x14ac:dyDescent="0.25">
      <c r="A135" s="2">
        <v>12</v>
      </c>
      <c r="B135" s="2">
        <v>8</v>
      </c>
      <c r="C135" s="2">
        <v>53488.192999999999</v>
      </c>
      <c r="D135" s="2">
        <v>53547.987000000001</v>
      </c>
      <c r="E135" s="2">
        <v>59.794000000001702</v>
      </c>
      <c r="F135" s="3">
        <v>17.736117019573101</v>
      </c>
      <c r="G135" s="14" t="s">
        <v>1468</v>
      </c>
      <c r="H135" s="2">
        <v>3</v>
      </c>
      <c r="I135" s="2">
        <v>0</v>
      </c>
      <c r="J135" s="2">
        <v>0</v>
      </c>
      <c r="K135" s="2">
        <v>3</v>
      </c>
      <c r="L135" s="2">
        <v>0</v>
      </c>
      <c r="M135" s="2">
        <v>0</v>
      </c>
      <c r="N135" s="2">
        <v>0</v>
      </c>
      <c r="O135" s="2">
        <v>0</v>
      </c>
      <c r="P135" s="2">
        <v>0</v>
      </c>
      <c r="Q135" s="2">
        <v>0</v>
      </c>
      <c r="R135" s="2">
        <v>0</v>
      </c>
      <c r="S135" s="2">
        <v>0</v>
      </c>
      <c r="T135" s="2">
        <v>1</v>
      </c>
      <c r="U135" s="2">
        <v>1</v>
      </c>
      <c r="V135" s="2">
        <v>1</v>
      </c>
      <c r="W135" s="2">
        <v>0</v>
      </c>
      <c r="X135" s="2">
        <v>0</v>
      </c>
      <c r="Y135" s="2">
        <v>0</v>
      </c>
      <c r="Z135" s="2">
        <v>0</v>
      </c>
      <c r="AA135" s="2">
        <v>0</v>
      </c>
    </row>
    <row r="136" spans="1:27" x14ac:dyDescent="0.25">
      <c r="A136" s="2">
        <v>5</v>
      </c>
      <c r="B136" s="2">
        <v>4</v>
      </c>
      <c r="C136" s="2">
        <v>33867.419000000002</v>
      </c>
      <c r="D136" s="2">
        <v>33944.216999999997</v>
      </c>
      <c r="E136" s="2">
        <v>76.797999999995199</v>
      </c>
      <c r="F136" s="3">
        <v>17.579583845194101</v>
      </c>
      <c r="G136" s="14" t="s">
        <v>1359</v>
      </c>
      <c r="H136" s="2">
        <v>1</v>
      </c>
      <c r="I136" s="2">
        <v>0</v>
      </c>
      <c r="J136" s="2">
        <v>0</v>
      </c>
      <c r="K136" s="2">
        <v>1</v>
      </c>
      <c r="L136" s="2">
        <v>0</v>
      </c>
      <c r="M136" s="2">
        <v>0</v>
      </c>
      <c r="N136" s="2">
        <v>0</v>
      </c>
      <c r="O136" s="2">
        <v>0</v>
      </c>
      <c r="P136" s="2">
        <v>0</v>
      </c>
      <c r="Q136" s="2">
        <v>0</v>
      </c>
      <c r="R136" s="2">
        <v>0</v>
      </c>
      <c r="S136" s="2">
        <v>0</v>
      </c>
      <c r="T136" s="2">
        <v>0</v>
      </c>
      <c r="U136" s="2">
        <v>0</v>
      </c>
      <c r="V136" s="2">
        <v>1</v>
      </c>
      <c r="W136" s="2">
        <v>0</v>
      </c>
      <c r="X136" s="2">
        <v>0</v>
      </c>
      <c r="Y136" s="2">
        <v>0</v>
      </c>
      <c r="Z136" s="2">
        <v>0</v>
      </c>
      <c r="AA136" s="2">
        <v>0</v>
      </c>
    </row>
    <row r="137" spans="1:27" x14ac:dyDescent="0.25">
      <c r="A137" s="2">
        <v>4</v>
      </c>
      <c r="B137" s="2">
        <v>7</v>
      </c>
      <c r="C137" s="2">
        <v>41443.35</v>
      </c>
      <c r="D137" s="2">
        <v>42139.131999999998</v>
      </c>
      <c r="E137" s="2">
        <v>695.78199999999902</v>
      </c>
      <c r="F137" s="3">
        <v>17.559721677075601</v>
      </c>
      <c r="G137" s="14" t="s">
        <v>1344</v>
      </c>
      <c r="H137" s="2">
        <v>4</v>
      </c>
      <c r="I137" s="2">
        <v>5</v>
      </c>
      <c r="J137" s="2">
        <v>1</v>
      </c>
      <c r="K137" s="2">
        <v>4</v>
      </c>
      <c r="L137" s="2">
        <v>4</v>
      </c>
      <c r="M137" s="2">
        <v>0</v>
      </c>
      <c r="N137" s="2">
        <v>1</v>
      </c>
      <c r="O137" s="2">
        <v>0</v>
      </c>
      <c r="P137" s="2">
        <v>0</v>
      </c>
      <c r="Q137" s="2">
        <v>0</v>
      </c>
      <c r="R137" s="2">
        <v>0</v>
      </c>
      <c r="S137" s="2">
        <v>1</v>
      </c>
      <c r="T137" s="2">
        <v>1</v>
      </c>
      <c r="U137" s="2">
        <v>1</v>
      </c>
      <c r="V137" s="2">
        <v>1</v>
      </c>
      <c r="W137" s="2">
        <v>1</v>
      </c>
      <c r="X137" s="2">
        <v>0</v>
      </c>
      <c r="Y137" s="2">
        <v>1</v>
      </c>
      <c r="Z137" s="2">
        <v>1</v>
      </c>
      <c r="AA137" s="2">
        <v>1</v>
      </c>
    </row>
    <row r="138" spans="1:27" x14ac:dyDescent="0.25">
      <c r="A138" s="2">
        <v>14</v>
      </c>
      <c r="B138" s="2">
        <v>5</v>
      </c>
      <c r="C138" s="2">
        <v>52951.470999999998</v>
      </c>
      <c r="D138" s="2">
        <v>53059.978000000003</v>
      </c>
      <c r="E138" s="2">
        <v>108.50700000000499</v>
      </c>
      <c r="F138" s="3">
        <v>17.501763076154901</v>
      </c>
      <c r="G138" s="14" t="s">
        <v>1492</v>
      </c>
      <c r="H138" s="2">
        <v>2</v>
      </c>
      <c r="I138" s="2">
        <v>0</v>
      </c>
      <c r="J138" s="2">
        <v>0</v>
      </c>
      <c r="K138" s="2">
        <v>2</v>
      </c>
      <c r="L138" s="2">
        <v>0</v>
      </c>
      <c r="M138" s="2">
        <v>0</v>
      </c>
      <c r="N138" s="2">
        <v>0</v>
      </c>
      <c r="O138" s="2">
        <v>0</v>
      </c>
      <c r="P138" s="2">
        <v>0</v>
      </c>
      <c r="Q138" s="2">
        <v>0</v>
      </c>
      <c r="R138" s="2">
        <v>0</v>
      </c>
      <c r="S138" s="2">
        <v>0</v>
      </c>
      <c r="T138" s="2">
        <v>1</v>
      </c>
      <c r="U138" s="2">
        <v>0</v>
      </c>
      <c r="V138" s="2">
        <v>1</v>
      </c>
      <c r="W138" s="2">
        <v>0</v>
      </c>
      <c r="X138" s="2">
        <v>0</v>
      </c>
      <c r="Y138" s="2">
        <v>0</v>
      </c>
      <c r="Z138" s="2">
        <v>0</v>
      </c>
      <c r="AA138" s="2">
        <v>0</v>
      </c>
    </row>
    <row r="139" spans="1:27" x14ac:dyDescent="0.25">
      <c r="A139" s="2">
        <v>2</v>
      </c>
      <c r="B139" s="2">
        <v>4</v>
      </c>
      <c r="C139" s="2">
        <v>72405.827000000005</v>
      </c>
      <c r="D139" s="2">
        <v>72596.936000000002</v>
      </c>
      <c r="E139" s="2">
        <v>191.108999999997</v>
      </c>
      <c r="F139" s="3">
        <v>17.501302764020402</v>
      </c>
      <c r="G139" s="14" t="s">
        <v>584</v>
      </c>
      <c r="H139" s="2">
        <v>4</v>
      </c>
      <c r="I139" s="2">
        <v>1</v>
      </c>
      <c r="J139" s="2">
        <v>1</v>
      </c>
      <c r="K139" s="2">
        <v>4</v>
      </c>
      <c r="L139" s="2">
        <v>0</v>
      </c>
      <c r="M139" s="2">
        <v>0</v>
      </c>
      <c r="N139" s="2">
        <v>1</v>
      </c>
      <c r="O139" s="2">
        <v>0</v>
      </c>
      <c r="P139" s="2">
        <v>0</v>
      </c>
      <c r="Q139" s="2">
        <v>0</v>
      </c>
      <c r="R139" s="2">
        <v>0</v>
      </c>
      <c r="S139" s="2">
        <v>1</v>
      </c>
      <c r="T139" s="2">
        <v>1</v>
      </c>
      <c r="U139" s="2">
        <v>1</v>
      </c>
      <c r="V139" s="2">
        <v>1</v>
      </c>
      <c r="W139" s="2">
        <v>0</v>
      </c>
      <c r="X139" s="2">
        <v>0</v>
      </c>
      <c r="Y139" s="2">
        <v>0</v>
      </c>
      <c r="Z139" s="2">
        <v>0</v>
      </c>
      <c r="AA139" s="2">
        <v>0</v>
      </c>
    </row>
    <row r="140" spans="1:27" x14ac:dyDescent="0.25">
      <c r="A140" s="2">
        <v>2</v>
      </c>
      <c r="B140" s="2">
        <v>26</v>
      </c>
      <c r="C140" s="2">
        <v>219419.935</v>
      </c>
      <c r="D140" s="2">
        <v>219806.848</v>
      </c>
      <c r="E140" s="2">
        <v>386.91300000000001</v>
      </c>
      <c r="F140" s="3">
        <v>17.479471516392401</v>
      </c>
      <c r="G140" s="14" t="s">
        <v>1317</v>
      </c>
      <c r="H140" s="2">
        <v>4</v>
      </c>
      <c r="I140" s="2">
        <v>5</v>
      </c>
      <c r="J140" s="2">
        <v>0</v>
      </c>
      <c r="K140" s="2">
        <v>4</v>
      </c>
      <c r="L140" s="2">
        <v>5</v>
      </c>
      <c r="M140" s="2">
        <v>0</v>
      </c>
      <c r="N140" s="2">
        <v>0</v>
      </c>
      <c r="O140" s="2">
        <v>0</v>
      </c>
      <c r="P140" s="2">
        <v>0</v>
      </c>
      <c r="Q140" s="2">
        <v>0</v>
      </c>
      <c r="R140" s="2">
        <v>0</v>
      </c>
      <c r="S140" s="2">
        <v>1</v>
      </c>
      <c r="T140" s="2">
        <v>1</v>
      </c>
      <c r="U140" s="2">
        <v>1</v>
      </c>
      <c r="V140" s="2">
        <v>1</v>
      </c>
      <c r="W140" s="2">
        <v>1</v>
      </c>
      <c r="X140" s="2">
        <v>1</v>
      </c>
      <c r="Y140" s="2">
        <v>1</v>
      </c>
      <c r="Z140" s="2">
        <v>1</v>
      </c>
      <c r="AA140" s="2">
        <v>1</v>
      </c>
    </row>
    <row r="141" spans="1:27" x14ac:dyDescent="0.25">
      <c r="A141" s="2">
        <v>1</v>
      </c>
      <c r="B141" s="2">
        <v>13</v>
      </c>
      <c r="C141" s="2">
        <v>93687.091</v>
      </c>
      <c r="D141" s="2">
        <v>93805.201000000001</v>
      </c>
      <c r="E141" s="2">
        <v>118.11000000000099</v>
      </c>
      <c r="F141" s="3">
        <v>17.457848789486398</v>
      </c>
      <c r="G141" s="14" t="s">
        <v>1293</v>
      </c>
      <c r="H141" s="2">
        <v>1</v>
      </c>
      <c r="I141" s="2">
        <v>1</v>
      </c>
      <c r="J141" s="2">
        <v>1</v>
      </c>
      <c r="K141" s="2">
        <v>1</v>
      </c>
      <c r="L141" s="2">
        <v>0</v>
      </c>
      <c r="M141" s="2">
        <v>0</v>
      </c>
      <c r="N141" s="2">
        <v>0</v>
      </c>
      <c r="O141" s="2">
        <v>1</v>
      </c>
      <c r="P141" s="2">
        <v>0</v>
      </c>
      <c r="Q141" s="2">
        <v>0</v>
      </c>
      <c r="R141" s="2">
        <v>0</v>
      </c>
      <c r="S141" s="2">
        <v>0</v>
      </c>
      <c r="T141" s="2">
        <v>0</v>
      </c>
      <c r="U141" s="2">
        <v>0</v>
      </c>
      <c r="V141" s="2">
        <v>1</v>
      </c>
      <c r="W141" s="2">
        <v>0</v>
      </c>
      <c r="X141" s="2">
        <v>0</v>
      </c>
      <c r="Y141" s="2">
        <v>0</v>
      </c>
      <c r="Z141" s="2">
        <v>0</v>
      </c>
      <c r="AA141" s="2">
        <v>0</v>
      </c>
    </row>
    <row r="142" spans="1:27" x14ac:dyDescent="0.25">
      <c r="A142" s="2">
        <v>1</v>
      </c>
      <c r="B142" s="2">
        <v>9</v>
      </c>
      <c r="C142" s="2">
        <v>75426.482999999993</v>
      </c>
      <c r="D142" s="2">
        <v>75434.399000000005</v>
      </c>
      <c r="E142" s="2">
        <v>7.9160000000119899</v>
      </c>
      <c r="F142" s="3">
        <v>17.408081576331099</v>
      </c>
      <c r="G142" s="14" t="s">
        <v>1290</v>
      </c>
      <c r="H142" s="2">
        <v>4</v>
      </c>
      <c r="I142" s="2">
        <v>3</v>
      </c>
      <c r="J142" s="2">
        <v>0</v>
      </c>
      <c r="K142" s="2">
        <v>4</v>
      </c>
      <c r="L142" s="2">
        <v>3</v>
      </c>
      <c r="M142" s="2">
        <v>0</v>
      </c>
      <c r="N142" s="2">
        <v>0</v>
      </c>
      <c r="O142" s="2">
        <v>0</v>
      </c>
      <c r="P142" s="2">
        <v>0</v>
      </c>
      <c r="Q142" s="2">
        <v>0</v>
      </c>
      <c r="R142" s="2">
        <v>0</v>
      </c>
      <c r="S142" s="2">
        <v>1</v>
      </c>
      <c r="T142" s="2">
        <v>1</v>
      </c>
      <c r="U142" s="2">
        <v>1</v>
      </c>
      <c r="V142" s="2">
        <v>1</v>
      </c>
      <c r="W142" s="2">
        <v>0</v>
      </c>
      <c r="X142" s="2">
        <v>1</v>
      </c>
      <c r="Y142" s="2">
        <v>1</v>
      </c>
      <c r="Z142" s="2">
        <v>1</v>
      </c>
      <c r="AA142" s="2">
        <v>0</v>
      </c>
    </row>
    <row r="143" spans="1:27" x14ac:dyDescent="0.25">
      <c r="A143" s="2">
        <v>3</v>
      </c>
      <c r="B143" s="2">
        <v>3</v>
      </c>
      <c r="C143" s="2">
        <v>40755.510999999999</v>
      </c>
      <c r="D143" s="2">
        <v>40825.794999999998</v>
      </c>
      <c r="E143" s="2">
        <v>70.283999999999693</v>
      </c>
      <c r="F143" s="3">
        <v>17.387034304096499</v>
      </c>
      <c r="G143" s="14" t="s">
        <v>1324</v>
      </c>
      <c r="H143" s="2">
        <v>1</v>
      </c>
      <c r="I143" s="2">
        <v>0</v>
      </c>
      <c r="J143" s="2">
        <v>0</v>
      </c>
      <c r="K143" s="2">
        <v>1</v>
      </c>
      <c r="L143" s="2">
        <v>0</v>
      </c>
      <c r="M143" s="2">
        <v>0</v>
      </c>
      <c r="N143" s="2">
        <v>0</v>
      </c>
      <c r="O143" s="2">
        <v>0</v>
      </c>
      <c r="P143" s="2">
        <v>0</v>
      </c>
      <c r="Q143" s="2">
        <v>0</v>
      </c>
      <c r="R143" s="2">
        <v>0</v>
      </c>
      <c r="S143" s="2">
        <v>0</v>
      </c>
      <c r="T143" s="2">
        <v>0</v>
      </c>
      <c r="U143" s="2">
        <v>1</v>
      </c>
      <c r="V143" s="2">
        <v>0</v>
      </c>
      <c r="W143" s="2">
        <v>0</v>
      </c>
      <c r="X143" s="2">
        <v>0</v>
      </c>
      <c r="Y143" s="2">
        <v>0</v>
      </c>
      <c r="Z143" s="2">
        <v>0</v>
      </c>
      <c r="AA143" s="2">
        <v>0</v>
      </c>
    </row>
    <row r="144" spans="1:27" x14ac:dyDescent="0.25">
      <c r="A144" s="2">
        <v>1</v>
      </c>
      <c r="B144" s="2">
        <v>20</v>
      </c>
      <c r="C144" s="2">
        <v>219194.07500000001</v>
      </c>
      <c r="D144" s="2">
        <v>219223.31700000001</v>
      </c>
      <c r="E144" s="2">
        <v>29.241999999998399</v>
      </c>
      <c r="F144" s="3">
        <v>17.353391205200499</v>
      </c>
      <c r="G144" s="14"/>
      <c r="H144" s="2">
        <v>4</v>
      </c>
      <c r="I144" s="2">
        <v>0</v>
      </c>
      <c r="J144" s="2">
        <v>0</v>
      </c>
      <c r="K144" s="2">
        <v>4</v>
      </c>
      <c r="L144" s="2">
        <v>0</v>
      </c>
      <c r="M144" s="2">
        <v>0</v>
      </c>
      <c r="N144" s="2">
        <v>0</v>
      </c>
      <c r="O144" s="2">
        <v>0</v>
      </c>
      <c r="P144" s="2">
        <v>0</v>
      </c>
      <c r="Q144" s="2">
        <v>0</v>
      </c>
      <c r="R144" s="2">
        <v>0</v>
      </c>
      <c r="S144" s="2">
        <v>1</v>
      </c>
      <c r="T144" s="2">
        <v>1</v>
      </c>
      <c r="U144" s="2">
        <v>1</v>
      </c>
      <c r="V144" s="2">
        <v>1</v>
      </c>
      <c r="W144" s="2">
        <v>0</v>
      </c>
      <c r="X144" s="2">
        <v>0</v>
      </c>
      <c r="Y144" s="2">
        <v>0</v>
      </c>
      <c r="Z144" s="2">
        <v>0</v>
      </c>
      <c r="AA144" s="2">
        <v>0</v>
      </c>
    </row>
    <row r="145" spans="1:27" x14ac:dyDescent="0.25">
      <c r="A145" s="2">
        <v>11</v>
      </c>
      <c r="B145" s="2">
        <v>11</v>
      </c>
      <c r="C145" s="2">
        <v>88930.376999999993</v>
      </c>
      <c r="D145" s="2">
        <v>89028.968999999997</v>
      </c>
      <c r="E145" s="2">
        <v>98.592000000004205</v>
      </c>
      <c r="F145" s="3">
        <v>17.3447530790672</v>
      </c>
      <c r="G145" s="14" t="s">
        <v>1456</v>
      </c>
      <c r="H145" s="2">
        <v>3</v>
      </c>
      <c r="I145" s="2">
        <v>0</v>
      </c>
      <c r="J145" s="2">
        <v>0</v>
      </c>
      <c r="K145" s="2">
        <v>3</v>
      </c>
      <c r="L145" s="2">
        <v>0</v>
      </c>
      <c r="M145" s="2">
        <v>0</v>
      </c>
      <c r="N145" s="2">
        <v>0</v>
      </c>
      <c r="O145" s="2">
        <v>0</v>
      </c>
      <c r="P145" s="2">
        <v>0</v>
      </c>
      <c r="Q145" s="2">
        <v>0</v>
      </c>
      <c r="R145" s="2">
        <v>0</v>
      </c>
      <c r="S145" s="2">
        <v>0</v>
      </c>
      <c r="T145" s="2">
        <v>1</v>
      </c>
      <c r="U145" s="2">
        <v>1</v>
      </c>
      <c r="V145" s="2">
        <v>1</v>
      </c>
      <c r="W145" s="2">
        <v>0</v>
      </c>
      <c r="X145" s="2">
        <v>0</v>
      </c>
      <c r="Y145" s="2">
        <v>0</v>
      </c>
      <c r="Z145" s="2">
        <v>0</v>
      </c>
      <c r="AA145" s="2">
        <v>0</v>
      </c>
    </row>
    <row r="146" spans="1:27" x14ac:dyDescent="0.25">
      <c r="A146" s="2">
        <v>18</v>
      </c>
      <c r="B146" s="2">
        <v>7</v>
      </c>
      <c r="C146" s="2">
        <v>50152.228999999999</v>
      </c>
      <c r="D146" s="2">
        <v>50229.309000000001</v>
      </c>
      <c r="E146" s="2">
        <v>77.080000000001704</v>
      </c>
      <c r="F146" s="3">
        <v>17.294094014350801</v>
      </c>
      <c r="G146" s="14" t="s">
        <v>1531</v>
      </c>
      <c r="H146" s="2">
        <v>2</v>
      </c>
      <c r="I146" s="2">
        <v>0</v>
      </c>
      <c r="J146" s="2">
        <v>0</v>
      </c>
      <c r="K146" s="2">
        <v>2</v>
      </c>
      <c r="L146" s="2">
        <v>0</v>
      </c>
      <c r="M146" s="2">
        <v>0</v>
      </c>
      <c r="N146" s="2">
        <v>0</v>
      </c>
      <c r="O146" s="2">
        <v>0</v>
      </c>
      <c r="P146" s="2">
        <v>0</v>
      </c>
      <c r="Q146" s="2">
        <v>0</v>
      </c>
      <c r="R146" s="2">
        <v>0</v>
      </c>
      <c r="S146" s="2">
        <v>0</v>
      </c>
      <c r="T146" s="2">
        <v>1</v>
      </c>
      <c r="U146" s="2">
        <v>1</v>
      </c>
      <c r="V146" s="2">
        <v>0</v>
      </c>
      <c r="W146" s="2">
        <v>0</v>
      </c>
      <c r="X146" s="2">
        <v>0</v>
      </c>
      <c r="Y146" s="2">
        <v>0</v>
      </c>
      <c r="Z146" s="2">
        <v>0</v>
      </c>
      <c r="AA146" s="2">
        <v>0</v>
      </c>
    </row>
    <row r="147" spans="1:27" x14ac:dyDescent="0.25">
      <c r="A147" s="2">
        <v>6</v>
      </c>
      <c r="B147" s="2">
        <v>11</v>
      </c>
      <c r="C147" s="2">
        <v>43990.199000000001</v>
      </c>
      <c r="D147" s="2">
        <v>44019.203000000001</v>
      </c>
      <c r="E147" s="2">
        <v>29.004000000000801</v>
      </c>
      <c r="F147" s="3">
        <v>17.293300580841802</v>
      </c>
      <c r="G147" s="14" t="s">
        <v>1383</v>
      </c>
      <c r="H147" s="2">
        <v>3</v>
      </c>
      <c r="I147" s="2">
        <v>0</v>
      </c>
      <c r="J147" s="2">
        <v>0</v>
      </c>
      <c r="K147" s="2">
        <v>3</v>
      </c>
      <c r="L147" s="2">
        <v>0</v>
      </c>
      <c r="M147" s="2">
        <v>0</v>
      </c>
      <c r="N147" s="2">
        <v>0</v>
      </c>
      <c r="O147" s="2">
        <v>0</v>
      </c>
      <c r="P147" s="2">
        <v>0</v>
      </c>
      <c r="Q147" s="2">
        <v>0</v>
      </c>
      <c r="R147" s="2">
        <v>0</v>
      </c>
      <c r="S147" s="2">
        <v>1</v>
      </c>
      <c r="T147" s="2">
        <v>1</v>
      </c>
      <c r="U147" s="2">
        <v>1</v>
      </c>
      <c r="V147" s="2">
        <v>0</v>
      </c>
      <c r="W147" s="2">
        <v>0</v>
      </c>
      <c r="X147" s="2">
        <v>0</v>
      </c>
      <c r="Y147" s="2">
        <v>0</v>
      </c>
      <c r="Z147" s="2">
        <v>0</v>
      </c>
      <c r="AA147" s="2">
        <v>0</v>
      </c>
    </row>
    <row r="148" spans="1:27" x14ac:dyDescent="0.25">
      <c r="A148" s="2">
        <v>4</v>
      </c>
      <c r="B148" s="2">
        <v>16</v>
      </c>
      <c r="C148" s="2">
        <v>142945.13099999999</v>
      </c>
      <c r="D148" s="2">
        <v>142993.47700000001</v>
      </c>
      <c r="E148" s="2">
        <v>48.3460000000196</v>
      </c>
      <c r="F148" s="3">
        <v>17.289121281298399</v>
      </c>
      <c r="G148" s="14" t="s">
        <v>1350</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row>
    <row r="149" spans="1:27" x14ac:dyDescent="0.25">
      <c r="A149" s="2">
        <v>6</v>
      </c>
      <c r="B149" s="2">
        <v>17</v>
      </c>
      <c r="C149" s="2">
        <v>107953.173</v>
      </c>
      <c r="D149" s="2">
        <v>107985.47</v>
      </c>
      <c r="E149" s="2">
        <v>32.297000000005902</v>
      </c>
      <c r="F149" s="3">
        <v>17.288074738991298</v>
      </c>
      <c r="G149" s="14" t="s">
        <v>1388</v>
      </c>
      <c r="H149" s="2">
        <v>3</v>
      </c>
      <c r="I149" s="2">
        <v>0</v>
      </c>
      <c r="J149" s="2">
        <v>0</v>
      </c>
      <c r="K149" s="2">
        <v>3</v>
      </c>
      <c r="L149" s="2">
        <v>0</v>
      </c>
      <c r="M149" s="2">
        <v>0</v>
      </c>
      <c r="N149" s="2">
        <v>0</v>
      </c>
      <c r="O149" s="2">
        <v>0</v>
      </c>
      <c r="P149" s="2">
        <v>0</v>
      </c>
      <c r="Q149" s="2">
        <v>0</v>
      </c>
      <c r="R149" s="2">
        <v>0</v>
      </c>
      <c r="S149" s="2">
        <v>0</v>
      </c>
      <c r="T149" s="2">
        <v>1</v>
      </c>
      <c r="U149" s="2">
        <v>1</v>
      </c>
      <c r="V149" s="2">
        <v>1</v>
      </c>
      <c r="W149" s="2">
        <v>0</v>
      </c>
      <c r="X149" s="2">
        <v>0</v>
      </c>
      <c r="Y149" s="2">
        <v>0</v>
      </c>
      <c r="Z149" s="2">
        <v>0</v>
      </c>
      <c r="AA149" s="2">
        <v>0</v>
      </c>
    </row>
    <row r="150" spans="1:27" x14ac:dyDescent="0.25">
      <c r="A150" s="2">
        <v>12</v>
      </c>
      <c r="B150" s="2">
        <v>10</v>
      </c>
      <c r="C150" s="2">
        <v>70616.005999999994</v>
      </c>
      <c r="D150" s="2">
        <v>70676.03</v>
      </c>
      <c r="E150" s="2">
        <v>60.024000000004897</v>
      </c>
      <c r="F150" s="3">
        <v>17.2431115851108</v>
      </c>
      <c r="G150" s="14" t="s">
        <v>1470</v>
      </c>
      <c r="H150" s="2">
        <v>3</v>
      </c>
      <c r="I150" s="2">
        <v>0</v>
      </c>
      <c r="J150" s="2">
        <v>0</v>
      </c>
      <c r="K150" s="2">
        <v>3</v>
      </c>
      <c r="L150" s="2">
        <v>0</v>
      </c>
      <c r="M150" s="2">
        <v>0</v>
      </c>
      <c r="N150" s="2">
        <v>0</v>
      </c>
      <c r="O150" s="2">
        <v>0</v>
      </c>
      <c r="P150" s="2">
        <v>0</v>
      </c>
      <c r="Q150" s="2">
        <v>0</v>
      </c>
      <c r="R150" s="2">
        <v>0</v>
      </c>
      <c r="S150" s="2">
        <v>1</v>
      </c>
      <c r="T150" s="2">
        <v>1</v>
      </c>
      <c r="U150" s="2">
        <v>0</v>
      </c>
      <c r="V150" s="2">
        <v>1</v>
      </c>
      <c r="W150" s="2">
        <v>0</v>
      </c>
      <c r="X150" s="2">
        <v>0</v>
      </c>
      <c r="Y150" s="2">
        <v>0</v>
      </c>
      <c r="Z150" s="2">
        <v>0</v>
      </c>
      <c r="AA150" s="2">
        <v>0</v>
      </c>
    </row>
    <row r="151" spans="1:27" x14ac:dyDescent="0.25">
      <c r="A151" s="2">
        <v>8</v>
      </c>
      <c r="B151" s="2">
        <v>16</v>
      </c>
      <c r="C151" s="2">
        <v>115335.007</v>
      </c>
      <c r="D151" s="2">
        <v>115819.431</v>
      </c>
      <c r="E151" s="2">
        <v>484.42399999999901</v>
      </c>
      <c r="F151" s="3">
        <v>17.2218925036799</v>
      </c>
      <c r="G151" s="14" t="s">
        <v>1427</v>
      </c>
      <c r="H151" s="2">
        <v>4</v>
      </c>
      <c r="I151" s="2">
        <v>0</v>
      </c>
      <c r="J151" s="2">
        <v>0</v>
      </c>
      <c r="K151" s="2">
        <v>4</v>
      </c>
      <c r="L151" s="2">
        <v>0</v>
      </c>
      <c r="M151" s="2">
        <v>0</v>
      </c>
      <c r="N151" s="2">
        <v>0</v>
      </c>
      <c r="O151" s="2">
        <v>0</v>
      </c>
      <c r="P151" s="2">
        <v>0</v>
      </c>
      <c r="Q151" s="2">
        <v>0</v>
      </c>
      <c r="R151" s="2">
        <v>0</v>
      </c>
      <c r="S151" s="2">
        <v>1</v>
      </c>
      <c r="T151" s="2">
        <v>1</v>
      </c>
      <c r="U151" s="2">
        <v>1</v>
      </c>
      <c r="V151" s="2">
        <v>1</v>
      </c>
      <c r="W151" s="2">
        <v>0</v>
      </c>
      <c r="X151" s="2">
        <v>0</v>
      </c>
      <c r="Y151" s="2">
        <v>0</v>
      </c>
      <c r="Z151" s="2">
        <v>0</v>
      </c>
      <c r="AA151" s="2">
        <v>0</v>
      </c>
    </row>
    <row r="152" spans="1:27" x14ac:dyDescent="0.25">
      <c r="A152" s="2">
        <v>8</v>
      </c>
      <c r="B152" s="2">
        <v>13</v>
      </c>
      <c r="C152" s="2">
        <v>93757.421000000002</v>
      </c>
      <c r="D152" s="2">
        <v>93833.076000000001</v>
      </c>
      <c r="E152" s="2">
        <v>75.654999999998793</v>
      </c>
      <c r="F152" s="3">
        <v>17.1489202895518</v>
      </c>
      <c r="G152" s="14" t="s">
        <v>1425</v>
      </c>
      <c r="H152" s="2">
        <v>2</v>
      </c>
      <c r="I152" s="2">
        <v>0</v>
      </c>
      <c r="J152" s="2">
        <v>0</v>
      </c>
      <c r="K152" s="2">
        <v>2</v>
      </c>
      <c r="L152" s="2">
        <v>0</v>
      </c>
      <c r="M152" s="2">
        <v>0</v>
      </c>
      <c r="N152" s="2">
        <v>0</v>
      </c>
      <c r="O152" s="2">
        <v>0</v>
      </c>
      <c r="P152" s="2">
        <v>0</v>
      </c>
      <c r="Q152" s="2">
        <v>0</v>
      </c>
      <c r="R152" s="2">
        <v>0</v>
      </c>
      <c r="S152" s="2">
        <v>0</v>
      </c>
      <c r="T152" s="2">
        <v>0</v>
      </c>
      <c r="U152" s="2">
        <v>1</v>
      </c>
      <c r="V152" s="2">
        <v>1</v>
      </c>
      <c r="W152" s="2">
        <v>0</v>
      </c>
      <c r="X152" s="2">
        <v>0</v>
      </c>
      <c r="Y152" s="2">
        <v>0</v>
      </c>
      <c r="Z152" s="2">
        <v>0</v>
      </c>
      <c r="AA152" s="2">
        <v>0</v>
      </c>
    </row>
    <row r="153" spans="1:27" x14ac:dyDescent="0.25">
      <c r="A153" s="2">
        <v>2</v>
      </c>
      <c r="B153" s="2">
        <v>24</v>
      </c>
      <c r="C153" s="2">
        <v>196369.62100000001</v>
      </c>
      <c r="D153" s="2">
        <v>196769.533</v>
      </c>
      <c r="E153" s="2">
        <v>399.91199999998202</v>
      </c>
      <c r="F153" s="3">
        <v>17.1456562448674</v>
      </c>
      <c r="G153" s="14" t="s">
        <v>1315</v>
      </c>
      <c r="H153" s="2">
        <v>2</v>
      </c>
      <c r="I153" s="2">
        <v>0</v>
      </c>
      <c r="J153" s="2">
        <v>0</v>
      </c>
      <c r="K153" s="2">
        <v>2</v>
      </c>
      <c r="L153" s="2">
        <v>0</v>
      </c>
      <c r="M153" s="2">
        <v>0</v>
      </c>
      <c r="N153" s="2">
        <v>0</v>
      </c>
      <c r="O153" s="2">
        <v>0</v>
      </c>
      <c r="P153" s="2">
        <v>0</v>
      </c>
      <c r="Q153" s="2">
        <v>0</v>
      </c>
      <c r="R153" s="2">
        <v>0</v>
      </c>
      <c r="S153" s="2">
        <v>0</v>
      </c>
      <c r="T153" s="2">
        <v>1</v>
      </c>
      <c r="U153" s="2">
        <v>1</v>
      </c>
      <c r="V153" s="2">
        <v>0</v>
      </c>
      <c r="W153" s="2">
        <v>0</v>
      </c>
      <c r="X153" s="2">
        <v>0</v>
      </c>
      <c r="Y153" s="2">
        <v>0</v>
      </c>
      <c r="Z153" s="2">
        <v>0</v>
      </c>
      <c r="AA153" s="2">
        <v>0</v>
      </c>
    </row>
    <row r="154" spans="1:27" x14ac:dyDescent="0.25">
      <c r="A154" s="2">
        <v>14</v>
      </c>
      <c r="B154" s="2">
        <v>9</v>
      </c>
      <c r="C154" s="2">
        <v>71204.164999999994</v>
      </c>
      <c r="D154" s="2">
        <v>71278.702999999994</v>
      </c>
      <c r="E154" s="2">
        <v>74.538000000000494</v>
      </c>
      <c r="F154" s="3">
        <v>17.114451594554598</v>
      </c>
      <c r="G154" s="14" t="s">
        <v>1496</v>
      </c>
      <c r="H154" s="2">
        <v>2</v>
      </c>
      <c r="I154" s="2">
        <v>0</v>
      </c>
      <c r="J154" s="2">
        <v>0</v>
      </c>
      <c r="K154" s="2">
        <v>2</v>
      </c>
      <c r="L154" s="2">
        <v>0</v>
      </c>
      <c r="M154" s="2">
        <v>0</v>
      </c>
      <c r="N154" s="2">
        <v>0</v>
      </c>
      <c r="O154" s="2">
        <v>0</v>
      </c>
      <c r="P154" s="2">
        <v>0</v>
      </c>
      <c r="Q154" s="2">
        <v>0</v>
      </c>
      <c r="R154" s="2">
        <v>0</v>
      </c>
      <c r="S154" s="2">
        <v>0</v>
      </c>
      <c r="T154" s="2">
        <v>0</v>
      </c>
      <c r="U154" s="2">
        <v>1</v>
      </c>
      <c r="V154" s="2">
        <v>1</v>
      </c>
      <c r="W154" s="2">
        <v>0</v>
      </c>
      <c r="X154" s="2">
        <v>0</v>
      </c>
      <c r="Y154" s="2">
        <v>0</v>
      </c>
      <c r="Z154" s="2">
        <v>0</v>
      </c>
      <c r="AA154" s="2">
        <v>0</v>
      </c>
    </row>
    <row r="155" spans="1:27" x14ac:dyDescent="0.25">
      <c r="A155" s="2">
        <v>6</v>
      </c>
      <c r="B155" s="2">
        <v>14</v>
      </c>
      <c r="C155" s="2">
        <v>81199.75</v>
      </c>
      <c r="D155" s="2">
        <v>81684.572</v>
      </c>
      <c r="E155" s="2">
        <v>484.822</v>
      </c>
      <c r="F155" s="3">
        <v>17.1136958847774</v>
      </c>
      <c r="G155" s="14" t="s">
        <v>1385</v>
      </c>
      <c r="H155" s="2">
        <v>4</v>
      </c>
      <c r="I155" s="2">
        <v>2</v>
      </c>
      <c r="J155" s="2">
        <v>0</v>
      </c>
      <c r="K155" s="2">
        <v>4</v>
      </c>
      <c r="L155" s="2">
        <v>2</v>
      </c>
      <c r="M155" s="2">
        <v>0</v>
      </c>
      <c r="N155" s="2">
        <v>0</v>
      </c>
      <c r="O155" s="2">
        <v>0</v>
      </c>
      <c r="P155" s="2">
        <v>0</v>
      </c>
      <c r="Q155" s="2">
        <v>0</v>
      </c>
      <c r="R155" s="2">
        <v>0</v>
      </c>
      <c r="S155" s="2">
        <v>1</v>
      </c>
      <c r="T155" s="2">
        <v>1</v>
      </c>
      <c r="U155" s="2">
        <v>1</v>
      </c>
      <c r="V155" s="2">
        <v>1</v>
      </c>
      <c r="W155" s="2">
        <v>0</v>
      </c>
      <c r="X155" s="2">
        <v>1</v>
      </c>
      <c r="Y155" s="2">
        <v>1</v>
      </c>
      <c r="Z155" s="2">
        <v>0</v>
      </c>
      <c r="AA155" s="2">
        <v>0</v>
      </c>
    </row>
    <row r="156" spans="1:27" x14ac:dyDescent="0.25">
      <c r="A156" s="2">
        <v>18</v>
      </c>
      <c r="B156" s="2">
        <v>2</v>
      </c>
      <c r="C156" s="2">
        <v>12976.56</v>
      </c>
      <c r="D156" s="2">
        <v>13047.784</v>
      </c>
      <c r="E156" s="2">
        <v>71.224000000000203</v>
      </c>
      <c r="F156" s="3">
        <v>17.076292297149099</v>
      </c>
      <c r="G156" s="14" t="s">
        <v>1527</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row>
    <row r="157" spans="1:27" x14ac:dyDescent="0.25">
      <c r="A157" s="2">
        <v>12</v>
      </c>
      <c r="B157" s="2">
        <v>13</v>
      </c>
      <c r="C157" s="2">
        <v>80898.072</v>
      </c>
      <c r="D157" s="2">
        <v>80957.909</v>
      </c>
      <c r="E157" s="2">
        <v>59.836999999999499</v>
      </c>
      <c r="F157" s="3">
        <v>17.072160155071899</v>
      </c>
      <c r="G157" s="14" t="s">
        <v>1472</v>
      </c>
      <c r="H157" s="2">
        <v>1</v>
      </c>
      <c r="I157" s="2">
        <v>0</v>
      </c>
      <c r="J157" s="2">
        <v>0</v>
      </c>
      <c r="K157" s="2">
        <v>1</v>
      </c>
      <c r="L157" s="2">
        <v>0</v>
      </c>
      <c r="M157" s="2">
        <v>0</v>
      </c>
      <c r="N157" s="2">
        <v>0</v>
      </c>
      <c r="O157" s="2">
        <v>0</v>
      </c>
      <c r="P157" s="2">
        <v>0</v>
      </c>
      <c r="Q157" s="2">
        <v>0</v>
      </c>
      <c r="R157" s="2">
        <v>0</v>
      </c>
      <c r="S157" s="2">
        <v>1</v>
      </c>
      <c r="T157" s="2">
        <v>0</v>
      </c>
      <c r="U157" s="2">
        <v>0</v>
      </c>
      <c r="V157" s="2">
        <v>0</v>
      </c>
      <c r="W157" s="2">
        <v>0</v>
      </c>
      <c r="X157" s="2">
        <v>0</v>
      </c>
      <c r="Y157" s="2">
        <v>0</v>
      </c>
      <c r="Z157" s="2">
        <v>0</v>
      </c>
      <c r="AA157" s="2">
        <v>0</v>
      </c>
    </row>
    <row r="158" spans="1:27" x14ac:dyDescent="0.25">
      <c r="A158" s="2">
        <v>5</v>
      </c>
      <c r="B158" s="2">
        <v>15</v>
      </c>
      <c r="C158" s="2">
        <v>128793.59600000001</v>
      </c>
      <c r="D158" s="2">
        <v>128964.77800000001</v>
      </c>
      <c r="E158" s="2">
        <v>171.18200000000101</v>
      </c>
      <c r="F158" s="3">
        <v>16.972624475434898</v>
      </c>
      <c r="G158" s="14" t="s">
        <v>1367</v>
      </c>
      <c r="H158" s="2">
        <v>1</v>
      </c>
      <c r="I158" s="2">
        <v>3</v>
      </c>
      <c r="J158" s="2">
        <v>0</v>
      </c>
      <c r="K158" s="2">
        <v>1</v>
      </c>
      <c r="L158" s="2">
        <v>3</v>
      </c>
      <c r="M158" s="2">
        <v>0</v>
      </c>
      <c r="N158" s="2">
        <v>0</v>
      </c>
      <c r="O158" s="2">
        <v>0</v>
      </c>
      <c r="P158" s="2">
        <v>0</v>
      </c>
      <c r="Q158" s="2">
        <v>0</v>
      </c>
      <c r="R158" s="2">
        <v>0</v>
      </c>
      <c r="S158" s="2">
        <v>0</v>
      </c>
      <c r="T158" s="2">
        <v>0</v>
      </c>
      <c r="U158" s="2">
        <v>0</v>
      </c>
      <c r="V158" s="2">
        <v>1</v>
      </c>
      <c r="W158" s="2">
        <v>0</v>
      </c>
      <c r="X158" s="2">
        <v>1</v>
      </c>
      <c r="Y158" s="2">
        <v>1</v>
      </c>
      <c r="Z158" s="2">
        <v>0</v>
      </c>
      <c r="AA158" s="2">
        <v>1</v>
      </c>
    </row>
    <row r="159" spans="1:27" x14ac:dyDescent="0.25">
      <c r="A159" s="2">
        <v>6</v>
      </c>
      <c r="B159" s="2">
        <v>12</v>
      </c>
      <c r="C159" s="2">
        <v>62455.061999999998</v>
      </c>
      <c r="D159" s="2">
        <v>62539.749000000003</v>
      </c>
      <c r="E159" s="2">
        <v>84.687000000005398</v>
      </c>
      <c r="F159" s="3">
        <v>16.9571838613188</v>
      </c>
      <c r="G159" s="14" t="s">
        <v>674</v>
      </c>
      <c r="H159" s="2">
        <v>2</v>
      </c>
      <c r="I159" s="2">
        <v>1</v>
      </c>
      <c r="J159" s="2">
        <v>1</v>
      </c>
      <c r="K159" s="2">
        <v>2</v>
      </c>
      <c r="L159" s="2">
        <v>0</v>
      </c>
      <c r="M159" s="2">
        <v>0</v>
      </c>
      <c r="N159" s="2">
        <v>0</v>
      </c>
      <c r="O159" s="2">
        <v>1</v>
      </c>
      <c r="P159" s="2">
        <v>0</v>
      </c>
      <c r="Q159" s="2">
        <v>0</v>
      </c>
      <c r="R159" s="2">
        <v>0</v>
      </c>
      <c r="S159" s="2">
        <v>0</v>
      </c>
      <c r="T159" s="2">
        <v>1</v>
      </c>
      <c r="U159" s="2">
        <v>0</v>
      </c>
      <c r="V159" s="2">
        <v>1</v>
      </c>
      <c r="W159" s="2">
        <v>0</v>
      </c>
      <c r="X159" s="2">
        <v>0</v>
      </c>
      <c r="Y159" s="2">
        <v>0</v>
      </c>
      <c r="Z159" s="2">
        <v>0</v>
      </c>
      <c r="AA159" s="2">
        <v>0</v>
      </c>
    </row>
    <row r="160" spans="1:27" x14ac:dyDescent="0.25">
      <c r="A160" s="2">
        <v>8</v>
      </c>
      <c r="B160" s="2">
        <v>12</v>
      </c>
      <c r="C160" s="2">
        <v>89622.645999999993</v>
      </c>
      <c r="D160" s="2">
        <v>89706.566999999995</v>
      </c>
      <c r="E160" s="2">
        <v>83.921000000002095</v>
      </c>
      <c r="F160" s="3">
        <v>16.949236145272302</v>
      </c>
      <c r="G160" s="14" t="s">
        <v>1424</v>
      </c>
      <c r="H160" s="2">
        <v>3</v>
      </c>
      <c r="I160" s="2">
        <v>0</v>
      </c>
      <c r="J160" s="2">
        <v>0</v>
      </c>
      <c r="K160" s="2">
        <v>3</v>
      </c>
      <c r="L160" s="2">
        <v>0</v>
      </c>
      <c r="M160" s="2">
        <v>0</v>
      </c>
      <c r="N160" s="2">
        <v>0</v>
      </c>
      <c r="O160" s="2">
        <v>0</v>
      </c>
      <c r="P160" s="2">
        <v>0</v>
      </c>
      <c r="Q160" s="2">
        <v>0</v>
      </c>
      <c r="R160" s="2">
        <v>0</v>
      </c>
      <c r="S160" s="2">
        <v>1</v>
      </c>
      <c r="T160" s="2">
        <v>1</v>
      </c>
      <c r="U160" s="2">
        <v>1</v>
      </c>
      <c r="V160" s="2">
        <v>0</v>
      </c>
      <c r="W160" s="2">
        <v>0</v>
      </c>
      <c r="X160" s="2">
        <v>0</v>
      </c>
      <c r="Y160" s="2">
        <v>0</v>
      </c>
      <c r="Z160" s="2">
        <v>0</v>
      </c>
      <c r="AA160" s="2">
        <v>0</v>
      </c>
    </row>
    <row r="161" spans="1:27" x14ac:dyDescent="0.25">
      <c r="A161" s="2">
        <v>3</v>
      </c>
      <c r="B161" s="2">
        <v>2</v>
      </c>
      <c r="C161" s="2">
        <v>19963.282999999999</v>
      </c>
      <c r="D161" s="2">
        <v>20050.969000000001</v>
      </c>
      <c r="E161" s="2">
        <v>87.686000000001499</v>
      </c>
      <c r="F161" s="3">
        <v>16.923474381057201</v>
      </c>
      <c r="G161" s="14" t="s">
        <v>1323</v>
      </c>
      <c r="H161" s="2">
        <v>0</v>
      </c>
      <c r="I161" s="2">
        <v>1</v>
      </c>
      <c r="J161" s="2">
        <v>0</v>
      </c>
      <c r="K161" s="2">
        <v>0</v>
      </c>
      <c r="L161" s="2">
        <v>1</v>
      </c>
      <c r="M161" s="2">
        <v>0</v>
      </c>
      <c r="N161" s="2">
        <v>0</v>
      </c>
      <c r="O161" s="2">
        <v>0</v>
      </c>
      <c r="P161" s="2">
        <v>0</v>
      </c>
      <c r="Q161" s="2">
        <v>0</v>
      </c>
      <c r="R161" s="2">
        <v>0</v>
      </c>
      <c r="S161" s="2">
        <v>0</v>
      </c>
      <c r="T161" s="2">
        <v>0</v>
      </c>
      <c r="U161" s="2">
        <v>0</v>
      </c>
      <c r="V161" s="2">
        <v>0</v>
      </c>
      <c r="W161" s="2">
        <v>1</v>
      </c>
      <c r="X161" s="2">
        <v>0</v>
      </c>
      <c r="Y161" s="2">
        <v>0</v>
      </c>
      <c r="Z161" s="2">
        <v>0</v>
      </c>
      <c r="AA161" s="2">
        <v>0</v>
      </c>
    </row>
    <row r="162" spans="1:27" x14ac:dyDescent="0.25">
      <c r="A162" s="2">
        <v>15</v>
      </c>
      <c r="B162" s="2">
        <v>8</v>
      </c>
      <c r="C162" s="2">
        <v>72117.101999999999</v>
      </c>
      <c r="D162" s="2">
        <v>72726.168000000005</v>
      </c>
      <c r="E162" s="2">
        <v>609.06600000000606</v>
      </c>
      <c r="F162" s="3">
        <v>16.918745066386101</v>
      </c>
      <c r="G162" s="14" t="s">
        <v>1508</v>
      </c>
      <c r="H162" s="2">
        <v>3</v>
      </c>
      <c r="I162" s="2">
        <v>0</v>
      </c>
      <c r="J162" s="2">
        <v>0</v>
      </c>
      <c r="K162" s="2">
        <v>3</v>
      </c>
      <c r="L162" s="2">
        <v>0</v>
      </c>
      <c r="M162" s="2">
        <v>0</v>
      </c>
      <c r="N162" s="2">
        <v>0</v>
      </c>
      <c r="O162" s="2">
        <v>0</v>
      </c>
      <c r="P162" s="2">
        <v>0</v>
      </c>
      <c r="Q162" s="2">
        <v>0</v>
      </c>
      <c r="R162" s="2">
        <v>0</v>
      </c>
      <c r="S162" s="2">
        <v>1</v>
      </c>
      <c r="T162" s="2">
        <v>1</v>
      </c>
      <c r="U162" s="2">
        <v>1</v>
      </c>
      <c r="V162" s="2">
        <v>0</v>
      </c>
      <c r="W162" s="2">
        <v>0</v>
      </c>
      <c r="X162" s="2">
        <v>0</v>
      </c>
      <c r="Y162" s="2">
        <v>0</v>
      </c>
      <c r="Z162" s="2">
        <v>0</v>
      </c>
      <c r="AA162" s="2">
        <v>0</v>
      </c>
    </row>
    <row r="163" spans="1:27" x14ac:dyDescent="0.25">
      <c r="A163" s="2">
        <v>2</v>
      </c>
      <c r="B163" s="2">
        <v>8</v>
      </c>
      <c r="C163" s="2">
        <v>102981.306</v>
      </c>
      <c r="D163" s="2">
        <v>103020.139</v>
      </c>
      <c r="E163" s="2">
        <v>38.832999999998698</v>
      </c>
      <c r="F163" s="3">
        <v>16.914887478209799</v>
      </c>
      <c r="G163" s="14" t="s">
        <v>1302</v>
      </c>
      <c r="H163" s="2">
        <v>0</v>
      </c>
      <c r="I163" s="2">
        <v>3</v>
      </c>
      <c r="J163" s="2">
        <v>2</v>
      </c>
      <c r="K163" s="2">
        <v>0</v>
      </c>
      <c r="L163" s="2">
        <v>1</v>
      </c>
      <c r="M163" s="2">
        <v>1</v>
      </c>
      <c r="N163" s="2">
        <v>0</v>
      </c>
      <c r="O163" s="2">
        <v>0</v>
      </c>
      <c r="P163" s="2">
        <v>0</v>
      </c>
      <c r="Q163" s="2">
        <v>1</v>
      </c>
      <c r="R163" s="2">
        <v>0</v>
      </c>
      <c r="S163" s="2">
        <v>0</v>
      </c>
      <c r="T163" s="2">
        <v>0</v>
      </c>
      <c r="U163" s="2">
        <v>0</v>
      </c>
      <c r="V163" s="2">
        <v>0</v>
      </c>
      <c r="W163" s="2">
        <v>0</v>
      </c>
      <c r="X163" s="2">
        <v>1</v>
      </c>
      <c r="Y163" s="2">
        <v>0</v>
      </c>
      <c r="Z163" s="2">
        <v>0</v>
      </c>
      <c r="AA163" s="2">
        <v>0</v>
      </c>
    </row>
    <row r="164" spans="1:27" x14ac:dyDescent="0.25">
      <c r="A164" s="2">
        <v>16</v>
      </c>
      <c r="B164" s="2">
        <v>1</v>
      </c>
      <c r="C164" s="2">
        <v>67466.429999999993</v>
      </c>
      <c r="D164" s="2">
        <v>67515.312000000005</v>
      </c>
      <c r="E164" s="2">
        <v>48.882000000012297</v>
      </c>
      <c r="F164" s="3">
        <v>16.900131357447599</v>
      </c>
      <c r="G164" s="14" t="s">
        <v>1515</v>
      </c>
      <c r="H164" s="2">
        <v>3</v>
      </c>
      <c r="I164" s="2">
        <v>0</v>
      </c>
      <c r="J164" s="2">
        <v>0</v>
      </c>
      <c r="K164" s="2">
        <v>3</v>
      </c>
      <c r="L164" s="2">
        <v>0</v>
      </c>
      <c r="M164" s="2">
        <v>0</v>
      </c>
      <c r="N164" s="2">
        <v>0</v>
      </c>
      <c r="O164" s="2">
        <v>0</v>
      </c>
      <c r="P164" s="2">
        <v>0</v>
      </c>
      <c r="Q164" s="2">
        <v>0</v>
      </c>
      <c r="R164" s="2">
        <v>0</v>
      </c>
      <c r="S164" s="2">
        <v>0</v>
      </c>
      <c r="T164" s="2">
        <v>1</v>
      </c>
      <c r="U164" s="2">
        <v>1</v>
      </c>
      <c r="V164" s="2">
        <v>1</v>
      </c>
      <c r="W164" s="2">
        <v>0</v>
      </c>
      <c r="X164" s="2">
        <v>0</v>
      </c>
      <c r="Y164" s="2">
        <v>0</v>
      </c>
      <c r="Z164" s="2">
        <v>0</v>
      </c>
      <c r="AA164" s="2">
        <v>0</v>
      </c>
    </row>
    <row r="165" spans="1:27" x14ac:dyDescent="0.25">
      <c r="A165" s="2">
        <v>4</v>
      </c>
      <c r="B165" s="2">
        <v>4</v>
      </c>
      <c r="C165" s="2">
        <v>31032.608</v>
      </c>
      <c r="D165" s="2">
        <v>31101.161</v>
      </c>
      <c r="E165" s="2">
        <v>68.552999999999898</v>
      </c>
      <c r="F165" s="3">
        <v>16.8094062461969</v>
      </c>
      <c r="G165" s="14" t="s">
        <v>877</v>
      </c>
      <c r="H165" s="2">
        <v>2</v>
      </c>
      <c r="I165" s="2">
        <v>0</v>
      </c>
      <c r="J165" s="2">
        <v>0</v>
      </c>
      <c r="K165" s="2">
        <v>2</v>
      </c>
      <c r="L165" s="2">
        <v>0</v>
      </c>
      <c r="M165" s="2">
        <v>0</v>
      </c>
      <c r="N165" s="2">
        <v>0</v>
      </c>
      <c r="O165" s="2">
        <v>0</v>
      </c>
      <c r="P165" s="2">
        <v>0</v>
      </c>
      <c r="Q165" s="2">
        <v>0</v>
      </c>
      <c r="R165" s="2">
        <v>0</v>
      </c>
      <c r="S165" s="2">
        <v>0</v>
      </c>
      <c r="T165" s="2">
        <v>1</v>
      </c>
      <c r="U165" s="2">
        <v>1</v>
      </c>
      <c r="V165" s="2">
        <v>0</v>
      </c>
      <c r="W165" s="2">
        <v>0</v>
      </c>
      <c r="X165" s="2">
        <v>0</v>
      </c>
      <c r="Y165" s="2">
        <v>0</v>
      </c>
      <c r="Z165" s="2">
        <v>0</v>
      </c>
      <c r="AA165" s="2">
        <v>0</v>
      </c>
    </row>
    <row r="166" spans="1:27" x14ac:dyDescent="0.25">
      <c r="A166" s="2">
        <v>5</v>
      </c>
      <c r="B166" s="2">
        <v>11</v>
      </c>
      <c r="C166" s="2">
        <v>112568.212</v>
      </c>
      <c r="D166" s="2">
        <v>112627.736</v>
      </c>
      <c r="E166" s="2">
        <v>59.524000000004897</v>
      </c>
      <c r="F166" s="3">
        <v>16.768406791727902</v>
      </c>
      <c r="G166" s="14" t="s">
        <v>1363</v>
      </c>
      <c r="H166" s="2">
        <v>3</v>
      </c>
      <c r="I166" s="2">
        <v>0</v>
      </c>
      <c r="J166" s="2">
        <v>0</v>
      </c>
      <c r="K166" s="2">
        <v>3</v>
      </c>
      <c r="L166" s="2">
        <v>0</v>
      </c>
      <c r="M166" s="2">
        <v>0</v>
      </c>
      <c r="N166" s="2">
        <v>0</v>
      </c>
      <c r="O166" s="2">
        <v>0</v>
      </c>
      <c r="P166" s="2">
        <v>0</v>
      </c>
      <c r="Q166" s="2">
        <v>0</v>
      </c>
      <c r="R166" s="2">
        <v>0</v>
      </c>
      <c r="S166" s="2">
        <v>0</v>
      </c>
      <c r="T166" s="2">
        <v>1</v>
      </c>
      <c r="U166" s="2">
        <v>1</v>
      </c>
      <c r="V166" s="2">
        <v>1</v>
      </c>
      <c r="W166" s="2">
        <v>0</v>
      </c>
      <c r="X166" s="2">
        <v>0</v>
      </c>
      <c r="Y166" s="2">
        <v>0</v>
      </c>
      <c r="Z166" s="2">
        <v>0</v>
      </c>
      <c r="AA166" s="2">
        <v>0</v>
      </c>
    </row>
    <row r="167" spans="1:27" x14ac:dyDescent="0.25">
      <c r="A167" s="2">
        <v>6</v>
      </c>
      <c r="B167" s="2">
        <v>21</v>
      </c>
      <c r="C167" s="2">
        <v>132199.40299999999</v>
      </c>
      <c r="D167" s="2">
        <v>132246.36600000001</v>
      </c>
      <c r="E167" s="2">
        <v>46.9630000000179</v>
      </c>
      <c r="F167" s="3">
        <v>16.7547329572641</v>
      </c>
      <c r="G167" s="14" t="s">
        <v>1392</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row>
    <row r="168" spans="1:27" x14ac:dyDescent="0.25">
      <c r="A168" s="2">
        <v>14</v>
      </c>
      <c r="B168" s="2">
        <v>11</v>
      </c>
      <c r="C168" s="2">
        <v>100472.595</v>
      </c>
      <c r="D168" s="2">
        <v>100533.402</v>
      </c>
      <c r="E168" s="2">
        <v>60.807000000000698</v>
      </c>
      <c r="F168" s="3">
        <v>16.665652476894898</v>
      </c>
      <c r="G168" s="14" t="s">
        <v>1497</v>
      </c>
      <c r="H168" s="2">
        <v>4</v>
      </c>
      <c r="I168" s="2">
        <v>0</v>
      </c>
      <c r="J168" s="2">
        <v>0</v>
      </c>
      <c r="K168" s="2">
        <v>4</v>
      </c>
      <c r="L168" s="2">
        <v>0</v>
      </c>
      <c r="M168" s="2">
        <v>0</v>
      </c>
      <c r="N168" s="2">
        <v>0</v>
      </c>
      <c r="O168" s="2">
        <v>0</v>
      </c>
      <c r="P168" s="2">
        <v>0</v>
      </c>
      <c r="Q168" s="2">
        <v>0</v>
      </c>
      <c r="R168" s="2">
        <v>0</v>
      </c>
      <c r="S168" s="2">
        <v>1</v>
      </c>
      <c r="T168" s="2">
        <v>1</v>
      </c>
      <c r="U168" s="2">
        <v>1</v>
      </c>
      <c r="V168" s="2">
        <v>1</v>
      </c>
      <c r="W168" s="2">
        <v>0</v>
      </c>
      <c r="X168" s="2">
        <v>0</v>
      </c>
      <c r="Y168" s="2">
        <v>0</v>
      </c>
      <c r="Z168" s="2">
        <v>0</v>
      </c>
      <c r="AA168" s="2">
        <v>0</v>
      </c>
    </row>
    <row r="169" spans="1:27" x14ac:dyDescent="0.25">
      <c r="A169" s="2">
        <v>2</v>
      </c>
      <c r="B169" s="2">
        <v>17</v>
      </c>
      <c r="C169" s="2">
        <v>163504.609</v>
      </c>
      <c r="D169" s="2">
        <v>163589.00899999999</v>
      </c>
      <c r="E169" s="2">
        <v>84.399999999994193</v>
      </c>
      <c r="F169" s="3">
        <v>16.657680776445702</v>
      </c>
      <c r="G169" s="14" t="s">
        <v>1310</v>
      </c>
      <c r="H169" s="2">
        <v>3</v>
      </c>
      <c r="I169" s="2">
        <v>0</v>
      </c>
      <c r="J169" s="2">
        <v>0</v>
      </c>
      <c r="K169" s="2">
        <v>3</v>
      </c>
      <c r="L169" s="2">
        <v>0</v>
      </c>
      <c r="M169" s="2">
        <v>0</v>
      </c>
      <c r="N169" s="2">
        <v>0</v>
      </c>
      <c r="O169" s="2">
        <v>0</v>
      </c>
      <c r="P169" s="2">
        <v>0</v>
      </c>
      <c r="Q169" s="2">
        <v>0</v>
      </c>
      <c r="R169" s="2">
        <v>0</v>
      </c>
      <c r="S169" s="2">
        <v>0</v>
      </c>
      <c r="T169" s="2">
        <v>1</v>
      </c>
      <c r="U169" s="2">
        <v>1</v>
      </c>
      <c r="V169" s="2">
        <v>1</v>
      </c>
      <c r="W169" s="2">
        <v>0</v>
      </c>
      <c r="X169" s="2">
        <v>0</v>
      </c>
      <c r="Y169" s="2">
        <v>0</v>
      </c>
      <c r="Z169" s="2">
        <v>0</v>
      </c>
      <c r="AA169" s="2">
        <v>0</v>
      </c>
    </row>
    <row r="170" spans="1:27" x14ac:dyDescent="0.25">
      <c r="A170" s="2">
        <v>2</v>
      </c>
      <c r="B170" s="2">
        <v>5</v>
      </c>
      <c r="C170" s="2">
        <v>74531.42</v>
      </c>
      <c r="D170" s="2">
        <v>74612.379000000001</v>
      </c>
      <c r="E170" s="2">
        <v>80.959000000002604</v>
      </c>
      <c r="F170" s="3">
        <v>16.6504790083725</v>
      </c>
      <c r="G170" s="14" t="s">
        <v>1300</v>
      </c>
      <c r="H170" s="2">
        <v>1</v>
      </c>
      <c r="I170" s="2">
        <v>0</v>
      </c>
      <c r="J170" s="2">
        <v>0</v>
      </c>
      <c r="K170" s="2">
        <v>1</v>
      </c>
      <c r="L170" s="2">
        <v>0</v>
      </c>
      <c r="M170" s="2">
        <v>0</v>
      </c>
      <c r="N170" s="2">
        <v>0</v>
      </c>
      <c r="O170" s="2">
        <v>0</v>
      </c>
      <c r="P170" s="2">
        <v>0</v>
      </c>
      <c r="Q170" s="2">
        <v>0</v>
      </c>
      <c r="R170" s="2">
        <v>0</v>
      </c>
      <c r="S170" s="2">
        <v>0</v>
      </c>
      <c r="T170" s="2">
        <v>0</v>
      </c>
      <c r="U170" s="2">
        <v>0</v>
      </c>
      <c r="V170" s="2">
        <v>1</v>
      </c>
      <c r="W170" s="2">
        <v>0</v>
      </c>
      <c r="X170" s="2">
        <v>0</v>
      </c>
      <c r="Y170" s="2">
        <v>0</v>
      </c>
      <c r="Z170" s="2">
        <v>0</v>
      </c>
      <c r="AA170" s="2">
        <v>0</v>
      </c>
    </row>
    <row r="171" spans="1:27" x14ac:dyDescent="0.25">
      <c r="A171" s="2">
        <v>19</v>
      </c>
      <c r="B171" s="2">
        <v>3</v>
      </c>
      <c r="C171" s="2">
        <v>39813.853000000003</v>
      </c>
      <c r="D171" s="2">
        <v>39850.836000000003</v>
      </c>
      <c r="E171" s="2">
        <v>36.983000000000203</v>
      </c>
      <c r="F171" s="3">
        <v>16.639579157884601</v>
      </c>
      <c r="G171" s="14" t="s">
        <v>1537</v>
      </c>
      <c r="H171" s="2">
        <v>2</v>
      </c>
      <c r="I171" s="2">
        <v>1</v>
      </c>
      <c r="J171" s="2">
        <v>0</v>
      </c>
      <c r="K171" s="2">
        <v>2</v>
      </c>
      <c r="L171" s="2">
        <v>1</v>
      </c>
      <c r="M171" s="2">
        <v>0</v>
      </c>
      <c r="N171" s="2">
        <v>0</v>
      </c>
      <c r="O171" s="2">
        <v>0</v>
      </c>
      <c r="P171" s="2">
        <v>0</v>
      </c>
      <c r="Q171" s="2">
        <v>0</v>
      </c>
      <c r="R171" s="2">
        <v>0</v>
      </c>
      <c r="S171" s="2">
        <v>1</v>
      </c>
      <c r="T171" s="2">
        <v>0</v>
      </c>
      <c r="U171" s="2">
        <v>0</v>
      </c>
      <c r="V171" s="2">
        <v>1</v>
      </c>
      <c r="W171" s="2">
        <v>0</v>
      </c>
      <c r="X171" s="2">
        <v>0</v>
      </c>
      <c r="Y171" s="2">
        <v>1</v>
      </c>
      <c r="Z171" s="2">
        <v>0</v>
      </c>
      <c r="AA171" s="2">
        <v>0</v>
      </c>
    </row>
    <row r="172" spans="1:27" x14ac:dyDescent="0.25">
      <c r="A172" s="2">
        <v>11</v>
      </c>
      <c r="B172" s="2">
        <v>12</v>
      </c>
      <c r="C172" s="2">
        <v>99654.792000000001</v>
      </c>
      <c r="D172" s="2">
        <v>99721.588000000003</v>
      </c>
      <c r="E172" s="2">
        <v>66.796000000002095</v>
      </c>
      <c r="F172" s="3">
        <v>16.636864843859598</v>
      </c>
      <c r="G172" s="14" t="s">
        <v>1457</v>
      </c>
      <c r="H172" s="2">
        <v>3</v>
      </c>
      <c r="I172" s="2">
        <v>0</v>
      </c>
      <c r="J172" s="2">
        <v>0</v>
      </c>
      <c r="K172" s="2">
        <v>3</v>
      </c>
      <c r="L172" s="2">
        <v>0</v>
      </c>
      <c r="M172" s="2">
        <v>0</v>
      </c>
      <c r="N172" s="2">
        <v>0</v>
      </c>
      <c r="O172" s="2">
        <v>0</v>
      </c>
      <c r="P172" s="2">
        <v>0</v>
      </c>
      <c r="Q172" s="2">
        <v>0</v>
      </c>
      <c r="R172" s="2">
        <v>0</v>
      </c>
      <c r="S172" s="2">
        <v>0</v>
      </c>
      <c r="T172" s="2">
        <v>1</v>
      </c>
      <c r="U172" s="2">
        <v>1</v>
      </c>
      <c r="V172" s="2">
        <v>1</v>
      </c>
      <c r="W172" s="2">
        <v>0</v>
      </c>
      <c r="X172" s="2">
        <v>0</v>
      </c>
      <c r="Y172" s="2">
        <v>0</v>
      </c>
      <c r="Z172" s="2">
        <v>0</v>
      </c>
      <c r="AA172" s="2">
        <v>0</v>
      </c>
    </row>
    <row r="173" spans="1:27" x14ac:dyDescent="0.25">
      <c r="A173" s="2">
        <v>11</v>
      </c>
      <c r="B173" s="2">
        <v>13</v>
      </c>
      <c r="C173" s="2">
        <v>116858.99400000001</v>
      </c>
      <c r="D173" s="2">
        <v>116934.431</v>
      </c>
      <c r="E173" s="2">
        <v>75.436999999990803</v>
      </c>
      <c r="F173" s="3">
        <v>16.6355330488758</v>
      </c>
      <c r="G173" s="14" t="s">
        <v>1458</v>
      </c>
      <c r="H173" s="2">
        <v>2</v>
      </c>
      <c r="I173" s="2">
        <v>0</v>
      </c>
      <c r="J173" s="2">
        <v>0</v>
      </c>
      <c r="K173" s="2">
        <v>2</v>
      </c>
      <c r="L173" s="2">
        <v>0</v>
      </c>
      <c r="M173" s="2">
        <v>0</v>
      </c>
      <c r="N173" s="2">
        <v>0</v>
      </c>
      <c r="O173" s="2">
        <v>0</v>
      </c>
      <c r="P173" s="2">
        <v>0</v>
      </c>
      <c r="Q173" s="2">
        <v>0</v>
      </c>
      <c r="R173" s="2">
        <v>0</v>
      </c>
      <c r="S173" s="2">
        <v>0</v>
      </c>
      <c r="T173" s="2">
        <v>0</v>
      </c>
      <c r="U173" s="2">
        <v>1</v>
      </c>
      <c r="V173" s="2">
        <v>1</v>
      </c>
      <c r="W173" s="2">
        <v>0</v>
      </c>
      <c r="X173" s="2">
        <v>0</v>
      </c>
      <c r="Y173" s="2">
        <v>0</v>
      </c>
      <c r="Z173" s="2">
        <v>0</v>
      </c>
      <c r="AA173" s="2">
        <v>0</v>
      </c>
    </row>
    <row r="174" spans="1:27" x14ac:dyDescent="0.25">
      <c r="A174" s="2">
        <v>8</v>
      </c>
      <c r="B174" s="2">
        <v>15</v>
      </c>
      <c r="C174" s="2">
        <v>114161.966</v>
      </c>
      <c r="D174" s="2">
        <v>114697.56200000001</v>
      </c>
      <c r="E174" s="2">
        <v>535.59600000000501</v>
      </c>
      <c r="F174" s="3">
        <v>16.5949566009911</v>
      </c>
      <c r="G174" s="14" t="s">
        <v>715</v>
      </c>
      <c r="H174" s="2">
        <v>2</v>
      </c>
      <c r="I174" s="2">
        <v>5</v>
      </c>
      <c r="J174" s="2">
        <v>5</v>
      </c>
      <c r="K174" s="2">
        <v>2</v>
      </c>
      <c r="L174" s="2">
        <v>0</v>
      </c>
      <c r="M174" s="2">
        <v>1</v>
      </c>
      <c r="N174" s="2">
        <v>1</v>
      </c>
      <c r="O174" s="2">
        <v>1</v>
      </c>
      <c r="P174" s="2">
        <v>1</v>
      </c>
      <c r="Q174" s="2">
        <v>1</v>
      </c>
      <c r="R174" s="2">
        <v>0</v>
      </c>
      <c r="S174" s="2">
        <v>1</v>
      </c>
      <c r="T174" s="2">
        <v>1</v>
      </c>
      <c r="U174" s="2">
        <v>0</v>
      </c>
      <c r="V174" s="2">
        <v>0</v>
      </c>
      <c r="W174" s="2">
        <v>0</v>
      </c>
      <c r="X174" s="2">
        <v>0</v>
      </c>
      <c r="Y174" s="2">
        <v>0</v>
      </c>
      <c r="Z174" s="2">
        <v>0</v>
      </c>
      <c r="AA174" s="2">
        <v>0</v>
      </c>
    </row>
    <row r="175" spans="1:27" x14ac:dyDescent="0.25">
      <c r="A175" s="2">
        <v>13</v>
      </c>
      <c r="B175" s="2">
        <v>7</v>
      </c>
      <c r="C175" s="2">
        <v>84451.509000000005</v>
      </c>
      <c r="D175" s="2">
        <v>84518.115999999995</v>
      </c>
      <c r="E175" s="2">
        <v>66.6069999999891</v>
      </c>
      <c r="F175" s="3">
        <v>16.590972722807699</v>
      </c>
      <c r="G175" s="14" t="s">
        <v>1484</v>
      </c>
      <c r="H175" s="2">
        <v>3</v>
      </c>
      <c r="I175" s="2">
        <v>0</v>
      </c>
      <c r="J175" s="2">
        <v>0</v>
      </c>
      <c r="K175" s="2">
        <v>3</v>
      </c>
      <c r="L175" s="2">
        <v>0</v>
      </c>
      <c r="M175" s="2">
        <v>0</v>
      </c>
      <c r="N175" s="2">
        <v>0</v>
      </c>
      <c r="O175" s="2">
        <v>0</v>
      </c>
      <c r="P175" s="2">
        <v>0</v>
      </c>
      <c r="Q175" s="2">
        <v>0</v>
      </c>
      <c r="R175" s="2">
        <v>0</v>
      </c>
      <c r="S175" s="2">
        <v>0</v>
      </c>
      <c r="T175" s="2">
        <v>1</v>
      </c>
      <c r="U175" s="2">
        <v>1</v>
      </c>
      <c r="V175" s="2">
        <v>1</v>
      </c>
      <c r="W175" s="2">
        <v>0</v>
      </c>
      <c r="X175" s="2">
        <v>0</v>
      </c>
      <c r="Y175" s="2">
        <v>0</v>
      </c>
      <c r="Z175" s="2">
        <v>0</v>
      </c>
      <c r="AA175" s="2">
        <v>0</v>
      </c>
    </row>
    <row r="176" spans="1:27" x14ac:dyDescent="0.25">
      <c r="A176" s="2">
        <v>12</v>
      </c>
      <c r="B176" s="2">
        <v>5</v>
      </c>
      <c r="C176" s="2">
        <v>44440.203999999998</v>
      </c>
      <c r="D176" s="2">
        <v>44764.402999999998</v>
      </c>
      <c r="E176" s="2">
        <v>324.19900000000098</v>
      </c>
      <c r="F176" s="3">
        <v>16.562355248586499</v>
      </c>
      <c r="G176" s="14" t="s">
        <v>239</v>
      </c>
      <c r="H176" s="2">
        <v>3</v>
      </c>
      <c r="I176" s="2">
        <v>5</v>
      </c>
      <c r="J176" s="2">
        <v>0</v>
      </c>
      <c r="K176" s="2">
        <v>3</v>
      </c>
      <c r="L176" s="2">
        <v>5</v>
      </c>
      <c r="M176" s="2">
        <v>0</v>
      </c>
      <c r="N176" s="2">
        <v>0</v>
      </c>
      <c r="O176" s="2">
        <v>0</v>
      </c>
      <c r="P176" s="2">
        <v>0</v>
      </c>
      <c r="Q176" s="2">
        <v>0</v>
      </c>
      <c r="R176" s="2">
        <v>0</v>
      </c>
      <c r="S176" s="2">
        <v>1</v>
      </c>
      <c r="T176" s="2">
        <v>1</v>
      </c>
      <c r="U176" s="2">
        <v>1</v>
      </c>
      <c r="V176" s="2">
        <v>0</v>
      </c>
      <c r="W176" s="2">
        <v>1</v>
      </c>
      <c r="X176" s="2">
        <v>1</v>
      </c>
      <c r="Y176" s="2">
        <v>1</v>
      </c>
      <c r="Z176" s="2">
        <v>1</v>
      </c>
      <c r="AA176" s="2">
        <v>1</v>
      </c>
    </row>
    <row r="177" spans="1:27" x14ac:dyDescent="0.25">
      <c r="A177" s="2">
        <v>13</v>
      </c>
      <c r="B177" s="2">
        <v>0</v>
      </c>
      <c r="C177" s="2">
        <v>25838.89</v>
      </c>
      <c r="D177" s="2">
        <v>25876.010999999999</v>
      </c>
      <c r="E177" s="2">
        <v>37.120999999999199</v>
      </c>
      <c r="F177" s="3">
        <v>16.506826168637499</v>
      </c>
      <c r="G177" s="14" t="s">
        <v>1479</v>
      </c>
      <c r="H177" s="2">
        <v>1</v>
      </c>
      <c r="I177" s="2">
        <v>0</v>
      </c>
      <c r="J177" s="2">
        <v>0</v>
      </c>
      <c r="K177" s="2">
        <v>1</v>
      </c>
      <c r="L177" s="2">
        <v>0</v>
      </c>
      <c r="M177" s="2">
        <v>0</v>
      </c>
      <c r="N177" s="2">
        <v>0</v>
      </c>
      <c r="O177" s="2">
        <v>0</v>
      </c>
      <c r="P177" s="2">
        <v>0</v>
      </c>
      <c r="Q177" s="2">
        <v>0</v>
      </c>
      <c r="R177" s="2">
        <v>0</v>
      </c>
      <c r="S177" s="2">
        <v>0</v>
      </c>
      <c r="T177" s="2">
        <v>0</v>
      </c>
      <c r="U177" s="2">
        <v>0</v>
      </c>
      <c r="V177" s="2">
        <v>1</v>
      </c>
      <c r="W177" s="2">
        <v>0</v>
      </c>
      <c r="X177" s="2">
        <v>0</v>
      </c>
      <c r="Y177" s="2">
        <v>0</v>
      </c>
      <c r="Z177" s="2">
        <v>0</v>
      </c>
      <c r="AA177" s="2">
        <v>0</v>
      </c>
    </row>
    <row r="178" spans="1:27" x14ac:dyDescent="0.25">
      <c r="A178" s="2">
        <v>4</v>
      </c>
      <c r="B178" s="2">
        <v>3</v>
      </c>
      <c r="C178" s="2">
        <v>30271.749</v>
      </c>
      <c r="D178" s="2">
        <v>30271.749</v>
      </c>
      <c r="E178" s="2">
        <v>0</v>
      </c>
      <c r="F178" s="3">
        <v>16.506473561509701</v>
      </c>
      <c r="G178" s="14"/>
      <c r="H178" s="2">
        <v>1</v>
      </c>
      <c r="I178" s="2">
        <v>0</v>
      </c>
      <c r="J178" s="2">
        <v>0</v>
      </c>
      <c r="K178" s="2">
        <v>1</v>
      </c>
      <c r="L178" s="2">
        <v>0</v>
      </c>
      <c r="M178" s="2">
        <v>0</v>
      </c>
      <c r="N178" s="2">
        <v>0</v>
      </c>
      <c r="O178" s="2">
        <v>0</v>
      </c>
      <c r="P178" s="2">
        <v>0</v>
      </c>
      <c r="Q178" s="2">
        <v>0</v>
      </c>
      <c r="R178" s="2">
        <v>0</v>
      </c>
      <c r="S178" s="2">
        <v>0</v>
      </c>
      <c r="T178" s="2">
        <v>0</v>
      </c>
      <c r="U178" s="2">
        <v>0</v>
      </c>
      <c r="V178" s="2">
        <v>1</v>
      </c>
      <c r="W178" s="2">
        <v>0</v>
      </c>
      <c r="X178" s="2">
        <v>0</v>
      </c>
      <c r="Y178" s="2">
        <v>0</v>
      </c>
      <c r="Z178" s="2">
        <v>0</v>
      </c>
      <c r="AA178" s="2">
        <v>0</v>
      </c>
    </row>
    <row r="179" spans="1:27" x14ac:dyDescent="0.25">
      <c r="A179" s="2">
        <v>5</v>
      </c>
      <c r="B179" s="2">
        <v>9</v>
      </c>
      <c r="C179" s="2">
        <v>96947.43</v>
      </c>
      <c r="D179" s="2">
        <v>96964.53</v>
      </c>
      <c r="E179" s="2">
        <v>17.100000000005799</v>
      </c>
      <c r="F179" s="3">
        <v>16.5044525073925</v>
      </c>
      <c r="G179" s="14" t="s">
        <v>663</v>
      </c>
      <c r="H179" s="2">
        <v>4</v>
      </c>
      <c r="I179" s="2">
        <v>1</v>
      </c>
      <c r="J179" s="2">
        <v>1</v>
      </c>
      <c r="K179" s="2">
        <v>4</v>
      </c>
      <c r="L179" s="2">
        <v>0</v>
      </c>
      <c r="M179" s="2">
        <v>0</v>
      </c>
      <c r="N179" s="2">
        <v>1</v>
      </c>
      <c r="O179" s="2">
        <v>0</v>
      </c>
      <c r="P179" s="2">
        <v>0</v>
      </c>
      <c r="Q179" s="2">
        <v>0</v>
      </c>
      <c r="R179" s="2">
        <v>0</v>
      </c>
      <c r="S179" s="2">
        <v>1</v>
      </c>
      <c r="T179" s="2">
        <v>1</v>
      </c>
      <c r="U179" s="2">
        <v>1</v>
      </c>
      <c r="V179" s="2">
        <v>1</v>
      </c>
      <c r="W179" s="2">
        <v>0</v>
      </c>
      <c r="X179" s="2">
        <v>0</v>
      </c>
      <c r="Y179" s="2">
        <v>0</v>
      </c>
      <c r="Z179" s="2">
        <v>0</v>
      </c>
      <c r="AA179" s="2">
        <v>0</v>
      </c>
    </row>
    <row r="180" spans="1:27" x14ac:dyDescent="0.25">
      <c r="A180" s="2">
        <v>6</v>
      </c>
      <c r="B180" s="2">
        <v>1</v>
      </c>
      <c r="C180" s="2">
        <v>2266.3470000000002</v>
      </c>
      <c r="D180" s="2">
        <v>2318.4490000000001</v>
      </c>
      <c r="E180" s="2">
        <v>52.101999999999897</v>
      </c>
      <c r="F180" s="3">
        <v>16.459758907861598</v>
      </c>
      <c r="G180" s="14" t="s">
        <v>1373</v>
      </c>
      <c r="H180" s="2">
        <v>0</v>
      </c>
      <c r="I180" s="2">
        <v>0</v>
      </c>
      <c r="J180" s="2">
        <v>0</v>
      </c>
      <c r="K180" s="2">
        <v>0</v>
      </c>
      <c r="L180" s="2">
        <v>0</v>
      </c>
      <c r="M180" s="2">
        <v>0</v>
      </c>
      <c r="N180" s="2">
        <v>0</v>
      </c>
      <c r="O180" s="2">
        <v>0</v>
      </c>
      <c r="P180" s="2">
        <v>0</v>
      </c>
      <c r="Q180" s="2">
        <v>0</v>
      </c>
      <c r="R180" s="2">
        <v>0</v>
      </c>
      <c r="S180" s="2">
        <v>0</v>
      </c>
      <c r="T180" s="2">
        <v>0</v>
      </c>
      <c r="U180" s="2">
        <v>0</v>
      </c>
      <c r="V180" s="2">
        <v>0</v>
      </c>
      <c r="W180" s="2">
        <v>0</v>
      </c>
      <c r="X180" s="2">
        <v>0</v>
      </c>
      <c r="Y180" s="2">
        <v>0</v>
      </c>
      <c r="Z180" s="2">
        <v>0</v>
      </c>
      <c r="AA180" s="2">
        <v>0</v>
      </c>
    </row>
    <row r="181" spans="1:27" x14ac:dyDescent="0.25">
      <c r="A181" s="2">
        <v>3</v>
      </c>
      <c r="B181" s="2">
        <v>1</v>
      </c>
      <c r="C181" s="2">
        <v>11311.941999999999</v>
      </c>
      <c r="D181" s="2">
        <v>11375.226000000001</v>
      </c>
      <c r="E181" s="2">
        <v>63.284000000001498</v>
      </c>
      <c r="F181" s="3">
        <v>16.458912752062599</v>
      </c>
      <c r="G181" s="14" t="s">
        <v>1322</v>
      </c>
      <c r="H181" s="2">
        <v>2</v>
      </c>
      <c r="I181" s="2">
        <v>0</v>
      </c>
      <c r="J181" s="2">
        <v>0</v>
      </c>
      <c r="K181" s="2">
        <v>2</v>
      </c>
      <c r="L181" s="2">
        <v>0</v>
      </c>
      <c r="M181" s="2">
        <v>0</v>
      </c>
      <c r="N181" s="2">
        <v>0</v>
      </c>
      <c r="O181" s="2">
        <v>0</v>
      </c>
      <c r="P181" s="2">
        <v>0</v>
      </c>
      <c r="Q181" s="2">
        <v>0</v>
      </c>
      <c r="R181" s="2">
        <v>0</v>
      </c>
      <c r="S181" s="2">
        <v>0</v>
      </c>
      <c r="T181" s="2">
        <v>1</v>
      </c>
      <c r="U181" s="2">
        <v>1</v>
      </c>
      <c r="V181" s="2">
        <v>0</v>
      </c>
      <c r="W181" s="2">
        <v>0</v>
      </c>
      <c r="X181" s="2">
        <v>0</v>
      </c>
      <c r="Y181" s="2">
        <v>0</v>
      </c>
      <c r="Z181" s="2">
        <v>0</v>
      </c>
      <c r="AA181" s="2">
        <v>0</v>
      </c>
    </row>
    <row r="182" spans="1:27" x14ac:dyDescent="0.25">
      <c r="A182" s="2">
        <v>9</v>
      </c>
      <c r="B182" s="2">
        <v>3</v>
      </c>
      <c r="C182" s="2">
        <v>80207.561000000002</v>
      </c>
      <c r="D182" s="2">
        <v>80267.642999999996</v>
      </c>
      <c r="E182" s="2">
        <v>60.081999999994899</v>
      </c>
      <c r="F182" s="3">
        <v>16.409473743280302</v>
      </c>
      <c r="G182" s="14" t="s">
        <v>1433</v>
      </c>
      <c r="H182" s="2">
        <v>0</v>
      </c>
      <c r="I182" s="2">
        <v>0</v>
      </c>
      <c r="J182" s="2">
        <v>0</v>
      </c>
      <c r="K182" s="2">
        <v>0</v>
      </c>
      <c r="L182" s="2">
        <v>0</v>
      </c>
      <c r="M182" s="2">
        <v>0</v>
      </c>
      <c r="N182" s="2">
        <v>0</v>
      </c>
      <c r="O182" s="2">
        <v>0</v>
      </c>
      <c r="P182" s="2">
        <v>0</v>
      </c>
      <c r="Q182" s="2">
        <v>0</v>
      </c>
      <c r="R182" s="2">
        <v>0</v>
      </c>
      <c r="S182" s="2">
        <v>0</v>
      </c>
      <c r="T182" s="2">
        <v>0</v>
      </c>
      <c r="U182" s="2">
        <v>0</v>
      </c>
      <c r="V182" s="2">
        <v>0</v>
      </c>
      <c r="W182" s="2">
        <v>0</v>
      </c>
      <c r="X182" s="2">
        <v>0</v>
      </c>
      <c r="Y182" s="2">
        <v>0</v>
      </c>
      <c r="Z182" s="2">
        <v>0</v>
      </c>
      <c r="AA182" s="2">
        <v>0</v>
      </c>
    </row>
    <row r="183" spans="1:27" x14ac:dyDescent="0.25">
      <c r="A183" s="2">
        <v>15</v>
      </c>
      <c r="B183" s="2">
        <v>13</v>
      </c>
      <c r="C183" s="2">
        <v>93997.187999999995</v>
      </c>
      <c r="D183" s="2">
        <v>94034.18</v>
      </c>
      <c r="E183" s="2">
        <v>36.991999999998399</v>
      </c>
      <c r="F183" s="3">
        <v>16.401185043277099</v>
      </c>
      <c r="G183" s="14" t="s">
        <v>1513</v>
      </c>
      <c r="H183" s="2">
        <v>2</v>
      </c>
      <c r="I183" s="2">
        <v>0</v>
      </c>
      <c r="J183" s="2">
        <v>0</v>
      </c>
      <c r="K183" s="2">
        <v>2</v>
      </c>
      <c r="L183" s="2">
        <v>0</v>
      </c>
      <c r="M183" s="2">
        <v>0</v>
      </c>
      <c r="N183" s="2">
        <v>0</v>
      </c>
      <c r="O183" s="2">
        <v>0</v>
      </c>
      <c r="P183" s="2">
        <v>0</v>
      </c>
      <c r="Q183" s="2">
        <v>0</v>
      </c>
      <c r="R183" s="2">
        <v>0</v>
      </c>
      <c r="S183" s="2">
        <v>0</v>
      </c>
      <c r="T183" s="2">
        <v>0</v>
      </c>
      <c r="U183" s="2">
        <v>1</v>
      </c>
      <c r="V183" s="2">
        <v>1</v>
      </c>
      <c r="W183" s="2">
        <v>0</v>
      </c>
      <c r="X183" s="2">
        <v>0</v>
      </c>
      <c r="Y183" s="2">
        <v>0</v>
      </c>
      <c r="Z183" s="2">
        <v>0</v>
      </c>
      <c r="AA183" s="2">
        <v>0</v>
      </c>
    </row>
    <row r="184" spans="1:27" x14ac:dyDescent="0.25">
      <c r="A184" s="2">
        <v>12</v>
      </c>
      <c r="B184" s="2">
        <v>9</v>
      </c>
      <c r="C184" s="2">
        <v>55506.47</v>
      </c>
      <c r="D184" s="2">
        <v>55528.135000000002</v>
      </c>
      <c r="E184" s="2">
        <v>21.665000000000902</v>
      </c>
      <c r="F184" s="3">
        <v>16.3964055518945</v>
      </c>
      <c r="G184" s="14" t="s">
        <v>1469</v>
      </c>
      <c r="H184" s="2">
        <v>3</v>
      </c>
      <c r="I184" s="2">
        <v>0</v>
      </c>
      <c r="J184" s="2">
        <v>0</v>
      </c>
      <c r="K184" s="2">
        <v>3</v>
      </c>
      <c r="L184" s="2">
        <v>0</v>
      </c>
      <c r="M184" s="2">
        <v>0</v>
      </c>
      <c r="N184" s="2">
        <v>0</v>
      </c>
      <c r="O184" s="2">
        <v>0</v>
      </c>
      <c r="P184" s="2">
        <v>0</v>
      </c>
      <c r="Q184" s="2">
        <v>0</v>
      </c>
      <c r="R184" s="2">
        <v>0</v>
      </c>
      <c r="S184" s="2">
        <v>1</v>
      </c>
      <c r="T184" s="2">
        <v>0</v>
      </c>
      <c r="U184" s="2">
        <v>1</v>
      </c>
      <c r="V184" s="2">
        <v>1</v>
      </c>
      <c r="W184" s="2">
        <v>0</v>
      </c>
      <c r="X184" s="2">
        <v>0</v>
      </c>
      <c r="Y184" s="2">
        <v>0</v>
      </c>
      <c r="Z184" s="2">
        <v>0</v>
      </c>
      <c r="AA184" s="2">
        <v>0</v>
      </c>
    </row>
    <row r="185" spans="1:27" x14ac:dyDescent="0.25">
      <c r="A185" s="2">
        <v>12</v>
      </c>
      <c r="B185" s="2">
        <v>6</v>
      </c>
      <c r="C185" s="2">
        <v>48455.254999999997</v>
      </c>
      <c r="D185" s="2">
        <v>48488.372000000003</v>
      </c>
      <c r="E185" s="2">
        <v>33.117000000005604</v>
      </c>
      <c r="F185" s="3">
        <v>16.3935815532083</v>
      </c>
      <c r="G185" s="14" t="s">
        <v>1466</v>
      </c>
      <c r="H185" s="2">
        <v>3</v>
      </c>
      <c r="I185" s="2">
        <v>0</v>
      </c>
      <c r="J185" s="2">
        <v>0</v>
      </c>
      <c r="K185" s="2">
        <v>3</v>
      </c>
      <c r="L185" s="2">
        <v>0</v>
      </c>
      <c r="M185" s="2">
        <v>0</v>
      </c>
      <c r="N185" s="2">
        <v>0</v>
      </c>
      <c r="O185" s="2">
        <v>0</v>
      </c>
      <c r="P185" s="2">
        <v>0</v>
      </c>
      <c r="Q185" s="2">
        <v>0</v>
      </c>
      <c r="R185" s="2">
        <v>0</v>
      </c>
      <c r="S185" s="2">
        <v>1</v>
      </c>
      <c r="T185" s="2">
        <v>1</v>
      </c>
      <c r="U185" s="2">
        <v>0</v>
      </c>
      <c r="V185" s="2">
        <v>1</v>
      </c>
      <c r="W185" s="2">
        <v>0</v>
      </c>
      <c r="X185" s="2">
        <v>0</v>
      </c>
      <c r="Y185" s="2">
        <v>0</v>
      </c>
      <c r="Z185" s="2">
        <v>0</v>
      </c>
      <c r="AA185" s="2">
        <v>0</v>
      </c>
    </row>
    <row r="186" spans="1:27" x14ac:dyDescent="0.25">
      <c r="A186" s="2">
        <v>4</v>
      </c>
      <c r="B186" s="2">
        <v>20</v>
      </c>
      <c r="C186" s="2">
        <v>165491.83900000001</v>
      </c>
      <c r="D186" s="2">
        <v>165517.76699999999</v>
      </c>
      <c r="E186" s="2">
        <v>25.9279999999853</v>
      </c>
      <c r="F186" s="3">
        <v>16.373961072540698</v>
      </c>
      <c r="G186" s="14" t="s">
        <v>1353</v>
      </c>
      <c r="H186" s="2">
        <v>1</v>
      </c>
      <c r="I186" s="2">
        <v>0</v>
      </c>
      <c r="J186" s="2">
        <v>0</v>
      </c>
      <c r="K186" s="2">
        <v>1</v>
      </c>
      <c r="L186" s="2">
        <v>0</v>
      </c>
      <c r="M186" s="2">
        <v>0</v>
      </c>
      <c r="N186" s="2">
        <v>0</v>
      </c>
      <c r="O186" s="2">
        <v>0</v>
      </c>
      <c r="P186" s="2">
        <v>0</v>
      </c>
      <c r="Q186" s="2">
        <v>0</v>
      </c>
      <c r="R186" s="2">
        <v>0</v>
      </c>
      <c r="S186" s="2">
        <v>0</v>
      </c>
      <c r="T186" s="2">
        <v>1</v>
      </c>
      <c r="U186" s="2">
        <v>0</v>
      </c>
      <c r="V186" s="2">
        <v>0</v>
      </c>
      <c r="W186" s="2">
        <v>0</v>
      </c>
      <c r="X186" s="2">
        <v>0</v>
      </c>
      <c r="Y186" s="2">
        <v>0</v>
      </c>
      <c r="Z186" s="2">
        <v>0</v>
      </c>
      <c r="AA186" s="2">
        <v>0</v>
      </c>
    </row>
    <row r="187" spans="1:27" x14ac:dyDescent="0.25">
      <c r="A187" s="2">
        <v>6</v>
      </c>
      <c r="B187" s="2">
        <v>0</v>
      </c>
      <c r="C187" s="2">
        <v>177.899</v>
      </c>
      <c r="D187" s="2">
        <v>180.959</v>
      </c>
      <c r="E187" s="2">
        <v>3.06</v>
      </c>
      <c r="F187" s="3">
        <v>16.3195936309139</v>
      </c>
      <c r="G187" s="14" t="s">
        <v>1372</v>
      </c>
      <c r="H187" s="2">
        <v>2</v>
      </c>
      <c r="I187" s="2">
        <v>0</v>
      </c>
      <c r="J187" s="2">
        <v>0</v>
      </c>
      <c r="K187" s="2">
        <v>2</v>
      </c>
      <c r="L187" s="2">
        <v>0</v>
      </c>
      <c r="M187" s="2">
        <v>0</v>
      </c>
      <c r="N187" s="2">
        <v>0</v>
      </c>
      <c r="O187" s="2">
        <v>0</v>
      </c>
      <c r="P187" s="2">
        <v>0</v>
      </c>
      <c r="Q187" s="2">
        <v>0</v>
      </c>
      <c r="R187" s="2">
        <v>0</v>
      </c>
      <c r="S187" s="2">
        <v>0</v>
      </c>
      <c r="T187" s="2">
        <v>1</v>
      </c>
      <c r="U187" s="2">
        <v>1</v>
      </c>
      <c r="V187" s="2">
        <v>0</v>
      </c>
      <c r="W187" s="2">
        <v>0</v>
      </c>
      <c r="X187" s="2">
        <v>0</v>
      </c>
      <c r="Y187" s="2">
        <v>0</v>
      </c>
      <c r="Z187" s="2">
        <v>0</v>
      </c>
      <c r="AA187" s="2">
        <v>0</v>
      </c>
    </row>
    <row r="188" spans="1:27" x14ac:dyDescent="0.25">
      <c r="A188" s="2">
        <v>1</v>
      </c>
      <c r="B188" s="2">
        <v>17</v>
      </c>
      <c r="C188" s="2">
        <v>194032.486</v>
      </c>
      <c r="D188" s="2">
        <v>194416.81</v>
      </c>
      <c r="E188" s="2">
        <v>384.32399999999302</v>
      </c>
      <c r="F188" s="3">
        <v>16.285990474515401</v>
      </c>
      <c r="G188" s="14"/>
      <c r="H188" s="2">
        <v>3</v>
      </c>
      <c r="I188" s="2">
        <v>0</v>
      </c>
      <c r="J188" s="2">
        <v>0</v>
      </c>
      <c r="K188" s="2">
        <v>3</v>
      </c>
      <c r="L188" s="2">
        <v>0</v>
      </c>
      <c r="M188" s="2">
        <v>0</v>
      </c>
      <c r="N188" s="2">
        <v>0</v>
      </c>
      <c r="O188" s="2">
        <v>0</v>
      </c>
      <c r="P188" s="2">
        <v>0</v>
      </c>
      <c r="Q188" s="2">
        <v>0</v>
      </c>
      <c r="R188" s="2">
        <v>0</v>
      </c>
      <c r="S188" s="2">
        <v>0</v>
      </c>
      <c r="T188" s="2">
        <v>1</v>
      </c>
      <c r="U188" s="2">
        <v>1</v>
      </c>
      <c r="V188" s="2">
        <v>1</v>
      </c>
      <c r="W188" s="2">
        <v>0</v>
      </c>
      <c r="X188" s="2">
        <v>0</v>
      </c>
      <c r="Y188" s="2">
        <v>0</v>
      </c>
      <c r="Z188" s="2">
        <v>0</v>
      </c>
      <c r="AA188" s="2">
        <v>0</v>
      </c>
    </row>
    <row r="189" spans="1:27" x14ac:dyDescent="0.25">
      <c r="A189" s="2">
        <v>11</v>
      </c>
      <c r="B189" s="2">
        <v>5</v>
      </c>
      <c r="C189" s="2">
        <v>68685.775999999998</v>
      </c>
      <c r="D189" s="2">
        <v>68754.854000000007</v>
      </c>
      <c r="E189" s="2">
        <v>69.078000000008601</v>
      </c>
      <c r="F189" s="3">
        <v>16.269175580374501</v>
      </c>
      <c r="G189" s="14" t="s">
        <v>1453</v>
      </c>
      <c r="H189" s="2">
        <v>3</v>
      </c>
      <c r="I189" s="2">
        <v>0</v>
      </c>
      <c r="J189" s="2">
        <v>0</v>
      </c>
      <c r="K189" s="2">
        <v>3</v>
      </c>
      <c r="L189" s="2">
        <v>0</v>
      </c>
      <c r="M189" s="2">
        <v>0</v>
      </c>
      <c r="N189" s="2">
        <v>0</v>
      </c>
      <c r="O189" s="2">
        <v>0</v>
      </c>
      <c r="P189" s="2">
        <v>0</v>
      </c>
      <c r="Q189" s="2">
        <v>0</v>
      </c>
      <c r="R189" s="2">
        <v>0</v>
      </c>
      <c r="S189" s="2">
        <v>1</v>
      </c>
      <c r="T189" s="2">
        <v>0</v>
      </c>
      <c r="U189" s="2">
        <v>1</v>
      </c>
      <c r="V189" s="2">
        <v>1</v>
      </c>
      <c r="W189" s="2">
        <v>0</v>
      </c>
      <c r="X189" s="2">
        <v>0</v>
      </c>
      <c r="Y189" s="2">
        <v>0</v>
      </c>
      <c r="Z189" s="2">
        <v>0</v>
      </c>
      <c r="AA189" s="2">
        <v>0</v>
      </c>
    </row>
    <row r="190" spans="1:27" x14ac:dyDescent="0.25">
      <c r="A190" s="2">
        <v>2</v>
      </c>
      <c r="B190" s="2">
        <v>1</v>
      </c>
      <c r="C190" s="2">
        <v>21903.522000000001</v>
      </c>
      <c r="D190" s="2">
        <v>21960.966</v>
      </c>
      <c r="E190" s="2">
        <v>57.443999999999498</v>
      </c>
      <c r="F190" s="3">
        <v>16.264780256543499</v>
      </c>
      <c r="G190" s="14" t="s">
        <v>1299</v>
      </c>
      <c r="H190" s="2">
        <v>0</v>
      </c>
      <c r="I190" s="2">
        <v>1</v>
      </c>
      <c r="J190" s="2">
        <v>0</v>
      </c>
      <c r="K190" s="2">
        <v>0</v>
      </c>
      <c r="L190" s="2">
        <v>1</v>
      </c>
      <c r="M190" s="2">
        <v>0</v>
      </c>
      <c r="N190" s="2">
        <v>0</v>
      </c>
      <c r="O190" s="2">
        <v>0</v>
      </c>
      <c r="P190" s="2">
        <v>0</v>
      </c>
      <c r="Q190" s="2">
        <v>0</v>
      </c>
      <c r="R190" s="2">
        <v>0</v>
      </c>
      <c r="S190" s="2">
        <v>0</v>
      </c>
      <c r="T190" s="2">
        <v>0</v>
      </c>
      <c r="U190" s="2">
        <v>0</v>
      </c>
      <c r="V190" s="2">
        <v>0</v>
      </c>
      <c r="W190" s="2">
        <v>0</v>
      </c>
      <c r="X190" s="2">
        <v>1</v>
      </c>
      <c r="Y190" s="2">
        <v>0</v>
      </c>
      <c r="Z190" s="2">
        <v>0</v>
      </c>
      <c r="AA190" s="2">
        <v>0</v>
      </c>
    </row>
    <row r="191" spans="1:27" x14ac:dyDescent="0.25">
      <c r="A191" s="2">
        <v>9</v>
      </c>
      <c r="B191" s="2">
        <v>2</v>
      </c>
      <c r="C191" s="2">
        <v>72791.764999999999</v>
      </c>
      <c r="D191" s="2">
        <v>72873.251999999993</v>
      </c>
      <c r="E191" s="2">
        <v>81.486999999993699</v>
      </c>
      <c r="F191" s="3">
        <v>16.248683710467599</v>
      </c>
      <c r="G191" s="14" t="s">
        <v>1432</v>
      </c>
      <c r="H191" s="2">
        <v>1</v>
      </c>
      <c r="I191" s="2">
        <v>0</v>
      </c>
      <c r="J191" s="2">
        <v>0</v>
      </c>
      <c r="K191" s="2">
        <v>1</v>
      </c>
      <c r="L191" s="2">
        <v>0</v>
      </c>
      <c r="M191" s="2">
        <v>0</v>
      </c>
      <c r="N191" s="2">
        <v>0</v>
      </c>
      <c r="O191" s="2">
        <v>0</v>
      </c>
      <c r="P191" s="2">
        <v>0</v>
      </c>
      <c r="Q191" s="2">
        <v>0</v>
      </c>
      <c r="R191" s="2">
        <v>0</v>
      </c>
      <c r="S191" s="2">
        <v>0</v>
      </c>
      <c r="T191" s="2">
        <v>0</v>
      </c>
      <c r="U191" s="2">
        <v>0</v>
      </c>
      <c r="V191" s="2">
        <v>1</v>
      </c>
      <c r="W191" s="2">
        <v>0</v>
      </c>
      <c r="X191" s="2">
        <v>0</v>
      </c>
      <c r="Y191" s="2">
        <v>0</v>
      </c>
      <c r="Z191" s="2">
        <v>0</v>
      </c>
      <c r="AA191" s="2">
        <v>0</v>
      </c>
    </row>
    <row r="192" spans="1:27" x14ac:dyDescent="0.25">
      <c r="A192" s="2">
        <v>11</v>
      </c>
      <c r="B192" s="2">
        <v>6</v>
      </c>
      <c r="C192" s="2">
        <v>71047.823999999993</v>
      </c>
      <c r="D192" s="2">
        <v>71075.607999999993</v>
      </c>
      <c r="E192" s="2">
        <v>27.7839999999997</v>
      </c>
      <c r="F192" s="3">
        <v>16.194453347614601</v>
      </c>
      <c r="G192" s="14"/>
      <c r="H192" s="2">
        <v>3</v>
      </c>
      <c r="I192" s="2">
        <v>0</v>
      </c>
      <c r="J192" s="2">
        <v>0</v>
      </c>
      <c r="K192" s="2">
        <v>3</v>
      </c>
      <c r="L192" s="2">
        <v>0</v>
      </c>
      <c r="M192" s="2">
        <v>0</v>
      </c>
      <c r="N192" s="2">
        <v>0</v>
      </c>
      <c r="O192" s="2">
        <v>0</v>
      </c>
      <c r="P192" s="2">
        <v>0</v>
      </c>
      <c r="Q192" s="2">
        <v>0</v>
      </c>
      <c r="R192" s="2">
        <v>0</v>
      </c>
      <c r="S192" s="2">
        <v>1</v>
      </c>
      <c r="T192" s="2">
        <v>1</v>
      </c>
      <c r="U192" s="2">
        <v>1</v>
      </c>
      <c r="V192" s="2">
        <v>0</v>
      </c>
      <c r="W192" s="2">
        <v>0</v>
      </c>
      <c r="X192" s="2">
        <v>0</v>
      </c>
      <c r="Y192" s="2">
        <v>0</v>
      </c>
      <c r="Z192" s="2">
        <v>0</v>
      </c>
      <c r="AA192" s="2">
        <v>0</v>
      </c>
    </row>
    <row r="193" spans="1:27" x14ac:dyDescent="0.25">
      <c r="A193" s="2">
        <v>2</v>
      </c>
      <c r="B193" s="2">
        <v>6</v>
      </c>
      <c r="C193" s="2">
        <v>76307.345000000001</v>
      </c>
      <c r="D193" s="2">
        <v>76337.861000000004</v>
      </c>
      <c r="E193" s="2">
        <v>30.516000000003299</v>
      </c>
      <c r="F193" s="3">
        <v>16.1716255214785</v>
      </c>
      <c r="G193" s="14" t="s">
        <v>1301</v>
      </c>
      <c r="H193" s="2">
        <v>2</v>
      </c>
      <c r="I193" s="2">
        <v>1</v>
      </c>
      <c r="J193" s="2">
        <v>0</v>
      </c>
      <c r="K193" s="2">
        <v>2</v>
      </c>
      <c r="L193" s="2">
        <v>1</v>
      </c>
      <c r="M193" s="2">
        <v>0</v>
      </c>
      <c r="N193" s="2">
        <v>0</v>
      </c>
      <c r="O193" s="2">
        <v>0</v>
      </c>
      <c r="P193" s="2">
        <v>0</v>
      </c>
      <c r="Q193" s="2">
        <v>0</v>
      </c>
      <c r="R193" s="2">
        <v>0</v>
      </c>
      <c r="S193" s="2">
        <v>0</v>
      </c>
      <c r="T193" s="2">
        <v>1</v>
      </c>
      <c r="U193" s="2">
        <v>1</v>
      </c>
      <c r="V193" s="2">
        <v>0</v>
      </c>
      <c r="W193" s="2">
        <v>0</v>
      </c>
      <c r="X193" s="2">
        <v>0</v>
      </c>
      <c r="Y193" s="2">
        <v>0</v>
      </c>
      <c r="Z193" s="2">
        <v>0</v>
      </c>
      <c r="AA193" s="2">
        <v>1</v>
      </c>
    </row>
    <row r="194" spans="1:27" x14ac:dyDescent="0.25">
      <c r="A194" s="2">
        <v>5</v>
      </c>
      <c r="B194" s="2">
        <v>0</v>
      </c>
      <c r="C194" s="2">
        <v>908.93399999999997</v>
      </c>
      <c r="D194" s="2">
        <v>922.54499999999996</v>
      </c>
      <c r="E194" s="2">
        <v>13.611000000000001</v>
      </c>
      <c r="F194" s="3">
        <v>16.168930558183401</v>
      </c>
      <c r="G194" s="14" t="s">
        <v>1356</v>
      </c>
      <c r="H194" s="2">
        <v>1</v>
      </c>
      <c r="I194" s="2">
        <v>0</v>
      </c>
      <c r="J194" s="2">
        <v>0</v>
      </c>
      <c r="K194" s="2">
        <v>1</v>
      </c>
      <c r="L194" s="2">
        <v>0</v>
      </c>
      <c r="M194" s="2">
        <v>0</v>
      </c>
      <c r="N194" s="2">
        <v>0</v>
      </c>
      <c r="O194" s="2">
        <v>0</v>
      </c>
      <c r="P194" s="2">
        <v>0</v>
      </c>
      <c r="Q194" s="2">
        <v>0</v>
      </c>
      <c r="R194" s="2">
        <v>0</v>
      </c>
      <c r="S194" s="2">
        <v>0</v>
      </c>
      <c r="T194" s="2">
        <v>0</v>
      </c>
      <c r="U194" s="2">
        <v>0</v>
      </c>
      <c r="V194" s="2">
        <v>1</v>
      </c>
      <c r="W194" s="2">
        <v>0</v>
      </c>
      <c r="X194" s="2">
        <v>0</v>
      </c>
      <c r="Y194" s="2">
        <v>0</v>
      </c>
      <c r="Z194" s="2">
        <v>0</v>
      </c>
      <c r="AA194" s="2">
        <v>0</v>
      </c>
    </row>
    <row r="195" spans="1:27" x14ac:dyDescent="0.25">
      <c r="A195" s="2">
        <v>14</v>
      </c>
      <c r="B195" s="2">
        <v>13</v>
      </c>
      <c r="C195" s="2">
        <v>106825.35799999999</v>
      </c>
      <c r="D195" s="2">
        <v>106832.93799999999</v>
      </c>
      <c r="E195" s="2">
        <v>7.5800000000017498</v>
      </c>
      <c r="F195" s="3">
        <v>16.165857488403901</v>
      </c>
      <c r="G195" s="14" t="s">
        <v>1499</v>
      </c>
      <c r="H195" s="2">
        <v>4</v>
      </c>
      <c r="I195" s="2">
        <v>0</v>
      </c>
      <c r="J195" s="2">
        <v>0</v>
      </c>
      <c r="K195" s="2">
        <v>4</v>
      </c>
      <c r="L195" s="2">
        <v>0</v>
      </c>
      <c r="M195" s="2">
        <v>0</v>
      </c>
      <c r="N195" s="2">
        <v>0</v>
      </c>
      <c r="O195" s="2">
        <v>0</v>
      </c>
      <c r="P195" s="2">
        <v>0</v>
      </c>
      <c r="Q195" s="2">
        <v>0</v>
      </c>
      <c r="R195" s="2">
        <v>0</v>
      </c>
      <c r="S195" s="2">
        <v>1</v>
      </c>
      <c r="T195" s="2">
        <v>1</v>
      </c>
      <c r="U195" s="2">
        <v>1</v>
      </c>
      <c r="V195" s="2">
        <v>1</v>
      </c>
      <c r="W195" s="2">
        <v>0</v>
      </c>
      <c r="X195" s="2">
        <v>0</v>
      </c>
      <c r="Y195" s="2">
        <v>0</v>
      </c>
      <c r="Z195" s="2">
        <v>0</v>
      </c>
      <c r="AA195" s="2">
        <v>0</v>
      </c>
    </row>
    <row r="196" spans="1:27" x14ac:dyDescent="0.25">
      <c r="A196" s="2">
        <v>11</v>
      </c>
      <c r="B196" s="2">
        <v>1</v>
      </c>
      <c r="C196" s="2">
        <v>11820.449000000001</v>
      </c>
      <c r="D196" s="2">
        <v>11886.617</v>
      </c>
      <c r="E196" s="2">
        <v>66.167999999999694</v>
      </c>
      <c r="F196" s="3">
        <v>16.161646886141899</v>
      </c>
      <c r="G196" s="14" t="s">
        <v>1450</v>
      </c>
      <c r="H196" s="2">
        <v>0</v>
      </c>
      <c r="I196" s="2">
        <v>0</v>
      </c>
      <c r="J196" s="2">
        <v>0</v>
      </c>
      <c r="K196" s="2">
        <v>0</v>
      </c>
      <c r="L196" s="2">
        <v>0</v>
      </c>
      <c r="M196" s="2">
        <v>0</v>
      </c>
      <c r="N196" s="2">
        <v>0</v>
      </c>
      <c r="O196" s="2">
        <v>0</v>
      </c>
      <c r="P196" s="2">
        <v>0</v>
      </c>
      <c r="Q196" s="2">
        <v>0</v>
      </c>
      <c r="R196" s="2">
        <v>0</v>
      </c>
      <c r="S196" s="2">
        <v>0</v>
      </c>
      <c r="T196" s="2">
        <v>0</v>
      </c>
      <c r="U196" s="2">
        <v>0</v>
      </c>
      <c r="V196" s="2">
        <v>0</v>
      </c>
      <c r="W196" s="2">
        <v>0</v>
      </c>
      <c r="X196" s="2">
        <v>0</v>
      </c>
      <c r="Y196" s="2">
        <v>0</v>
      </c>
      <c r="Z196" s="2">
        <v>0</v>
      </c>
      <c r="AA196" s="2">
        <v>0</v>
      </c>
    </row>
    <row r="197" spans="1:27" x14ac:dyDescent="0.25">
      <c r="A197" s="2">
        <v>5</v>
      </c>
      <c r="B197" s="2">
        <v>13</v>
      </c>
      <c r="C197" s="2">
        <v>122283.17</v>
      </c>
      <c r="D197" s="2">
        <v>122369.014</v>
      </c>
      <c r="E197" s="2">
        <v>85.843999999997294</v>
      </c>
      <c r="F197" s="3">
        <v>16.1417336234482</v>
      </c>
      <c r="G197" s="14" t="s">
        <v>1365</v>
      </c>
      <c r="H197" s="2">
        <v>3</v>
      </c>
      <c r="I197" s="2">
        <v>0</v>
      </c>
      <c r="J197" s="2">
        <v>0</v>
      </c>
      <c r="K197" s="2">
        <v>3</v>
      </c>
      <c r="L197" s="2">
        <v>0</v>
      </c>
      <c r="M197" s="2">
        <v>0</v>
      </c>
      <c r="N197" s="2">
        <v>0</v>
      </c>
      <c r="O197" s="2">
        <v>0</v>
      </c>
      <c r="P197" s="2">
        <v>0</v>
      </c>
      <c r="Q197" s="2">
        <v>0</v>
      </c>
      <c r="R197" s="2">
        <v>0</v>
      </c>
      <c r="S197" s="2">
        <v>0</v>
      </c>
      <c r="T197" s="2">
        <v>1</v>
      </c>
      <c r="U197" s="2">
        <v>1</v>
      </c>
      <c r="V197" s="2">
        <v>1</v>
      </c>
      <c r="W197" s="2">
        <v>0</v>
      </c>
      <c r="X197" s="2">
        <v>0</v>
      </c>
      <c r="Y197" s="2">
        <v>0</v>
      </c>
      <c r="Z197" s="2">
        <v>0</v>
      </c>
      <c r="AA197" s="2">
        <v>0</v>
      </c>
    </row>
    <row r="198" spans="1:27" x14ac:dyDescent="0.25">
      <c r="A198" s="2">
        <v>6</v>
      </c>
      <c r="B198" s="2">
        <v>13</v>
      </c>
      <c r="C198" s="2">
        <v>72191.86</v>
      </c>
      <c r="D198" s="2">
        <v>72264.725000000006</v>
      </c>
      <c r="E198" s="2">
        <v>72.865000000005196</v>
      </c>
      <c r="F198" s="3">
        <v>16.041727753959002</v>
      </c>
      <c r="G198" s="14" t="s">
        <v>1384</v>
      </c>
      <c r="H198" s="2">
        <v>1</v>
      </c>
      <c r="I198" s="2">
        <v>1</v>
      </c>
      <c r="J198" s="2">
        <v>0</v>
      </c>
      <c r="K198" s="2">
        <v>1</v>
      </c>
      <c r="L198" s="2">
        <v>1</v>
      </c>
      <c r="M198" s="2">
        <v>0</v>
      </c>
      <c r="N198" s="2">
        <v>0</v>
      </c>
      <c r="O198" s="2">
        <v>0</v>
      </c>
      <c r="P198" s="2">
        <v>0</v>
      </c>
      <c r="Q198" s="2">
        <v>0</v>
      </c>
      <c r="R198" s="2">
        <v>0</v>
      </c>
      <c r="S198" s="2">
        <v>0</v>
      </c>
      <c r="T198" s="2">
        <v>1</v>
      </c>
      <c r="U198" s="2">
        <v>0</v>
      </c>
      <c r="V198" s="2">
        <v>0</v>
      </c>
      <c r="W198" s="2">
        <v>0</v>
      </c>
      <c r="X198" s="2">
        <v>0</v>
      </c>
      <c r="Y198" s="2">
        <v>1</v>
      </c>
      <c r="Z198" s="2">
        <v>0</v>
      </c>
      <c r="AA198" s="2">
        <v>0</v>
      </c>
    </row>
    <row r="199" spans="1:27" x14ac:dyDescent="0.25">
      <c r="A199" s="2">
        <v>1</v>
      </c>
      <c r="B199" s="2">
        <v>4</v>
      </c>
      <c r="C199" s="2">
        <v>49738.938000000002</v>
      </c>
      <c r="D199" s="2">
        <v>49814.425999999999</v>
      </c>
      <c r="E199" s="2">
        <v>75.487999999997598</v>
      </c>
      <c r="F199" s="3">
        <v>16.0145237138059</v>
      </c>
      <c r="G199" s="14" t="s">
        <v>1286</v>
      </c>
      <c r="H199" s="2">
        <v>1</v>
      </c>
      <c r="I199" s="2">
        <v>0</v>
      </c>
      <c r="J199" s="2">
        <v>0</v>
      </c>
      <c r="K199" s="2">
        <v>1</v>
      </c>
      <c r="L199" s="2">
        <v>0</v>
      </c>
      <c r="M199" s="2">
        <v>0</v>
      </c>
      <c r="N199" s="2">
        <v>0</v>
      </c>
      <c r="O199" s="2">
        <v>0</v>
      </c>
      <c r="P199" s="2">
        <v>0</v>
      </c>
      <c r="Q199" s="2">
        <v>0</v>
      </c>
      <c r="R199" s="2">
        <v>0</v>
      </c>
      <c r="S199" s="2">
        <v>0</v>
      </c>
      <c r="T199" s="2">
        <v>0</v>
      </c>
      <c r="U199" s="2">
        <v>0</v>
      </c>
      <c r="V199" s="2">
        <v>1</v>
      </c>
      <c r="W199" s="2">
        <v>0</v>
      </c>
      <c r="X199" s="2">
        <v>0</v>
      </c>
      <c r="Y199" s="2">
        <v>0</v>
      </c>
      <c r="Z199" s="2">
        <v>0</v>
      </c>
      <c r="AA199" s="2">
        <v>0</v>
      </c>
    </row>
    <row r="200" spans="1:27" x14ac:dyDescent="0.25">
      <c r="A200" s="2">
        <v>3</v>
      </c>
      <c r="B200" s="2">
        <v>7</v>
      </c>
      <c r="C200" s="2">
        <v>111906.496</v>
      </c>
      <c r="D200" s="2">
        <v>111947.058</v>
      </c>
      <c r="E200" s="2">
        <v>40.562000000005398</v>
      </c>
      <c r="F200" s="3">
        <v>15.999926904176499</v>
      </c>
      <c r="G200" s="14" t="s">
        <v>1327</v>
      </c>
      <c r="H200" s="2">
        <v>3</v>
      </c>
      <c r="I200" s="2">
        <v>0</v>
      </c>
      <c r="J200" s="2">
        <v>0</v>
      </c>
      <c r="K200" s="2">
        <v>3</v>
      </c>
      <c r="L200" s="2">
        <v>0</v>
      </c>
      <c r="M200" s="2">
        <v>0</v>
      </c>
      <c r="N200" s="2">
        <v>0</v>
      </c>
      <c r="O200" s="2">
        <v>0</v>
      </c>
      <c r="P200" s="2">
        <v>0</v>
      </c>
      <c r="Q200" s="2">
        <v>0</v>
      </c>
      <c r="R200" s="2">
        <v>0</v>
      </c>
      <c r="S200" s="2">
        <v>1</v>
      </c>
      <c r="T200" s="2">
        <v>1</v>
      </c>
      <c r="U200" s="2">
        <v>1</v>
      </c>
      <c r="V200" s="2">
        <v>0</v>
      </c>
      <c r="W200" s="2">
        <v>0</v>
      </c>
      <c r="X200" s="2">
        <v>0</v>
      </c>
      <c r="Y200" s="2">
        <v>0</v>
      </c>
      <c r="Z200" s="2">
        <v>0</v>
      </c>
      <c r="AA200" s="2">
        <v>0</v>
      </c>
    </row>
    <row r="201" spans="1:27" x14ac:dyDescent="0.25">
      <c r="A201" s="2">
        <v>4</v>
      </c>
      <c r="B201" s="2">
        <v>18</v>
      </c>
      <c r="C201" s="2">
        <v>156193.74</v>
      </c>
      <c r="D201" s="2">
        <v>156219.39300000001</v>
      </c>
      <c r="E201" s="2">
        <v>25.653000000020299</v>
      </c>
      <c r="F201" s="3">
        <v>15.995109325274299</v>
      </c>
      <c r="G201" s="14" t="s">
        <v>120</v>
      </c>
      <c r="H201" s="2">
        <v>2</v>
      </c>
      <c r="I201" s="2">
        <v>2</v>
      </c>
      <c r="J201" s="2">
        <v>0</v>
      </c>
      <c r="K201" s="2">
        <v>2</v>
      </c>
      <c r="L201" s="2">
        <v>2</v>
      </c>
      <c r="M201" s="2">
        <v>0</v>
      </c>
      <c r="N201" s="2">
        <v>0</v>
      </c>
      <c r="O201" s="2">
        <v>0</v>
      </c>
      <c r="P201" s="2">
        <v>0</v>
      </c>
      <c r="Q201" s="2">
        <v>0</v>
      </c>
      <c r="R201" s="2">
        <v>0</v>
      </c>
      <c r="S201" s="2">
        <v>0</v>
      </c>
      <c r="T201" s="2">
        <v>0</v>
      </c>
      <c r="U201" s="2">
        <v>1</v>
      </c>
      <c r="V201" s="2">
        <v>1</v>
      </c>
      <c r="W201" s="2">
        <v>1</v>
      </c>
      <c r="X201" s="2">
        <v>0</v>
      </c>
      <c r="Y201" s="2">
        <v>1</v>
      </c>
      <c r="Z201" s="2">
        <v>0</v>
      </c>
      <c r="AA201" s="2">
        <v>0</v>
      </c>
    </row>
    <row r="202" spans="1:27" x14ac:dyDescent="0.25">
      <c r="A202" s="2">
        <v>6</v>
      </c>
      <c r="B202" s="2">
        <v>15</v>
      </c>
      <c r="C202" s="2">
        <v>84615.504000000001</v>
      </c>
      <c r="D202" s="2">
        <v>84655.629000000001</v>
      </c>
      <c r="E202" s="2">
        <v>40.125</v>
      </c>
      <c r="F202" s="3">
        <v>15.990099320488801</v>
      </c>
      <c r="G202" s="14" t="s">
        <v>1386</v>
      </c>
      <c r="H202" s="2">
        <v>1</v>
      </c>
      <c r="I202" s="2">
        <v>0</v>
      </c>
      <c r="J202" s="2">
        <v>0</v>
      </c>
      <c r="K202" s="2">
        <v>1</v>
      </c>
      <c r="L202" s="2">
        <v>0</v>
      </c>
      <c r="M202" s="2">
        <v>0</v>
      </c>
      <c r="N202" s="2">
        <v>0</v>
      </c>
      <c r="O202" s="2">
        <v>0</v>
      </c>
      <c r="P202" s="2">
        <v>0</v>
      </c>
      <c r="Q202" s="2">
        <v>0</v>
      </c>
      <c r="R202" s="2">
        <v>0</v>
      </c>
      <c r="S202" s="2">
        <v>0</v>
      </c>
      <c r="T202" s="2">
        <v>0</v>
      </c>
      <c r="U202" s="2">
        <v>0</v>
      </c>
      <c r="V202" s="2">
        <v>1</v>
      </c>
      <c r="W202" s="2">
        <v>0</v>
      </c>
      <c r="X202" s="2">
        <v>0</v>
      </c>
      <c r="Y202" s="2">
        <v>0</v>
      </c>
      <c r="Z202" s="2">
        <v>0</v>
      </c>
      <c r="AA202" s="2">
        <v>0</v>
      </c>
    </row>
    <row r="203" spans="1:27" x14ac:dyDescent="0.25">
      <c r="A203" s="2">
        <v>4</v>
      </c>
      <c r="B203" s="2">
        <v>11</v>
      </c>
      <c r="C203" s="2">
        <v>87093.404999999999</v>
      </c>
      <c r="D203" s="2">
        <v>87168.053</v>
      </c>
      <c r="E203" s="2">
        <v>74.648000000001005</v>
      </c>
      <c r="F203" s="3">
        <v>15.9640254387598</v>
      </c>
      <c r="G203" s="14" t="s">
        <v>1347</v>
      </c>
      <c r="H203" s="2">
        <v>1</v>
      </c>
      <c r="I203" s="2">
        <v>1</v>
      </c>
      <c r="J203" s="2">
        <v>0</v>
      </c>
      <c r="K203" s="2">
        <v>1</v>
      </c>
      <c r="L203" s="2">
        <v>1</v>
      </c>
      <c r="M203" s="2">
        <v>0</v>
      </c>
      <c r="N203" s="2">
        <v>0</v>
      </c>
      <c r="O203" s="2">
        <v>0</v>
      </c>
      <c r="P203" s="2">
        <v>0</v>
      </c>
      <c r="Q203" s="2">
        <v>0</v>
      </c>
      <c r="R203" s="2">
        <v>0</v>
      </c>
      <c r="S203" s="2">
        <v>1</v>
      </c>
      <c r="T203" s="2">
        <v>0</v>
      </c>
      <c r="U203" s="2">
        <v>0</v>
      </c>
      <c r="V203" s="2">
        <v>0</v>
      </c>
      <c r="W203" s="2">
        <v>0</v>
      </c>
      <c r="X203" s="2">
        <v>0</v>
      </c>
      <c r="Y203" s="2">
        <v>0</v>
      </c>
      <c r="Z203" s="2">
        <v>0</v>
      </c>
      <c r="AA203" s="2">
        <v>1</v>
      </c>
    </row>
    <row r="204" spans="1:27" x14ac:dyDescent="0.25">
      <c r="A204" s="2">
        <v>4</v>
      </c>
      <c r="B204" s="2">
        <v>12</v>
      </c>
      <c r="C204" s="2">
        <v>104061.762</v>
      </c>
      <c r="D204" s="2">
        <v>104107.04300000001</v>
      </c>
      <c r="E204" s="2">
        <v>45.281000000002699</v>
      </c>
      <c r="F204" s="3">
        <v>15.9603068872315</v>
      </c>
      <c r="G204" s="14" t="s">
        <v>1348</v>
      </c>
      <c r="H204" s="2">
        <v>0</v>
      </c>
      <c r="I204" s="2">
        <v>1</v>
      </c>
      <c r="J204" s="2">
        <v>0</v>
      </c>
      <c r="K204" s="2">
        <v>0</v>
      </c>
      <c r="L204" s="2">
        <v>1</v>
      </c>
      <c r="M204" s="2">
        <v>0</v>
      </c>
      <c r="N204" s="2">
        <v>0</v>
      </c>
      <c r="O204" s="2">
        <v>0</v>
      </c>
      <c r="P204" s="2">
        <v>0</v>
      </c>
      <c r="Q204" s="2">
        <v>0</v>
      </c>
      <c r="R204" s="2">
        <v>0</v>
      </c>
      <c r="S204" s="2">
        <v>0</v>
      </c>
      <c r="T204" s="2">
        <v>0</v>
      </c>
      <c r="U204" s="2">
        <v>0</v>
      </c>
      <c r="V204" s="2">
        <v>0</v>
      </c>
      <c r="W204" s="2">
        <v>1</v>
      </c>
      <c r="X204" s="2">
        <v>0</v>
      </c>
      <c r="Y204" s="2">
        <v>0</v>
      </c>
      <c r="Z204" s="2">
        <v>0</v>
      </c>
      <c r="AA204" s="2">
        <v>0</v>
      </c>
    </row>
    <row r="205" spans="1:27" x14ac:dyDescent="0.25">
      <c r="A205" s="2">
        <v>15</v>
      </c>
      <c r="B205" s="2">
        <v>12</v>
      </c>
      <c r="C205" s="2">
        <v>92109.095000000001</v>
      </c>
      <c r="D205" s="2">
        <v>92153.07</v>
      </c>
      <c r="E205" s="2">
        <v>43.975000000005799</v>
      </c>
      <c r="F205" s="3">
        <v>15.9391431414496</v>
      </c>
      <c r="G205" s="14" t="s">
        <v>1512</v>
      </c>
      <c r="H205" s="2">
        <v>1</v>
      </c>
      <c r="I205" s="2">
        <v>0</v>
      </c>
      <c r="J205" s="2">
        <v>0</v>
      </c>
      <c r="K205" s="2">
        <v>1</v>
      </c>
      <c r="L205" s="2">
        <v>0</v>
      </c>
      <c r="M205" s="2">
        <v>0</v>
      </c>
      <c r="N205" s="2">
        <v>0</v>
      </c>
      <c r="O205" s="2">
        <v>0</v>
      </c>
      <c r="P205" s="2">
        <v>0</v>
      </c>
      <c r="Q205" s="2">
        <v>0</v>
      </c>
      <c r="R205" s="2">
        <v>0</v>
      </c>
      <c r="S205" s="2">
        <v>0</v>
      </c>
      <c r="T205" s="2">
        <v>0</v>
      </c>
      <c r="U205" s="2">
        <v>1</v>
      </c>
      <c r="V205" s="2">
        <v>0</v>
      </c>
      <c r="W205" s="2">
        <v>0</v>
      </c>
      <c r="X205" s="2">
        <v>0</v>
      </c>
      <c r="Y205" s="2">
        <v>0</v>
      </c>
      <c r="Z205" s="2">
        <v>0</v>
      </c>
      <c r="AA205" s="2">
        <v>0</v>
      </c>
    </row>
    <row r="206" spans="1:27" x14ac:dyDescent="0.25">
      <c r="A206" s="2">
        <v>3</v>
      </c>
      <c r="B206" s="2">
        <v>0</v>
      </c>
      <c r="C206" s="2">
        <v>1046.038</v>
      </c>
      <c r="D206" s="2">
        <v>1059.2149999999999</v>
      </c>
      <c r="E206" s="2">
        <v>13.1769999999999</v>
      </c>
      <c r="F206" s="3">
        <v>15.9355080548207</v>
      </c>
      <c r="G206" s="14" t="s">
        <v>1321</v>
      </c>
      <c r="H206" s="2">
        <v>2</v>
      </c>
      <c r="I206" s="2">
        <v>0</v>
      </c>
      <c r="J206" s="2">
        <v>0</v>
      </c>
      <c r="K206" s="2">
        <v>2</v>
      </c>
      <c r="L206" s="2">
        <v>0</v>
      </c>
      <c r="M206" s="2">
        <v>0</v>
      </c>
      <c r="N206" s="2">
        <v>0</v>
      </c>
      <c r="O206" s="2">
        <v>0</v>
      </c>
      <c r="P206" s="2">
        <v>0</v>
      </c>
      <c r="Q206" s="2">
        <v>0</v>
      </c>
      <c r="R206" s="2">
        <v>0</v>
      </c>
      <c r="S206" s="2">
        <v>1</v>
      </c>
      <c r="T206" s="2">
        <v>1</v>
      </c>
      <c r="U206" s="2">
        <v>0</v>
      </c>
      <c r="V206" s="2">
        <v>0</v>
      </c>
      <c r="W206" s="2">
        <v>0</v>
      </c>
      <c r="X206" s="2">
        <v>0</v>
      </c>
      <c r="Y206" s="2">
        <v>0</v>
      </c>
      <c r="Z206" s="2">
        <v>0</v>
      </c>
      <c r="AA206" s="2">
        <v>0</v>
      </c>
    </row>
    <row r="207" spans="1:27" x14ac:dyDescent="0.25">
      <c r="A207" s="2">
        <v>3</v>
      </c>
      <c r="B207" s="2">
        <v>14</v>
      </c>
      <c r="C207" s="2">
        <v>154494.54999999999</v>
      </c>
      <c r="D207" s="2">
        <v>154541.34599999999</v>
      </c>
      <c r="E207" s="2">
        <v>46.796000000002103</v>
      </c>
      <c r="F207" s="3">
        <v>15.934778894242999</v>
      </c>
      <c r="G207" s="14" t="s">
        <v>1333</v>
      </c>
      <c r="H207" s="2">
        <v>1</v>
      </c>
      <c r="I207" s="2">
        <v>1</v>
      </c>
      <c r="J207" s="2">
        <v>0</v>
      </c>
      <c r="K207" s="2">
        <v>1</v>
      </c>
      <c r="L207" s="2">
        <v>1</v>
      </c>
      <c r="M207" s="2">
        <v>0</v>
      </c>
      <c r="N207" s="2">
        <v>0</v>
      </c>
      <c r="O207" s="2">
        <v>0</v>
      </c>
      <c r="P207" s="2">
        <v>0</v>
      </c>
      <c r="Q207" s="2">
        <v>0</v>
      </c>
      <c r="R207" s="2">
        <v>0</v>
      </c>
      <c r="S207" s="2">
        <v>0</v>
      </c>
      <c r="T207" s="2">
        <v>0</v>
      </c>
      <c r="U207" s="2">
        <v>0</v>
      </c>
      <c r="V207" s="2">
        <v>1</v>
      </c>
      <c r="W207" s="2">
        <v>0</v>
      </c>
      <c r="X207" s="2">
        <v>1</v>
      </c>
      <c r="Y207" s="2">
        <v>0</v>
      </c>
      <c r="Z207" s="2">
        <v>0</v>
      </c>
      <c r="AA207" s="2">
        <v>0</v>
      </c>
    </row>
    <row r="208" spans="1:27" x14ac:dyDescent="0.25">
      <c r="A208" s="2">
        <v>19</v>
      </c>
      <c r="B208" s="2">
        <v>1</v>
      </c>
      <c r="C208" s="2">
        <v>12371.574000000001</v>
      </c>
      <c r="D208" s="2">
        <v>12384.987999999999</v>
      </c>
      <c r="E208" s="2">
        <v>13.4139999999989</v>
      </c>
      <c r="F208" s="3">
        <v>15.8939533597775</v>
      </c>
      <c r="G208" s="14" t="s">
        <v>1535</v>
      </c>
      <c r="H208" s="2">
        <v>1</v>
      </c>
      <c r="I208" s="2">
        <v>0</v>
      </c>
      <c r="J208" s="2">
        <v>0</v>
      </c>
      <c r="K208" s="2">
        <v>1</v>
      </c>
      <c r="L208" s="2">
        <v>0</v>
      </c>
      <c r="M208" s="2">
        <v>0</v>
      </c>
      <c r="N208" s="2">
        <v>0</v>
      </c>
      <c r="O208" s="2">
        <v>0</v>
      </c>
      <c r="P208" s="2">
        <v>0</v>
      </c>
      <c r="Q208" s="2">
        <v>0</v>
      </c>
      <c r="R208" s="2">
        <v>0</v>
      </c>
      <c r="S208" s="2">
        <v>0</v>
      </c>
      <c r="T208" s="2">
        <v>0</v>
      </c>
      <c r="U208" s="2">
        <v>0</v>
      </c>
      <c r="V208" s="2">
        <v>1</v>
      </c>
      <c r="W208" s="2">
        <v>0</v>
      </c>
      <c r="X208" s="2">
        <v>0</v>
      </c>
      <c r="Y208" s="2">
        <v>0</v>
      </c>
      <c r="Z208" s="2">
        <v>0</v>
      </c>
      <c r="AA208" s="2">
        <v>0</v>
      </c>
    </row>
    <row r="209" spans="1:27" x14ac:dyDescent="0.25">
      <c r="A209" s="2">
        <v>7</v>
      </c>
      <c r="B209" s="2">
        <v>14</v>
      </c>
      <c r="C209" s="2">
        <v>132696.71100000001</v>
      </c>
      <c r="D209" s="2">
        <v>132740.19099999999</v>
      </c>
      <c r="E209" s="2">
        <v>43.479999999981402</v>
      </c>
      <c r="F209" s="3">
        <v>15.8266575100866</v>
      </c>
      <c r="G209" s="14" t="s">
        <v>424</v>
      </c>
      <c r="H209" s="2">
        <v>1</v>
      </c>
      <c r="I209" s="2">
        <v>3</v>
      </c>
      <c r="J209" s="2">
        <v>3</v>
      </c>
      <c r="K209" s="2">
        <v>1</v>
      </c>
      <c r="L209" s="2">
        <v>0</v>
      </c>
      <c r="M209" s="2">
        <v>1</v>
      </c>
      <c r="N209" s="2">
        <v>0</v>
      </c>
      <c r="O209" s="2">
        <v>0</v>
      </c>
      <c r="P209" s="2">
        <v>1</v>
      </c>
      <c r="Q209" s="2">
        <v>1</v>
      </c>
      <c r="R209" s="2">
        <v>0</v>
      </c>
      <c r="S209" s="2">
        <v>0</v>
      </c>
      <c r="T209" s="2">
        <v>1</v>
      </c>
      <c r="U209" s="2">
        <v>0</v>
      </c>
      <c r="V209" s="2">
        <v>0</v>
      </c>
      <c r="W209" s="2">
        <v>0</v>
      </c>
      <c r="X209" s="2">
        <v>0</v>
      </c>
      <c r="Y209" s="2">
        <v>0</v>
      </c>
      <c r="Z209" s="2">
        <v>0</v>
      </c>
      <c r="AA209" s="2">
        <v>0</v>
      </c>
    </row>
    <row r="210" spans="1:27" x14ac:dyDescent="0.25">
      <c r="A210" s="2">
        <v>7</v>
      </c>
      <c r="B210" s="2">
        <v>12</v>
      </c>
      <c r="C210" s="2">
        <v>129343.967</v>
      </c>
      <c r="D210" s="2">
        <v>129357.298</v>
      </c>
      <c r="E210" s="2">
        <v>13.330999999991</v>
      </c>
      <c r="F210" s="3">
        <v>15.7945909163544</v>
      </c>
      <c r="G210" s="14" t="s">
        <v>1408</v>
      </c>
      <c r="H210" s="2">
        <v>3</v>
      </c>
      <c r="I210" s="2">
        <v>0</v>
      </c>
      <c r="J210" s="2">
        <v>0</v>
      </c>
      <c r="K210" s="2">
        <v>3</v>
      </c>
      <c r="L210" s="2">
        <v>0</v>
      </c>
      <c r="M210" s="2">
        <v>0</v>
      </c>
      <c r="N210" s="2">
        <v>0</v>
      </c>
      <c r="O210" s="2">
        <v>0</v>
      </c>
      <c r="P210" s="2">
        <v>0</v>
      </c>
      <c r="Q210" s="2">
        <v>0</v>
      </c>
      <c r="R210" s="2">
        <v>0</v>
      </c>
      <c r="S210" s="2">
        <v>1</v>
      </c>
      <c r="T210" s="2">
        <v>0</v>
      </c>
      <c r="U210" s="2">
        <v>1</v>
      </c>
      <c r="V210" s="2">
        <v>1</v>
      </c>
      <c r="W210" s="2">
        <v>0</v>
      </c>
      <c r="X210" s="2">
        <v>0</v>
      </c>
      <c r="Y210" s="2">
        <v>0</v>
      </c>
      <c r="Z210" s="2">
        <v>0</v>
      </c>
      <c r="AA210" s="2">
        <v>0</v>
      </c>
    </row>
    <row r="211" spans="1:27" x14ac:dyDescent="0.25">
      <c r="A211" s="2">
        <v>5</v>
      </c>
      <c r="B211" s="2">
        <v>6</v>
      </c>
      <c r="C211" s="2">
        <v>61117.417000000001</v>
      </c>
      <c r="D211" s="2">
        <v>61133.061999999998</v>
      </c>
      <c r="E211" s="2">
        <v>15.6449999999968</v>
      </c>
      <c r="F211" s="3">
        <v>15.7907684283505</v>
      </c>
      <c r="G211" s="14" t="s">
        <v>1361</v>
      </c>
      <c r="H211" s="2">
        <v>0</v>
      </c>
      <c r="I211" s="2">
        <v>0</v>
      </c>
      <c r="J211" s="2">
        <v>0</v>
      </c>
      <c r="K211" s="2">
        <v>0</v>
      </c>
      <c r="L211" s="2">
        <v>0</v>
      </c>
      <c r="M211" s="2">
        <v>0</v>
      </c>
      <c r="N211" s="2">
        <v>0</v>
      </c>
      <c r="O211" s="2">
        <v>0</v>
      </c>
      <c r="P211" s="2">
        <v>0</v>
      </c>
      <c r="Q211" s="2">
        <v>0</v>
      </c>
      <c r="R211" s="2">
        <v>0</v>
      </c>
      <c r="S211" s="2">
        <v>0</v>
      </c>
      <c r="T211" s="2">
        <v>0</v>
      </c>
      <c r="U211" s="2">
        <v>0</v>
      </c>
      <c r="V211" s="2">
        <v>0</v>
      </c>
      <c r="W211" s="2">
        <v>0</v>
      </c>
      <c r="X211" s="2">
        <v>0</v>
      </c>
      <c r="Y211" s="2">
        <v>0</v>
      </c>
      <c r="Z211" s="2">
        <v>0</v>
      </c>
      <c r="AA211" s="2">
        <v>0</v>
      </c>
    </row>
    <row r="212" spans="1:27" x14ac:dyDescent="0.25">
      <c r="A212" s="2">
        <v>8</v>
      </c>
      <c r="B212" s="2">
        <v>2</v>
      </c>
      <c r="C212" s="2">
        <v>17647.914000000001</v>
      </c>
      <c r="D212" s="2">
        <v>17734.210999999999</v>
      </c>
      <c r="E212" s="2">
        <v>86.296999999998704</v>
      </c>
      <c r="F212" s="3">
        <v>15.779561917542599</v>
      </c>
      <c r="G212" s="14" t="s">
        <v>1415</v>
      </c>
      <c r="H212" s="2">
        <v>0</v>
      </c>
      <c r="I212" s="2">
        <v>0</v>
      </c>
      <c r="J212" s="2">
        <v>0</v>
      </c>
      <c r="K212" s="2">
        <v>0</v>
      </c>
      <c r="L212" s="2">
        <v>0</v>
      </c>
      <c r="M212" s="2">
        <v>0</v>
      </c>
      <c r="N212" s="2">
        <v>0</v>
      </c>
      <c r="O212" s="2">
        <v>0</v>
      </c>
      <c r="P212" s="2">
        <v>0</v>
      </c>
      <c r="Q212" s="2">
        <v>0</v>
      </c>
      <c r="R212" s="2">
        <v>0</v>
      </c>
      <c r="S212" s="2">
        <v>0</v>
      </c>
      <c r="T212" s="2">
        <v>0</v>
      </c>
      <c r="U212" s="2">
        <v>0</v>
      </c>
      <c r="V212" s="2">
        <v>0</v>
      </c>
      <c r="W212" s="2">
        <v>0</v>
      </c>
      <c r="X212" s="2">
        <v>0</v>
      </c>
      <c r="Y212" s="2">
        <v>0</v>
      </c>
      <c r="Z212" s="2">
        <v>0</v>
      </c>
      <c r="AA212" s="2">
        <v>0</v>
      </c>
    </row>
    <row r="213" spans="1:27" x14ac:dyDescent="0.25">
      <c r="A213" s="2">
        <v>15</v>
      </c>
      <c r="B213" s="2">
        <v>5</v>
      </c>
      <c r="C213" s="2">
        <v>52522.563000000002</v>
      </c>
      <c r="D213" s="2">
        <v>52776.900999999998</v>
      </c>
      <c r="E213" s="2">
        <v>254.33799999999599</v>
      </c>
      <c r="F213" s="3">
        <v>15.767199233462399</v>
      </c>
      <c r="G213" s="14" t="s">
        <v>1505</v>
      </c>
      <c r="H213" s="2">
        <v>4</v>
      </c>
      <c r="I213" s="2">
        <v>0</v>
      </c>
      <c r="J213" s="2">
        <v>0</v>
      </c>
      <c r="K213" s="2">
        <v>4</v>
      </c>
      <c r="L213" s="2">
        <v>0</v>
      </c>
      <c r="M213" s="2">
        <v>0</v>
      </c>
      <c r="N213" s="2">
        <v>0</v>
      </c>
      <c r="O213" s="2">
        <v>0</v>
      </c>
      <c r="P213" s="2">
        <v>0</v>
      </c>
      <c r="Q213" s="2">
        <v>0</v>
      </c>
      <c r="R213" s="2">
        <v>0</v>
      </c>
      <c r="S213" s="2">
        <v>1</v>
      </c>
      <c r="T213" s="2">
        <v>1</v>
      </c>
      <c r="U213" s="2">
        <v>1</v>
      </c>
      <c r="V213" s="2">
        <v>1</v>
      </c>
      <c r="W213" s="2">
        <v>0</v>
      </c>
      <c r="X213" s="2">
        <v>0</v>
      </c>
      <c r="Y213" s="2">
        <v>0</v>
      </c>
      <c r="Z213" s="2">
        <v>0</v>
      </c>
      <c r="AA213" s="2">
        <v>0</v>
      </c>
    </row>
    <row r="214" spans="1:27" x14ac:dyDescent="0.25">
      <c r="A214" s="2">
        <v>3</v>
      </c>
      <c r="B214" s="2">
        <v>5</v>
      </c>
      <c r="C214" s="2">
        <v>94903.046000000002</v>
      </c>
      <c r="D214" s="2">
        <v>94903.161999999997</v>
      </c>
      <c r="E214" s="2">
        <v>0.11599999999452799</v>
      </c>
      <c r="F214" s="3">
        <v>15.750612054692599</v>
      </c>
      <c r="G214" s="14"/>
      <c r="H214" s="2">
        <v>2</v>
      </c>
      <c r="I214" s="2">
        <v>0</v>
      </c>
      <c r="J214" s="2">
        <v>0</v>
      </c>
      <c r="K214" s="2">
        <v>2</v>
      </c>
      <c r="L214" s="2">
        <v>0</v>
      </c>
      <c r="M214" s="2">
        <v>0</v>
      </c>
      <c r="N214" s="2">
        <v>0</v>
      </c>
      <c r="O214" s="2">
        <v>0</v>
      </c>
      <c r="P214" s="2">
        <v>0</v>
      </c>
      <c r="Q214" s="2">
        <v>0</v>
      </c>
      <c r="R214" s="2">
        <v>0</v>
      </c>
      <c r="S214" s="2">
        <v>0</v>
      </c>
      <c r="T214" s="2">
        <v>1</v>
      </c>
      <c r="U214" s="2">
        <v>0</v>
      </c>
      <c r="V214" s="2">
        <v>1</v>
      </c>
      <c r="W214" s="2">
        <v>0</v>
      </c>
      <c r="X214" s="2">
        <v>0</v>
      </c>
      <c r="Y214" s="2">
        <v>0</v>
      </c>
      <c r="Z214" s="2">
        <v>0</v>
      </c>
      <c r="AA214" s="2">
        <v>0</v>
      </c>
    </row>
    <row r="215" spans="1:27" x14ac:dyDescent="0.25">
      <c r="A215" s="2">
        <v>15</v>
      </c>
      <c r="B215" s="2">
        <v>11</v>
      </c>
      <c r="C215" s="2">
        <v>86908.956000000006</v>
      </c>
      <c r="D215" s="2">
        <v>86966.650999999998</v>
      </c>
      <c r="E215" s="2">
        <v>57.694999999992397</v>
      </c>
      <c r="F215" s="3">
        <v>15.748823552756299</v>
      </c>
      <c r="G215" s="14" t="s">
        <v>1511</v>
      </c>
      <c r="H215" s="2">
        <v>2</v>
      </c>
      <c r="I215" s="2">
        <v>1</v>
      </c>
      <c r="J215" s="2">
        <v>0</v>
      </c>
      <c r="K215" s="2">
        <v>2</v>
      </c>
      <c r="L215" s="2">
        <v>1</v>
      </c>
      <c r="M215" s="2">
        <v>0</v>
      </c>
      <c r="N215" s="2">
        <v>0</v>
      </c>
      <c r="O215" s="2">
        <v>0</v>
      </c>
      <c r="P215" s="2">
        <v>0</v>
      </c>
      <c r="Q215" s="2">
        <v>0</v>
      </c>
      <c r="R215" s="2">
        <v>0</v>
      </c>
      <c r="S215" s="2">
        <v>0</v>
      </c>
      <c r="T215" s="2">
        <v>1</v>
      </c>
      <c r="U215" s="2">
        <v>1</v>
      </c>
      <c r="V215" s="2">
        <v>0</v>
      </c>
      <c r="W215" s="2">
        <v>0</v>
      </c>
      <c r="X215" s="2">
        <v>0</v>
      </c>
      <c r="Y215" s="2">
        <v>0</v>
      </c>
      <c r="Z215" s="2">
        <v>1</v>
      </c>
      <c r="AA215" s="2">
        <v>0</v>
      </c>
    </row>
    <row r="216" spans="1:27" x14ac:dyDescent="0.25">
      <c r="A216" s="2">
        <v>13</v>
      </c>
      <c r="B216" s="2">
        <v>9</v>
      </c>
      <c r="C216" s="2">
        <v>99955.532999999996</v>
      </c>
      <c r="D216" s="2">
        <v>99986.028000000006</v>
      </c>
      <c r="E216" s="2">
        <v>30.495000000009899</v>
      </c>
      <c r="F216" s="3">
        <v>15.734817025682799</v>
      </c>
      <c r="G216" s="14" t="s">
        <v>1486</v>
      </c>
      <c r="H216" s="2">
        <v>1</v>
      </c>
      <c r="I216" s="2">
        <v>0</v>
      </c>
      <c r="J216" s="2">
        <v>0</v>
      </c>
      <c r="K216" s="2">
        <v>1</v>
      </c>
      <c r="L216" s="2">
        <v>0</v>
      </c>
      <c r="M216" s="2">
        <v>0</v>
      </c>
      <c r="N216" s="2">
        <v>0</v>
      </c>
      <c r="O216" s="2">
        <v>0</v>
      </c>
      <c r="P216" s="2">
        <v>0</v>
      </c>
      <c r="Q216" s="2">
        <v>0</v>
      </c>
      <c r="R216" s="2">
        <v>0</v>
      </c>
      <c r="S216" s="2">
        <v>0</v>
      </c>
      <c r="T216" s="2">
        <v>0</v>
      </c>
      <c r="U216" s="2">
        <v>1</v>
      </c>
      <c r="V216" s="2">
        <v>0</v>
      </c>
      <c r="W216" s="2">
        <v>0</v>
      </c>
      <c r="X216" s="2">
        <v>0</v>
      </c>
      <c r="Y216" s="2">
        <v>0</v>
      </c>
      <c r="Z216" s="2">
        <v>0</v>
      </c>
      <c r="AA216" s="2">
        <v>0</v>
      </c>
    </row>
    <row r="217" spans="1:27" x14ac:dyDescent="0.25">
      <c r="A217" s="2">
        <v>4</v>
      </c>
      <c r="B217" s="2">
        <v>13</v>
      </c>
      <c r="C217" s="2">
        <v>114816.99</v>
      </c>
      <c r="D217" s="2">
        <v>114848.44500000001</v>
      </c>
      <c r="E217" s="2">
        <v>31.4550000000017</v>
      </c>
      <c r="F217" s="3">
        <v>15.7306598095934</v>
      </c>
      <c r="G217" s="14" t="s">
        <v>1349</v>
      </c>
      <c r="H217" s="2">
        <v>1</v>
      </c>
      <c r="I217" s="2">
        <v>0</v>
      </c>
      <c r="J217" s="2">
        <v>0</v>
      </c>
      <c r="K217" s="2">
        <v>1</v>
      </c>
      <c r="L217" s="2">
        <v>0</v>
      </c>
      <c r="M217" s="2">
        <v>0</v>
      </c>
      <c r="N217" s="2">
        <v>0</v>
      </c>
      <c r="O217" s="2">
        <v>0</v>
      </c>
      <c r="P217" s="2">
        <v>0</v>
      </c>
      <c r="Q217" s="2">
        <v>0</v>
      </c>
      <c r="R217" s="2">
        <v>0</v>
      </c>
      <c r="S217" s="2">
        <v>0</v>
      </c>
      <c r="T217" s="2">
        <v>1</v>
      </c>
      <c r="U217" s="2">
        <v>0</v>
      </c>
      <c r="V217" s="2">
        <v>0</v>
      </c>
      <c r="W217" s="2">
        <v>0</v>
      </c>
      <c r="X217" s="2">
        <v>0</v>
      </c>
      <c r="Y217" s="2">
        <v>0</v>
      </c>
      <c r="Z217" s="2">
        <v>0</v>
      </c>
      <c r="AA217" s="2">
        <v>0</v>
      </c>
    </row>
    <row r="218" spans="1:27" x14ac:dyDescent="0.25">
      <c r="A218" s="2">
        <v>8</v>
      </c>
      <c r="B218" s="2">
        <v>11</v>
      </c>
      <c r="C218" s="2">
        <v>62525.896000000001</v>
      </c>
      <c r="D218" s="2">
        <v>62991.413999999997</v>
      </c>
      <c r="E218" s="2">
        <v>465.51799999999599</v>
      </c>
      <c r="F218" s="3">
        <v>15.713113253015401</v>
      </c>
      <c r="G218" s="14" t="s">
        <v>1423</v>
      </c>
      <c r="H218" s="2">
        <v>1</v>
      </c>
      <c r="I218" s="2">
        <v>0</v>
      </c>
      <c r="J218" s="2">
        <v>0</v>
      </c>
      <c r="K218" s="2">
        <v>1</v>
      </c>
      <c r="L218" s="2">
        <v>0</v>
      </c>
      <c r="M218" s="2">
        <v>0</v>
      </c>
      <c r="N218" s="2">
        <v>0</v>
      </c>
      <c r="O218" s="2">
        <v>0</v>
      </c>
      <c r="P218" s="2">
        <v>0</v>
      </c>
      <c r="Q218" s="2">
        <v>0</v>
      </c>
      <c r="R218" s="2">
        <v>0</v>
      </c>
      <c r="S218" s="2">
        <v>0</v>
      </c>
      <c r="T218" s="2">
        <v>0</v>
      </c>
      <c r="U218" s="2">
        <v>0</v>
      </c>
      <c r="V218" s="2">
        <v>1</v>
      </c>
      <c r="W218" s="2">
        <v>0</v>
      </c>
      <c r="X218" s="2">
        <v>0</v>
      </c>
      <c r="Y218" s="2">
        <v>0</v>
      </c>
      <c r="Z218" s="2">
        <v>0</v>
      </c>
      <c r="AA218" s="2">
        <v>0</v>
      </c>
    </row>
    <row r="219" spans="1:27" x14ac:dyDescent="0.25">
      <c r="A219" s="2">
        <v>7</v>
      </c>
      <c r="B219" s="2">
        <v>18</v>
      </c>
      <c r="C219" s="2">
        <v>155575.47099999999</v>
      </c>
      <c r="D219" s="2">
        <v>155617.25899999999</v>
      </c>
      <c r="E219" s="2">
        <v>41.788000000000501</v>
      </c>
      <c r="F219" s="3">
        <v>15.6827699673095</v>
      </c>
      <c r="G219" s="14" t="s">
        <v>1413</v>
      </c>
      <c r="H219" s="2">
        <v>1</v>
      </c>
      <c r="I219" s="2">
        <v>0</v>
      </c>
      <c r="J219" s="2">
        <v>0</v>
      </c>
      <c r="K219" s="2">
        <v>1</v>
      </c>
      <c r="L219" s="2">
        <v>0</v>
      </c>
      <c r="M219" s="2">
        <v>0</v>
      </c>
      <c r="N219" s="2">
        <v>0</v>
      </c>
      <c r="O219" s="2">
        <v>0</v>
      </c>
      <c r="P219" s="2">
        <v>0</v>
      </c>
      <c r="Q219" s="2">
        <v>0</v>
      </c>
      <c r="R219" s="2">
        <v>0</v>
      </c>
      <c r="S219" s="2">
        <v>1</v>
      </c>
      <c r="T219" s="2">
        <v>0</v>
      </c>
      <c r="U219" s="2">
        <v>0</v>
      </c>
      <c r="V219" s="2">
        <v>0</v>
      </c>
      <c r="W219" s="2">
        <v>0</v>
      </c>
      <c r="X219" s="2">
        <v>0</v>
      </c>
      <c r="Y219" s="2">
        <v>0</v>
      </c>
      <c r="Z219" s="2">
        <v>0</v>
      </c>
      <c r="AA219" s="2">
        <v>0</v>
      </c>
    </row>
    <row r="220" spans="1:27" x14ac:dyDescent="0.25">
      <c r="A220" s="2">
        <v>18</v>
      </c>
      <c r="B220" s="2">
        <v>4</v>
      </c>
      <c r="C220" s="2">
        <v>21030.405999999999</v>
      </c>
      <c r="D220" s="2">
        <v>21094.206999999999</v>
      </c>
      <c r="E220" s="2">
        <v>63.800999999999497</v>
      </c>
      <c r="F220" s="3">
        <v>15.679014301258499</v>
      </c>
      <c r="G220" s="14" t="s">
        <v>1529</v>
      </c>
      <c r="H220" s="2">
        <v>0</v>
      </c>
      <c r="I220" s="2">
        <v>0</v>
      </c>
      <c r="J220" s="2">
        <v>0</v>
      </c>
      <c r="K220" s="2">
        <v>0</v>
      </c>
      <c r="L220" s="2">
        <v>0</v>
      </c>
      <c r="M220" s="2">
        <v>0</v>
      </c>
      <c r="N220" s="2">
        <v>0</v>
      </c>
      <c r="O220" s="2">
        <v>0</v>
      </c>
      <c r="P220" s="2">
        <v>0</v>
      </c>
      <c r="Q220" s="2">
        <v>0</v>
      </c>
      <c r="R220" s="2">
        <v>0</v>
      </c>
      <c r="S220" s="2">
        <v>0</v>
      </c>
      <c r="T220" s="2">
        <v>0</v>
      </c>
      <c r="U220" s="2">
        <v>0</v>
      </c>
      <c r="V220" s="2">
        <v>0</v>
      </c>
      <c r="W220" s="2">
        <v>0</v>
      </c>
      <c r="X220" s="2">
        <v>0</v>
      </c>
      <c r="Y220" s="2">
        <v>0</v>
      </c>
      <c r="Z220" s="2">
        <v>0</v>
      </c>
      <c r="AA220" s="2">
        <v>0</v>
      </c>
    </row>
    <row r="221" spans="1:27" x14ac:dyDescent="0.25">
      <c r="A221" s="2">
        <v>18</v>
      </c>
      <c r="B221" s="2">
        <v>1</v>
      </c>
      <c r="C221" s="2">
        <v>11746.605</v>
      </c>
      <c r="D221" s="2">
        <v>11776.304</v>
      </c>
      <c r="E221" s="2">
        <v>29.699000000000499</v>
      </c>
      <c r="F221" s="3">
        <v>15.6788040636566</v>
      </c>
      <c r="G221" s="14" t="s">
        <v>1526</v>
      </c>
      <c r="H221" s="2">
        <v>0</v>
      </c>
      <c r="I221" s="2">
        <v>0</v>
      </c>
      <c r="J221" s="2">
        <v>0</v>
      </c>
      <c r="K221" s="2">
        <v>0</v>
      </c>
      <c r="L221" s="2">
        <v>0</v>
      </c>
      <c r="M221" s="2">
        <v>0</v>
      </c>
      <c r="N221" s="2">
        <v>0</v>
      </c>
      <c r="O221" s="2">
        <v>0</v>
      </c>
      <c r="P221" s="2">
        <v>0</v>
      </c>
      <c r="Q221" s="2">
        <v>0</v>
      </c>
      <c r="R221" s="2">
        <v>0</v>
      </c>
      <c r="S221" s="2">
        <v>0</v>
      </c>
      <c r="T221" s="2">
        <v>0</v>
      </c>
      <c r="U221" s="2">
        <v>0</v>
      </c>
      <c r="V221" s="2">
        <v>0</v>
      </c>
      <c r="W221" s="2">
        <v>0</v>
      </c>
      <c r="X221" s="2">
        <v>0</v>
      </c>
      <c r="Y221" s="2">
        <v>0</v>
      </c>
      <c r="Z221" s="2">
        <v>0</v>
      </c>
      <c r="AA221" s="2">
        <v>0</v>
      </c>
    </row>
    <row r="222" spans="1:27" x14ac:dyDescent="0.25">
      <c r="A222" s="2">
        <v>7</v>
      </c>
      <c r="B222" s="2">
        <v>15</v>
      </c>
      <c r="C222" s="2">
        <v>137227.14000000001</v>
      </c>
      <c r="D222" s="2">
        <v>137229.997</v>
      </c>
      <c r="E222" s="2">
        <v>2.8569999999890601</v>
      </c>
      <c r="F222" s="3">
        <v>15.6383702340322</v>
      </c>
      <c r="G222" s="14" t="s">
        <v>1410</v>
      </c>
      <c r="H222" s="2">
        <v>3</v>
      </c>
      <c r="I222" s="2">
        <v>1</v>
      </c>
      <c r="J222" s="2">
        <v>0</v>
      </c>
      <c r="K222" s="2">
        <v>3</v>
      </c>
      <c r="L222" s="2">
        <v>1</v>
      </c>
      <c r="M222" s="2">
        <v>0</v>
      </c>
      <c r="N222" s="2">
        <v>0</v>
      </c>
      <c r="O222" s="2">
        <v>0</v>
      </c>
      <c r="P222" s="2">
        <v>0</v>
      </c>
      <c r="Q222" s="2">
        <v>0</v>
      </c>
      <c r="R222" s="2">
        <v>0</v>
      </c>
      <c r="S222" s="2">
        <v>0</v>
      </c>
      <c r="T222" s="2">
        <v>1</v>
      </c>
      <c r="U222" s="2">
        <v>1</v>
      </c>
      <c r="V222" s="2">
        <v>1</v>
      </c>
      <c r="W222" s="2">
        <v>0</v>
      </c>
      <c r="X222" s="2">
        <v>0</v>
      </c>
      <c r="Y222" s="2">
        <v>0</v>
      </c>
      <c r="Z222" s="2">
        <v>0</v>
      </c>
      <c r="AA222" s="2">
        <v>1</v>
      </c>
    </row>
    <row r="223" spans="1:27" x14ac:dyDescent="0.25">
      <c r="A223" s="2">
        <v>3</v>
      </c>
      <c r="B223" s="2">
        <v>8</v>
      </c>
      <c r="C223" s="2">
        <v>112548.58</v>
      </c>
      <c r="D223" s="2">
        <v>112577.49400000001</v>
      </c>
      <c r="E223" s="2">
        <v>28.9140000000043</v>
      </c>
      <c r="F223" s="3">
        <v>15.6240612912437</v>
      </c>
      <c r="G223" s="14" t="s">
        <v>1328</v>
      </c>
      <c r="H223" s="2">
        <v>2</v>
      </c>
      <c r="I223" s="2">
        <v>0</v>
      </c>
      <c r="J223" s="2">
        <v>0</v>
      </c>
      <c r="K223" s="2">
        <v>2</v>
      </c>
      <c r="L223" s="2">
        <v>0</v>
      </c>
      <c r="M223" s="2">
        <v>0</v>
      </c>
      <c r="N223" s="2">
        <v>0</v>
      </c>
      <c r="O223" s="2">
        <v>0</v>
      </c>
      <c r="P223" s="2">
        <v>0</v>
      </c>
      <c r="Q223" s="2">
        <v>0</v>
      </c>
      <c r="R223" s="2">
        <v>0</v>
      </c>
      <c r="S223" s="2">
        <v>0</v>
      </c>
      <c r="T223" s="2">
        <v>1</v>
      </c>
      <c r="U223" s="2">
        <v>0</v>
      </c>
      <c r="V223" s="2">
        <v>1</v>
      </c>
      <c r="W223" s="2">
        <v>0</v>
      </c>
      <c r="X223" s="2">
        <v>0</v>
      </c>
      <c r="Y223" s="2">
        <v>0</v>
      </c>
      <c r="Z223" s="2">
        <v>0</v>
      </c>
      <c r="AA223" s="2">
        <v>0</v>
      </c>
    </row>
    <row r="224" spans="1:27" x14ac:dyDescent="0.25">
      <c r="A224" s="2">
        <v>5</v>
      </c>
      <c r="B224" s="2">
        <v>5</v>
      </c>
      <c r="C224" s="2">
        <v>37955.288</v>
      </c>
      <c r="D224" s="2">
        <v>37970.985000000001</v>
      </c>
      <c r="E224" s="2">
        <v>15.6970000000001</v>
      </c>
      <c r="F224" s="3">
        <v>15.5982458703141</v>
      </c>
      <c r="G224" s="14" t="s">
        <v>1360</v>
      </c>
      <c r="H224" s="2">
        <v>1</v>
      </c>
      <c r="I224" s="2">
        <v>0</v>
      </c>
      <c r="J224" s="2">
        <v>0</v>
      </c>
      <c r="K224" s="2">
        <v>1</v>
      </c>
      <c r="L224" s="2">
        <v>0</v>
      </c>
      <c r="M224" s="2">
        <v>0</v>
      </c>
      <c r="N224" s="2">
        <v>0</v>
      </c>
      <c r="O224" s="2">
        <v>0</v>
      </c>
      <c r="P224" s="2">
        <v>0</v>
      </c>
      <c r="Q224" s="2">
        <v>0</v>
      </c>
      <c r="R224" s="2">
        <v>0</v>
      </c>
      <c r="S224" s="2">
        <v>0</v>
      </c>
      <c r="T224" s="2">
        <v>0</v>
      </c>
      <c r="U224" s="2">
        <v>0</v>
      </c>
      <c r="V224" s="2">
        <v>1</v>
      </c>
      <c r="W224" s="2">
        <v>0</v>
      </c>
      <c r="X224" s="2">
        <v>0</v>
      </c>
      <c r="Y224" s="2">
        <v>0</v>
      </c>
      <c r="Z224" s="2">
        <v>0</v>
      </c>
      <c r="AA224" s="2">
        <v>0</v>
      </c>
    </row>
    <row r="225" spans="1:27" x14ac:dyDescent="0.25">
      <c r="A225" s="2">
        <v>1</v>
      </c>
      <c r="B225" s="2">
        <v>2</v>
      </c>
      <c r="C225" s="2">
        <v>10097.672</v>
      </c>
      <c r="D225" s="2">
        <v>10121.969999999999</v>
      </c>
      <c r="E225" s="2">
        <v>24.2979999999989</v>
      </c>
      <c r="F225" s="3">
        <v>15.596136647662201</v>
      </c>
      <c r="G225" s="14" t="s">
        <v>1284</v>
      </c>
      <c r="H225" s="2">
        <v>0</v>
      </c>
      <c r="I225" s="2">
        <v>0</v>
      </c>
      <c r="J225" s="2">
        <v>0</v>
      </c>
      <c r="K225" s="2">
        <v>0</v>
      </c>
      <c r="L225" s="2">
        <v>0</v>
      </c>
      <c r="M225" s="2">
        <v>0</v>
      </c>
      <c r="N225" s="2">
        <v>0</v>
      </c>
      <c r="O225" s="2">
        <v>0</v>
      </c>
      <c r="P225" s="2">
        <v>0</v>
      </c>
      <c r="Q225" s="2">
        <v>0</v>
      </c>
      <c r="R225" s="2">
        <v>0</v>
      </c>
      <c r="S225" s="2">
        <v>0</v>
      </c>
      <c r="T225" s="2">
        <v>0</v>
      </c>
      <c r="U225" s="2">
        <v>0</v>
      </c>
      <c r="V225" s="2">
        <v>0</v>
      </c>
      <c r="W225" s="2">
        <v>0</v>
      </c>
      <c r="X225" s="2">
        <v>0</v>
      </c>
      <c r="Y225" s="2">
        <v>0</v>
      </c>
      <c r="Z225" s="2">
        <v>0</v>
      </c>
      <c r="AA225" s="2">
        <v>0</v>
      </c>
    </row>
    <row r="226" spans="1:27" x14ac:dyDescent="0.25">
      <c r="A226" s="2">
        <v>7</v>
      </c>
      <c r="B226" s="2">
        <v>1</v>
      </c>
      <c r="C226" s="2">
        <v>14964.915000000001</v>
      </c>
      <c r="D226" s="2">
        <v>15113.078</v>
      </c>
      <c r="E226" s="2">
        <v>148.16299999999899</v>
      </c>
      <c r="F226" s="3">
        <v>15.5824321195343</v>
      </c>
      <c r="G226" s="14" t="s">
        <v>1397</v>
      </c>
      <c r="H226" s="2">
        <v>2</v>
      </c>
      <c r="I226" s="2">
        <v>0</v>
      </c>
      <c r="J226" s="2">
        <v>0</v>
      </c>
      <c r="K226" s="2">
        <v>2</v>
      </c>
      <c r="L226" s="2">
        <v>0</v>
      </c>
      <c r="M226" s="2">
        <v>0</v>
      </c>
      <c r="N226" s="2">
        <v>0</v>
      </c>
      <c r="O226" s="2">
        <v>0</v>
      </c>
      <c r="P226" s="2">
        <v>0</v>
      </c>
      <c r="Q226" s="2">
        <v>0</v>
      </c>
      <c r="R226" s="2">
        <v>0</v>
      </c>
      <c r="S226" s="2">
        <v>0</v>
      </c>
      <c r="T226" s="2">
        <v>0</v>
      </c>
      <c r="U226" s="2">
        <v>1</v>
      </c>
      <c r="V226" s="2">
        <v>1</v>
      </c>
      <c r="W226" s="2">
        <v>0</v>
      </c>
      <c r="X226" s="2">
        <v>0</v>
      </c>
      <c r="Y226" s="2">
        <v>0</v>
      </c>
      <c r="Z226" s="2">
        <v>0</v>
      </c>
      <c r="AA226" s="2">
        <v>0</v>
      </c>
    </row>
    <row r="227" spans="1:27" x14ac:dyDescent="0.25">
      <c r="A227" s="2">
        <v>10</v>
      </c>
      <c r="B227" s="2">
        <v>0</v>
      </c>
      <c r="C227" s="2">
        <v>16786.065999999999</v>
      </c>
      <c r="D227" s="2">
        <v>16798.428</v>
      </c>
      <c r="E227" s="2">
        <v>12.362000000001</v>
      </c>
      <c r="F227" s="3">
        <v>15.5722877532186</v>
      </c>
      <c r="G227" s="14" t="s">
        <v>1437</v>
      </c>
      <c r="H227" s="2">
        <v>0</v>
      </c>
      <c r="I227" s="2">
        <v>0</v>
      </c>
      <c r="J227" s="2">
        <v>0</v>
      </c>
      <c r="K227" s="2">
        <v>0</v>
      </c>
      <c r="L227" s="2">
        <v>0</v>
      </c>
      <c r="M227" s="2">
        <v>0</v>
      </c>
      <c r="N227" s="2">
        <v>0</v>
      </c>
      <c r="O227" s="2">
        <v>0</v>
      </c>
      <c r="P227" s="2">
        <v>0</v>
      </c>
      <c r="Q227" s="2">
        <v>0</v>
      </c>
      <c r="R227" s="2">
        <v>0</v>
      </c>
      <c r="S227" s="2">
        <v>0</v>
      </c>
      <c r="T227" s="2">
        <v>0</v>
      </c>
      <c r="U227" s="2">
        <v>0</v>
      </c>
      <c r="V227" s="2">
        <v>0</v>
      </c>
      <c r="W227" s="2">
        <v>0</v>
      </c>
      <c r="X227" s="2">
        <v>0</v>
      </c>
      <c r="Y227" s="2">
        <v>0</v>
      </c>
      <c r="Z227" s="2">
        <v>0</v>
      </c>
      <c r="AA227" s="2">
        <v>0</v>
      </c>
    </row>
    <row r="228" spans="1:27" x14ac:dyDescent="0.25">
      <c r="A228" s="2">
        <v>6</v>
      </c>
      <c r="B228" s="2">
        <v>9</v>
      </c>
      <c r="C228" s="2">
        <v>37835.648999999998</v>
      </c>
      <c r="D228" s="2">
        <v>37869.711000000003</v>
      </c>
      <c r="E228" s="2">
        <v>34.062000000005398</v>
      </c>
      <c r="F228" s="3">
        <v>15.552891340420301</v>
      </c>
      <c r="G228" s="14" t="s">
        <v>1381</v>
      </c>
      <c r="H228" s="2">
        <v>3</v>
      </c>
      <c r="I228" s="2">
        <v>0</v>
      </c>
      <c r="J228" s="2">
        <v>0</v>
      </c>
      <c r="K228" s="2">
        <v>3</v>
      </c>
      <c r="L228" s="2">
        <v>0</v>
      </c>
      <c r="M228" s="2">
        <v>0</v>
      </c>
      <c r="N228" s="2">
        <v>0</v>
      </c>
      <c r="O228" s="2">
        <v>0</v>
      </c>
      <c r="P228" s="2">
        <v>0</v>
      </c>
      <c r="Q228" s="2">
        <v>0</v>
      </c>
      <c r="R228" s="2">
        <v>0</v>
      </c>
      <c r="S228" s="2">
        <v>1</v>
      </c>
      <c r="T228" s="2">
        <v>1</v>
      </c>
      <c r="U228" s="2">
        <v>1</v>
      </c>
      <c r="V228" s="2">
        <v>0</v>
      </c>
      <c r="W228" s="2">
        <v>0</v>
      </c>
      <c r="X228" s="2">
        <v>0</v>
      </c>
      <c r="Y228" s="2">
        <v>0</v>
      </c>
      <c r="Z228" s="2">
        <v>0</v>
      </c>
      <c r="AA228" s="2">
        <v>0</v>
      </c>
    </row>
    <row r="229" spans="1:27" x14ac:dyDescent="0.25">
      <c r="A229" s="2">
        <v>3</v>
      </c>
      <c r="B229" s="2">
        <v>18</v>
      </c>
      <c r="C229" s="2">
        <v>174693.41800000001</v>
      </c>
      <c r="D229" s="2">
        <v>174730.96299999999</v>
      </c>
      <c r="E229" s="2">
        <v>37.544999999983702</v>
      </c>
      <c r="F229" s="3">
        <v>15.550017833362901</v>
      </c>
      <c r="G229" s="14" t="s">
        <v>1335</v>
      </c>
      <c r="H229" s="2">
        <v>2</v>
      </c>
      <c r="I229" s="2">
        <v>0</v>
      </c>
      <c r="J229" s="2">
        <v>0</v>
      </c>
      <c r="K229" s="2">
        <v>2</v>
      </c>
      <c r="L229" s="2">
        <v>0</v>
      </c>
      <c r="M229" s="2">
        <v>0</v>
      </c>
      <c r="N229" s="2">
        <v>0</v>
      </c>
      <c r="O229" s="2">
        <v>0</v>
      </c>
      <c r="P229" s="2">
        <v>0</v>
      </c>
      <c r="Q229" s="2">
        <v>0</v>
      </c>
      <c r="R229" s="2">
        <v>0</v>
      </c>
      <c r="S229" s="2">
        <v>0</v>
      </c>
      <c r="T229" s="2">
        <v>1</v>
      </c>
      <c r="U229" s="2">
        <v>1</v>
      </c>
      <c r="V229" s="2">
        <v>0</v>
      </c>
      <c r="W229" s="2">
        <v>0</v>
      </c>
      <c r="X229" s="2">
        <v>0</v>
      </c>
      <c r="Y229" s="2">
        <v>0</v>
      </c>
      <c r="Z229" s="2">
        <v>0</v>
      </c>
      <c r="AA229" s="2">
        <v>0</v>
      </c>
    </row>
    <row r="230" spans="1:27" x14ac:dyDescent="0.25">
      <c r="A230" s="2">
        <v>2</v>
      </c>
      <c r="B230" s="2">
        <v>14</v>
      </c>
      <c r="C230" s="2">
        <v>155941.867</v>
      </c>
      <c r="D230" s="2">
        <v>156002.242</v>
      </c>
      <c r="E230" s="2">
        <v>60.375</v>
      </c>
      <c r="F230" s="3">
        <v>15.527039524157001</v>
      </c>
      <c r="G230" s="14" t="s">
        <v>1308</v>
      </c>
      <c r="H230" s="2">
        <v>2</v>
      </c>
      <c r="I230" s="2">
        <v>5</v>
      </c>
      <c r="J230" s="2">
        <v>5</v>
      </c>
      <c r="K230" s="2">
        <v>2</v>
      </c>
      <c r="L230" s="2">
        <v>0</v>
      </c>
      <c r="M230" s="2">
        <v>1</v>
      </c>
      <c r="N230" s="2">
        <v>1</v>
      </c>
      <c r="O230" s="2">
        <v>1</v>
      </c>
      <c r="P230" s="2">
        <v>1</v>
      </c>
      <c r="Q230" s="2">
        <v>1</v>
      </c>
      <c r="R230" s="2">
        <v>0</v>
      </c>
      <c r="S230" s="2">
        <v>0</v>
      </c>
      <c r="T230" s="2">
        <v>0</v>
      </c>
      <c r="U230" s="2">
        <v>1</v>
      </c>
      <c r="V230" s="2">
        <v>1</v>
      </c>
      <c r="W230" s="2">
        <v>0</v>
      </c>
      <c r="X230" s="2">
        <v>0</v>
      </c>
      <c r="Y230" s="2">
        <v>0</v>
      </c>
      <c r="Z230" s="2">
        <v>0</v>
      </c>
      <c r="AA230" s="2">
        <v>0</v>
      </c>
    </row>
    <row r="231" spans="1:27" x14ac:dyDescent="0.25">
      <c r="A231" s="2">
        <v>7</v>
      </c>
      <c r="B231" s="2">
        <v>9</v>
      </c>
      <c r="C231" s="2">
        <v>101028.531</v>
      </c>
      <c r="D231" s="2">
        <v>101058.43799999999</v>
      </c>
      <c r="E231" s="2">
        <v>29.906999999991999</v>
      </c>
      <c r="F231" s="3">
        <v>15.524548961209501</v>
      </c>
      <c r="G231" s="14" t="s">
        <v>1405</v>
      </c>
      <c r="H231" s="2">
        <v>2</v>
      </c>
      <c r="I231" s="2">
        <v>0</v>
      </c>
      <c r="J231" s="2">
        <v>0</v>
      </c>
      <c r="K231" s="2">
        <v>2</v>
      </c>
      <c r="L231" s="2">
        <v>0</v>
      </c>
      <c r="M231" s="2">
        <v>0</v>
      </c>
      <c r="N231" s="2">
        <v>0</v>
      </c>
      <c r="O231" s="2">
        <v>0</v>
      </c>
      <c r="P231" s="2">
        <v>0</v>
      </c>
      <c r="Q231" s="2">
        <v>0</v>
      </c>
      <c r="R231" s="2">
        <v>0</v>
      </c>
      <c r="S231" s="2">
        <v>1</v>
      </c>
      <c r="T231" s="2">
        <v>1</v>
      </c>
      <c r="U231" s="2">
        <v>0</v>
      </c>
      <c r="V231" s="2">
        <v>0</v>
      </c>
      <c r="W231" s="2">
        <v>0</v>
      </c>
      <c r="X231" s="2">
        <v>0</v>
      </c>
      <c r="Y231" s="2">
        <v>0</v>
      </c>
      <c r="Z231" s="2">
        <v>0</v>
      </c>
      <c r="AA231" s="2">
        <v>0</v>
      </c>
    </row>
    <row r="232" spans="1:27" x14ac:dyDescent="0.25">
      <c r="A232" s="2">
        <v>12</v>
      </c>
      <c r="B232" s="2">
        <v>11</v>
      </c>
      <c r="C232" s="2">
        <v>72040.774000000005</v>
      </c>
      <c r="D232" s="2">
        <v>72084.091</v>
      </c>
      <c r="E232" s="2">
        <v>43.316999999995502</v>
      </c>
      <c r="F232" s="3">
        <v>15.522602358617499</v>
      </c>
      <c r="G232" s="14" t="s">
        <v>1471</v>
      </c>
      <c r="H232" s="2">
        <v>3</v>
      </c>
      <c r="I232" s="2">
        <v>0</v>
      </c>
      <c r="J232" s="2">
        <v>0</v>
      </c>
      <c r="K232" s="2">
        <v>3</v>
      </c>
      <c r="L232" s="2">
        <v>0</v>
      </c>
      <c r="M232" s="2">
        <v>0</v>
      </c>
      <c r="N232" s="2">
        <v>0</v>
      </c>
      <c r="O232" s="2">
        <v>0</v>
      </c>
      <c r="P232" s="2">
        <v>0</v>
      </c>
      <c r="Q232" s="2">
        <v>0</v>
      </c>
      <c r="R232" s="2">
        <v>0</v>
      </c>
      <c r="S232" s="2">
        <v>0</v>
      </c>
      <c r="T232" s="2">
        <v>1</v>
      </c>
      <c r="U232" s="2">
        <v>1</v>
      </c>
      <c r="V232" s="2">
        <v>1</v>
      </c>
      <c r="W232" s="2">
        <v>0</v>
      </c>
      <c r="X232" s="2">
        <v>0</v>
      </c>
      <c r="Y232" s="2">
        <v>0</v>
      </c>
      <c r="Z232" s="2">
        <v>0</v>
      </c>
      <c r="AA232" s="2">
        <v>0</v>
      </c>
    </row>
    <row r="233" spans="1:27" x14ac:dyDescent="0.25">
      <c r="A233" s="2">
        <v>14</v>
      </c>
      <c r="B233" s="2">
        <v>4</v>
      </c>
      <c r="C233" s="2">
        <v>47638.953999999998</v>
      </c>
      <c r="D233" s="2">
        <v>48147.341999999997</v>
      </c>
      <c r="E233" s="2">
        <v>508.38799999999901</v>
      </c>
      <c r="F233" s="3">
        <v>15.520151405432101</v>
      </c>
      <c r="G233" s="14" t="s">
        <v>1491</v>
      </c>
      <c r="H233" s="2">
        <v>0</v>
      </c>
      <c r="I233" s="2">
        <v>1</v>
      </c>
      <c r="J233" s="2">
        <v>0</v>
      </c>
      <c r="K233" s="2">
        <v>0</v>
      </c>
      <c r="L233" s="2">
        <v>1</v>
      </c>
      <c r="M233" s="2">
        <v>0</v>
      </c>
      <c r="N233" s="2">
        <v>0</v>
      </c>
      <c r="O233" s="2">
        <v>0</v>
      </c>
      <c r="P233" s="2">
        <v>0</v>
      </c>
      <c r="Q233" s="2">
        <v>0</v>
      </c>
      <c r="R233" s="2">
        <v>0</v>
      </c>
      <c r="S233" s="2">
        <v>0</v>
      </c>
      <c r="T233" s="2">
        <v>0</v>
      </c>
      <c r="U233" s="2">
        <v>0</v>
      </c>
      <c r="V233" s="2">
        <v>0</v>
      </c>
      <c r="W233" s="2">
        <v>0</v>
      </c>
      <c r="X233" s="2">
        <v>0</v>
      </c>
      <c r="Y233" s="2">
        <v>0</v>
      </c>
      <c r="Z233" s="2">
        <v>0</v>
      </c>
      <c r="AA233" s="2">
        <v>1</v>
      </c>
    </row>
    <row r="234" spans="1:27" x14ac:dyDescent="0.25">
      <c r="A234" s="2">
        <v>1</v>
      </c>
      <c r="B234" s="2">
        <v>1</v>
      </c>
      <c r="C234" s="2">
        <v>6434.527</v>
      </c>
      <c r="D234" s="2">
        <v>6445.259</v>
      </c>
      <c r="E234" s="2">
        <v>10.731999999999999</v>
      </c>
      <c r="F234" s="3">
        <v>15.5128572005548</v>
      </c>
      <c r="G234" s="14" t="s">
        <v>1283</v>
      </c>
      <c r="H234" s="2">
        <v>3</v>
      </c>
      <c r="I234" s="2">
        <v>1</v>
      </c>
      <c r="J234" s="2">
        <v>0</v>
      </c>
      <c r="K234" s="2">
        <v>3</v>
      </c>
      <c r="L234" s="2">
        <v>1</v>
      </c>
      <c r="M234" s="2">
        <v>0</v>
      </c>
      <c r="N234" s="2">
        <v>0</v>
      </c>
      <c r="O234" s="2">
        <v>0</v>
      </c>
      <c r="P234" s="2">
        <v>0</v>
      </c>
      <c r="Q234" s="2">
        <v>0</v>
      </c>
      <c r="R234" s="2">
        <v>0</v>
      </c>
      <c r="S234" s="2">
        <v>1</v>
      </c>
      <c r="T234" s="2">
        <v>0</v>
      </c>
      <c r="U234" s="2">
        <v>1</v>
      </c>
      <c r="V234" s="2">
        <v>1</v>
      </c>
      <c r="W234" s="2">
        <v>1</v>
      </c>
      <c r="X234" s="2">
        <v>0</v>
      </c>
      <c r="Y234" s="2">
        <v>0</v>
      </c>
      <c r="Z234" s="2">
        <v>0</v>
      </c>
      <c r="AA234" s="2">
        <v>0</v>
      </c>
    </row>
    <row r="235" spans="1:27" x14ac:dyDescent="0.25">
      <c r="A235" s="2">
        <v>3</v>
      </c>
      <c r="B235" s="2">
        <v>19</v>
      </c>
      <c r="C235" s="2">
        <v>182591.147</v>
      </c>
      <c r="D235" s="2">
        <v>182598.98300000001</v>
      </c>
      <c r="E235" s="2">
        <v>7.8360000000102401</v>
      </c>
      <c r="F235" s="3">
        <v>15.4956643074759</v>
      </c>
      <c r="G235" s="14" t="s">
        <v>1336</v>
      </c>
      <c r="H235" s="2">
        <v>0</v>
      </c>
      <c r="I235" s="2">
        <v>0</v>
      </c>
      <c r="J235" s="2">
        <v>0</v>
      </c>
      <c r="K235" s="2">
        <v>0</v>
      </c>
      <c r="L235" s="2">
        <v>0</v>
      </c>
      <c r="M235" s="2">
        <v>0</v>
      </c>
      <c r="N235" s="2">
        <v>0</v>
      </c>
      <c r="O235" s="2">
        <v>0</v>
      </c>
      <c r="P235" s="2">
        <v>0</v>
      </c>
      <c r="Q235" s="2">
        <v>0</v>
      </c>
      <c r="R235" s="2">
        <v>0</v>
      </c>
      <c r="S235" s="2">
        <v>0</v>
      </c>
      <c r="T235" s="2">
        <v>0</v>
      </c>
      <c r="U235" s="2">
        <v>0</v>
      </c>
      <c r="V235" s="2">
        <v>0</v>
      </c>
      <c r="W235" s="2">
        <v>0</v>
      </c>
      <c r="X235" s="2">
        <v>0</v>
      </c>
      <c r="Y235" s="2">
        <v>0</v>
      </c>
      <c r="Z235" s="2">
        <v>0</v>
      </c>
      <c r="AA235" s="2">
        <v>0</v>
      </c>
    </row>
    <row r="236" spans="1:27" x14ac:dyDescent="0.25">
      <c r="A236" s="2">
        <v>15</v>
      </c>
      <c r="B236" s="2">
        <v>10</v>
      </c>
      <c r="C236" s="2">
        <v>79198.413</v>
      </c>
      <c r="D236" s="2">
        <v>79224.683000000005</v>
      </c>
      <c r="E236" s="2">
        <v>26.270000000004099</v>
      </c>
      <c r="F236" s="3">
        <v>15.482584818244399</v>
      </c>
      <c r="G236" s="14" t="s">
        <v>1510</v>
      </c>
      <c r="H236" s="2">
        <v>2</v>
      </c>
      <c r="I236" s="2">
        <v>0</v>
      </c>
      <c r="J236" s="2">
        <v>0</v>
      </c>
      <c r="K236" s="2">
        <v>2</v>
      </c>
      <c r="L236" s="2">
        <v>0</v>
      </c>
      <c r="M236" s="2">
        <v>0</v>
      </c>
      <c r="N236" s="2">
        <v>0</v>
      </c>
      <c r="O236" s="2">
        <v>0</v>
      </c>
      <c r="P236" s="2">
        <v>0</v>
      </c>
      <c r="Q236" s="2">
        <v>0</v>
      </c>
      <c r="R236" s="2">
        <v>0</v>
      </c>
      <c r="S236" s="2">
        <v>0</v>
      </c>
      <c r="T236" s="2">
        <v>1</v>
      </c>
      <c r="U236" s="2">
        <v>1</v>
      </c>
      <c r="V236" s="2">
        <v>0</v>
      </c>
      <c r="W236" s="2">
        <v>0</v>
      </c>
      <c r="X236" s="2">
        <v>0</v>
      </c>
      <c r="Y236" s="2">
        <v>0</v>
      </c>
      <c r="Z236" s="2">
        <v>0</v>
      </c>
      <c r="AA236" s="2">
        <v>0</v>
      </c>
    </row>
    <row r="237" spans="1:27" x14ac:dyDescent="0.25">
      <c r="A237" s="2">
        <v>12</v>
      </c>
      <c r="B237" s="2">
        <v>17</v>
      </c>
      <c r="C237" s="2">
        <v>103714.424</v>
      </c>
      <c r="D237" s="2">
        <v>103732.88400000001</v>
      </c>
      <c r="E237" s="2">
        <v>18.460000000006399</v>
      </c>
      <c r="F237" s="3">
        <v>15.4822649801979</v>
      </c>
      <c r="G237" s="14" t="s">
        <v>1475</v>
      </c>
      <c r="H237" s="2">
        <v>0</v>
      </c>
      <c r="I237" s="2">
        <v>0</v>
      </c>
      <c r="J237" s="2">
        <v>0</v>
      </c>
      <c r="K237" s="2">
        <v>0</v>
      </c>
      <c r="L237" s="2">
        <v>0</v>
      </c>
      <c r="M237" s="2">
        <v>0</v>
      </c>
      <c r="N237" s="2">
        <v>0</v>
      </c>
      <c r="O237" s="2">
        <v>0</v>
      </c>
      <c r="P237" s="2">
        <v>0</v>
      </c>
      <c r="Q237" s="2">
        <v>0</v>
      </c>
      <c r="R237" s="2">
        <v>0</v>
      </c>
      <c r="S237" s="2">
        <v>0</v>
      </c>
      <c r="T237" s="2">
        <v>0</v>
      </c>
      <c r="U237" s="2">
        <v>0</v>
      </c>
      <c r="V237" s="2">
        <v>0</v>
      </c>
      <c r="W237" s="2">
        <v>0</v>
      </c>
      <c r="X237" s="2">
        <v>0</v>
      </c>
      <c r="Y237" s="2">
        <v>0</v>
      </c>
      <c r="Z237" s="2">
        <v>0</v>
      </c>
      <c r="AA237" s="2">
        <v>0</v>
      </c>
    </row>
    <row r="238" spans="1:27" x14ac:dyDescent="0.25">
      <c r="A238" s="2">
        <v>12</v>
      </c>
      <c r="B238" s="2">
        <v>20</v>
      </c>
      <c r="C238" s="2">
        <v>113209.022</v>
      </c>
      <c r="D238" s="2">
        <v>113218.958</v>
      </c>
      <c r="E238" s="2">
        <v>9.9360000000015098</v>
      </c>
      <c r="F238" s="3">
        <v>15.480459335585699</v>
      </c>
      <c r="G238" s="14" t="s">
        <v>1478</v>
      </c>
      <c r="H238" s="2">
        <v>2</v>
      </c>
      <c r="I238" s="2">
        <v>0</v>
      </c>
      <c r="J238" s="2">
        <v>0</v>
      </c>
      <c r="K238" s="2">
        <v>2</v>
      </c>
      <c r="L238" s="2">
        <v>0</v>
      </c>
      <c r="M238" s="2">
        <v>0</v>
      </c>
      <c r="N238" s="2">
        <v>0</v>
      </c>
      <c r="O238" s="2">
        <v>0</v>
      </c>
      <c r="P238" s="2">
        <v>0</v>
      </c>
      <c r="Q238" s="2">
        <v>0</v>
      </c>
      <c r="R238" s="2">
        <v>0</v>
      </c>
      <c r="S238" s="2">
        <v>0</v>
      </c>
      <c r="T238" s="2">
        <v>0</v>
      </c>
      <c r="U238" s="2">
        <v>1</v>
      </c>
      <c r="V238" s="2">
        <v>1</v>
      </c>
      <c r="W238" s="2">
        <v>0</v>
      </c>
      <c r="X238" s="2">
        <v>0</v>
      </c>
      <c r="Y238" s="2">
        <v>0</v>
      </c>
      <c r="Z238" s="2">
        <v>0</v>
      </c>
      <c r="AA238" s="2">
        <v>0</v>
      </c>
    </row>
    <row r="239" spans="1:27" x14ac:dyDescent="0.25">
      <c r="A239" s="2">
        <v>1</v>
      </c>
      <c r="B239" s="2">
        <v>8</v>
      </c>
      <c r="C239" s="2">
        <v>66298.160999999993</v>
      </c>
      <c r="D239" s="2">
        <v>66310.688999999998</v>
      </c>
      <c r="E239" s="2">
        <v>12.528000000005701</v>
      </c>
      <c r="F239" s="3">
        <v>15.470688151546099</v>
      </c>
      <c r="G239" s="14" t="s">
        <v>1289</v>
      </c>
      <c r="H239" s="2">
        <v>0</v>
      </c>
      <c r="I239" s="2">
        <v>0</v>
      </c>
      <c r="J239" s="2">
        <v>0</v>
      </c>
      <c r="K239" s="2">
        <v>0</v>
      </c>
      <c r="L239" s="2">
        <v>0</v>
      </c>
      <c r="M239" s="2">
        <v>0</v>
      </c>
      <c r="N239" s="2">
        <v>0</v>
      </c>
      <c r="O239" s="2">
        <v>0</v>
      </c>
      <c r="P239" s="2">
        <v>0</v>
      </c>
      <c r="Q239" s="2">
        <v>0</v>
      </c>
      <c r="R239" s="2">
        <v>0</v>
      </c>
      <c r="S239" s="2">
        <v>0</v>
      </c>
      <c r="T239" s="2">
        <v>0</v>
      </c>
      <c r="U239" s="2">
        <v>0</v>
      </c>
      <c r="V239" s="2">
        <v>0</v>
      </c>
      <c r="W239" s="2">
        <v>0</v>
      </c>
      <c r="X239" s="2">
        <v>0</v>
      </c>
      <c r="Y239" s="2">
        <v>0</v>
      </c>
      <c r="Z239" s="2">
        <v>0</v>
      </c>
      <c r="AA239" s="2">
        <v>0</v>
      </c>
    </row>
    <row r="240" spans="1:27" x14ac:dyDescent="0.25">
      <c r="A240" s="2">
        <v>12</v>
      </c>
      <c r="B240" s="2">
        <v>15</v>
      </c>
      <c r="C240" s="2">
        <v>95630.657999999996</v>
      </c>
      <c r="D240" s="2">
        <v>95671.323999999993</v>
      </c>
      <c r="E240" s="2">
        <v>40.665999999997403</v>
      </c>
      <c r="F240" s="3">
        <v>15.469782823366099</v>
      </c>
      <c r="G240" s="14" t="s">
        <v>1473</v>
      </c>
      <c r="H240" s="2">
        <v>0</v>
      </c>
      <c r="I240" s="2">
        <v>1</v>
      </c>
      <c r="J240" s="2">
        <v>0</v>
      </c>
      <c r="K240" s="2">
        <v>0</v>
      </c>
      <c r="L240" s="2">
        <v>1</v>
      </c>
      <c r="M240" s="2">
        <v>0</v>
      </c>
      <c r="N240" s="2">
        <v>0</v>
      </c>
      <c r="O240" s="2">
        <v>0</v>
      </c>
      <c r="P240" s="2">
        <v>0</v>
      </c>
      <c r="Q240" s="2">
        <v>0</v>
      </c>
      <c r="R240" s="2">
        <v>0</v>
      </c>
      <c r="S240" s="2">
        <v>0</v>
      </c>
      <c r="T240" s="2">
        <v>0</v>
      </c>
      <c r="U240" s="2">
        <v>0</v>
      </c>
      <c r="V240" s="2">
        <v>0</v>
      </c>
      <c r="W240" s="2">
        <v>0</v>
      </c>
      <c r="X240" s="2">
        <v>0</v>
      </c>
      <c r="Y240" s="2">
        <v>0</v>
      </c>
      <c r="Z240" s="2">
        <v>1</v>
      </c>
      <c r="AA240" s="2">
        <v>0</v>
      </c>
    </row>
    <row r="241" spans="1:27" x14ac:dyDescent="0.25">
      <c r="A241" s="2">
        <v>12</v>
      </c>
      <c r="B241" s="2">
        <v>12</v>
      </c>
      <c r="C241" s="2">
        <v>74408.016000000003</v>
      </c>
      <c r="D241" s="2">
        <v>74444.513999999996</v>
      </c>
      <c r="E241" s="2">
        <v>36.497999999992302</v>
      </c>
      <c r="F241" s="3">
        <v>15.4521714730237</v>
      </c>
      <c r="G241" s="14" t="s">
        <v>494</v>
      </c>
      <c r="H241" s="2">
        <v>0</v>
      </c>
      <c r="I241" s="2">
        <v>6</v>
      </c>
      <c r="J241" s="2">
        <v>2</v>
      </c>
      <c r="K241" s="2">
        <v>0</v>
      </c>
      <c r="L241" s="2">
        <v>4</v>
      </c>
      <c r="M241" s="2">
        <v>1</v>
      </c>
      <c r="N241" s="2">
        <v>0</v>
      </c>
      <c r="O241" s="2">
        <v>0</v>
      </c>
      <c r="P241" s="2">
        <v>0</v>
      </c>
      <c r="Q241" s="2">
        <v>1</v>
      </c>
      <c r="R241" s="2">
        <v>0</v>
      </c>
      <c r="S241" s="2">
        <v>0</v>
      </c>
      <c r="T241" s="2">
        <v>0</v>
      </c>
      <c r="U241" s="2">
        <v>0</v>
      </c>
      <c r="V241" s="2">
        <v>0</v>
      </c>
      <c r="W241" s="2">
        <v>1</v>
      </c>
      <c r="X241" s="2">
        <v>0</v>
      </c>
      <c r="Y241" s="2">
        <v>1</v>
      </c>
      <c r="Z241" s="2">
        <v>1</v>
      </c>
      <c r="AA241" s="2">
        <v>1</v>
      </c>
    </row>
    <row r="242" spans="1:27" x14ac:dyDescent="0.25">
      <c r="A242" s="2">
        <v>17</v>
      </c>
      <c r="B242" s="2">
        <v>0</v>
      </c>
      <c r="C242" s="2">
        <v>6640.0079999999998</v>
      </c>
      <c r="D242" s="2">
        <v>6640.0079999999998</v>
      </c>
      <c r="E242" s="2">
        <v>0</v>
      </c>
      <c r="F242" s="3">
        <v>15.4482023118402</v>
      </c>
      <c r="G242" s="14"/>
      <c r="H242" s="2">
        <v>0</v>
      </c>
      <c r="I242" s="2">
        <v>0</v>
      </c>
      <c r="J242" s="2">
        <v>0</v>
      </c>
      <c r="K242" s="2">
        <v>0</v>
      </c>
      <c r="L242" s="2">
        <v>0</v>
      </c>
      <c r="M242" s="2">
        <v>0</v>
      </c>
      <c r="N242" s="2">
        <v>0</v>
      </c>
      <c r="O242" s="2">
        <v>0</v>
      </c>
      <c r="P242" s="2">
        <v>0</v>
      </c>
      <c r="Q242" s="2">
        <v>0</v>
      </c>
      <c r="R242" s="2">
        <v>0</v>
      </c>
      <c r="S242" s="2">
        <v>0</v>
      </c>
      <c r="T242" s="2">
        <v>0</v>
      </c>
      <c r="U242" s="2">
        <v>0</v>
      </c>
      <c r="V242" s="2">
        <v>0</v>
      </c>
      <c r="W242" s="2">
        <v>0</v>
      </c>
      <c r="X242" s="2">
        <v>0</v>
      </c>
      <c r="Y242" s="2">
        <v>0</v>
      </c>
      <c r="Z242" s="2">
        <v>0</v>
      </c>
      <c r="AA242" s="2">
        <v>0</v>
      </c>
    </row>
    <row r="243" spans="1:27" x14ac:dyDescent="0.25">
      <c r="A243" s="2">
        <v>3</v>
      </c>
      <c r="B243" s="2">
        <v>22</v>
      </c>
      <c r="C243" s="2">
        <v>196898.609</v>
      </c>
      <c r="D243" s="2">
        <v>196929.799</v>
      </c>
      <c r="E243" s="2">
        <v>31.1900000000023</v>
      </c>
      <c r="F243" s="3">
        <v>15.4392387160208</v>
      </c>
      <c r="G243" s="14" t="s">
        <v>1339</v>
      </c>
      <c r="H243" s="2">
        <v>0</v>
      </c>
      <c r="I243" s="2">
        <v>0</v>
      </c>
      <c r="J243" s="2">
        <v>0</v>
      </c>
      <c r="K243" s="2">
        <v>0</v>
      </c>
      <c r="L243" s="2">
        <v>0</v>
      </c>
      <c r="M243" s="2">
        <v>0</v>
      </c>
      <c r="N243" s="2">
        <v>0</v>
      </c>
      <c r="O243" s="2">
        <v>0</v>
      </c>
      <c r="P243" s="2">
        <v>0</v>
      </c>
      <c r="Q243" s="2">
        <v>0</v>
      </c>
      <c r="R243" s="2">
        <v>0</v>
      </c>
      <c r="S243" s="2">
        <v>0</v>
      </c>
      <c r="T243" s="2">
        <v>0</v>
      </c>
      <c r="U243" s="2">
        <v>0</v>
      </c>
      <c r="V243" s="2">
        <v>0</v>
      </c>
      <c r="W243" s="2">
        <v>0</v>
      </c>
      <c r="X243" s="2">
        <v>0</v>
      </c>
      <c r="Y243" s="2">
        <v>0</v>
      </c>
      <c r="Z243" s="2">
        <v>0</v>
      </c>
      <c r="AA243" s="2">
        <v>0</v>
      </c>
    </row>
    <row r="244" spans="1:27" x14ac:dyDescent="0.25">
      <c r="A244" s="2">
        <v>5</v>
      </c>
      <c r="B244" s="2">
        <v>2</v>
      </c>
      <c r="C244" s="2">
        <v>23326.981</v>
      </c>
      <c r="D244" s="2">
        <v>23381.501</v>
      </c>
      <c r="E244" s="2">
        <v>54.520000000000401</v>
      </c>
      <c r="F244" s="3">
        <v>15.4273103198129</v>
      </c>
      <c r="G244" s="14" t="s">
        <v>1358</v>
      </c>
      <c r="H244" s="2">
        <v>0</v>
      </c>
      <c r="I244" s="2">
        <v>0</v>
      </c>
      <c r="J244" s="2">
        <v>0</v>
      </c>
      <c r="K244" s="2">
        <v>0</v>
      </c>
      <c r="L244" s="2">
        <v>0</v>
      </c>
      <c r="M244" s="2">
        <v>0</v>
      </c>
      <c r="N244" s="2">
        <v>0</v>
      </c>
      <c r="O244" s="2">
        <v>0</v>
      </c>
      <c r="P244" s="2">
        <v>0</v>
      </c>
      <c r="Q244" s="2">
        <v>0</v>
      </c>
      <c r="R244" s="2">
        <v>0</v>
      </c>
      <c r="S244" s="2">
        <v>0</v>
      </c>
      <c r="T244" s="2">
        <v>0</v>
      </c>
      <c r="U244" s="2">
        <v>0</v>
      </c>
      <c r="V244" s="2">
        <v>0</v>
      </c>
      <c r="W244" s="2">
        <v>0</v>
      </c>
      <c r="X244" s="2">
        <v>0</v>
      </c>
      <c r="Y244" s="2">
        <v>0</v>
      </c>
      <c r="Z244" s="2">
        <v>0</v>
      </c>
      <c r="AA244" s="2">
        <v>0</v>
      </c>
    </row>
    <row r="245" spans="1:27" x14ac:dyDescent="0.25">
      <c r="A245" s="2">
        <v>7</v>
      </c>
      <c r="B245" s="2">
        <v>13</v>
      </c>
      <c r="C245" s="2">
        <v>132131.334</v>
      </c>
      <c r="D245" s="2">
        <v>132139.88500000001</v>
      </c>
      <c r="E245" s="2">
        <v>8.5510000000067503</v>
      </c>
      <c r="F245" s="3">
        <v>15.374163733585799</v>
      </c>
      <c r="G245" s="14" t="s">
        <v>1409</v>
      </c>
      <c r="H245" s="2">
        <v>2</v>
      </c>
      <c r="I245" s="2">
        <v>0</v>
      </c>
      <c r="J245" s="2">
        <v>0</v>
      </c>
      <c r="K245" s="2">
        <v>2</v>
      </c>
      <c r="L245" s="2">
        <v>0</v>
      </c>
      <c r="M245" s="2">
        <v>0</v>
      </c>
      <c r="N245" s="2">
        <v>0</v>
      </c>
      <c r="O245" s="2">
        <v>0</v>
      </c>
      <c r="P245" s="2">
        <v>0</v>
      </c>
      <c r="Q245" s="2">
        <v>0</v>
      </c>
      <c r="R245" s="2">
        <v>0</v>
      </c>
      <c r="S245" s="2">
        <v>0</v>
      </c>
      <c r="T245" s="2">
        <v>0</v>
      </c>
      <c r="U245" s="2">
        <v>1</v>
      </c>
      <c r="V245" s="2">
        <v>1</v>
      </c>
      <c r="W245" s="2">
        <v>0</v>
      </c>
      <c r="X245" s="2">
        <v>0</v>
      </c>
      <c r="Y245" s="2">
        <v>0</v>
      </c>
      <c r="Z245" s="2">
        <v>0</v>
      </c>
      <c r="AA245" s="2">
        <v>0</v>
      </c>
    </row>
    <row r="246" spans="1:27" x14ac:dyDescent="0.25">
      <c r="A246" s="2">
        <v>8</v>
      </c>
      <c r="B246" s="2">
        <v>7</v>
      </c>
      <c r="C246" s="2">
        <v>51412.13</v>
      </c>
      <c r="D246" s="2">
        <v>51470.597999999998</v>
      </c>
      <c r="E246" s="2">
        <v>58.468000000000799</v>
      </c>
      <c r="F246" s="3">
        <v>15.358537141328499</v>
      </c>
      <c r="G246" s="14" t="s">
        <v>184</v>
      </c>
      <c r="H246" s="2">
        <v>1</v>
      </c>
      <c r="I246" s="2">
        <v>2</v>
      </c>
      <c r="J246" s="2">
        <v>0</v>
      </c>
      <c r="K246" s="2">
        <v>1</v>
      </c>
      <c r="L246" s="2">
        <v>2</v>
      </c>
      <c r="M246" s="2">
        <v>0</v>
      </c>
      <c r="N246" s="2">
        <v>0</v>
      </c>
      <c r="O246" s="2">
        <v>0</v>
      </c>
      <c r="P246" s="2">
        <v>0</v>
      </c>
      <c r="Q246" s="2">
        <v>0</v>
      </c>
      <c r="R246" s="2">
        <v>0</v>
      </c>
      <c r="S246" s="2">
        <v>0</v>
      </c>
      <c r="T246" s="2">
        <v>1</v>
      </c>
      <c r="U246" s="2">
        <v>0</v>
      </c>
      <c r="V246" s="2">
        <v>0</v>
      </c>
      <c r="W246" s="2">
        <v>1</v>
      </c>
      <c r="X246" s="2">
        <v>0</v>
      </c>
      <c r="Y246" s="2">
        <v>0</v>
      </c>
      <c r="Z246" s="2">
        <v>0</v>
      </c>
      <c r="AA246" s="2">
        <v>1</v>
      </c>
    </row>
    <row r="247" spans="1:27" x14ac:dyDescent="0.25">
      <c r="A247" s="2">
        <v>6</v>
      </c>
      <c r="B247" s="2">
        <v>3</v>
      </c>
      <c r="C247" s="2">
        <v>25840.485000000001</v>
      </c>
      <c r="D247" s="2">
        <v>25868.225999999999</v>
      </c>
      <c r="E247" s="2">
        <v>27.740999999998198</v>
      </c>
      <c r="F247" s="3">
        <v>15.332760439658401</v>
      </c>
      <c r="G247" s="14" t="s">
        <v>1375</v>
      </c>
      <c r="H247" s="2">
        <v>1</v>
      </c>
      <c r="I247" s="2">
        <v>1</v>
      </c>
      <c r="J247" s="2">
        <v>0</v>
      </c>
      <c r="K247" s="2">
        <v>1</v>
      </c>
      <c r="L247" s="2">
        <v>1</v>
      </c>
      <c r="M247" s="2">
        <v>0</v>
      </c>
      <c r="N247" s="2">
        <v>0</v>
      </c>
      <c r="O247" s="2">
        <v>0</v>
      </c>
      <c r="P247" s="2">
        <v>0</v>
      </c>
      <c r="Q247" s="2">
        <v>0</v>
      </c>
      <c r="R247" s="2">
        <v>0</v>
      </c>
      <c r="S247" s="2">
        <v>0</v>
      </c>
      <c r="T247" s="2">
        <v>0</v>
      </c>
      <c r="U247" s="2">
        <v>0</v>
      </c>
      <c r="V247" s="2">
        <v>1</v>
      </c>
      <c r="W247" s="2">
        <v>0</v>
      </c>
      <c r="X247" s="2">
        <v>0</v>
      </c>
      <c r="Y247" s="2">
        <v>0</v>
      </c>
      <c r="Z247" s="2">
        <v>1</v>
      </c>
      <c r="AA247" s="2">
        <v>0</v>
      </c>
    </row>
    <row r="248" spans="1:27" x14ac:dyDescent="0.25">
      <c r="A248" s="2">
        <v>2</v>
      </c>
      <c r="B248" s="2">
        <v>29</v>
      </c>
      <c r="C248" s="2">
        <v>238433.44899999999</v>
      </c>
      <c r="D248" s="2">
        <v>238457.33799999999</v>
      </c>
      <c r="E248" s="2">
        <v>23.888999999995601</v>
      </c>
      <c r="F248" s="3">
        <v>15.3124613706755</v>
      </c>
      <c r="G248" s="14" t="s">
        <v>1320</v>
      </c>
      <c r="H248" s="2">
        <v>3</v>
      </c>
      <c r="I248" s="2">
        <v>0</v>
      </c>
      <c r="J248" s="2">
        <v>0</v>
      </c>
      <c r="K248" s="2">
        <v>3</v>
      </c>
      <c r="L248" s="2">
        <v>0</v>
      </c>
      <c r="M248" s="2">
        <v>0</v>
      </c>
      <c r="N248" s="2">
        <v>0</v>
      </c>
      <c r="O248" s="2">
        <v>0</v>
      </c>
      <c r="P248" s="2">
        <v>0</v>
      </c>
      <c r="Q248" s="2">
        <v>0</v>
      </c>
      <c r="R248" s="2">
        <v>0</v>
      </c>
      <c r="S248" s="2">
        <v>1</v>
      </c>
      <c r="T248" s="2">
        <v>0</v>
      </c>
      <c r="U248" s="2">
        <v>1</v>
      </c>
      <c r="V248" s="2">
        <v>1</v>
      </c>
      <c r="W248" s="2">
        <v>0</v>
      </c>
      <c r="X248" s="2">
        <v>0</v>
      </c>
      <c r="Y248" s="2">
        <v>0</v>
      </c>
      <c r="Z248" s="2">
        <v>0</v>
      </c>
      <c r="AA248" s="2">
        <v>0</v>
      </c>
    </row>
    <row r="249" spans="1:27" x14ac:dyDescent="0.25">
      <c r="A249" s="2">
        <v>9</v>
      </c>
      <c r="B249" s="2">
        <v>6</v>
      </c>
      <c r="C249" s="2">
        <v>111011.444</v>
      </c>
      <c r="D249" s="2">
        <v>111022.52499999999</v>
      </c>
      <c r="E249" s="2">
        <v>11.080999999991</v>
      </c>
      <c r="F249" s="3">
        <v>15.309308420967101</v>
      </c>
      <c r="G249" s="14" t="s">
        <v>1436</v>
      </c>
      <c r="H249" s="2">
        <v>0</v>
      </c>
      <c r="I249" s="2">
        <v>0</v>
      </c>
      <c r="J249" s="2">
        <v>0</v>
      </c>
      <c r="K249" s="2">
        <v>0</v>
      </c>
      <c r="L249" s="2">
        <v>0</v>
      </c>
      <c r="M249" s="2">
        <v>0</v>
      </c>
      <c r="N249" s="2">
        <v>0</v>
      </c>
      <c r="O249" s="2">
        <v>0</v>
      </c>
      <c r="P249" s="2">
        <v>0</v>
      </c>
      <c r="Q249" s="2">
        <v>0</v>
      </c>
      <c r="R249" s="2">
        <v>0</v>
      </c>
      <c r="S249" s="2">
        <v>0</v>
      </c>
      <c r="T249" s="2">
        <v>0</v>
      </c>
      <c r="U249" s="2">
        <v>0</v>
      </c>
      <c r="V249" s="2">
        <v>0</v>
      </c>
      <c r="W249" s="2">
        <v>0</v>
      </c>
      <c r="X249" s="2">
        <v>0</v>
      </c>
      <c r="Y249" s="2">
        <v>0</v>
      </c>
      <c r="Z249" s="2">
        <v>0</v>
      </c>
      <c r="AA249" s="2">
        <v>0</v>
      </c>
    </row>
    <row r="250" spans="1:27" x14ac:dyDescent="0.25">
      <c r="A250" s="2">
        <v>18</v>
      </c>
      <c r="B250" s="2">
        <v>10</v>
      </c>
      <c r="C250" s="2">
        <v>67778.584000000003</v>
      </c>
      <c r="D250" s="2">
        <v>67791.745999999999</v>
      </c>
      <c r="E250" s="2">
        <v>13.161999999996601</v>
      </c>
      <c r="F250" s="3">
        <v>15.304932130787799</v>
      </c>
      <c r="G250" s="14" t="s">
        <v>1533</v>
      </c>
      <c r="H250" s="2">
        <v>1</v>
      </c>
      <c r="I250" s="2">
        <v>0</v>
      </c>
      <c r="J250" s="2">
        <v>0</v>
      </c>
      <c r="K250" s="2">
        <v>1</v>
      </c>
      <c r="L250" s="2">
        <v>0</v>
      </c>
      <c r="M250" s="2">
        <v>0</v>
      </c>
      <c r="N250" s="2">
        <v>0</v>
      </c>
      <c r="O250" s="2">
        <v>0</v>
      </c>
      <c r="P250" s="2">
        <v>0</v>
      </c>
      <c r="Q250" s="2">
        <v>0</v>
      </c>
      <c r="R250" s="2">
        <v>0</v>
      </c>
      <c r="S250" s="2">
        <v>1</v>
      </c>
      <c r="T250" s="2">
        <v>0</v>
      </c>
      <c r="U250" s="2">
        <v>0</v>
      </c>
      <c r="V250" s="2">
        <v>0</v>
      </c>
      <c r="W250" s="2">
        <v>0</v>
      </c>
      <c r="X250" s="2">
        <v>0</v>
      </c>
      <c r="Y250" s="2">
        <v>0</v>
      </c>
      <c r="Z250" s="2">
        <v>0</v>
      </c>
      <c r="AA250" s="2">
        <v>0</v>
      </c>
    </row>
    <row r="251" spans="1:27" x14ac:dyDescent="0.25">
      <c r="A251" s="2">
        <v>14</v>
      </c>
      <c r="B251" s="2">
        <v>0</v>
      </c>
      <c r="C251" s="2">
        <v>22231.809000000001</v>
      </c>
      <c r="D251" s="2">
        <v>22301.224999999999</v>
      </c>
      <c r="E251" s="2">
        <v>69.415999999997396</v>
      </c>
      <c r="F251" s="3">
        <v>15.3018718740874</v>
      </c>
      <c r="G251" s="14" t="s">
        <v>1487</v>
      </c>
      <c r="H251" s="2">
        <v>3</v>
      </c>
      <c r="I251" s="2">
        <v>0</v>
      </c>
      <c r="J251" s="2">
        <v>0</v>
      </c>
      <c r="K251" s="2">
        <v>3</v>
      </c>
      <c r="L251" s="2">
        <v>0</v>
      </c>
      <c r="M251" s="2">
        <v>0</v>
      </c>
      <c r="N251" s="2">
        <v>0</v>
      </c>
      <c r="O251" s="2">
        <v>0</v>
      </c>
      <c r="P251" s="2">
        <v>0</v>
      </c>
      <c r="Q251" s="2">
        <v>0</v>
      </c>
      <c r="R251" s="2">
        <v>0</v>
      </c>
      <c r="S251" s="2">
        <v>0</v>
      </c>
      <c r="T251" s="2">
        <v>1</v>
      </c>
      <c r="U251" s="2">
        <v>1</v>
      </c>
      <c r="V251" s="2">
        <v>1</v>
      </c>
      <c r="W251" s="2">
        <v>0</v>
      </c>
      <c r="X251" s="2">
        <v>0</v>
      </c>
      <c r="Y251" s="2">
        <v>0</v>
      </c>
      <c r="Z251" s="2">
        <v>0</v>
      </c>
      <c r="AA251" s="2">
        <v>0</v>
      </c>
    </row>
    <row r="252" spans="1:27" x14ac:dyDescent="0.25">
      <c r="A252" s="2">
        <v>3</v>
      </c>
      <c r="B252" s="2">
        <v>20</v>
      </c>
      <c r="C252" s="2">
        <v>184928.40700000001</v>
      </c>
      <c r="D252" s="2">
        <v>184936.72500000001</v>
      </c>
      <c r="E252" s="2">
        <v>8.3179999999992997</v>
      </c>
      <c r="F252" s="3">
        <v>15.2946729803549</v>
      </c>
      <c r="G252" s="14" t="s">
        <v>1337</v>
      </c>
      <c r="H252" s="2">
        <v>1</v>
      </c>
      <c r="I252" s="2">
        <v>0</v>
      </c>
      <c r="J252" s="2">
        <v>0</v>
      </c>
      <c r="K252" s="2">
        <v>1</v>
      </c>
      <c r="L252" s="2">
        <v>0</v>
      </c>
      <c r="M252" s="2">
        <v>0</v>
      </c>
      <c r="N252" s="2">
        <v>0</v>
      </c>
      <c r="O252" s="2">
        <v>0</v>
      </c>
      <c r="P252" s="2">
        <v>0</v>
      </c>
      <c r="Q252" s="2">
        <v>0</v>
      </c>
      <c r="R252" s="2">
        <v>0</v>
      </c>
      <c r="S252" s="2">
        <v>0</v>
      </c>
      <c r="T252" s="2">
        <v>0</v>
      </c>
      <c r="U252" s="2">
        <v>1</v>
      </c>
      <c r="V252" s="2">
        <v>0</v>
      </c>
      <c r="W252" s="2">
        <v>0</v>
      </c>
      <c r="X252" s="2">
        <v>0</v>
      </c>
      <c r="Y252" s="2">
        <v>0</v>
      </c>
      <c r="Z252" s="2">
        <v>0</v>
      </c>
      <c r="AA252" s="2">
        <v>0</v>
      </c>
    </row>
    <row r="253" spans="1:27" x14ac:dyDescent="0.25">
      <c r="A253" s="2">
        <v>11</v>
      </c>
      <c r="B253" s="2">
        <v>2</v>
      </c>
      <c r="C253" s="2">
        <v>35069.042999999998</v>
      </c>
      <c r="D253" s="2">
        <v>35133.648000000001</v>
      </c>
      <c r="E253" s="2">
        <v>64.605000000003201</v>
      </c>
      <c r="F253" s="3">
        <v>15.2934851960822</v>
      </c>
      <c r="G253" s="14"/>
      <c r="H253" s="2">
        <v>3</v>
      </c>
      <c r="I253" s="2">
        <v>0</v>
      </c>
      <c r="J253" s="2">
        <v>0</v>
      </c>
      <c r="K253" s="2">
        <v>3</v>
      </c>
      <c r="L253" s="2">
        <v>0</v>
      </c>
      <c r="M253" s="2">
        <v>0</v>
      </c>
      <c r="N253" s="2">
        <v>0</v>
      </c>
      <c r="O253" s="2">
        <v>0</v>
      </c>
      <c r="P253" s="2">
        <v>0</v>
      </c>
      <c r="Q253" s="2">
        <v>0</v>
      </c>
      <c r="R253" s="2">
        <v>0</v>
      </c>
      <c r="S253" s="2">
        <v>0</v>
      </c>
      <c r="T253" s="2">
        <v>1</v>
      </c>
      <c r="U253" s="2">
        <v>1</v>
      </c>
      <c r="V253" s="2">
        <v>1</v>
      </c>
      <c r="W253" s="2">
        <v>0</v>
      </c>
      <c r="X253" s="2">
        <v>0</v>
      </c>
      <c r="Y253" s="2">
        <v>0</v>
      </c>
      <c r="Z253" s="2">
        <v>0</v>
      </c>
      <c r="AA253" s="2">
        <v>0</v>
      </c>
    </row>
    <row r="254" spans="1:27" x14ac:dyDescent="0.25">
      <c r="A254" s="2">
        <v>11</v>
      </c>
      <c r="B254" s="2">
        <v>9</v>
      </c>
      <c r="C254" s="2">
        <v>83265.514999999999</v>
      </c>
      <c r="D254" s="2">
        <v>83324.463000000003</v>
      </c>
      <c r="E254" s="2">
        <v>58.948000000004001</v>
      </c>
      <c r="F254" s="3">
        <v>15.280859950020499</v>
      </c>
      <c r="G254" s="14" t="s">
        <v>746</v>
      </c>
      <c r="H254" s="2">
        <v>0</v>
      </c>
      <c r="I254" s="2">
        <v>0</v>
      </c>
      <c r="J254" s="2">
        <v>0</v>
      </c>
      <c r="K254" s="2">
        <v>0</v>
      </c>
      <c r="L254" s="2">
        <v>0</v>
      </c>
      <c r="M254" s="2">
        <v>0</v>
      </c>
      <c r="N254" s="2">
        <v>0</v>
      </c>
      <c r="O254" s="2">
        <v>0</v>
      </c>
      <c r="P254" s="2">
        <v>0</v>
      </c>
      <c r="Q254" s="2">
        <v>0</v>
      </c>
      <c r="R254" s="2">
        <v>0</v>
      </c>
      <c r="S254" s="2">
        <v>0</v>
      </c>
      <c r="T254" s="2">
        <v>0</v>
      </c>
      <c r="U254" s="2">
        <v>0</v>
      </c>
      <c r="V254" s="2">
        <v>0</v>
      </c>
      <c r="W254" s="2">
        <v>0</v>
      </c>
      <c r="X254" s="2">
        <v>0</v>
      </c>
      <c r="Y254" s="2">
        <v>0</v>
      </c>
      <c r="Z254" s="2">
        <v>0</v>
      </c>
      <c r="AA254" s="2">
        <v>0</v>
      </c>
    </row>
    <row r="255" spans="1:27" x14ac:dyDescent="0.25">
      <c r="A255" s="2">
        <v>14</v>
      </c>
      <c r="B255" s="2">
        <v>3</v>
      </c>
      <c r="C255" s="2">
        <v>40851.097000000002</v>
      </c>
      <c r="D255" s="2">
        <v>40887.252</v>
      </c>
      <c r="E255" s="2">
        <v>36.1549999999988</v>
      </c>
      <c r="F255" s="3">
        <v>15.276695894564501</v>
      </c>
      <c r="G255" s="14" t="s">
        <v>1490</v>
      </c>
      <c r="H255" s="2">
        <v>2</v>
      </c>
      <c r="I255" s="2">
        <v>0</v>
      </c>
      <c r="J255" s="2">
        <v>0</v>
      </c>
      <c r="K255" s="2">
        <v>2</v>
      </c>
      <c r="L255" s="2">
        <v>0</v>
      </c>
      <c r="M255" s="2">
        <v>0</v>
      </c>
      <c r="N255" s="2">
        <v>0</v>
      </c>
      <c r="O255" s="2">
        <v>0</v>
      </c>
      <c r="P255" s="2">
        <v>0</v>
      </c>
      <c r="Q255" s="2">
        <v>0</v>
      </c>
      <c r="R255" s="2">
        <v>0</v>
      </c>
      <c r="S255" s="2">
        <v>1</v>
      </c>
      <c r="T255" s="2">
        <v>1</v>
      </c>
      <c r="U255" s="2">
        <v>0</v>
      </c>
      <c r="V255" s="2">
        <v>0</v>
      </c>
      <c r="W255" s="2">
        <v>0</v>
      </c>
      <c r="X255" s="2">
        <v>0</v>
      </c>
      <c r="Y255" s="2">
        <v>0</v>
      </c>
      <c r="Z255" s="2">
        <v>0</v>
      </c>
      <c r="AA255" s="2">
        <v>0</v>
      </c>
    </row>
    <row r="256" spans="1:27" x14ac:dyDescent="0.25">
      <c r="A256" s="2">
        <v>11</v>
      </c>
      <c r="B256" s="2">
        <v>10</v>
      </c>
      <c r="C256" s="2">
        <v>88319.259000000005</v>
      </c>
      <c r="D256" s="2">
        <v>88379.707999999999</v>
      </c>
      <c r="E256" s="2">
        <v>60.448999999993198</v>
      </c>
      <c r="F256" s="3">
        <v>15.2607178797291</v>
      </c>
      <c r="G256" s="14" t="s">
        <v>230</v>
      </c>
      <c r="H256" s="2">
        <v>4</v>
      </c>
      <c r="I256" s="2">
        <v>2</v>
      </c>
      <c r="J256" s="2">
        <v>0</v>
      </c>
      <c r="K256" s="2">
        <v>4</v>
      </c>
      <c r="L256" s="2">
        <v>2</v>
      </c>
      <c r="M256" s="2">
        <v>0</v>
      </c>
      <c r="N256" s="2">
        <v>0</v>
      </c>
      <c r="O256" s="2">
        <v>0</v>
      </c>
      <c r="P256" s="2">
        <v>0</v>
      </c>
      <c r="Q256" s="2">
        <v>0</v>
      </c>
      <c r="R256" s="2">
        <v>0</v>
      </c>
      <c r="S256" s="2">
        <v>1</v>
      </c>
      <c r="T256" s="2">
        <v>1</v>
      </c>
      <c r="U256" s="2">
        <v>1</v>
      </c>
      <c r="V256" s="2">
        <v>1</v>
      </c>
      <c r="W256" s="2">
        <v>1</v>
      </c>
      <c r="X256" s="2">
        <v>0</v>
      </c>
      <c r="Y256" s="2">
        <v>0</v>
      </c>
      <c r="Z256" s="2">
        <v>0</v>
      </c>
      <c r="AA256" s="2">
        <v>1</v>
      </c>
    </row>
    <row r="257" spans="1:27" x14ac:dyDescent="0.25">
      <c r="A257" s="2">
        <v>7</v>
      </c>
      <c r="B257" s="2">
        <v>0</v>
      </c>
      <c r="C257" s="2">
        <v>6783.4629999999997</v>
      </c>
      <c r="D257" s="2">
        <v>6820.3860000000004</v>
      </c>
      <c r="E257" s="2">
        <v>36.923000000000698</v>
      </c>
      <c r="F257" s="3">
        <v>15.255685618821699</v>
      </c>
      <c r="G257" s="14" t="s">
        <v>1396</v>
      </c>
      <c r="H257" s="2">
        <v>2</v>
      </c>
      <c r="I257" s="2">
        <v>0</v>
      </c>
      <c r="J257" s="2">
        <v>0</v>
      </c>
      <c r="K257" s="2">
        <v>2</v>
      </c>
      <c r="L257" s="2">
        <v>0</v>
      </c>
      <c r="M257" s="2">
        <v>0</v>
      </c>
      <c r="N257" s="2">
        <v>0</v>
      </c>
      <c r="O257" s="2">
        <v>0</v>
      </c>
      <c r="P257" s="2">
        <v>0</v>
      </c>
      <c r="Q257" s="2">
        <v>0</v>
      </c>
      <c r="R257" s="2">
        <v>0</v>
      </c>
      <c r="S257" s="2">
        <v>0</v>
      </c>
      <c r="T257" s="2">
        <v>0</v>
      </c>
      <c r="U257" s="2">
        <v>1</v>
      </c>
      <c r="V257" s="2">
        <v>1</v>
      </c>
      <c r="W257" s="2">
        <v>0</v>
      </c>
      <c r="X257" s="2">
        <v>0</v>
      </c>
      <c r="Y257" s="2">
        <v>0</v>
      </c>
      <c r="Z257" s="2">
        <v>0</v>
      </c>
      <c r="AA257" s="2">
        <v>0</v>
      </c>
    </row>
    <row r="258" spans="1:27" x14ac:dyDescent="0.25">
      <c r="A258" s="2">
        <v>20</v>
      </c>
      <c r="B258" s="2">
        <v>1</v>
      </c>
      <c r="C258" s="2">
        <v>17555.393</v>
      </c>
      <c r="D258" s="2">
        <v>17620.364000000001</v>
      </c>
      <c r="E258" s="2">
        <v>64.971000000001396</v>
      </c>
      <c r="F258" s="3">
        <v>15.2391623731697</v>
      </c>
      <c r="G258" s="14" t="s">
        <v>1540</v>
      </c>
      <c r="H258" s="2">
        <v>2</v>
      </c>
      <c r="I258" s="2">
        <v>0</v>
      </c>
      <c r="J258" s="2">
        <v>0</v>
      </c>
      <c r="K258" s="2">
        <v>2</v>
      </c>
      <c r="L258" s="2">
        <v>0</v>
      </c>
      <c r="M258" s="2">
        <v>0</v>
      </c>
      <c r="N258" s="2">
        <v>0</v>
      </c>
      <c r="O258" s="2">
        <v>0</v>
      </c>
      <c r="P258" s="2">
        <v>0</v>
      </c>
      <c r="Q258" s="2">
        <v>0</v>
      </c>
      <c r="R258" s="2">
        <v>0</v>
      </c>
      <c r="S258" s="2">
        <v>1</v>
      </c>
      <c r="T258" s="2">
        <v>1</v>
      </c>
      <c r="U258" s="2">
        <v>0</v>
      </c>
      <c r="V258" s="2">
        <v>0</v>
      </c>
      <c r="W258" s="2">
        <v>0</v>
      </c>
      <c r="X258" s="2">
        <v>0</v>
      </c>
      <c r="Y258" s="2">
        <v>0</v>
      </c>
      <c r="Z258" s="2">
        <v>0</v>
      </c>
      <c r="AA258" s="2">
        <v>0</v>
      </c>
    </row>
    <row r="259" spans="1:27" x14ac:dyDescent="0.25">
      <c r="A259" s="2">
        <v>11</v>
      </c>
      <c r="B259" s="2">
        <v>14</v>
      </c>
      <c r="C259" s="2">
        <v>126129.103</v>
      </c>
      <c r="D259" s="2">
        <v>126152.647</v>
      </c>
      <c r="E259" s="2">
        <v>23.543999999994401</v>
      </c>
      <c r="F259" s="3">
        <v>15.178073762527299</v>
      </c>
      <c r="G259" s="14" t="s">
        <v>1459</v>
      </c>
      <c r="H259" s="2">
        <v>1</v>
      </c>
      <c r="I259" s="2">
        <v>3</v>
      </c>
      <c r="J259" s="2">
        <v>3</v>
      </c>
      <c r="K259" s="2">
        <v>1</v>
      </c>
      <c r="L259" s="2">
        <v>0</v>
      </c>
      <c r="M259" s="2">
        <v>1</v>
      </c>
      <c r="N259" s="2">
        <v>1</v>
      </c>
      <c r="O259" s="2">
        <v>0</v>
      </c>
      <c r="P259" s="2">
        <v>1</v>
      </c>
      <c r="Q259" s="2">
        <v>0</v>
      </c>
      <c r="R259" s="2">
        <v>0</v>
      </c>
      <c r="S259" s="2">
        <v>0</v>
      </c>
      <c r="T259" s="2">
        <v>0</v>
      </c>
      <c r="U259" s="2">
        <v>0</v>
      </c>
      <c r="V259" s="2">
        <v>1</v>
      </c>
      <c r="W259" s="2">
        <v>0</v>
      </c>
      <c r="X259" s="2">
        <v>0</v>
      </c>
      <c r="Y259" s="2">
        <v>0</v>
      </c>
      <c r="Z259" s="2">
        <v>0</v>
      </c>
      <c r="AA259" s="2">
        <v>0</v>
      </c>
    </row>
    <row r="260" spans="1:27" x14ac:dyDescent="0.25">
      <c r="A260" s="2">
        <v>6</v>
      </c>
      <c r="B260" s="2">
        <v>7</v>
      </c>
      <c r="C260" s="2">
        <v>33096.425999999999</v>
      </c>
      <c r="D260" s="2">
        <v>33166.034</v>
      </c>
      <c r="E260" s="2">
        <v>69.608000000000203</v>
      </c>
      <c r="F260" s="3">
        <v>15.129070352336401</v>
      </c>
      <c r="G260" s="14" t="s">
        <v>1379</v>
      </c>
      <c r="H260" s="2">
        <v>1</v>
      </c>
      <c r="I260" s="2">
        <v>5</v>
      </c>
      <c r="J260" s="2">
        <v>5</v>
      </c>
      <c r="K260" s="2">
        <v>1</v>
      </c>
      <c r="L260" s="2">
        <v>0</v>
      </c>
      <c r="M260" s="2">
        <v>1</v>
      </c>
      <c r="N260" s="2">
        <v>1</v>
      </c>
      <c r="O260" s="2">
        <v>1</v>
      </c>
      <c r="P260" s="2">
        <v>1</v>
      </c>
      <c r="Q260" s="2">
        <v>1</v>
      </c>
      <c r="R260" s="2">
        <v>0</v>
      </c>
      <c r="S260" s="2">
        <v>1</v>
      </c>
      <c r="T260" s="2">
        <v>0</v>
      </c>
      <c r="U260" s="2">
        <v>0</v>
      </c>
      <c r="V260" s="2">
        <v>0</v>
      </c>
      <c r="W260" s="2">
        <v>0</v>
      </c>
      <c r="X260" s="2">
        <v>0</v>
      </c>
      <c r="Y260" s="2">
        <v>0</v>
      </c>
      <c r="Z260" s="2">
        <v>0</v>
      </c>
      <c r="AA260" s="2">
        <v>0</v>
      </c>
    </row>
    <row r="261" spans="1:27" x14ac:dyDescent="0.25">
      <c r="A261" s="2">
        <v>21</v>
      </c>
      <c r="B261" s="2">
        <v>1</v>
      </c>
      <c r="C261" s="2">
        <v>30021.71</v>
      </c>
      <c r="D261" s="2">
        <v>30195.251</v>
      </c>
      <c r="E261" s="2">
        <v>173.54100000000099</v>
      </c>
      <c r="F261" s="3">
        <v>15.122043493672701</v>
      </c>
      <c r="G261" s="14" t="s">
        <v>1544</v>
      </c>
      <c r="H261" s="2">
        <v>4</v>
      </c>
      <c r="I261" s="2">
        <v>0</v>
      </c>
      <c r="J261" s="2">
        <v>0</v>
      </c>
      <c r="K261" s="2">
        <v>4</v>
      </c>
      <c r="L261" s="2">
        <v>0</v>
      </c>
      <c r="M261" s="2">
        <v>0</v>
      </c>
      <c r="N261" s="2">
        <v>0</v>
      </c>
      <c r="O261" s="2">
        <v>0</v>
      </c>
      <c r="P261" s="2">
        <v>0</v>
      </c>
      <c r="Q261" s="2">
        <v>0</v>
      </c>
      <c r="R261" s="2">
        <v>0</v>
      </c>
      <c r="S261" s="2">
        <v>1</v>
      </c>
      <c r="T261" s="2">
        <v>1</v>
      </c>
      <c r="U261" s="2">
        <v>1</v>
      </c>
      <c r="V261" s="2">
        <v>1</v>
      </c>
      <c r="W261" s="2">
        <v>0</v>
      </c>
      <c r="X261" s="2">
        <v>0</v>
      </c>
      <c r="Y261" s="2">
        <v>0</v>
      </c>
      <c r="Z261" s="2">
        <v>0</v>
      </c>
      <c r="AA261" s="2">
        <v>0</v>
      </c>
    </row>
    <row r="262" spans="1:27" x14ac:dyDescent="0.25">
      <c r="A262" s="2">
        <v>1</v>
      </c>
      <c r="B262" s="2">
        <v>7</v>
      </c>
      <c r="C262" s="2">
        <v>61006.040999999997</v>
      </c>
      <c r="D262" s="2">
        <v>61025.726999999999</v>
      </c>
      <c r="E262" s="2">
        <v>19.686000000001499</v>
      </c>
      <c r="F262" s="3">
        <v>15.120981479785501</v>
      </c>
      <c r="G262" s="14" t="s">
        <v>1288</v>
      </c>
      <c r="H262" s="2">
        <v>1</v>
      </c>
      <c r="I262" s="2">
        <v>0</v>
      </c>
      <c r="J262" s="2">
        <v>0</v>
      </c>
      <c r="K262" s="2">
        <v>1</v>
      </c>
      <c r="L262" s="2">
        <v>0</v>
      </c>
      <c r="M262" s="2">
        <v>0</v>
      </c>
      <c r="N262" s="2">
        <v>0</v>
      </c>
      <c r="O262" s="2">
        <v>0</v>
      </c>
      <c r="P262" s="2">
        <v>0</v>
      </c>
      <c r="Q262" s="2">
        <v>0</v>
      </c>
      <c r="R262" s="2">
        <v>0</v>
      </c>
      <c r="S262" s="2">
        <v>0</v>
      </c>
      <c r="T262" s="2">
        <v>0</v>
      </c>
      <c r="U262" s="2">
        <v>0</v>
      </c>
      <c r="V262" s="2">
        <v>1</v>
      </c>
      <c r="W262" s="2">
        <v>0</v>
      </c>
      <c r="X262" s="2">
        <v>0</v>
      </c>
      <c r="Y262" s="2">
        <v>0</v>
      </c>
      <c r="Z262" s="2">
        <v>0</v>
      </c>
      <c r="AA262" s="2">
        <v>0</v>
      </c>
    </row>
    <row r="263" spans="1:27" x14ac:dyDescent="0.25">
      <c r="A263" s="2">
        <v>10</v>
      </c>
      <c r="B263" s="2">
        <v>9</v>
      </c>
      <c r="C263" s="2">
        <v>97395.962</v>
      </c>
      <c r="D263" s="2">
        <v>97415.455000000002</v>
      </c>
      <c r="E263" s="2">
        <v>19.493000000002201</v>
      </c>
      <c r="F263" s="3">
        <v>15.093570502421001</v>
      </c>
      <c r="G263" s="14" t="s">
        <v>1444</v>
      </c>
      <c r="H263" s="2">
        <v>0</v>
      </c>
      <c r="I263" s="2">
        <v>0</v>
      </c>
      <c r="J263" s="2">
        <v>0</v>
      </c>
      <c r="K263" s="2">
        <v>0</v>
      </c>
      <c r="L263" s="2">
        <v>0</v>
      </c>
      <c r="M263" s="2">
        <v>0</v>
      </c>
      <c r="N263" s="2">
        <v>0</v>
      </c>
      <c r="O263" s="2">
        <v>0</v>
      </c>
      <c r="P263" s="2">
        <v>0</v>
      </c>
      <c r="Q263" s="2">
        <v>0</v>
      </c>
      <c r="R263" s="2">
        <v>0</v>
      </c>
      <c r="S263" s="2">
        <v>0</v>
      </c>
      <c r="T263" s="2">
        <v>0</v>
      </c>
      <c r="U263" s="2">
        <v>0</v>
      </c>
      <c r="V263" s="2">
        <v>0</v>
      </c>
      <c r="W263" s="2">
        <v>0</v>
      </c>
      <c r="X263" s="2">
        <v>0</v>
      </c>
      <c r="Y263" s="2">
        <v>0</v>
      </c>
      <c r="Z263" s="2">
        <v>0</v>
      </c>
      <c r="AA263" s="2">
        <v>0</v>
      </c>
    </row>
    <row r="264" spans="1:27" x14ac:dyDescent="0.25">
      <c r="A264" s="2">
        <v>2</v>
      </c>
      <c r="B264" s="2">
        <v>22</v>
      </c>
      <c r="C264" s="2">
        <v>189930.85399999999</v>
      </c>
      <c r="D264" s="2">
        <v>189971.29800000001</v>
      </c>
      <c r="E264" s="2">
        <v>40.444000000017702</v>
      </c>
      <c r="F264" s="3">
        <v>15.086036331257599</v>
      </c>
      <c r="G264" s="14" t="s">
        <v>69</v>
      </c>
      <c r="H264" s="2">
        <v>3</v>
      </c>
      <c r="I264" s="2">
        <v>4</v>
      </c>
      <c r="J264" s="2">
        <v>0</v>
      </c>
      <c r="K264" s="2">
        <v>3</v>
      </c>
      <c r="L264" s="2">
        <v>4</v>
      </c>
      <c r="M264" s="2">
        <v>0</v>
      </c>
      <c r="N264" s="2">
        <v>0</v>
      </c>
      <c r="O264" s="2">
        <v>0</v>
      </c>
      <c r="P264" s="2">
        <v>0</v>
      </c>
      <c r="Q264" s="2">
        <v>0</v>
      </c>
      <c r="R264" s="2">
        <v>0</v>
      </c>
      <c r="S264" s="2">
        <v>1</v>
      </c>
      <c r="T264" s="2">
        <v>1</v>
      </c>
      <c r="U264" s="2">
        <v>0</v>
      </c>
      <c r="V264" s="2">
        <v>1</v>
      </c>
      <c r="W264" s="2">
        <v>1</v>
      </c>
      <c r="X264" s="2">
        <v>1</v>
      </c>
      <c r="Y264" s="2">
        <v>1</v>
      </c>
      <c r="Z264" s="2">
        <v>1</v>
      </c>
      <c r="AA264" s="2">
        <v>0</v>
      </c>
    </row>
    <row r="265" spans="1:27" x14ac:dyDescent="0.25">
      <c r="A265" s="2">
        <v>2</v>
      </c>
      <c r="B265" s="2">
        <v>27</v>
      </c>
      <c r="C265" s="2">
        <v>221108.86799999999</v>
      </c>
      <c r="D265" s="2">
        <v>221131.01500000001</v>
      </c>
      <c r="E265" s="2">
        <v>22.147000000026299</v>
      </c>
      <c r="F265" s="3">
        <v>15.066085782494801</v>
      </c>
      <c r="G265" s="14" t="s">
        <v>1318</v>
      </c>
      <c r="H265" s="2">
        <v>2</v>
      </c>
      <c r="I265" s="2">
        <v>0</v>
      </c>
      <c r="J265" s="2">
        <v>0</v>
      </c>
      <c r="K265" s="2">
        <v>2</v>
      </c>
      <c r="L265" s="2">
        <v>0</v>
      </c>
      <c r="M265" s="2">
        <v>0</v>
      </c>
      <c r="N265" s="2">
        <v>0</v>
      </c>
      <c r="O265" s="2">
        <v>0</v>
      </c>
      <c r="P265" s="2">
        <v>0</v>
      </c>
      <c r="Q265" s="2">
        <v>0</v>
      </c>
      <c r="R265" s="2">
        <v>0</v>
      </c>
      <c r="S265" s="2">
        <v>0</v>
      </c>
      <c r="T265" s="2">
        <v>1</v>
      </c>
      <c r="U265" s="2">
        <v>0</v>
      </c>
      <c r="V265" s="2">
        <v>1</v>
      </c>
      <c r="W265" s="2">
        <v>0</v>
      </c>
      <c r="X265" s="2">
        <v>0</v>
      </c>
      <c r="Y265" s="2">
        <v>0</v>
      </c>
      <c r="Z265" s="2">
        <v>0</v>
      </c>
      <c r="AA265" s="2">
        <v>0</v>
      </c>
    </row>
    <row r="266" spans="1:27" x14ac:dyDescent="0.25">
      <c r="A266" s="2">
        <v>14</v>
      </c>
      <c r="B266" s="2">
        <v>10</v>
      </c>
      <c r="C266" s="2">
        <v>82919.357999999993</v>
      </c>
      <c r="D266" s="2">
        <v>82933.528000000006</v>
      </c>
      <c r="E266" s="2">
        <v>14.1700000000128</v>
      </c>
      <c r="F266" s="3">
        <v>15.051438969475001</v>
      </c>
      <c r="G266" s="14"/>
      <c r="H266" s="2">
        <v>1</v>
      </c>
      <c r="I266" s="2">
        <v>0</v>
      </c>
      <c r="J266" s="2">
        <v>0</v>
      </c>
      <c r="K266" s="2">
        <v>1</v>
      </c>
      <c r="L266" s="2">
        <v>0</v>
      </c>
      <c r="M266" s="2">
        <v>0</v>
      </c>
      <c r="N266" s="2">
        <v>0</v>
      </c>
      <c r="O266" s="2">
        <v>0</v>
      </c>
      <c r="P266" s="2">
        <v>0</v>
      </c>
      <c r="Q266" s="2">
        <v>0</v>
      </c>
      <c r="R266" s="2">
        <v>0</v>
      </c>
      <c r="S266" s="2">
        <v>0</v>
      </c>
      <c r="T266" s="2">
        <v>1</v>
      </c>
      <c r="U266" s="2">
        <v>0</v>
      </c>
      <c r="V266" s="2">
        <v>0</v>
      </c>
      <c r="W266" s="2">
        <v>0</v>
      </c>
      <c r="X266" s="2">
        <v>0</v>
      </c>
      <c r="Y266" s="2">
        <v>0</v>
      </c>
      <c r="Z266" s="2">
        <v>0</v>
      </c>
      <c r="AA266" s="2">
        <v>0</v>
      </c>
    </row>
    <row r="267" spans="1:27" x14ac:dyDescent="0.25">
      <c r="A267" s="2">
        <v>22</v>
      </c>
      <c r="B267" s="2">
        <v>1</v>
      </c>
      <c r="C267" s="2">
        <v>28441.471000000001</v>
      </c>
      <c r="D267" s="2">
        <v>28462.756000000001</v>
      </c>
      <c r="E267" s="2">
        <v>21.284999999999901</v>
      </c>
      <c r="F267" s="3">
        <v>15.046665981959899</v>
      </c>
      <c r="G267" s="14" t="s">
        <v>1547</v>
      </c>
      <c r="H267" s="2">
        <v>1</v>
      </c>
      <c r="I267" s="2">
        <v>0</v>
      </c>
      <c r="J267" s="2">
        <v>0</v>
      </c>
      <c r="K267" s="2">
        <v>1</v>
      </c>
      <c r="L267" s="2">
        <v>0</v>
      </c>
      <c r="M267" s="2">
        <v>0</v>
      </c>
      <c r="N267" s="2">
        <v>0</v>
      </c>
      <c r="O267" s="2">
        <v>0</v>
      </c>
      <c r="P267" s="2">
        <v>0</v>
      </c>
      <c r="Q267" s="2">
        <v>0</v>
      </c>
      <c r="R267" s="2">
        <v>0</v>
      </c>
      <c r="S267" s="2">
        <v>1</v>
      </c>
      <c r="T267" s="2">
        <v>0</v>
      </c>
      <c r="U267" s="2">
        <v>0</v>
      </c>
      <c r="V267" s="2">
        <v>0</v>
      </c>
      <c r="W267" s="2">
        <v>0</v>
      </c>
      <c r="X267" s="2">
        <v>0</v>
      </c>
      <c r="Y267" s="2">
        <v>0</v>
      </c>
      <c r="Z267" s="2">
        <v>0</v>
      </c>
      <c r="AA267" s="2">
        <v>0</v>
      </c>
    </row>
    <row r="268" spans="1:27" x14ac:dyDescent="0.25">
      <c r="A268" s="2">
        <v>9</v>
      </c>
      <c r="B268" s="2">
        <v>0</v>
      </c>
      <c r="C268" s="2">
        <v>13688.665999999999</v>
      </c>
      <c r="D268" s="2">
        <v>13689.066000000001</v>
      </c>
      <c r="E268" s="2">
        <v>0.40000000000145502</v>
      </c>
      <c r="F268" s="3">
        <v>15.044308590786301</v>
      </c>
      <c r="G268" s="14"/>
      <c r="H268" s="2">
        <v>2</v>
      </c>
      <c r="I268" s="2">
        <v>0</v>
      </c>
      <c r="J268" s="2">
        <v>0</v>
      </c>
      <c r="K268" s="2">
        <v>2</v>
      </c>
      <c r="L268" s="2">
        <v>0</v>
      </c>
      <c r="M268" s="2">
        <v>0</v>
      </c>
      <c r="N268" s="2">
        <v>0</v>
      </c>
      <c r="O268" s="2">
        <v>0</v>
      </c>
      <c r="P268" s="2">
        <v>0</v>
      </c>
      <c r="Q268" s="2">
        <v>0</v>
      </c>
      <c r="R268" s="2">
        <v>0</v>
      </c>
      <c r="S268" s="2">
        <v>0</v>
      </c>
      <c r="T268" s="2">
        <v>0</v>
      </c>
      <c r="U268" s="2">
        <v>1</v>
      </c>
      <c r="V268" s="2">
        <v>1</v>
      </c>
      <c r="W268" s="2">
        <v>0</v>
      </c>
      <c r="X268" s="2">
        <v>0</v>
      </c>
      <c r="Y268" s="2">
        <v>0</v>
      </c>
      <c r="Z268" s="2">
        <v>0</v>
      </c>
      <c r="AA268" s="2">
        <v>0</v>
      </c>
    </row>
    <row r="269" spans="1:27" x14ac:dyDescent="0.25">
      <c r="A269" s="2">
        <v>8</v>
      </c>
      <c r="B269" s="2">
        <v>6</v>
      </c>
      <c r="C269" s="2">
        <v>42197.747000000003</v>
      </c>
      <c r="D269" s="2">
        <v>42228.618000000002</v>
      </c>
      <c r="E269" s="2">
        <v>30.870999999999199</v>
      </c>
      <c r="F269" s="3">
        <v>14.995991527867201</v>
      </c>
      <c r="G269" s="14" t="s">
        <v>1419</v>
      </c>
      <c r="H269" s="2">
        <v>3</v>
      </c>
      <c r="I269" s="2">
        <v>0</v>
      </c>
      <c r="J269" s="2">
        <v>0</v>
      </c>
      <c r="K269" s="2">
        <v>3</v>
      </c>
      <c r="L269" s="2">
        <v>0</v>
      </c>
      <c r="M269" s="2">
        <v>0</v>
      </c>
      <c r="N269" s="2">
        <v>0</v>
      </c>
      <c r="O269" s="2">
        <v>0</v>
      </c>
      <c r="P269" s="2">
        <v>0</v>
      </c>
      <c r="Q269" s="2">
        <v>0</v>
      </c>
      <c r="R269" s="2">
        <v>0</v>
      </c>
      <c r="S269" s="2">
        <v>0</v>
      </c>
      <c r="T269" s="2">
        <v>1</v>
      </c>
      <c r="U269" s="2">
        <v>1</v>
      </c>
      <c r="V269" s="2">
        <v>1</v>
      </c>
      <c r="W269" s="2">
        <v>0</v>
      </c>
      <c r="X269" s="2">
        <v>0</v>
      </c>
      <c r="Y269" s="2">
        <v>0</v>
      </c>
      <c r="Z269" s="2">
        <v>0</v>
      </c>
      <c r="AA269" s="2">
        <v>0</v>
      </c>
    </row>
    <row r="270" spans="1:27" x14ac:dyDescent="0.25">
      <c r="A270" s="2">
        <v>4</v>
      </c>
      <c r="B270" s="2">
        <v>9</v>
      </c>
      <c r="C270" s="2">
        <v>72928.682000000001</v>
      </c>
      <c r="D270" s="2">
        <v>73017.957999999999</v>
      </c>
      <c r="E270" s="2">
        <v>89.275999999998007</v>
      </c>
      <c r="F270" s="3">
        <v>14.977440201417499</v>
      </c>
      <c r="G270" s="14" t="s">
        <v>1345</v>
      </c>
      <c r="H270" s="2">
        <v>4</v>
      </c>
      <c r="I270" s="2">
        <v>0</v>
      </c>
      <c r="J270" s="2">
        <v>0</v>
      </c>
      <c r="K270" s="2">
        <v>4</v>
      </c>
      <c r="L270" s="2">
        <v>0</v>
      </c>
      <c r="M270" s="2">
        <v>0</v>
      </c>
      <c r="N270" s="2">
        <v>0</v>
      </c>
      <c r="O270" s="2">
        <v>0</v>
      </c>
      <c r="P270" s="2">
        <v>0</v>
      </c>
      <c r="Q270" s="2">
        <v>0</v>
      </c>
      <c r="R270" s="2">
        <v>0</v>
      </c>
      <c r="S270" s="2">
        <v>1</v>
      </c>
      <c r="T270" s="2">
        <v>1</v>
      </c>
      <c r="U270" s="2">
        <v>1</v>
      </c>
      <c r="V270" s="2">
        <v>1</v>
      </c>
      <c r="W270" s="2">
        <v>0</v>
      </c>
      <c r="X270" s="2">
        <v>0</v>
      </c>
      <c r="Y270" s="2">
        <v>0</v>
      </c>
      <c r="Z270" s="2">
        <v>0</v>
      </c>
      <c r="AA270" s="2">
        <v>0</v>
      </c>
    </row>
    <row r="271" spans="1:27" x14ac:dyDescent="0.25">
      <c r="A271" s="2">
        <v>6</v>
      </c>
      <c r="B271" s="2">
        <v>6</v>
      </c>
      <c r="C271" s="2">
        <v>32220.484</v>
      </c>
      <c r="D271" s="2">
        <v>32409.241999999998</v>
      </c>
      <c r="E271" s="2">
        <v>188.75799999999799</v>
      </c>
      <c r="F271" s="3">
        <v>14.9695930268692</v>
      </c>
      <c r="G271" s="14" t="s">
        <v>1378</v>
      </c>
      <c r="H271" s="2">
        <v>0</v>
      </c>
      <c r="I271" s="2">
        <v>5</v>
      </c>
      <c r="J271" s="2">
        <v>5</v>
      </c>
      <c r="K271" s="2">
        <v>0</v>
      </c>
      <c r="L271" s="2">
        <v>0</v>
      </c>
      <c r="M271" s="2">
        <v>1</v>
      </c>
      <c r="N271" s="2">
        <v>1</v>
      </c>
      <c r="O271" s="2">
        <v>1</v>
      </c>
      <c r="P271" s="2">
        <v>1</v>
      </c>
      <c r="Q271" s="2">
        <v>1</v>
      </c>
      <c r="R271" s="2">
        <v>0</v>
      </c>
      <c r="S271" s="2">
        <v>0</v>
      </c>
      <c r="T271" s="2">
        <v>0</v>
      </c>
      <c r="U271" s="2">
        <v>0</v>
      </c>
      <c r="V271" s="2">
        <v>0</v>
      </c>
      <c r="W271" s="2">
        <v>0</v>
      </c>
      <c r="X271" s="2">
        <v>0</v>
      </c>
      <c r="Y271" s="2">
        <v>0</v>
      </c>
      <c r="Z271" s="2">
        <v>0</v>
      </c>
      <c r="AA271" s="2">
        <v>0</v>
      </c>
    </row>
    <row r="272" spans="1:27" x14ac:dyDescent="0.25">
      <c r="A272" s="2">
        <v>17</v>
      </c>
      <c r="B272" s="2">
        <v>4</v>
      </c>
      <c r="C272" s="2">
        <v>53917.881000000001</v>
      </c>
      <c r="D272" s="2">
        <v>53929.112000000001</v>
      </c>
      <c r="E272" s="2">
        <v>11.230999999999799</v>
      </c>
      <c r="F272" s="3">
        <v>14.961389854142899</v>
      </c>
      <c r="G272" s="14" t="s">
        <v>1522</v>
      </c>
      <c r="H272" s="2">
        <v>1</v>
      </c>
      <c r="I272" s="2">
        <v>0</v>
      </c>
      <c r="J272" s="2">
        <v>0</v>
      </c>
      <c r="K272" s="2">
        <v>1</v>
      </c>
      <c r="L272" s="2">
        <v>0</v>
      </c>
      <c r="M272" s="2">
        <v>0</v>
      </c>
      <c r="N272" s="2">
        <v>0</v>
      </c>
      <c r="O272" s="2">
        <v>0</v>
      </c>
      <c r="P272" s="2">
        <v>0</v>
      </c>
      <c r="Q272" s="2">
        <v>0</v>
      </c>
      <c r="R272" s="2">
        <v>0</v>
      </c>
      <c r="S272" s="2">
        <v>0</v>
      </c>
      <c r="T272" s="2">
        <v>0</v>
      </c>
      <c r="U272" s="2">
        <v>0</v>
      </c>
      <c r="V272" s="2">
        <v>1</v>
      </c>
      <c r="W272" s="2">
        <v>0</v>
      </c>
      <c r="X272" s="2">
        <v>0</v>
      </c>
      <c r="Y272" s="2">
        <v>0</v>
      </c>
      <c r="Z272" s="2">
        <v>0</v>
      </c>
      <c r="AA272" s="2">
        <v>0</v>
      </c>
    </row>
    <row r="273" spans="1:27" x14ac:dyDescent="0.25">
      <c r="A273" s="2">
        <v>5</v>
      </c>
      <c r="B273" s="2">
        <v>16</v>
      </c>
      <c r="C273" s="2">
        <v>131573.39300000001</v>
      </c>
      <c r="D273" s="2">
        <v>131605.101</v>
      </c>
      <c r="E273" s="2">
        <v>31.707999999984199</v>
      </c>
      <c r="F273" s="3">
        <v>14.9502383492501</v>
      </c>
      <c r="G273" s="14" t="s">
        <v>1368</v>
      </c>
      <c r="H273" s="2">
        <v>3</v>
      </c>
      <c r="I273" s="2">
        <v>0</v>
      </c>
      <c r="J273" s="2">
        <v>0</v>
      </c>
      <c r="K273" s="2">
        <v>3</v>
      </c>
      <c r="L273" s="2">
        <v>0</v>
      </c>
      <c r="M273" s="2">
        <v>0</v>
      </c>
      <c r="N273" s="2">
        <v>0</v>
      </c>
      <c r="O273" s="2">
        <v>0</v>
      </c>
      <c r="P273" s="2">
        <v>0</v>
      </c>
      <c r="Q273" s="2">
        <v>0</v>
      </c>
      <c r="R273" s="2">
        <v>0</v>
      </c>
      <c r="S273" s="2">
        <v>0</v>
      </c>
      <c r="T273" s="2">
        <v>1</v>
      </c>
      <c r="U273" s="2">
        <v>1</v>
      </c>
      <c r="V273" s="2">
        <v>1</v>
      </c>
      <c r="W273" s="2">
        <v>0</v>
      </c>
      <c r="X273" s="2">
        <v>0</v>
      </c>
      <c r="Y273" s="2">
        <v>0</v>
      </c>
      <c r="Z273" s="2">
        <v>0</v>
      </c>
      <c r="AA273" s="2">
        <v>0</v>
      </c>
    </row>
    <row r="274" spans="1:27" x14ac:dyDescent="0.25">
      <c r="A274" s="2">
        <v>12</v>
      </c>
      <c r="B274" s="2">
        <v>0</v>
      </c>
      <c r="C274" s="2">
        <v>403.54500000000002</v>
      </c>
      <c r="D274" s="2">
        <v>409.43700000000001</v>
      </c>
      <c r="E274" s="2">
        <v>5.8920000000000003</v>
      </c>
      <c r="F274" s="3">
        <v>14.9430666892523</v>
      </c>
      <c r="G274" s="14" t="s">
        <v>1461</v>
      </c>
      <c r="H274" s="2">
        <v>1</v>
      </c>
      <c r="I274" s="2">
        <v>0</v>
      </c>
      <c r="J274" s="2">
        <v>0</v>
      </c>
      <c r="K274" s="2">
        <v>1</v>
      </c>
      <c r="L274" s="2">
        <v>0</v>
      </c>
      <c r="M274" s="2">
        <v>0</v>
      </c>
      <c r="N274" s="2">
        <v>0</v>
      </c>
      <c r="O274" s="2">
        <v>0</v>
      </c>
      <c r="P274" s="2">
        <v>0</v>
      </c>
      <c r="Q274" s="2">
        <v>0</v>
      </c>
      <c r="R274" s="2">
        <v>0</v>
      </c>
      <c r="S274" s="2">
        <v>0</v>
      </c>
      <c r="T274" s="2">
        <v>0</v>
      </c>
      <c r="U274" s="2">
        <v>1</v>
      </c>
      <c r="V274" s="2">
        <v>0</v>
      </c>
      <c r="W274" s="2">
        <v>0</v>
      </c>
      <c r="X274" s="2">
        <v>0</v>
      </c>
      <c r="Y274" s="2">
        <v>0</v>
      </c>
      <c r="Z274" s="2">
        <v>0</v>
      </c>
      <c r="AA274" s="2">
        <v>0</v>
      </c>
    </row>
    <row r="275" spans="1:27" x14ac:dyDescent="0.25">
      <c r="A275" s="2">
        <v>1</v>
      </c>
      <c r="B275" s="2">
        <v>6</v>
      </c>
      <c r="C275" s="2">
        <v>56292.341999999997</v>
      </c>
      <c r="D275" s="2">
        <v>56330.947999999997</v>
      </c>
      <c r="E275" s="2">
        <v>38.605999999999803</v>
      </c>
      <c r="F275" s="3">
        <v>14.905523752987801</v>
      </c>
      <c r="G275" s="14"/>
      <c r="H275" s="2">
        <v>0</v>
      </c>
      <c r="I275" s="2">
        <v>0</v>
      </c>
      <c r="J275" s="2">
        <v>0</v>
      </c>
      <c r="K275" s="2">
        <v>0</v>
      </c>
      <c r="L275" s="2">
        <v>0</v>
      </c>
      <c r="M275" s="2">
        <v>0</v>
      </c>
      <c r="N275" s="2">
        <v>0</v>
      </c>
      <c r="O275" s="2">
        <v>0</v>
      </c>
      <c r="P275" s="2">
        <v>0</v>
      </c>
      <c r="Q275" s="2">
        <v>0</v>
      </c>
      <c r="R275" s="2">
        <v>0</v>
      </c>
      <c r="S275" s="2">
        <v>0</v>
      </c>
      <c r="T275" s="2">
        <v>0</v>
      </c>
      <c r="U275" s="2">
        <v>0</v>
      </c>
      <c r="V275" s="2">
        <v>0</v>
      </c>
      <c r="W275" s="2">
        <v>0</v>
      </c>
      <c r="X275" s="2">
        <v>0</v>
      </c>
      <c r="Y275" s="2">
        <v>0</v>
      </c>
      <c r="Z275" s="2">
        <v>0</v>
      </c>
      <c r="AA275" s="2">
        <v>0</v>
      </c>
    </row>
    <row r="276" spans="1:27" x14ac:dyDescent="0.25">
      <c r="A276" s="2">
        <v>3</v>
      </c>
      <c r="B276" s="2">
        <v>12</v>
      </c>
      <c r="C276" s="2">
        <v>138917.68799999999</v>
      </c>
      <c r="D276" s="2">
        <v>138932.962</v>
      </c>
      <c r="E276" s="2">
        <v>15.2740000000049</v>
      </c>
      <c r="F276" s="3">
        <v>14.9003250097005</v>
      </c>
      <c r="G276" s="14" t="s">
        <v>1332</v>
      </c>
      <c r="H276" s="2">
        <v>0</v>
      </c>
      <c r="I276" s="2">
        <v>0</v>
      </c>
      <c r="J276" s="2">
        <v>0</v>
      </c>
      <c r="K276" s="2">
        <v>0</v>
      </c>
      <c r="L276" s="2">
        <v>0</v>
      </c>
      <c r="M276" s="2">
        <v>0</v>
      </c>
      <c r="N276" s="2">
        <v>0</v>
      </c>
      <c r="O276" s="2">
        <v>0</v>
      </c>
      <c r="P276" s="2">
        <v>0</v>
      </c>
      <c r="Q276" s="2">
        <v>0</v>
      </c>
      <c r="R276" s="2">
        <v>0</v>
      </c>
      <c r="S276" s="2">
        <v>0</v>
      </c>
      <c r="T276" s="2">
        <v>0</v>
      </c>
      <c r="U276" s="2">
        <v>0</v>
      </c>
      <c r="V276" s="2">
        <v>0</v>
      </c>
      <c r="W276" s="2">
        <v>0</v>
      </c>
      <c r="X276" s="2">
        <v>0</v>
      </c>
      <c r="Y276" s="2">
        <v>0</v>
      </c>
      <c r="Z276" s="2">
        <v>0</v>
      </c>
      <c r="AA276" s="2">
        <v>0</v>
      </c>
    </row>
    <row r="277" spans="1:27" x14ac:dyDescent="0.25">
      <c r="A277" s="2">
        <v>4</v>
      </c>
      <c r="B277" s="2">
        <v>22</v>
      </c>
      <c r="C277" s="2">
        <v>174933.86300000001</v>
      </c>
      <c r="D277" s="2">
        <v>174968.924</v>
      </c>
      <c r="E277" s="2">
        <v>35.060999999986997</v>
      </c>
      <c r="F277" s="3">
        <v>14.893001724402</v>
      </c>
      <c r="G277" s="14"/>
      <c r="H277" s="2">
        <v>1</v>
      </c>
      <c r="I277" s="2">
        <v>0</v>
      </c>
      <c r="J277" s="2">
        <v>0</v>
      </c>
      <c r="K277" s="2">
        <v>1</v>
      </c>
      <c r="L277" s="2">
        <v>0</v>
      </c>
      <c r="M277" s="2">
        <v>0</v>
      </c>
      <c r="N277" s="2">
        <v>0</v>
      </c>
      <c r="O277" s="2">
        <v>0</v>
      </c>
      <c r="P277" s="2">
        <v>0</v>
      </c>
      <c r="Q277" s="2">
        <v>0</v>
      </c>
      <c r="R277" s="2">
        <v>0</v>
      </c>
      <c r="S277" s="2">
        <v>0</v>
      </c>
      <c r="T277" s="2">
        <v>1</v>
      </c>
      <c r="U277" s="2">
        <v>0</v>
      </c>
      <c r="V277" s="2">
        <v>0</v>
      </c>
      <c r="W277" s="2">
        <v>0</v>
      </c>
      <c r="X277" s="2">
        <v>0</v>
      </c>
      <c r="Y277" s="2">
        <v>0</v>
      </c>
      <c r="Z277" s="2">
        <v>0</v>
      </c>
      <c r="AA277" s="2">
        <v>0</v>
      </c>
    </row>
    <row r="278" spans="1:27" x14ac:dyDescent="0.25">
      <c r="A278" s="2">
        <v>12</v>
      </c>
      <c r="B278" s="2">
        <v>16</v>
      </c>
      <c r="C278" s="2">
        <v>97958.107999999993</v>
      </c>
      <c r="D278" s="2">
        <v>97958.198999999993</v>
      </c>
      <c r="E278" s="2">
        <v>9.1000000000349204E-2</v>
      </c>
      <c r="F278" s="3">
        <v>14.8648064617914</v>
      </c>
      <c r="G278" s="14" t="s">
        <v>1474</v>
      </c>
      <c r="H278" s="2">
        <v>1</v>
      </c>
      <c r="I278" s="2">
        <v>0</v>
      </c>
      <c r="J278" s="2">
        <v>0</v>
      </c>
      <c r="K278" s="2">
        <v>1</v>
      </c>
      <c r="L278" s="2">
        <v>0</v>
      </c>
      <c r="M278" s="2">
        <v>0</v>
      </c>
      <c r="N278" s="2">
        <v>0</v>
      </c>
      <c r="O278" s="2">
        <v>0</v>
      </c>
      <c r="P278" s="2">
        <v>0</v>
      </c>
      <c r="Q278" s="2">
        <v>0</v>
      </c>
      <c r="R278" s="2">
        <v>0</v>
      </c>
      <c r="S278" s="2">
        <v>0</v>
      </c>
      <c r="T278" s="2">
        <v>1</v>
      </c>
      <c r="U278" s="2">
        <v>0</v>
      </c>
      <c r="V278" s="2">
        <v>0</v>
      </c>
      <c r="W278" s="2">
        <v>0</v>
      </c>
      <c r="X278" s="2">
        <v>0</v>
      </c>
      <c r="Y278" s="2">
        <v>0</v>
      </c>
      <c r="Z278" s="2">
        <v>0</v>
      </c>
      <c r="AA278" s="2">
        <v>0</v>
      </c>
    </row>
    <row r="279" spans="1:27" x14ac:dyDescent="0.25">
      <c r="A279" s="2">
        <v>10</v>
      </c>
      <c r="B279" s="2">
        <v>1</v>
      </c>
      <c r="C279" s="2">
        <v>27428.673999999999</v>
      </c>
      <c r="D279" s="2">
        <v>27439.9</v>
      </c>
      <c r="E279" s="2">
        <v>11.226000000002401</v>
      </c>
      <c r="F279" s="3">
        <v>14.8568135872331</v>
      </c>
      <c r="G279" s="14" t="s">
        <v>1438</v>
      </c>
      <c r="H279" s="2">
        <v>0</v>
      </c>
      <c r="I279" s="2">
        <v>0</v>
      </c>
      <c r="J279" s="2">
        <v>0</v>
      </c>
      <c r="K279" s="2">
        <v>0</v>
      </c>
      <c r="L279" s="2">
        <v>0</v>
      </c>
      <c r="M279" s="2">
        <v>0</v>
      </c>
      <c r="N279" s="2">
        <v>0</v>
      </c>
      <c r="O279" s="2">
        <v>0</v>
      </c>
      <c r="P279" s="2">
        <v>0</v>
      </c>
      <c r="Q279" s="2">
        <v>0</v>
      </c>
      <c r="R279" s="2">
        <v>0</v>
      </c>
      <c r="S279" s="2">
        <v>0</v>
      </c>
      <c r="T279" s="2">
        <v>0</v>
      </c>
      <c r="U279" s="2">
        <v>0</v>
      </c>
      <c r="V279" s="2">
        <v>0</v>
      </c>
      <c r="W279" s="2">
        <v>0</v>
      </c>
      <c r="X279" s="2">
        <v>0</v>
      </c>
      <c r="Y279" s="2">
        <v>0</v>
      </c>
      <c r="Z279" s="2">
        <v>0</v>
      </c>
      <c r="AA279" s="2">
        <v>0</v>
      </c>
    </row>
    <row r="280" spans="1:27" x14ac:dyDescent="0.25">
      <c r="A280" s="2">
        <v>16</v>
      </c>
      <c r="B280" s="2">
        <v>0</v>
      </c>
      <c r="C280" s="2">
        <v>22156.977999999999</v>
      </c>
      <c r="D280" s="2">
        <v>22199.325000000001</v>
      </c>
      <c r="E280" s="2">
        <v>42.3470000000016</v>
      </c>
      <c r="F280" s="3">
        <v>14.851538929145599</v>
      </c>
      <c r="G280" s="14" t="s">
        <v>1514</v>
      </c>
      <c r="H280" s="2">
        <v>0</v>
      </c>
      <c r="I280" s="2">
        <v>0</v>
      </c>
      <c r="J280" s="2">
        <v>0</v>
      </c>
      <c r="K280" s="2">
        <v>0</v>
      </c>
      <c r="L280" s="2">
        <v>0</v>
      </c>
      <c r="M280" s="2">
        <v>0</v>
      </c>
      <c r="N280" s="2">
        <v>0</v>
      </c>
      <c r="O280" s="2">
        <v>0</v>
      </c>
      <c r="P280" s="2">
        <v>0</v>
      </c>
      <c r="Q280" s="2">
        <v>0</v>
      </c>
      <c r="R280" s="2">
        <v>0</v>
      </c>
      <c r="S280" s="2">
        <v>0</v>
      </c>
      <c r="T280" s="2">
        <v>0</v>
      </c>
      <c r="U280" s="2">
        <v>0</v>
      </c>
      <c r="V280" s="2">
        <v>0</v>
      </c>
      <c r="W280" s="2">
        <v>0</v>
      </c>
      <c r="X280" s="2">
        <v>0</v>
      </c>
      <c r="Y280" s="2">
        <v>0</v>
      </c>
      <c r="Z280" s="2">
        <v>0</v>
      </c>
      <c r="AA280" s="2">
        <v>0</v>
      </c>
    </row>
    <row r="281" spans="1:27" x14ac:dyDescent="0.25">
      <c r="A281" s="2">
        <v>13</v>
      </c>
      <c r="B281" s="2">
        <v>8</v>
      </c>
      <c r="C281" s="2">
        <v>98587.95</v>
      </c>
      <c r="D281" s="2">
        <v>98595.244999999995</v>
      </c>
      <c r="E281" s="2">
        <v>7.2949999999982502</v>
      </c>
      <c r="F281" s="3">
        <v>14.842284150406099</v>
      </c>
      <c r="G281" s="14" t="s">
        <v>1485</v>
      </c>
      <c r="H281" s="2">
        <v>0</v>
      </c>
      <c r="I281" s="2">
        <v>0</v>
      </c>
      <c r="J281" s="2">
        <v>0</v>
      </c>
      <c r="K281" s="2">
        <v>0</v>
      </c>
      <c r="L281" s="2">
        <v>0</v>
      </c>
      <c r="M281" s="2">
        <v>0</v>
      </c>
      <c r="N281" s="2">
        <v>0</v>
      </c>
      <c r="O281" s="2">
        <v>0</v>
      </c>
      <c r="P281" s="2">
        <v>0</v>
      </c>
      <c r="Q281" s="2">
        <v>0</v>
      </c>
      <c r="R281" s="2">
        <v>0</v>
      </c>
      <c r="S281" s="2">
        <v>0</v>
      </c>
      <c r="T281" s="2">
        <v>0</v>
      </c>
      <c r="U281" s="2">
        <v>0</v>
      </c>
      <c r="V281" s="2">
        <v>0</v>
      </c>
      <c r="W281" s="2">
        <v>0</v>
      </c>
      <c r="X281" s="2">
        <v>0</v>
      </c>
      <c r="Y281" s="2">
        <v>0</v>
      </c>
      <c r="Z281" s="2">
        <v>0</v>
      </c>
      <c r="AA281" s="2">
        <v>0</v>
      </c>
    </row>
    <row r="282" spans="1:27" x14ac:dyDescent="0.25">
      <c r="A282" s="2">
        <v>20</v>
      </c>
      <c r="B282" s="2">
        <v>0</v>
      </c>
      <c r="C282" s="2">
        <v>8003.5919999999996</v>
      </c>
      <c r="D282" s="2">
        <v>8022.8490000000002</v>
      </c>
      <c r="E282" s="2">
        <v>19.257000000000499</v>
      </c>
      <c r="F282" s="3">
        <v>14.8240591298939</v>
      </c>
      <c r="G282" s="14" t="s">
        <v>1539</v>
      </c>
      <c r="H282" s="2">
        <v>3</v>
      </c>
      <c r="I282" s="2">
        <v>0</v>
      </c>
      <c r="J282" s="2">
        <v>0</v>
      </c>
      <c r="K282" s="2">
        <v>3</v>
      </c>
      <c r="L282" s="2">
        <v>0</v>
      </c>
      <c r="M282" s="2">
        <v>0</v>
      </c>
      <c r="N282" s="2">
        <v>0</v>
      </c>
      <c r="O282" s="2">
        <v>0</v>
      </c>
      <c r="P282" s="2">
        <v>0</v>
      </c>
      <c r="Q282" s="2">
        <v>0</v>
      </c>
      <c r="R282" s="2">
        <v>0</v>
      </c>
      <c r="S282" s="2">
        <v>1</v>
      </c>
      <c r="T282" s="2">
        <v>1</v>
      </c>
      <c r="U282" s="2">
        <v>1</v>
      </c>
      <c r="V282" s="2">
        <v>0</v>
      </c>
      <c r="W282" s="2">
        <v>0</v>
      </c>
      <c r="X282" s="2">
        <v>0</v>
      </c>
      <c r="Y282" s="2">
        <v>0</v>
      </c>
      <c r="Z282" s="2">
        <v>0</v>
      </c>
      <c r="AA282" s="2">
        <v>0</v>
      </c>
    </row>
    <row r="283" spans="1:27" x14ac:dyDescent="0.25">
      <c r="A283" s="2">
        <v>18</v>
      </c>
      <c r="B283" s="2">
        <v>3</v>
      </c>
      <c r="C283" s="2">
        <v>19228.173999999999</v>
      </c>
      <c r="D283" s="2">
        <v>19263.128000000001</v>
      </c>
      <c r="E283" s="2">
        <v>34.9540000000015</v>
      </c>
      <c r="F283" s="3">
        <v>14.820544630315901</v>
      </c>
      <c r="G283" s="14" t="s">
        <v>1528</v>
      </c>
      <c r="H283" s="2">
        <v>0</v>
      </c>
      <c r="I283" s="2">
        <v>0</v>
      </c>
      <c r="J283" s="2">
        <v>0</v>
      </c>
      <c r="K283" s="2">
        <v>0</v>
      </c>
      <c r="L283" s="2">
        <v>0</v>
      </c>
      <c r="M283" s="2">
        <v>0</v>
      </c>
      <c r="N283" s="2">
        <v>0</v>
      </c>
      <c r="O283" s="2">
        <v>0</v>
      </c>
      <c r="P283" s="2">
        <v>0</v>
      </c>
      <c r="Q283" s="2">
        <v>0</v>
      </c>
      <c r="R283" s="2">
        <v>0</v>
      </c>
      <c r="S283" s="2">
        <v>0</v>
      </c>
      <c r="T283" s="2">
        <v>0</v>
      </c>
      <c r="U283" s="2">
        <v>0</v>
      </c>
      <c r="V283" s="2">
        <v>0</v>
      </c>
      <c r="W283" s="2">
        <v>0</v>
      </c>
      <c r="X283" s="2">
        <v>0</v>
      </c>
      <c r="Y283" s="2">
        <v>0</v>
      </c>
      <c r="Z283" s="2">
        <v>0</v>
      </c>
      <c r="AA283" s="2">
        <v>0</v>
      </c>
    </row>
    <row r="284" spans="1:27" x14ac:dyDescent="0.25">
      <c r="A284" s="2">
        <v>3</v>
      </c>
      <c r="B284" s="2">
        <v>10</v>
      </c>
      <c r="C284" s="2">
        <v>130160.217</v>
      </c>
      <c r="D284" s="2">
        <v>130178.06600000001</v>
      </c>
      <c r="E284" s="2">
        <v>17.849000000002</v>
      </c>
      <c r="F284" s="3">
        <v>14.809249124831901</v>
      </c>
      <c r="G284" s="14" t="s">
        <v>1330</v>
      </c>
      <c r="H284" s="2">
        <v>4</v>
      </c>
      <c r="I284" s="2">
        <v>1</v>
      </c>
      <c r="J284" s="2">
        <v>0</v>
      </c>
      <c r="K284" s="2">
        <v>4</v>
      </c>
      <c r="L284" s="2">
        <v>1</v>
      </c>
      <c r="M284" s="2">
        <v>0</v>
      </c>
      <c r="N284" s="2">
        <v>0</v>
      </c>
      <c r="O284" s="2">
        <v>0</v>
      </c>
      <c r="P284" s="2">
        <v>0</v>
      </c>
      <c r="Q284" s="2">
        <v>0</v>
      </c>
      <c r="R284" s="2">
        <v>0</v>
      </c>
      <c r="S284" s="2">
        <v>1</v>
      </c>
      <c r="T284" s="2">
        <v>1</v>
      </c>
      <c r="U284" s="2">
        <v>1</v>
      </c>
      <c r="V284" s="2">
        <v>1</v>
      </c>
      <c r="W284" s="2">
        <v>0</v>
      </c>
      <c r="X284" s="2">
        <v>1</v>
      </c>
      <c r="Y284" s="2">
        <v>0</v>
      </c>
      <c r="Z284" s="2">
        <v>0</v>
      </c>
      <c r="AA284" s="2">
        <v>0</v>
      </c>
    </row>
    <row r="285" spans="1:27" x14ac:dyDescent="0.25">
      <c r="A285" s="2">
        <v>2</v>
      </c>
      <c r="B285" s="2">
        <v>23</v>
      </c>
      <c r="C285" s="2">
        <v>190661.11600000001</v>
      </c>
      <c r="D285" s="2">
        <v>190684.78200000001</v>
      </c>
      <c r="E285" s="2">
        <v>23.6659999999974</v>
      </c>
      <c r="F285" s="3">
        <v>14.8088790292511</v>
      </c>
      <c r="G285" s="14" t="s">
        <v>1314</v>
      </c>
      <c r="H285" s="2">
        <v>3</v>
      </c>
      <c r="I285" s="2">
        <v>0</v>
      </c>
      <c r="J285" s="2">
        <v>0</v>
      </c>
      <c r="K285" s="2">
        <v>3</v>
      </c>
      <c r="L285" s="2">
        <v>0</v>
      </c>
      <c r="M285" s="2">
        <v>0</v>
      </c>
      <c r="N285" s="2">
        <v>0</v>
      </c>
      <c r="O285" s="2">
        <v>0</v>
      </c>
      <c r="P285" s="2">
        <v>0</v>
      </c>
      <c r="Q285" s="2">
        <v>0</v>
      </c>
      <c r="R285" s="2">
        <v>0</v>
      </c>
      <c r="S285" s="2">
        <v>1</v>
      </c>
      <c r="T285" s="2">
        <v>1</v>
      </c>
      <c r="U285" s="2">
        <v>0</v>
      </c>
      <c r="V285" s="2">
        <v>1</v>
      </c>
      <c r="W285" s="2">
        <v>0</v>
      </c>
      <c r="X285" s="2">
        <v>0</v>
      </c>
      <c r="Y285" s="2">
        <v>0</v>
      </c>
      <c r="Z285" s="2">
        <v>0</v>
      </c>
      <c r="AA285" s="2">
        <v>0</v>
      </c>
    </row>
    <row r="286" spans="1:27" x14ac:dyDescent="0.25">
      <c r="A286" s="2">
        <v>10</v>
      </c>
      <c r="B286" s="2">
        <v>8</v>
      </c>
      <c r="C286" s="2">
        <v>85144.154999999999</v>
      </c>
      <c r="D286" s="2">
        <v>85144.154999999999</v>
      </c>
      <c r="E286" s="2">
        <v>0</v>
      </c>
      <c r="F286" s="3">
        <v>14.805508848379599</v>
      </c>
      <c r="G286" s="14"/>
      <c r="H286" s="2">
        <v>1</v>
      </c>
      <c r="I286" s="2">
        <v>0</v>
      </c>
      <c r="J286" s="2">
        <v>0</v>
      </c>
      <c r="K286" s="2">
        <v>1</v>
      </c>
      <c r="L286" s="2">
        <v>0</v>
      </c>
      <c r="M286" s="2">
        <v>0</v>
      </c>
      <c r="N286" s="2">
        <v>0</v>
      </c>
      <c r="O286" s="2">
        <v>0</v>
      </c>
      <c r="P286" s="2">
        <v>0</v>
      </c>
      <c r="Q286" s="2">
        <v>0</v>
      </c>
      <c r="R286" s="2">
        <v>0</v>
      </c>
      <c r="S286" s="2">
        <v>0</v>
      </c>
      <c r="T286" s="2">
        <v>0</v>
      </c>
      <c r="U286" s="2">
        <v>1</v>
      </c>
      <c r="V286" s="2">
        <v>0</v>
      </c>
      <c r="W286" s="2">
        <v>0</v>
      </c>
      <c r="X286" s="2">
        <v>0</v>
      </c>
      <c r="Y286" s="2">
        <v>0</v>
      </c>
      <c r="Z286" s="2">
        <v>0</v>
      </c>
      <c r="AA286" s="2">
        <v>0</v>
      </c>
    </row>
    <row r="287" spans="1:27" x14ac:dyDescent="0.25">
      <c r="A287" s="2">
        <v>3</v>
      </c>
      <c r="B287" s="2">
        <v>16</v>
      </c>
      <c r="C287" s="2">
        <v>162822.45199999999</v>
      </c>
      <c r="D287" s="2">
        <v>162862.73199999999</v>
      </c>
      <c r="E287" s="2">
        <v>40.2799999999988</v>
      </c>
      <c r="F287" s="3">
        <v>14.800283976991199</v>
      </c>
      <c r="G287" s="14" t="s">
        <v>1334</v>
      </c>
      <c r="H287" s="2">
        <v>3</v>
      </c>
      <c r="I287" s="2">
        <v>2</v>
      </c>
      <c r="J287" s="2">
        <v>1</v>
      </c>
      <c r="K287" s="2">
        <v>3</v>
      </c>
      <c r="L287" s="2">
        <v>1</v>
      </c>
      <c r="M287" s="2">
        <v>0</v>
      </c>
      <c r="N287" s="2">
        <v>0</v>
      </c>
      <c r="O287" s="2">
        <v>0</v>
      </c>
      <c r="P287" s="2">
        <v>0</v>
      </c>
      <c r="Q287" s="2">
        <v>1</v>
      </c>
      <c r="R287" s="2">
        <v>0</v>
      </c>
      <c r="S287" s="2">
        <v>0</v>
      </c>
      <c r="T287" s="2">
        <v>1</v>
      </c>
      <c r="U287" s="2">
        <v>1</v>
      </c>
      <c r="V287" s="2">
        <v>1</v>
      </c>
      <c r="W287" s="2">
        <v>0</v>
      </c>
      <c r="X287" s="2">
        <v>0</v>
      </c>
      <c r="Y287" s="2">
        <v>0</v>
      </c>
      <c r="Z287" s="2">
        <v>0</v>
      </c>
      <c r="AA287" s="2">
        <v>1</v>
      </c>
    </row>
    <row r="288" spans="1:27" x14ac:dyDescent="0.25">
      <c r="A288" s="2">
        <v>7</v>
      </c>
      <c r="B288" s="2">
        <v>4</v>
      </c>
      <c r="C288" s="2">
        <v>24577.232</v>
      </c>
      <c r="D288" s="2">
        <v>24579.440999999999</v>
      </c>
      <c r="E288" s="2">
        <v>2.20899999999892</v>
      </c>
      <c r="F288" s="3">
        <v>14.7901756305421</v>
      </c>
      <c r="G288" s="14" t="s">
        <v>1400</v>
      </c>
      <c r="H288" s="2">
        <v>4</v>
      </c>
      <c r="I288" s="2">
        <v>0</v>
      </c>
      <c r="J288" s="2">
        <v>0</v>
      </c>
      <c r="K288" s="2">
        <v>4</v>
      </c>
      <c r="L288" s="2">
        <v>0</v>
      </c>
      <c r="M288" s="2">
        <v>0</v>
      </c>
      <c r="N288" s="2">
        <v>0</v>
      </c>
      <c r="O288" s="2">
        <v>0</v>
      </c>
      <c r="P288" s="2">
        <v>0</v>
      </c>
      <c r="Q288" s="2">
        <v>0</v>
      </c>
      <c r="R288" s="2">
        <v>0</v>
      </c>
      <c r="S288" s="2">
        <v>1</v>
      </c>
      <c r="T288" s="2">
        <v>1</v>
      </c>
      <c r="U288" s="2">
        <v>1</v>
      </c>
      <c r="V288" s="2">
        <v>1</v>
      </c>
      <c r="W288" s="2">
        <v>0</v>
      </c>
      <c r="X288" s="2">
        <v>0</v>
      </c>
      <c r="Y288" s="2">
        <v>0</v>
      </c>
      <c r="Z288" s="2">
        <v>0</v>
      </c>
      <c r="AA288" s="2">
        <v>0</v>
      </c>
    </row>
    <row r="289" spans="1:27" x14ac:dyDescent="0.25">
      <c r="A289" s="2">
        <v>17</v>
      </c>
      <c r="B289" s="2">
        <v>3</v>
      </c>
      <c r="C289" s="2">
        <v>33946.107000000004</v>
      </c>
      <c r="D289" s="2">
        <v>33959.531000000003</v>
      </c>
      <c r="E289" s="2">
        <v>13.423999999999101</v>
      </c>
      <c r="F289" s="3">
        <v>14.780550285575501</v>
      </c>
      <c r="G289" s="14" t="s">
        <v>1521</v>
      </c>
      <c r="H289" s="2">
        <v>0</v>
      </c>
      <c r="I289" s="2">
        <v>0</v>
      </c>
      <c r="J289" s="2">
        <v>0</v>
      </c>
      <c r="K289" s="2">
        <v>0</v>
      </c>
      <c r="L289" s="2">
        <v>0</v>
      </c>
      <c r="M289" s="2">
        <v>0</v>
      </c>
      <c r="N289" s="2">
        <v>0</v>
      </c>
      <c r="O289" s="2">
        <v>0</v>
      </c>
      <c r="P289" s="2">
        <v>0</v>
      </c>
      <c r="Q289" s="2">
        <v>0</v>
      </c>
      <c r="R289" s="2">
        <v>0</v>
      </c>
      <c r="S289" s="2">
        <v>0</v>
      </c>
      <c r="T289" s="2">
        <v>0</v>
      </c>
      <c r="U289" s="2">
        <v>0</v>
      </c>
      <c r="V289" s="2">
        <v>0</v>
      </c>
      <c r="W289" s="2">
        <v>0</v>
      </c>
      <c r="X289" s="2">
        <v>0</v>
      </c>
      <c r="Y289" s="2">
        <v>0</v>
      </c>
      <c r="Z289" s="2">
        <v>0</v>
      </c>
      <c r="AA289" s="2">
        <v>0</v>
      </c>
    </row>
    <row r="290" spans="1:27" x14ac:dyDescent="0.25">
      <c r="A290" s="2">
        <v>6</v>
      </c>
      <c r="B290" s="2">
        <v>10</v>
      </c>
      <c r="C290" s="2">
        <v>39575.866000000002</v>
      </c>
      <c r="D290" s="2">
        <v>39590.788</v>
      </c>
      <c r="E290" s="2">
        <v>14.9219999999987</v>
      </c>
      <c r="F290" s="3">
        <v>14.772251330770301</v>
      </c>
      <c r="G290" s="14" t="s">
        <v>1382</v>
      </c>
      <c r="H290" s="2">
        <v>4</v>
      </c>
      <c r="I290" s="2">
        <v>0</v>
      </c>
      <c r="J290" s="2">
        <v>0</v>
      </c>
      <c r="K290" s="2">
        <v>4</v>
      </c>
      <c r="L290" s="2">
        <v>0</v>
      </c>
      <c r="M290" s="2">
        <v>0</v>
      </c>
      <c r="N290" s="2">
        <v>0</v>
      </c>
      <c r="O290" s="2">
        <v>0</v>
      </c>
      <c r="P290" s="2">
        <v>0</v>
      </c>
      <c r="Q290" s="2">
        <v>0</v>
      </c>
      <c r="R290" s="2">
        <v>0</v>
      </c>
      <c r="S290" s="2">
        <v>1</v>
      </c>
      <c r="T290" s="2">
        <v>1</v>
      </c>
      <c r="U290" s="2">
        <v>1</v>
      </c>
      <c r="V290" s="2">
        <v>1</v>
      </c>
      <c r="W290" s="2">
        <v>0</v>
      </c>
      <c r="X290" s="2">
        <v>0</v>
      </c>
      <c r="Y290" s="2">
        <v>0</v>
      </c>
      <c r="Z290" s="2">
        <v>0</v>
      </c>
      <c r="AA290" s="2">
        <v>0</v>
      </c>
    </row>
    <row r="291" spans="1:27" x14ac:dyDescent="0.25">
      <c r="A291" s="2">
        <v>7</v>
      </c>
      <c r="B291" s="2">
        <v>2</v>
      </c>
      <c r="C291" s="2">
        <v>16254.633</v>
      </c>
      <c r="D291" s="2">
        <v>16296.385</v>
      </c>
      <c r="E291" s="2">
        <v>41.7520000000004</v>
      </c>
      <c r="F291" s="3">
        <v>14.769631598108299</v>
      </c>
      <c r="G291" s="14" t="s">
        <v>1398</v>
      </c>
      <c r="H291" s="2">
        <v>1</v>
      </c>
      <c r="I291" s="2">
        <v>0</v>
      </c>
      <c r="J291" s="2">
        <v>0</v>
      </c>
      <c r="K291" s="2">
        <v>1</v>
      </c>
      <c r="L291" s="2">
        <v>0</v>
      </c>
      <c r="M291" s="2">
        <v>0</v>
      </c>
      <c r="N291" s="2">
        <v>0</v>
      </c>
      <c r="O291" s="2">
        <v>0</v>
      </c>
      <c r="P291" s="2">
        <v>0</v>
      </c>
      <c r="Q291" s="2">
        <v>0</v>
      </c>
      <c r="R291" s="2">
        <v>0</v>
      </c>
      <c r="S291" s="2">
        <v>0</v>
      </c>
      <c r="T291" s="2">
        <v>0</v>
      </c>
      <c r="U291" s="2">
        <v>1</v>
      </c>
      <c r="V291" s="2">
        <v>0</v>
      </c>
      <c r="W291" s="2">
        <v>0</v>
      </c>
      <c r="X291" s="2">
        <v>0</v>
      </c>
      <c r="Y291" s="2">
        <v>0</v>
      </c>
      <c r="Z291" s="2">
        <v>0</v>
      </c>
      <c r="AA291" s="2">
        <v>0</v>
      </c>
    </row>
    <row r="292" spans="1:27" x14ac:dyDescent="0.25">
      <c r="A292" s="2">
        <v>21</v>
      </c>
      <c r="B292" s="2">
        <v>0</v>
      </c>
      <c r="C292" s="2">
        <v>21107.161</v>
      </c>
      <c r="D292" s="2">
        <v>21108.141</v>
      </c>
      <c r="E292" s="2">
        <v>0.979999999999563</v>
      </c>
      <c r="F292" s="3">
        <v>14.753516390464201</v>
      </c>
      <c r="G292" s="14" t="s">
        <v>1543</v>
      </c>
      <c r="H292" s="2">
        <v>1</v>
      </c>
      <c r="I292" s="2">
        <v>0</v>
      </c>
      <c r="J292" s="2">
        <v>0</v>
      </c>
      <c r="K292" s="2">
        <v>1</v>
      </c>
      <c r="L292" s="2">
        <v>0</v>
      </c>
      <c r="M292" s="2">
        <v>0</v>
      </c>
      <c r="N292" s="2">
        <v>0</v>
      </c>
      <c r="O292" s="2">
        <v>0</v>
      </c>
      <c r="P292" s="2">
        <v>0</v>
      </c>
      <c r="Q292" s="2">
        <v>0</v>
      </c>
      <c r="R292" s="2">
        <v>0</v>
      </c>
      <c r="S292" s="2">
        <v>0</v>
      </c>
      <c r="T292" s="2">
        <v>1</v>
      </c>
      <c r="U292" s="2">
        <v>0</v>
      </c>
      <c r="V292" s="2">
        <v>0</v>
      </c>
      <c r="W292" s="2">
        <v>0</v>
      </c>
      <c r="X292" s="2">
        <v>0</v>
      </c>
      <c r="Y292" s="2">
        <v>0</v>
      </c>
      <c r="Z292" s="2">
        <v>0</v>
      </c>
      <c r="AA292" s="2">
        <v>0</v>
      </c>
    </row>
    <row r="293" spans="1:27" x14ac:dyDescent="0.25">
      <c r="A293" s="2">
        <v>8</v>
      </c>
      <c r="B293" s="2">
        <v>5</v>
      </c>
      <c r="C293" s="2">
        <v>39346.078000000001</v>
      </c>
      <c r="D293" s="2">
        <v>39367.682999999997</v>
      </c>
      <c r="E293" s="2">
        <v>21.604999999995901</v>
      </c>
      <c r="F293" s="3">
        <v>14.736943374888</v>
      </c>
      <c r="G293" s="14" t="s">
        <v>1418</v>
      </c>
      <c r="H293" s="2">
        <v>2</v>
      </c>
      <c r="I293" s="2">
        <v>1</v>
      </c>
      <c r="J293" s="2">
        <v>0</v>
      </c>
      <c r="K293" s="2">
        <v>2</v>
      </c>
      <c r="L293" s="2">
        <v>1</v>
      </c>
      <c r="M293" s="2">
        <v>0</v>
      </c>
      <c r="N293" s="2">
        <v>0</v>
      </c>
      <c r="O293" s="2">
        <v>0</v>
      </c>
      <c r="P293" s="2">
        <v>0</v>
      </c>
      <c r="Q293" s="2">
        <v>0</v>
      </c>
      <c r="R293" s="2">
        <v>0</v>
      </c>
      <c r="S293" s="2">
        <v>0</v>
      </c>
      <c r="T293" s="2">
        <v>0</v>
      </c>
      <c r="U293" s="2">
        <v>1</v>
      </c>
      <c r="V293" s="2">
        <v>1</v>
      </c>
      <c r="W293" s="2">
        <v>1</v>
      </c>
      <c r="X293" s="2">
        <v>0</v>
      </c>
      <c r="Y293" s="2">
        <v>0</v>
      </c>
      <c r="Z293" s="2">
        <v>0</v>
      </c>
      <c r="AA293" s="2">
        <v>0</v>
      </c>
    </row>
    <row r="294" spans="1:27" x14ac:dyDescent="0.25">
      <c r="A294" s="2">
        <v>17</v>
      </c>
      <c r="B294" s="2">
        <v>1</v>
      </c>
      <c r="C294" s="2">
        <v>9546.5509999999995</v>
      </c>
      <c r="D294" s="2">
        <v>9555.3770000000004</v>
      </c>
      <c r="E294" s="2">
        <v>8.8260000000009295</v>
      </c>
      <c r="F294" s="3">
        <v>14.700969542675701</v>
      </c>
      <c r="G294" s="14" t="s">
        <v>1519</v>
      </c>
      <c r="H294" s="2">
        <v>3</v>
      </c>
      <c r="I294" s="2">
        <v>0</v>
      </c>
      <c r="J294" s="2">
        <v>0</v>
      </c>
      <c r="K294" s="2">
        <v>3</v>
      </c>
      <c r="L294" s="2">
        <v>0</v>
      </c>
      <c r="M294" s="2">
        <v>0</v>
      </c>
      <c r="N294" s="2">
        <v>0</v>
      </c>
      <c r="O294" s="2">
        <v>0</v>
      </c>
      <c r="P294" s="2">
        <v>0</v>
      </c>
      <c r="Q294" s="2">
        <v>0</v>
      </c>
      <c r="R294" s="2">
        <v>0</v>
      </c>
      <c r="S294" s="2">
        <v>0</v>
      </c>
      <c r="T294" s="2">
        <v>1</v>
      </c>
      <c r="U294" s="2">
        <v>1</v>
      </c>
      <c r="V294" s="2">
        <v>1</v>
      </c>
      <c r="W294" s="2">
        <v>0</v>
      </c>
      <c r="X294" s="2">
        <v>0</v>
      </c>
      <c r="Y294" s="2">
        <v>0</v>
      </c>
      <c r="Z294" s="2">
        <v>0</v>
      </c>
      <c r="AA294" s="2">
        <v>0</v>
      </c>
    </row>
    <row r="295" spans="1:27" x14ac:dyDescent="0.25">
      <c r="A295" s="2">
        <v>1</v>
      </c>
      <c r="B295" s="2">
        <v>16</v>
      </c>
      <c r="C295" s="2">
        <v>185603.772</v>
      </c>
      <c r="D295" s="2">
        <v>185603.772</v>
      </c>
      <c r="E295" s="2">
        <v>0</v>
      </c>
      <c r="F295" s="3">
        <v>14.6909124708353</v>
      </c>
      <c r="G295" s="14"/>
      <c r="H295" s="2">
        <v>1</v>
      </c>
      <c r="I295" s="2">
        <v>0</v>
      </c>
      <c r="J295" s="2">
        <v>0</v>
      </c>
      <c r="K295" s="2">
        <v>1</v>
      </c>
      <c r="L295" s="2">
        <v>0</v>
      </c>
      <c r="M295" s="2">
        <v>0</v>
      </c>
      <c r="N295" s="2">
        <v>0</v>
      </c>
      <c r="O295" s="2">
        <v>0</v>
      </c>
      <c r="P295" s="2">
        <v>0</v>
      </c>
      <c r="Q295" s="2">
        <v>0</v>
      </c>
      <c r="R295" s="2">
        <v>0</v>
      </c>
      <c r="S295" s="2">
        <v>0</v>
      </c>
      <c r="T295" s="2">
        <v>0</v>
      </c>
      <c r="U295" s="2">
        <v>0</v>
      </c>
      <c r="V295" s="2">
        <v>1</v>
      </c>
      <c r="W295" s="2">
        <v>0</v>
      </c>
      <c r="X295" s="2">
        <v>0</v>
      </c>
      <c r="Y295" s="2">
        <v>0</v>
      </c>
      <c r="Z295" s="2">
        <v>0</v>
      </c>
      <c r="AA295" s="2">
        <v>0</v>
      </c>
    </row>
    <row r="296" spans="1:27" x14ac:dyDescent="0.25">
      <c r="A296" s="2">
        <v>4</v>
      </c>
      <c r="B296" s="2">
        <v>15</v>
      </c>
      <c r="C296" s="2">
        <v>131340.652</v>
      </c>
      <c r="D296" s="2">
        <v>131400.495</v>
      </c>
      <c r="E296" s="2">
        <v>59.842999999993502</v>
      </c>
      <c r="F296" s="3">
        <v>14.6612104183402</v>
      </c>
      <c r="G296" s="14"/>
      <c r="H296" s="2">
        <v>4</v>
      </c>
      <c r="I296" s="2">
        <v>0</v>
      </c>
      <c r="J296" s="2">
        <v>0</v>
      </c>
      <c r="K296" s="2">
        <v>4</v>
      </c>
      <c r="L296" s="2">
        <v>0</v>
      </c>
      <c r="M296" s="2">
        <v>0</v>
      </c>
      <c r="N296" s="2">
        <v>0</v>
      </c>
      <c r="O296" s="2">
        <v>0</v>
      </c>
      <c r="P296" s="2">
        <v>0</v>
      </c>
      <c r="Q296" s="2">
        <v>0</v>
      </c>
      <c r="R296" s="2">
        <v>0</v>
      </c>
      <c r="S296" s="2">
        <v>1</v>
      </c>
      <c r="T296" s="2">
        <v>1</v>
      </c>
      <c r="U296" s="2">
        <v>1</v>
      </c>
      <c r="V296" s="2">
        <v>1</v>
      </c>
      <c r="W296" s="2">
        <v>0</v>
      </c>
      <c r="X296" s="2">
        <v>0</v>
      </c>
      <c r="Y296" s="2">
        <v>0</v>
      </c>
      <c r="Z296" s="2">
        <v>0</v>
      </c>
      <c r="AA296" s="2">
        <v>0</v>
      </c>
    </row>
    <row r="297" spans="1:27" x14ac:dyDescent="0.25">
      <c r="A297" s="2">
        <v>3</v>
      </c>
      <c r="B297" s="2">
        <v>11</v>
      </c>
      <c r="C297" s="2">
        <v>132371.77799999999</v>
      </c>
      <c r="D297" s="2">
        <v>132377.61199999999</v>
      </c>
      <c r="E297" s="2">
        <v>5.8340000000025602</v>
      </c>
      <c r="F297" s="3">
        <v>14.6480215776088</v>
      </c>
      <c r="G297" s="14" t="s">
        <v>1331</v>
      </c>
      <c r="H297" s="2">
        <v>0</v>
      </c>
      <c r="I297" s="2">
        <v>0</v>
      </c>
      <c r="J297" s="2">
        <v>0</v>
      </c>
      <c r="K297" s="2">
        <v>0</v>
      </c>
      <c r="L297" s="2">
        <v>0</v>
      </c>
      <c r="M297" s="2">
        <v>0</v>
      </c>
      <c r="N297" s="2">
        <v>0</v>
      </c>
      <c r="O297" s="2">
        <v>0</v>
      </c>
      <c r="P297" s="2">
        <v>0</v>
      </c>
      <c r="Q297" s="2">
        <v>0</v>
      </c>
      <c r="R297" s="2">
        <v>0</v>
      </c>
      <c r="S297" s="2">
        <v>0</v>
      </c>
      <c r="T297" s="2">
        <v>0</v>
      </c>
      <c r="U297" s="2">
        <v>0</v>
      </c>
      <c r="V297" s="2">
        <v>0</v>
      </c>
      <c r="W297" s="2">
        <v>0</v>
      </c>
      <c r="X297" s="2">
        <v>0</v>
      </c>
      <c r="Y297" s="2">
        <v>0</v>
      </c>
      <c r="Z297" s="2">
        <v>0</v>
      </c>
      <c r="AA297" s="2">
        <v>0</v>
      </c>
    </row>
    <row r="298" spans="1:27" x14ac:dyDescent="0.25">
      <c r="A298" s="2">
        <v>4</v>
      </c>
      <c r="B298" s="2">
        <v>14</v>
      </c>
      <c r="C298" s="2">
        <v>124176.872</v>
      </c>
      <c r="D298" s="2">
        <v>124185.679</v>
      </c>
      <c r="E298" s="2">
        <v>8.8070000000007003</v>
      </c>
      <c r="F298" s="3">
        <v>14.625168363724701</v>
      </c>
      <c r="G298" s="14" t="s">
        <v>647</v>
      </c>
      <c r="H298" s="2">
        <v>3</v>
      </c>
      <c r="I298" s="2">
        <v>0</v>
      </c>
      <c r="J298" s="2">
        <v>0</v>
      </c>
      <c r="K298" s="2">
        <v>3</v>
      </c>
      <c r="L298" s="2">
        <v>0</v>
      </c>
      <c r="M298" s="2">
        <v>0</v>
      </c>
      <c r="N298" s="2">
        <v>0</v>
      </c>
      <c r="O298" s="2">
        <v>0</v>
      </c>
      <c r="P298" s="2">
        <v>0</v>
      </c>
      <c r="Q298" s="2">
        <v>0</v>
      </c>
      <c r="R298" s="2">
        <v>0</v>
      </c>
      <c r="S298" s="2">
        <v>1</v>
      </c>
      <c r="T298" s="2">
        <v>1</v>
      </c>
      <c r="U298" s="2">
        <v>1</v>
      </c>
      <c r="V298" s="2">
        <v>0</v>
      </c>
      <c r="W298" s="2">
        <v>0</v>
      </c>
      <c r="X298" s="2">
        <v>0</v>
      </c>
      <c r="Y298" s="2">
        <v>0</v>
      </c>
      <c r="Z298" s="2">
        <v>0</v>
      </c>
      <c r="AA298" s="2">
        <v>0</v>
      </c>
    </row>
    <row r="299" spans="1:27" x14ac:dyDescent="0.25">
      <c r="A299" s="2">
        <v>1</v>
      </c>
      <c r="B299" s="2">
        <v>11</v>
      </c>
      <c r="C299" s="2">
        <v>77746.520999999993</v>
      </c>
      <c r="D299" s="2">
        <v>77758.942999999999</v>
      </c>
      <c r="E299" s="2">
        <v>12.4220000000059</v>
      </c>
      <c r="F299" s="3">
        <v>14.617375298476199</v>
      </c>
      <c r="G299" s="14" t="s">
        <v>1292</v>
      </c>
      <c r="H299" s="2">
        <v>0</v>
      </c>
      <c r="I299" s="2">
        <v>0</v>
      </c>
      <c r="J299" s="2">
        <v>0</v>
      </c>
      <c r="K299" s="2">
        <v>0</v>
      </c>
      <c r="L299" s="2">
        <v>0</v>
      </c>
      <c r="M299" s="2">
        <v>0</v>
      </c>
      <c r="N299" s="2">
        <v>0</v>
      </c>
      <c r="O299" s="2">
        <v>0</v>
      </c>
      <c r="P299" s="2">
        <v>0</v>
      </c>
      <c r="Q299" s="2">
        <v>0</v>
      </c>
      <c r="R299" s="2">
        <v>0</v>
      </c>
      <c r="S299" s="2">
        <v>0</v>
      </c>
      <c r="T299" s="2">
        <v>0</v>
      </c>
      <c r="U299" s="2">
        <v>0</v>
      </c>
      <c r="V299" s="2">
        <v>0</v>
      </c>
      <c r="W299" s="2">
        <v>0</v>
      </c>
      <c r="X299" s="2">
        <v>0</v>
      </c>
      <c r="Y299" s="2">
        <v>0</v>
      </c>
      <c r="Z299" s="2">
        <v>0</v>
      </c>
      <c r="AA299" s="2">
        <v>0</v>
      </c>
    </row>
    <row r="300" spans="1:27" x14ac:dyDescent="0.25">
      <c r="A300" s="2">
        <v>8</v>
      </c>
      <c r="B300" s="2">
        <v>4</v>
      </c>
      <c r="C300" s="2">
        <v>36945.118999999999</v>
      </c>
      <c r="D300" s="2">
        <v>36956.557999999997</v>
      </c>
      <c r="E300" s="2">
        <v>11.438999999998501</v>
      </c>
      <c r="F300" s="3">
        <v>14.599149422739901</v>
      </c>
      <c r="G300" s="14" t="s">
        <v>1417</v>
      </c>
      <c r="H300" s="2">
        <v>0</v>
      </c>
      <c r="I300" s="2">
        <v>0</v>
      </c>
      <c r="J300" s="2">
        <v>0</v>
      </c>
      <c r="K300" s="2">
        <v>0</v>
      </c>
      <c r="L300" s="2">
        <v>0</v>
      </c>
      <c r="M300" s="2">
        <v>0</v>
      </c>
      <c r="N300" s="2">
        <v>0</v>
      </c>
      <c r="O300" s="2">
        <v>0</v>
      </c>
      <c r="P300" s="2">
        <v>0</v>
      </c>
      <c r="Q300" s="2">
        <v>0</v>
      </c>
      <c r="R300" s="2">
        <v>0</v>
      </c>
      <c r="S300" s="2">
        <v>0</v>
      </c>
      <c r="T300" s="2">
        <v>0</v>
      </c>
      <c r="U300" s="2">
        <v>0</v>
      </c>
      <c r="V300" s="2">
        <v>0</v>
      </c>
      <c r="W300" s="2">
        <v>0</v>
      </c>
      <c r="X300" s="2">
        <v>0</v>
      </c>
      <c r="Y300" s="2">
        <v>0</v>
      </c>
      <c r="Z300" s="2">
        <v>0</v>
      </c>
      <c r="AA300" s="2">
        <v>0</v>
      </c>
    </row>
    <row r="301" spans="1:27" x14ac:dyDescent="0.25">
      <c r="A301" s="2">
        <v>9</v>
      </c>
      <c r="B301" s="2">
        <v>1</v>
      </c>
      <c r="C301" s="2">
        <v>16690.315999999999</v>
      </c>
      <c r="D301" s="2">
        <v>16696.509999999998</v>
      </c>
      <c r="E301" s="2">
        <v>6.1939999999995097</v>
      </c>
      <c r="F301" s="3">
        <v>14.589605164840499</v>
      </c>
      <c r="G301" s="14" t="s">
        <v>1431</v>
      </c>
      <c r="H301" s="2">
        <v>0</v>
      </c>
      <c r="I301" s="2">
        <v>0</v>
      </c>
      <c r="J301" s="2">
        <v>0</v>
      </c>
      <c r="K301" s="2">
        <v>0</v>
      </c>
      <c r="L301" s="2">
        <v>0</v>
      </c>
      <c r="M301" s="2">
        <v>0</v>
      </c>
      <c r="N301" s="2">
        <v>0</v>
      </c>
      <c r="O301" s="2">
        <v>0</v>
      </c>
      <c r="P301" s="2">
        <v>0</v>
      </c>
      <c r="Q301" s="2">
        <v>0</v>
      </c>
      <c r="R301" s="2">
        <v>0</v>
      </c>
      <c r="S301" s="2">
        <v>0</v>
      </c>
      <c r="T301" s="2">
        <v>0</v>
      </c>
      <c r="U301" s="2">
        <v>0</v>
      </c>
      <c r="V301" s="2">
        <v>0</v>
      </c>
      <c r="W301" s="2">
        <v>0</v>
      </c>
      <c r="X301" s="2">
        <v>0</v>
      </c>
      <c r="Y301" s="2">
        <v>0</v>
      </c>
      <c r="Z301" s="2">
        <v>0</v>
      </c>
      <c r="AA301" s="2">
        <v>0</v>
      </c>
    </row>
    <row r="302" spans="1:27" x14ac:dyDescent="0.25">
      <c r="A302" s="2">
        <v>7</v>
      </c>
      <c r="B302" s="2">
        <v>5</v>
      </c>
      <c r="C302" s="2">
        <v>70921.154999999999</v>
      </c>
      <c r="D302" s="2">
        <v>70942.414999999994</v>
      </c>
      <c r="E302" s="2">
        <v>21.2599999999948</v>
      </c>
      <c r="F302" s="3">
        <v>14.58952562228</v>
      </c>
      <c r="G302" s="14" t="s">
        <v>1401</v>
      </c>
      <c r="H302" s="2">
        <v>0</v>
      </c>
      <c r="I302" s="2">
        <v>0</v>
      </c>
      <c r="J302" s="2">
        <v>0</v>
      </c>
      <c r="K302" s="2">
        <v>0</v>
      </c>
      <c r="L302" s="2">
        <v>0</v>
      </c>
      <c r="M302" s="2">
        <v>0</v>
      </c>
      <c r="N302" s="2">
        <v>0</v>
      </c>
      <c r="O302" s="2">
        <v>0</v>
      </c>
      <c r="P302" s="2">
        <v>0</v>
      </c>
      <c r="Q302" s="2">
        <v>0</v>
      </c>
      <c r="R302" s="2">
        <v>0</v>
      </c>
      <c r="S302" s="2">
        <v>0</v>
      </c>
      <c r="T302" s="2">
        <v>0</v>
      </c>
      <c r="U302" s="2">
        <v>0</v>
      </c>
      <c r="V302" s="2">
        <v>0</v>
      </c>
      <c r="W302" s="2">
        <v>0</v>
      </c>
      <c r="X302" s="2">
        <v>0</v>
      </c>
      <c r="Y302" s="2">
        <v>0</v>
      </c>
      <c r="Z302" s="2">
        <v>0</v>
      </c>
      <c r="AA302" s="2">
        <v>0</v>
      </c>
    </row>
    <row r="303" spans="1:27" x14ac:dyDescent="0.25">
      <c r="A303" s="2">
        <v>11</v>
      </c>
      <c r="B303" s="2">
        <v>8</v>
      </c>
      <c r="C303" s="2">
        <v>73539.729000000007</v>
      </c>
      <c r="D303" s="2">
        <v>73573.59</v>
      </c>
      <c r="E303" s="2">
        <v>33.8609999999899</v>
      </c>
      <c r="F303" s="3">
        <v>14.588635261307401</v>
      </c>
      <c r="G303" s="14" t="s">
        <v>1455</v>
      </c>
      <c r="H303" s="2">
        <v>2</v>
      </c>
      <c r="I303" s="2">
        <v>1</v>
      </c>
      <c r="J303" s="2">
        <v>0</v>
      </c>
      <c r="K303" s="2">
        <v>2</v>
      </c>
      <c r="L303" s="2">
        <v>1</v>
      </c>
      <c r="M303" s="2">
        <v>0</v>
      </c>
      <c r="N303" s="2">
        <v>0</v>
      </c>
      <c r="O303" s="2">
        <v>0</v>
      </c>
      <c r="P303" s="2">
        <v>0</v>
      </c>
      <c r="Q303" s="2">
        <v>0</v>
      </c>
      <c r="R303" s="2">
        <v>0</v>
      </c>
      <c r="S303" s="2">
        <v>0</v>
      </c>
      <c r="T303" s="2">
        <v>0</v>
      </c>
      <c r="U303" s="2">
        <v>1</v>
      </c>
      <c r="V303" s="2">
        <v>1</v>
      </c>
      <c r="W303" s="2">
        <v>0</v>
      </c>
      <c r="X303" s="2">
        <v>0</v>
      </c>
      <c r="Y303" s="2">
        <v>0</v>
      </c>
      <c r="Z303" s="2">
        <v>0</v>
      </c>
      <c r="AA303" s="2">
        <v>1</v>
      </c>
    </row>
    <row r="304" spans="1:27" x14ac:dyDescent="0.25">
      <c r="A304" s="2">
        <v>20</v>
      </c>
      <c r="B304" s="2">
        <v>4</v>
      </c>
      <c r="C304" s="2">
        <v>39346.212</v>
      </c>
      <c r="D304" s="2">
        <v>39357.697</v>
      </c>
      <c r="E304" s="2">
        <v>11.4850000000006</v>
      </c>
      <c r="F304" s="3">
        <v>14.5874437767991</v>
      </c>
      <c r="G304" s="14"/>
      <c r="H304" s="2">
        <v>0</v>
      </c>
      <c r="I304" s="2">
        <v>0</v>
      </c>
      <c r="J304" s="2">
        <v>0</v>
      </c>
      <c r="K304" s="2">
        <v>0</v>
      </c>
      <c r="L304" s="2">
        <v>0</v>
      </c>
      <c r="M304" s="2">
        <v>0</v>
      </c>
      <c r="N304" s="2">
        <v>0</v>
      </c>
      <c r="O304" s="2">
        <v>0</v>
      </c>
      <c r="P304" s="2">
        <v>0</v>
      </c>
      <c r="Q304" s="2">
        <v>0</v>
      </c>
      <c r="R304" s="2">
        <v>0</v>
      </c>
      <c r="S304" s="2">
        <v>0</v>
      </c>
      <c r="T304" s="2">
        <v>0</v>
      </c>
      <c r="U304" s="2">
        <v>0</v>
      </c>
      <c r="V304" s="2">
        <v>0</v>
      </c>
      <c r="W304" s="2">
        <v>0</v>
      </c>
      <c r="X304" s="2">
        <v>0</v>
      </c>
      <c r="Y304" s="2">
        <v>0</v>
      </c>
      <c r="Z304" s="2">
        <v>0</v>
      </c>
      <c r="AA304" s="2">
        <v>0</v>
      </c>
    </row>
    <row r="305" spans="1:27" x14ac:dyDescent="0.25">
      <c r="A305" s="2">
        <v>18</v>
      </c>
      <c r="B305" s="2">
        <v>11</v>
      </c>
      <c r="C305" s="2">
        <v>70813.968999999997</v>
      </c>
      <c r="D305" s="2">
        <v>70825.120999999999</v>
      </c>
      <c r="E305" s="2">
        <v>11.1520000000019</v>
      </c>
      <c r="F305" s="3">
        <v>14.5725665099518</v>
      </c>
      <c r="G305" s="14" t="s">
        <v>297</v>
      </c>
      <c r="H305" s="2">
        <v>0</v>
      </c>
      <c r="I305" s="2">
        <v>0</v>
      </c>
      <c r="J305" s="2">
        <v>0</v>
      </c>
      <c r="K305" s="2">
        <v>0</v>
      </c>
      <c r="L305" s="2">
        <v>0</v>
      </c>
      <c r="M305" s="2">
        <v>0</v>
      </c>
      <c r="N305" s="2">
        <v>0</v>
      </c>
      <c r="O305" s="2">
        <v>0</v>
      </c>
      <c r="P305" s="2">
        <v>0</v>
      </c>
      <c r="Q305" s="2">
        <v>0</v>
      </c>
      <c r="R305" s="2">
        <v>0</v>
      </c>
      <c r="S305" s="2">
        <v>0</v>
      </c>
      <c r="T305" s="2">
        <v>0</v>
      </c>
      <c r="U305" s="2">
        <v>0</v>
      </c>
      <c r="V305" s="2">
        <v>0</v>
      </c>
      <c r="W305" s="2">
        <v>0</v>
      </c>
      <c r="X305" s="2">
        <v>0</v>
      </c>
      <c r="Y305" s="2">
        <v>0</v>
      </c>
      <c r="Z305" s="2">
        <v>0</v>
      </c>
      <c r="AA305" s="2">
        <v>0</v>
      </c>
    </row>
    <row r="306" spans="1:27" x14ac:dyDescent="0.25">
      <c r="A306" s="2">
        <v>14</v>
      </c>
      <c r="B306" s="2">
        <v>1</v>
      </c>
      <c r="C306" s="2">
        <v>24475.317999999999</v>
      </c>
      <c r="D306" s="2">
        <v>24479.281999999999</v>
      </c>
      <c r="E306" s="2">
        <v>3.96399999999994</v>
      </c>
      <c r="F306" s="3">
        <v>14.5680543128687</v>
      </c>
      <c r="G306" s="14" t="s">
        <v>1488</v>
      </c>
      <c r="H306" s="2">
        <v>2</v>
      </c>
      <c r="I306" s="2">
        <v>0</v>
      </c>
      <c r="J306" s="2">
        <v>0</v>
      </c>
      <c r="K306" s="2">
        <v>2</v>
      </c>
      <c r="L306" s="2">
        <v>0</v>
      </c>
      <c r="M306" s="2">
        <v>0</v>
      </c>
      <c r="N306" s="2">
        <v>0</v>
      </c>
      <c r="O306" s="2">
        <v>0</v>
      </c>
      <c r="P306" s="2">
        <v>0</v>
      </c>
      <c r="Q306" s="2">
        <v>0</v>
      </c>
      <c r="R306" s="2">
        <v>0</v>
      </c>
      <c r="S306" s="2">
        <v>0</v>
      </c>
      <c r="T306" s="2">
        <v>1</v>
      </c>
      <c r="U306" s="2">
        <v>0</v>
      </c>
      <c r="V306" s="2">
        <v>1</v>
      </c>
      <c r="W306" s="2">
        <v>0</v>
      </c>
      <c r="X306" s="2">
        <v>0</v>
      </c>
      <c r="Y306" s="2">
        <v>0</v>
      </c>
      <c r="Z306" s="2">
        <v>0</v>
      </c>
      <c r="AA306" s="2">
        <v>0</v>
      </c>
    </row>
    <row r="307" spans="1:27" x14ac:dyDescent="0.25">
      <c r="A307" s="2">
        <v>20</v>
      </c>
      <c r="B307" s="2">
        <v>2</v>
      </c>
      <c r="C307" s="2">
        <v>30929.191999999999</v>
      </c>
      <c r="D307" s="2">
        <v>30944.258000000002</v>
      </c>
      <c r="E307" s="2">
        <v>15.0660000000025</v>
      </c>
      <c r="F307" s="3">
        <v>14.5051652811058</v>
      </c>
      <c r="G307" s="14" t="s">
        <v>1541</v>
      </c>
      <c r="H307" s="2">
        <v>0</v>
      </c>
      <c r="I307" s="2">
        <v>0</v>
      </c>
      <c r="J307" s="2">
        <v>0</v>
      </c>
      <c r="K307" s="2">
        <v>0</v>
      </c>
      <c r="L307" s="2">
        <v>0</v>
      </c>
      <c r="M307" s="2">
        <v>0</v>
      </c>
      <c r="N307" s="2">
        <v>0</v>
      </c>
      <c r="O307" s="2">
        <v>0</v>
      </c>
      <c r="P307" s="2">
        <v>0</v>
      </c>
      <c r="Q307" s="2">
        <v>0</v>
      </c>
      <c r="R307" s="2">
        <v>0</v>
      </c>
      <c r="S307" s="2">
        <v>0</v>
      </c>
      <c r="T307" s="2">
        <v>0</v>
      </c>
      <c r="U307" s="2">
        <v>0</v>
      </c>
      <c r="V307" s="2">
        <v>0</v>
      </c>
      <c r="W307" s="2">
        <v>0</v>
      </c>
      <c r="X307" s="2">
        <v>0</v>
      </c>
      <c r="Y307" s="2">
        <v>0</v>
      </c>
      <c r="Z307" s="2">
        <v>0</v>
      </c>
      <c r="AA307" s="2">
        <v>0</v>
      </c>
    </row>
    <row r="308" spans="1:27" x14ac:dyDescent="0.25">
      <c r="A308" s="2">
        <v>10</v>
      </c>
      <c r="B308" s="2">
        <v>6</v>
      </c>
      <c r="C308" s="2">
        <v>81646.921000000002</v>
      </c>
      <c r="D308" s="2">
        <v>81669.225999999995</v>
      </c>
      <c r="E308" s="2">
        <v>22.304999999993001</v>
      </c>
      <c r="F308" s="3">
        <v>14.504352314468299</v>
      </c>
      <c r="G308" s="14" t="s">
        <v>1442</v>
      </c>
      <c r="H308" s="2">
        <v>0</v>
      </c>
      <c r="I308" s="2">
        <v>0</v>
      </c>
      <c r="J308" s="2">
        <v>0</v>
      </c>
      <c r="K308" s="2">
        <v>0</v>
      </c>
      <c r="L308" s="2">
        <v>0</v>
      </c>
      <c r="M308" s="2">
        <v>0</v>
      </c>
      <c r="N308" s="2">
        <v>0</v>
      </c>
      <c r="O308" s="2">
        <v>0</v>
      </c>
      <c r="P308" s="2">
        <v>0</v>
      </c>
      <c r="Q308" s="2">
        <v>0</v>
      </c>
      <c r="R308" s="2">
        <v>0</v>
      </c>
      <c r="S308" s="2">
        <v>0</v>
      </c>
      <c r="T308" s="2">
        <v>0</v>
      </c>
      <c r="U308" s="2">
        <v>0</v>
      </c>
      <c r="V308" s="2">
        <v>0</v>
      </c>
      <c r="W308" s="2">
        <v>0</v>
      </c>
      <c r="X308" s="2">
        <v>0</v>
      </c>
      <c r="Y308" s="2">
        <v>0</v>
      </c>
      <c r="Z308" s="2">
        <v>0</v>
      </c>
      <c r="AA308" s="2">
        <v>0</v>
      </c>
    </row>
    <row r="309" spans="1:27" x14ac:dyDescent="0.25">
      <c r="A309" s="2">
        <v>3</v>
      </c>
      <c r="B309" s="2">
        <v>13</v>
      </c>
      <c r="C309" s="2">
        <v>140296.424</v>
      </c>
      <c r="D309" s="2">
        <v>140296.424</v>
      </c>
      <c r="E309" s="2">
        <v>0</v>
      </c>
      <c r="F309" s="3">
        <v>14.4993806603187</v>
      </c>
      <c r="G309" s="14"/>
      <c r="H309" s="2">
        <v>0</v>
      </c>
      <c r="I309" s="2">
        <v>0</v>
      </c>
      <c r="J309" s="2">
        <v>0</v>
      </c>
      <c r="K309" s="2">
        <v>0</v>
      </c>
      <c r="L309" s="2">
        <v>0</v>
      </c>
      <c r="M309" s="2">
        <v>0</v>
      </c>
      <c r="N309" s="2">
        <v>0</v>
      </c>
      <c r="O309" s="2">
        <v>0</v>
      </c>
      <c r="P309" s="2">
        <v>0</v>
      </c>
      <c r="Q309" s="2">
        <v>0</v>
      </c>
      <c r="R309" s="2">
        <v>0</v>
      </c>
      <c r="S309" s="2">
        <v>0</v>
      </c>
      <c r="T309" s="2">
        <v>0</v>
      </c>
      <c r="U309" s="2">
        <v>0</v>
      </c>
      <c r="V309" s="2">
        <v>0</v>
      </c>
      <c r="W309" s="2">
        <v>0</v>
      </c>
      <c r="X309" s="2">
        <v>0</v>
      </c>
      <c r="Y309" s="2">
        <v>0</v>
      </c>
      <c r="Z309" s="2">
        <v>0</v>
      </c>
      <c r="AA309" s="2">
        <v>0</v>
      </c>
    </row>
    <row r="310" spans="1:27" x14ac:dyDescent="0.25">
      <c r="A310" s="2">
        <v>6</v>
      </c>
      <c r="B310" s="2">
        <v>20</v>
      </c>
      <c r="C310" s="2">
        <v>122743.50199999999</v>
      </c>
      <c r="D310" s="2">
        <v>122746.93799999999</v>
      </c>
      <c r="E310" s="2">
        <v>3.4360000000015098</v>
      </c>
      <c r="F310" s="3">
        <v>14.493554025986301</v>
      </c>
      <c r="G310" s="14" t="s">
        <v>1391</v>
      </c>
      <c r="H310" s="2">
        <v>0</v>
      </c>
      <c r="I310" s="2">
        <v>1</v>
      </c>
      <c r="J310" s="2">
        <v>1</v>
      </c>
      <c r="K310" s="2">
        <v>0</v>
      </c>
      <c r="L310" s="2">
        <v>0</v>
      </c>
      <c r="M310" s="2">
        <v>0</v>
      </c>
      <c r="N310" s="2">
        <v>0</v>
      </c>
      <c r="O310" s="2">
        <v>0</v>
      </c>
      <c r="P310" s="2">
        <v>0</v>
      </c>
      <c r="Q310" s="2">
        <v>1</v>
      </c>
      <c r="R310" s="2">
        <v>0</v>
      </c>
      <c r="S310" s="2">
        <v>0</v>
      </c>
      <c r="T310" s="2">
        <v>0</v>
      </c>
      <c r="U310" s="2">
        <v>0</v>
      </c>
      <c r="V310" s="2">
        <v>0</v>
      </c>
      <c r="W310" s="2">
        <v>0</v>
      </c>
      <c r="X310" s="2">
        <v>0</v>
      </c>
      <c r="Y310" s="2">
        <v>0</v>
      </c>
      <c r="Z310" s="2">
        <v>0</v>
      </c>
      <c r="AA310" s="2">
        <v>0</v>
      </c>
    </row>
    <row r="311" spans="1:27" x14ac:dyDescent="0.25">
      <c r="A311" s="2">
        <v>1</v>
      </c>
      <c r="B311" s="2">
        <v>14</v>
      </c>
      <c r="C311" s="2">
        <v>174298.11799999999</v>
      </c>
      <c r="D311" s="2">
        <v>174306.035</v>
      </c>
      <c r="E311" s="2">
        <v>7.9170000000158298</v>
      </c>
      <c r="F311" s="3">
        <v>14.4880450177151</v>
      </c>
      <c r="G311" s="14" t="s">
        <v>1294</v>
      </c>
      <c r="H311" s="2">
        <v>2</v>
      </c>
      <c r="I311" s="2">
        <v>0</v>
      </c>
      <c r="J311" s="2">
        <v>0</v>
      </c>
      <c r="K311" s="2">
        <v>2</v>
      </c>
      <c r="L311" s="2">
        <v>0</v>
      </c>
      <c r="M311" s="2">
        <v>0</v>
      </c>
      <c r="N311" s="2">
        <v>0</v>
      </c>
      <c r="O311" s="2">
        <v>0</v>
      </c>
      <c r="P311" s="2">
        <v>0</v>
      </c>
      <c r="Q311" s="2">
        <v>0</v>
      </c>
      <c r="R311" s="2">
        <v>0</v>
      </c>
      <c r="S311" s="2">
        <v>1</v>
      </c>
      <c r="T311" s="2">
        <v>0</v>
      </c>
      <c r="U311" s="2">
        <v>1</v>
      </c>
      <c r="V311" s="2">
        <v>0</v>
      </c>
      <c r="W311" s="2">
        <v>0</v>
      </c>
      <c r="X311" s="2">
        <v>0</v>
      </c>
      <c r="Y311" s="2">
        <v>0</v>
      </c>
      <c r="Z311" s="2">
        <v>0</v>
      </c>
      <c r="AA311" s="2">
        <v>0</v>
      </c>
    </row>
    <row r="312" spans="1:27" x14ac:dyDescent="0.25">
      <c r="A312" s="2">
        <v>5</v>
      </c>
      <c r="B312" s="2">
        <v>19</v>
      </c>
      <c r="C312" s="2">
        <v>154781.60200000001</v>
      </c>
      <c r="D312" s="2">
        <v>154796.44500000001</v>
      </c>
      <c r="E312" s="2">
        <v>14.8429999999935</v>
      </c>
      <c r="F312" s="3">
        <v>14.4767016386468</v>
      </c>
      <c r="G312" s="14" t="s">
        <v>142</v>
      </c>
      <c r="H312" s="2">
        <v>0</v>
      </c>
      <c r="I312" s="2">
        <v>3</v>
      </c>
      <c r="J312" s="2">
        <v>0</v>
      </c>
      <c r="K312" s="2">
        <v>0</v>
      </c>
      <c r="L312" s="2">
        <v>3</v>
      </c>
      <c r="M312" s="2">
        <v>0</v>
      </c>
      <c r="N312" s="2">
        <v>0</v>
      </c>
      <c r="O312" s="2">
        <v>0</v>
      </c>
      <c r="P312" s="2">
        <v>0</v>
      </c>
      <c r="Q312" s="2">
        <v>0</v>
      </c>
      <c r="R312" s="2">
        <v>0</v>
      </c>
      <c r="S312" s="2">
        <v>0</v>
      </c>
      <c r="T312" s="2">
        <v>0</v>
      </c>
      <c r="U312" s="2">
        <v>0</v>
      </c>
      <c r="V312" s="2">
        <v>0</v>
      </c>
      <c r="W312" s="2">
        <v>1</v>
      </c>
      <c r="X312" s="2">
        <v>0</v>
      </c>
      <c r="Y312" s="2">
        <v>1</v>
      </c>
      <c r="Z312" s="2">
        <v>0</v>
      </c>
      <c r="AA312" s="2">
        <v>1</v>
      </c>
    </row>
    <row r="313" spans="1:27" x14ac:dyDescent="0.25">
      <c r="A313" s="2">
        <v>16</v>
      </c>
      <c r="B313" s="2">
        <v>2</v>
      </c>
      <c r="C313" s="2">
        <v>77327.637000000002</v>
      </c>
      <c r="D313" s="2">
        <v>77331.028000000006</v>
      </c>
      <c r="E313" s="2">
        <v>3.3910000000032601</v>
      </c>
      <c r="F313" s="3">
        <v>14.4192282715697</v>
      </c>
      <c r="G313" s="14" t="s">
        <v>1516</v>
      </c>
      <c r="H313" s="2">
        <v>0</v>
      </c>
      <c r="I313" s="2">
        <v>0</v>
      </c>
      <c r="J313" s="2">
        <v>0</v>
      </c>
      <c r="K313" s="2">
        <v>0</v>
      </c>
      <c r="L313" s="2">
        <v>0</v>
      </c>
      <c r="M313" s="2">
        <v>0</v>
      </c>
      <c r="N313" s="2">
        <v>0</v>
      </c>
      <c r="O313" s="2">
        <v>0</v>
      </c>
      <c r="P313" s="2">
        <v>0</v>
      </c>
      <c r="Q313" s="2">
        <v>0</v>
      </c>
      <c r="R313" s="2">
        <v>0</v>
      </c>
      <c r="S313" s="2">
        <v>0</v>
      </c>
      <c r="T313" s="2">
        <v>0</v>
      </c>
      <c r="U313" s="2">
        <v>0</v>
      </c>
      <c r="V313" s="2">
        <v>0</v>
      </c>
      <c r="W313" s="2">
        <v>0</v>
      </c>
      <c r="X313" s="2">
        <v>0</v>
      </c>
      <c r="Y313" s="2">
        <v>0</v>
      </c>
      <c r="Z313" s="2">
        <v>0</v>
      </c>
      <c r="AA313" s="2">
        <v>0</v>
      </c>
    </row>
    <row r="314" spans="1:27" x14ac:dyDescent="0.25">
      <c r="A314" s="2">
        <v>5</v>
      </c>
      <c r="B314" s="2">
        <v>14</v>
      </c>
      <c r="C314" s="2">
        <v>127820.533</v>
      </c>
      <c r="D314" s="2">
        <v>127821.251</v>
      </c>
      <c r="E314" s="2">
        <v>0.71800000000803299</v>
      </c>
      <c r="F314" s="3">
        <v>14.406316529836101</v>
      </c>
      <c r="G314" s="14" t="s">
        <v>1366</v>
      </c>
      <c r="H314" s="2">
        <v>1</v>
      </c>
      <c r="I314" s="2">
        <v>2</v>
      </c>
      <c r="J314" s="2">
        <v>0</v>
      </c>
      <c r="K314" s="2">
        <v>1</v>
      </c>
      <c r="L314" s="2">
        <v>2</v>
      </c>
      <c r="M314" s="2">
        <v>0</v>
      </c>
      <c r="N314" s="2">
        <v>0</v>
      </c>
      <c r="O314" s="2">
        <v>0</v>
      </c>
      <c r="P314" s="2">
        <v>0</v>
      </c>
      <c r="Q314" s="2">
        <v>0</v>
      </c>
      <c r="R314" s="2">
        <v>0</v>
      </c>
      <c r="S314" s="2">
        <v>0</v>
      </c>
      <c r="T314" s="2">
        <v>0</v>
      </c>
      <c r="U314" s="2">
        <v>0</v>
      </c>
      <c r="V314" s="2">
        <v>1</v>
      </c>
      <c r="W314" s="2">
        <v>1</v>
      </c>
      <c r="X314" s="2">
        <v>0</v>
      </c>
      <c r="Y314" s="2">
        <v>0</v>
      </c>
      <c r="Z314" s="2">
        <v>0</v>
      </c>
      <c r="AA314" s="2">
        <v>1</v>
      </c>
    </row>
    <row r="315" spans="1:27" x14ac:dyDescent="0.25">
      <c r="A315" s="2">
        <v>2</v>
      </c>
      <c r="B315" s="2">
        <v>2</v>
      </c>
      <c r="C315" s="2">
        <v>33013.440000000002</v>
      </c>
      <c r="D315" s="2">
        <v>33029.319000000003</v>
      </c>
      <c r="E315" s="2">
        <v>15.879000000000801</v>
      </c>
      <c r="F315" s="3">
        <v>14.4058307034019</v>
      </c>
      <c r="G315" s="14" t="s">
        <v>581</v>
      </c>
      <c r="H315" s="2">
        <v>0</v>
      </c>
      <c r="I315" s="2">
        <v>0</v>
      </c>
      <c r="J315" s="2">
        <v>0</v>
      </c>
      <c r="K315" s="2">
        <v>0</v>
      </c>
      <c r="L315" s="2">
        <v>0</v>
      </c>
      <c r="M315" s="2">
        <v>0</v>
      </c>
      <c r="N315" s="2">
        <v>0</v>
      </c>
      <c r="O315" s="2">
        <v>0</v>
      </c>
      <c r="P315" s="2">
        <v>0</v>
      </c>
      <c r="Q315" s="2">
        <v>0</v>
      </c>
      <c r="R315" s="2">
        <v>0</v>
      </c>
      <c r="S315" s="2">
        <v>0</v>
      </c>
      <c r="T315" s="2">
        <v>0</v>
      </c>
      <c r="U315" s="2">
        <v>0</v>
      </c>
      <c r="V315" s="2">
        <v>0</v>
      </c>
      <c r="W315" s="2">
        <v>0</v>
      </c>
      <c r="X315" s="2">
        <v>0</v>
      </c>
      <c r="Y315" s="2">
        <v>0</v>
      </c>
      <c r="Z315" s="2">
        <v>0</v>
      </c>
      <c r="AA315" s="2">
        <v>0</v>
      </c>
    </row>
    <row r="316" spans="1:27" x14ac:dyDescent="0.25">
      <c r="A316" s="2">
        <v>15</v>
      </c>
      <c r="B316" s="2">
        <v>0</v>
      </c>
      <c r="C316" s="2">
        <v>25569.883000000002</v>
      </c>
      <c r="D316" s="2">
        <v>25572.822</v>
      </c>
      <c r="E316" s="2">
        <v>2.9389999999984902</v>
      </c>
      <c r="F316" s="3">
        <v>14.396468203395001</v>
      </c>
      <c r="G316" s="14" t="s">
        <v>1500</v>
      </c>
      <c r="H316" s="2">
        <v>1</v>
      </c>
      <c r="I316" s="2">
        <v>0</v>
      </c>
      <c r="J316" s="2">
        <v>0</v>
      </c>
      <c r="K316" s="2">
        <v>1</v>
      </c>
      <c r="L316" s="2">
        <v>0</v>
      </c>
      <c r="M316" s="2">
        <v>0</v>
      </c>
      <c r="N316" s="2">
        <v>0</v>
      </c>
      <c r="O316" s="2">
        <v>0</v>
      </c>
      <c r="P316" s="2">
        <v>0</v>
      </c>
      <c r="Q316" s="2">
        <v>0</v>
      </c>
      <c r="R316" s="2">
        <v>0</v>
      </c>
      <c r="S316" s="2">
        <v>0</v>
      </c>
      <c r="T316" s="2">
        <v>0</v>
      </c>
      <c r="U316" s="2">
        <v>0</v>
      </c>
      <c r="V316" s="2">
        <v>1</v>
      </c>
      <c r="W316" s="2">
        <v>0</v>
      </c>
      <c r="X316" s="2">
        <v>0</v>
      </c>
      <c r="Y316" s="2">
        <v>0</v>
      </c>
      <c r="Z316" s="2">
        <v>0</v>
      </c>
      <c r="AA316" s="2">
        <v>0</v>
      </c>
    </row>
    <row r="317" spans="1:27" x14ac:dyDescent="0.25">
      <c r="A317" s="2">
        <v>22</v>
      </c>
      <c r="B317" s="2">
        <v>2</v>
      </c>
      <c r="C317" s="2">
        <v>30288.398000000001</v>
      </c>
      <c r="D317" s="2">
        <v>30451.486000000001</v>
      </c>
      <c r="E317" s="2">
        <v>163.08799999999999</v>
      </c>
      <c r="F317" s="3">
        <v>14.3964639673938</v>
      </c>
      <c r="G317" s="14" t="s">
        <v>1548</v>
      </c>
      <c r="H317" s="2">
        <v>1</v>
      </c>
      <c r="I317" s="2">
        <v>3</v>
      </c>
      <c r="J317" s="2">
        <v>3</v>
      </c>
      <c r="K317" s="2">
        <v>1</v>
      </c>
      <c r="L317" s="2">
        <v>0</v>
      </c>
      <c r="M317" s="2">
        <v>1</v>
      </c>
      <c r="N317" s="2">
        <v>1</v>
      </c>
      <c r="O317" s="2">
        <v>0</v>
      </c>
      <c r="P317" s="2">
        <v>0</v>
      </c>
      <c r="Q317" s="2">
        <v>1</v>
      </c>
      <c r="R317" s="2">
        <v>0</v>
      </c>
      <c r="S317" s="2">
        <v>0</v>
      </c>
      <c r="T317" s="2">
        <v>0</v>
      </c>
      <c r="U317" s="2">
        <v>1</v>
      </c>
      <c r="V317" s="2">
        <v>0</v>
      </c>
      <c r="W317" s="2">
        <v>0</v>
      </c>
      <c r="X317" s="2">
        <v>0</v>
      </c>
      <c r="Y317" s="2">
        <v>0</v>
      </c>
      <c r="Z317" s="2">
        <v>0</v>
      </c>
      <c r="AA317" s="2">
        <v>0</v>
      </c>
    </row>
    <row r="318" spans="1:27" x14ac:dyDescent="0.25">
      <c r="A318" s="2">
        <v>1</v>
      </c>
      <c r="B318" s="2">
        <v>10</v>
      </c>
      <c r="C318" s="2">
        <v>76209.754000000001</v>
      </c>
      <c r="D318" s="2">
        <v>76213.024000000005</v>
      </c>
      <c r="E318" s="2">
        <v>3.2700000000040701</v>
      </c>
      <c r="F318" s="3">
        <v>14.3621290613511</v>
      </c>
      <c r="G318" s="14" t="s">
        <v>1291</v>
      </c>
      <c r="H318" s="2">
        <v>0</v>
      </c>
      <c r="I318" s="2">
        <v>2</v>
      </c>
      <c r="J318" s="2">
        <v>0</v>
      </c>
      <c r="K318" s="2">
        <v>0</v>
      </c>
      <c r="L318" s="2">
        <v>2</v>
      </c>
      <c r="M318" s="2">
        <v>0</v>
      </c>
      <c r="N318" s="2">
        <v>0</v>
      </c>
      <c r="O318" s="2">
        <v>0</v>
      </c>
      <c r="P318" s="2">
        <v>0</v>
      </c>
      <c r="Q318" s="2">
        <v>0</v>
      </c>
      <c r="R318" s="2">
        <v>0</v>
      </c>
      <c r="S318" s="2">
        <v>0</v>
      </c>
      <c r="T318" s="2">
        <v>0</v>
      </c>
      <c r="U318" s="2">
        <v>0</v>
      </c>
      <c r="V318" s="2">
        <v>0</v>
      </c>
      <c r="W318" s="2">
        <v>0</v>
      </c>
      <c r="X318" s="2">
        <v>0</v>
      </c>
      <c r="Y318" s="2">
        <v>1</v>
      </c>
      <c r="Z318" s="2">
        <v>1</v>
      </c>
      <c r="AA318" s="2">
        <v>0</v>
      </c>
    </row>
    <row r="319" spans="1:27" x14ac:dyDescent="0.25">
      <c r="A319" s="2">
        <v>11</v>
      </c>
      <c r="B319" s="2">
        <v>0</v>
      </c>
      <c r="C319" s="2">
        <v>8463.6219999999994</v>
      </c>
      <c r="D319" s="2">
        <v>8463.9509999999991</v>
      </c>
      <c r="E319" s="2">
        <v>0.32899999999972401</v>
      </c>
      <c r="F319" s="3">
        <v>14.3414453146602</v>
      </c>
      <c r="G319" s="14" t="s">
        <v>1449</v>
      </c>
      <c r="H319" s="2">
        <v>0</v>
      </c>
      <c r="I319" s="2">
        <v>0</v>
      </c>
      <c r="J319" s="2">
        <v>0</v>
      </c>
      <c r="K319" s="2">
        <v>0</v>
      </c>
      <c r="L319" s="2">
        <v>0</v>
      </c>
      <c r="M319" s="2">
        <v>0</v>
      </c>
      <c r="N319" s="2">
        <v>0</v>
      </c>
      <c r="O319" s="2">
        <v>0</v>
      </c>
      <c r="P319" s="2">
        <v>0</v>
      </c>
      <c r="Q319" s="2">
        <v>0</v>
      </c>
      <c r="R319" s="2">
        <v>0</v>
      </c>
      <c r="S319" s="2">
        <v>0</v>
      </c>
      <c r="T319" s="2">
        <v>0</v>
      </c>
      <c r="U319" s="2">
        <v>0</v>
      </c>
      <c r="V319" s="2">
        <v>0</v>
      </c>
      <c r="W319" s="2">
        <v>0</v>
      </c>
      <c r="X319" s="2">
        <v>0</v>
      </c>
      <c r="Y319" s="2">
        <v>0</v>
      </c>
      <c r="Z319" s="2">
        <v>0</v>
      </c>
      <c r="AA319" s="2">
        <v>0</v>
      </c>
    </row>
    <row r="320" spans="1:27" x14ac:dyDescent="0.25">
      <c r="A320" s="2">
        <v>13</v>
      </c>
      <c r="B320" s="2">
        <v>2</v>
      </c>
      <c r="C320" s="2">
        <v>38217.415000000001</v>
      </c>
      <c r="D320" s="2">
        <v>38217.415000000001</v>
      </c>
      <c r="E320" s="2">
        <v>0</v>
      </c>
      <c r="F320" s="3">
        <v>14.318044091655301</v>
      </c>
      <c r="G320" s="14"/>
      <c r="H320" s="2">
        <v>1</v>
      </c>
      <c r="I320" s="2">
        <v>0</v>
      </c>
      <c r="J320" s="2">
        <v>0</v>
      </c>
      <c r="K320" s="2">
        <v>1</v>
      </c>
      <c r="L320" s="2">
        <v>0</v>
      </c>
      <c r="M320" s="2">
        <v>0</v>
      </c>
      <c r="N320" s="2">
        <v>0</v>
      </c>
      <c r="O320" s="2">
        <v>0</v>
      </c>
      <c r="P320" s="2">
        <v>0</v>
      </c>
      <c r="Q320" s="2">
        <v>0</v>
      </c>
      <c r="R320" s="2">
        <v>0</v>
      </c>
      <c r="S320" s="2">
        <v>0</v>
      </c>
      <c r="T320" s="2">
        <v>1</v>
      </c>
      <c r="U320" s="2">
        <v>0</v>
      </c>
      <c r="V320" s="2">
        <v>0</v>
      </c>
      <c r="W320" s="2">
        <v>0</v>
      </c>
      <c r="X320" s="2">
        <v>0</v>
      </c>
      <c r="Y320" s="2">
        <v>0</v>
      </c>
      <c r="Z320" s="2">
        <v>0</v>
      </c>
      <c r="AA320" s="2">
        <v>0</v>
      </c>
    </row>
    <row r="321" spans="1:27" x14ac:dyDescent="0.25">
      <c r="A321" s="2">
        <v>18</v>
      </c>
      <c r="B321" s="2">
        <v>9</v>
      </c>
      <c r="C321" s="2">
        <v>66700.482999999993</v>
      </c>
      <c r="D321" s="2">
        <v>66700.482999999993</v>
      </c>
      <c r="E321" s="2">
        <v>0</v>
      </c>
      <c r="F321" s="3">
        <v>14.3121127607553</v>
      </c>
      <c r="G321" s="14"/>
      <c r="H321" s="2">
        <v>0</v>
      </c>
      <c r="I321" s="2">
        <v>1</v>
      </c>
      <c r="J321" s="2">
        <v>0</v>
      </c>
      <c r="K321" s="2">
        <v>0</v>
      </c>
      <c r="L321" s="2">
        <v>1</v>
      </c>
      <c r="M321" s="2">
        <v>0</v>
      </c>
      <c r="N321" s="2">
        <v>0</v>
      </c>
      <c r="O321" s="2">
        <v>0</v>
      </c>
      <c r="P321" s="2">
        <v>0</v>
      </c>
      <c r="Q321" s="2">
        <v>0</v>
      </c>
      <c r="R321" s="2">
        <v>0</v>
      </c>
      <c r="S321" s="2">
        <v>0</v>
      </c>
      <c r="T321" s="2">
        <v>0</v>
      </c>
      <c r="U321" s="2">
        <v>0</v>
      </c>
      <c r="V321" s="2">
        <v>0</v>
      </c>
      <c r="W321" s="2">
        <v>0</v>
      </c>
      <c r="X321" s="2">
        <v>0</v>
      </c>
      <c r="Y321" s="2">
        <v>1</v>
      </c>
      <c r="Z321" s="2">
        <v>0</v>
      </c>
      <c r="AA321" s="2">
        <v>0</v>
      </c>
    </row>
    <row r="322" spans="1:27" x14ac:dyDescent="0.25">
      <c r="A322" s="2">
        <v>8</v>
      </c>
      <c r="B322" s="2">
        <v>0</v>
      </c>
      <c r="C322" s="2">
        <v>9593.7489999999998</v>
      </c>
      <c r="D322" s="2">
        <v>9593.7489999999998</v>
      </c>
      <c r="E322" s="2">
        <v>0</v>
      </c>
      <c r="F322" s="3">
        <v>14.309131888317999</v>
      </c>
      <c r="G322" s="14"/>
      <c r="H322" s="2">
        <v>1</v>
      </c>
      <c r="I322" s="2">
        <v>1</v>
      </c>
      <c r="J322" s="2">
        <v>1</v>
      </c>
      <c r="K322" s="2">
        <v>1</v>
      </c>
      <c r="L322" s="2">
        <v>0</v>
      </c>
      <c r="M322" s="2">
        <v>1</v>
      </c>
      <c r="N322" s="2">
        <v>0</v>
      </c>
      <c r="O322" s="2">
        <v>0</v>
      </c>
      <c r="P322" s="2">
        <v>0</v>
      </c>
      <c r="Q322" s="2">
        <v>0</v>
      </c>
      <c r="R322" s="2">
        <v>0</v>
      </c>
      <c r="S322" s="2">
        <v>0</v>
      </c>
      <c r="T322" s="2">
        <v>0</v>
      </c>
      <c r="U322" s="2">
        <v>0</v>
      </c>
      <c r="V322" s="2">
        <v>1</v>
      </c>
      <c r="W322" s="2">
        <v>0</v>
      </c>
      <c r="X322" s="2">
        <v>0</v>
      </c>
      <c r="Y322" s="2">
        <v>0</v>
      </c>
      <c r="Z322" s="2">
        <v>0</v>
      </c>
      <c r="AA322" s="2">
        <v>0</v>
      </c>
    </row>
    <row r="323" spans="1:27" x14ac:dyDescent="0.25">
      <c r="A323" s="2">
        <v>18</v>
      </c>
      <c r="B323" s="2">
        <v>6</v>
      </c>
      <c r="C323" s="2">
        <v>26798.434000000001</v>
      </c>
      <c r="D323" s="2">
        <v>26798.434000000001</v>
      </c>
      <c r="E323" s="2">
        <v>0</v>
      </c>
      <c r="F323" s="3">
        <v>14.3086979852937</v>
      </c>
      <c r="G323" s="14"/>
      <c r="H323" s="2">
        <v>0</v>
      </c>
      <c r="I323" s="2">
        <v>0</v>
      </c>
      <c r="J323" s="2">
        <v>0</v>
      </c>
      <c r="K323" s="2">
        <v>0</v>
      </c>
      <c r="L323" s="2">
        <v>0</v>
      </c>
      <c r="M323" s="2">
        <v>0</v>
      </c>
      <c r="N323" s="2">
        <v>0</v>
      </c>
      <c r="O323" s="2">
        <v>0</v>
      </c>
      <c r="P323" s="2">
        <v>0</v>
      </c>
      <c r="Q323" s="2">
        <v>0</v>
      </c>
      <c r="R323" s="2">
        <v>0</v>
      </c>
      <c r="S323" s="2">
        <v>0</v>
      </c>
      <c r="T323" s="2">
        <v>0</v>
      </c>
      <c r="U323" s="2">
        <v>0</v>
      </c>
      <c r="V323" s="2">
        <v>0</v>
      </c>
      <c r="W323" s="2">
        <v>0</v>
      </c>
      <c r="X323" s="2">
        <v>0</v>
      </c>
      <c r="Y323" s="2">
        <v>0</v>
      </c>
      <c r="Z323" s="2">
        <v>0</v>
      </c>
      <c r="AA323" s="2">
        <v>0</v>
      </c>
    </row>
  </sheetData>
  <sortState ref="A2:AA323">
    <sortCondition descending="1" ref="F2:F32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Table S3A</vt:lpstr>
      <vt:lpstr>Table S3B</vt:lpstr>
      <vt:lpstr>Table S3C</vt:lpstr>
      <vt:lpstr>AFR-ESN</vt:lpstr>
      <vt:lpstr>AFR-GWD</vt:lpstr>
      <vt:lpstr>AFR-LWK</vt:lpstr>
      <vt:lpstr>AFR-MSL</vt:lpstr>
      <vt:lpstr>AFR-YRI</vt:lpstr>
      <vt:lpstr>EUR-CEU</vt:lpstr>
      <vt:lpstr>EUR-FIN</vt:lpstr>
      <vt:lpstr>EUR-GBR</vt:lpstr>
      <vt:lpstr>EUR-IBS</vt:lpstr>
      <vt:lpstr>EUR-TSI</vt:lpstr>
      <vt:lpstr>ASI-CDX</vt:lpstr>
      <vt:lpstr>ASI-CHB</vt:lpstr>
      <vt:lpstr>ASI-CHS</vt:lpstr>
      <vt:lpstr>ASI-JPT</vt:lpstr>
      <vt:lpstr>ASI-KHV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dc:creator>
  <cp:lastModifiedBy>geh</cp:lastModifiedBy>
  <dcterms:created xsi:type="dcterms:W3CDTF">2016-09-29T09:24:34Z</dcterms:created>
  <dcterms:modified xsi:type="dcterms:W3CDTF">2021-08-13T07:07:59Z</dcterms:modified>
</cp:coreProperties>
</file>