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Compressed\New folder\"/>
    </mc:Choice>
  </mc:AlternateContent>
  <xr:revisionPtr revIDLastSave="0" documentId="8_{C31162D4-5F6D-4671-9175-61CFE4548BCD}" xr6:coauthVersionLast="46" xr6:coauthVersionMax="46" xr10:uidLastSave="{00000000-0000-0000-0000-000000000000}"/>
  <bookViews>
    <workbookView xWindow="-120" yWindow="-120" windowWidth="20730" windowHeight="11160"/>
  </bookViews>
  <sheets>
    <sheet name="Summary" sheetId="1" r:id="rId1"/>
    <sheet name="ANI &amp; dDDH" sheetId="2" r:id="rId2"/>
  </sheets>
  <calcPr calcId="191029" iterateDelta="1E-4"/>
</workbook>
</file>

<file path=xl/calcChain.xml><?xml version="1.0" encoding="utf-8"?>
<calcChain xmlns="http://schemas.openxmlformats.org/spreadsheetml/2006/main">
  <c r="D15" i="1" l="1"/>
  <c r="D14" i="1"/>
  <c r="B14" i="1"/>
  <c r="J12" i="1"/>
  <c r="G12" i="1"/>
  <c r="Q11" i="1"/>
  <c r="P11" i="1"/>
  <c r="J11" i="1"/>
  <c r="G11" i="1"/>
  <c r="Q10" i="1"/>
  <c r="P10" i="1"/>
  <c r="J10" i="1"/>
  <c r="G10" i="1"/>
  <c r="Q9" i="1"/>
  <c r="P9" i="1"/>
  <c r="J9" i="1"/>
  <c r="G9" i="1"/>
  <c r="Q8" i="1"/>
  <c r="P8" i="1"/>
  <c r="J8" i="1"/>
  <c r="G8" i="1"/>
  <c r="Q7" i="1"/>
  <c r="P7" i="1"/>
  <c r="J7" i="1"/>
  <c r="G7" i="1"/>
  <c r="Q6" i="1"/>
  <c r="P6" i="1"/>
  <c r="J6" i="1"/>
  <c r="G6" i="1"/>
  <c r="Q5" i="1"/>
  <c r="P5" i="1"/>
  <c r="J5" i="1"/>
  <c r="G5" i="1"/>
  <c r="Q4" i="1"/>
  <c r="Q14" i="1" s="1"/>
  <c r="P4" i="1"/>
  <c r="P14" i="1" s="1"/>
  <c r="J4" i="1"/>
  <c r="G4" i="1"/>
  <c r="B15" i="1" s="1"/>
</calcChain>
</file>

<file path=xl/sharedStrings.xml><?xml version="1.0" encoding="utf-8"?>
<sst xmlns="http://schemas.openxmlformats.org/spreadsheetml/2006/main" count="98" uniqueCount="56">
  <si>
    <r>
      <t xml:space="preserve">Table S4. </t>
    </r>
    <r>
      <rPr>
        <sz val="11"/>
        <color rgb="FF000000"/>
        <rFont val="Arial"/>
        <family val="2"/>
      </rPr>
      <t xml:space="preserve">Analysis of differentially located ISs on </t>
    </r>
    <r>
      <rPr>
        <i/>
        <sz val="11"/>
        <color rgb="FF000000"/>
        <rFont val="Arial"/>
        <family val="2"/>
      </rPr>
      <t xml:space="preserve">P. aeruginosa </t>
    </r>
    <r>
      <rPr>
        <sz val="11"/>
        <color rgb="FF000000"/>
        <rFont val="Arial"/>
        <family val="2"/>
      </rPr>
      <t>strains.</t>
    </r>
  </si>
  <si>
    <t>Query</t>
  </si>
  <si>
    <t>Assembly Accession Number</t>
  </si>
  <si>
    <t>Reference</t>
  </si>
  <si>
    <t>ANIb</t>
  </si>
  <si>
    <t>dDDH</t>
  </si>
  <si>
    <t>TP</t>
  </si>
  <si>
    <t>TP-ALL</t>
  </si>
  <si>
    <t>TP*</t>
  </si>
  <si>
    <t>FP</t>
  </si>
  <si>
    <t>FP-ALL</t>
  </si>
  <si>
    <t>C</t>
  </si>
  <si>
    <t>R</t>
  </si>
  <si>
    <t>D and NF</t>
  </si>
  <si>
    <t>N Contigs</t>
  </si>
  <si>
    <t>Is_Closed</t>
  </si>
  <si>
    <t>Precision</t>
  </si>
  <si>
    <t>Precision_VD</t>
  </si>
  <si>
    <t>AR441</t>
  </si>
  <si>
    <t>ASM307369v1</t>
  </si>
  <si>
    <t>PAO1 (NC_002516.2)</t>
  </si>
  <si>
    <t>True</t>
  </si>
  <si>
    <t>CMC-115</t>
  </si>
  <si>
    <t>NZ_CP046602.1</t>
  </si>
  <si>
    <t>AR_0446</t>
  </si>
  <si>
    <t>NZ_CP029660.1</t>
  </si>
  <si>
    <t>VRFPA04</t>
  </si>
  <si>
    <t>NZ_CP008739.1</t>
  </si>
  <si>
    <t>PA_154197</t>
  </si>
  <si>
    <t>NZ_CP014866.1</t>
  </si>
  <si>
    <t>CDN129</t>
  </si>
  <si>
    <t>NZ_CP056774.1</t>
  </si>
  <si>
    <t>LYT4</t>
  </si>
  <si>
    <t>ASM1297170v1</t>
  </si>
  <si>
    <t>W16407</t>
  </si>
  <si>
    <t>NZ_CP008869.2</t>
  </si>
  <si>
    <t>AR_PAO1161</t>
  </si>
  <si>
    <t>NZ_CP032126.1</t>
  </si>
  <si>
    <t>NA</t>
  </si>
  <si>
    <t>Average TP</t>
  </si>
  <si>
    <t>Max</t>
  </si>
  <si>
    <t>AVG P</t>
  </si>
  <si>
    <t>Average TP.ALL</t>
  </si>
  <si>
    <t>Max.All</t>
  </si>
  <si>
    <t>Strain</t>
  </si>
  <si>
    <t>Accession Number</t>
  </si>
  <si>
    <t>Assembly</t>
  </si>
  <si>
    <t>DDH_1</t>
  </si>
  <si>
    <t>DDH_2</t>
  </si>
  <si>
    <t>DDH_3</t>
  </si>
  <si>
    <t>PAO1161</t>
  </si>
  <si>
    <t>Complete genome</t>
  </si>
  <si>
    <t>DDH_1 = (identities / HSP length)</t>
  </si>
  <si>
    <t>DDH_2 = (HSP length / total length)</t>
  </si>
  <si>
    <t>Scaffolds/Contigs</t>
  </si>
  <si>
    <t>DDH_3 = (identities / total length)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</si>
</sst>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2B2B2"/>
        <bgColor rgb="FFB2B2B2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15" fillId="0" borderId="0" xfId="0" applyFont="1" applyFill="1" applyBorder="1"/>
    <xf numFmtId="0" fontId="0" fillId="0" borderId="0" xfId="0" applyFill="1"/>
    <xf numFmtId="0" fontId="15" fillId="9" borderId="2" xfId="0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9" borderId="0" xfId="0" applyFont="1" applyFill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19" fillId="0" borderId="0" xfId="0" applyFont="1"/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A3:Q12" totalsRowShown="0">
  <autoFilter ref="A3:Q12"/>
  <sortState xmlns:xlrd2="http://schemas.microsoft.com/office/spreadsheetml/2017/richdata2" ref="A5:Q12">
    <sortCondition ref="D4:D12"/>
  </sortState>
  <tableColumns count="17">
    <tableColumn id="1" name="Query"/>
    <tableColumn id="2" name="Assembly Accession Number"/>
    <tableColumn id="3" name="Reference"/>
    <tableColumn id="4" name="ANIb"/>
    <tableColumn id="5" name="dDDH"/>
    <tableColumn id="6" name="TP"/>
    <tableColumn id="7" name="TP-ALL"/>
    <tableColumn id="8" name="TP*"/>
    <tableColumn id="9" name="FP"/>
    <tableColumn id="10" name="FP-ALL"/>
    <tableColumn id="11" name="C"/>
    <tableColumn id="12" name="R"/>
    <tableColumn id="13" name="D and NF"/>
    <tableColumn id="14" name="N Contigs"/>
    <tableColumn id="15" name="Is_Closed"/>
    <tableColumn id="16" name="Precision"/>
    <tableColumn id="17" name="Precision_V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2"/>
  <sheetViews>
    <sheetView tabSelected="1" workbookViewId="0"/>
  </sheetViews>
  <sheetFormatPr defaultRowHeight="15" customHeight="1" x14ac:dyDescent="0.2"/>
  <cols>
    <col min="1" max="1" width="14" customWidth="1"/>
    <col min="2" max="2" width="26.625" customWidth="1"/>
    <col min="3" max="3" width="17.5" customWidth="1"/>
    <col min="4" max="5" width="10.75" customWidth="1"/>
    <col min="6" max="6" width="5.5" customWidth="1"/>
    <col min="7" max="7" width="9.25" customWidth="1"/>
    <col min="8" max="8" width="6.125" customWidth="1"/>
    <col min="9" max="9" width="5.5" customWidth="1"/>
    <col min="10" max="10" width="9.25" customWidth="1"/>
    <col min="11" max="12" width="4.125" customWidth="1"/>
    <col min="13" max="13" width="10.625" customWidth="1"/>
    <col min="14" max="14" width="11.25" customWidth="1"/>
    <col min="15" max="15" width="11.125" customWidth="1"/>
    <col min="16" max="16" width="10.875" customWidth="1"/>
    <col min="17" max="17" width="16.25" customWidth="1"/>
    <col min="18" max="26" width="8.125" customWidth="1"/>
    <col min="27" max="64" width="13.375" customWidth="1"/>
    <col min="65" max="1024" width="10.625" customWidth="1"/>
  </cols>
  <sheetData>
    <row r="1" spans="1:18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1"/>
    </row>
    <row r="4" spans="1:18" ht="12.75" customHeight="1" x14ac:dyDescent="0.2">
      <c r="A4" s="4" t="s">
        <v>18</v>
      </c>
      <c r="B4" s="4" t="s">
        <v>19</v>
      </c>
      <c r="C4" t="s">
        <v>20</v>
      </c>
      <c r="D4" s="5">
        <v>93.7958</v>
      </c>
      <c r="E4" s="5">
        <v>77.900000000000006</v>
      </c>
      <c r="F4">
        <v>3</v>
      </c>
      <c r="G4" s="5">
        <f t="shared" ref="G4:G12" si="0">F4+H4</f>
        <v>6</v>
      </c>
      <c r="H4">
        <v>3</v>
      </c>
      <c r="I4">
        <v>0</v>
      </c>
      <c r="J4">
        <f t="shared" ref="J4:J12" si="1">I4+K4+L4+M4</f>
        <v>36</v>
      </c>
      <c r="K4">
        <v>5</v>
      </c>
      <c r="L4">
        <v>0</v>
      </c>
      <c r="M4">
        <v>31</v>
      </c>
      <c r="N4">
        <v>4</v>
      </c>
      <c r="O4" t="s">
        <v>21</v>
      </c>
      <c r="P4">
        <f t="shared" ref="P4:Q11" si="2">F4/(F4+I4)</f>
        <v>1</v>
      </c>
      <c r="Q4">
        <f t="shared" si="2"/>
        <v>0.14285714285714285</v>
      </c>
    </row>
    <row r="5" spans="1:18" ht="12.75" customHeight="1" x14ac:dyDescent="0.2">
      <c r="A5" s="4" t="s">
        <v>22</v>
      </c>
      <c r="B5" s="4" t="s">
        <v>23</v>
      </c>
      <c r="C5" t="s">
        <v>20</v>
      </c>
      <c r="D5" s="5">
        <v>97.437799999999996</v>
      </c>
      <c r="E5" s="5">
        <v>92.6</v>
      </c>
      <c r="F5">
        <v>9</v>
      </c>
      <c r="G5" s="5">
        <f t="shared" si="0"/>
        <v>10</v>
      </c>
      <c r="H5">
        <v>1</v>
      </c>
      <c r="I5">
        <v>0</v>
      </c>
      <c r="J5">
        <f t="shared" si="1"/>
        <v>14</v>
      </c>
      <c r="K5">
        <v>1</v>
      </c>
      <c r="L5">
        <v>0</v>
      </c>
      <c r="M5">
        <v>13</v>
      </c>
      <c r="N5">
        <v>1</v>
      </c>
      <c r="O5" t="s">
        <v>21</v>
      </c>
      <c r="P5">
        <f t="shared" si="2"/>
        <v>1</v>
      </c>
      <c r="Q5">
        <f t="shared" si="2"/>
        <v>0.41666666666666669</v>
      </c>
    </row>
    <row r="6" spans="1:18" ht="12.75" customHeight="1" x14ac:dyDescent="0.2">
      <c r="A6" s="4" t="s">
        <v>24</v>
      </c>
      <c r="B6" s="4" t="s">
        <v>25</v>
      </c>
      <c r="C6" t="s">
        <v>20</v>
      </c>
      <c r="D6" s="5">
        <v>98.0501</v>
      </c>
      <c r="E6" s="5">
        <v>92.4</v>
      </c>
      <c r="F6">
        <v>4</v>
      </c>
      <c r="G6" s="5">
        <f t="shared" si="0"/>
        <v>7</v>
      </c>
      <c r="H6">
        <v>3</v>
      </c>
      <c r="I6">
        <v>0</v>
      </c>
      <c r="J6">
        <f t="shared" si="1"/>
        <v>26</v>
      </c>
      <c r="K6">
        <v>3</v>
      </c>
      <c r="L6">
        <v>0</v>
      </c>
      <c r="M6">
        <v>23</v>
      </c>
      <c r="N6">
        <v>1</v>
      </c>
      <c r="O6" t="s">
        <v>21</v>
      </c>
      <c r="P6">
        <f t="shared" si="2"/>
        <v>1</v>
      </c>
      <c r="Q6">
        <f t="shared" si="2"/>
        <v>0.21212121212121213</v>
      </c>
    </row>
    <row r="7" spans="1:18" ht="12.75" customHeight="1" x14ac:dyDescent="0.2">
      <c r="A7" s="4" t="s">
        <v>26</v>
      </c>
      <c r="B7" s="4" t="s">
        <v>27</v>
      </c>
      <c r="C7" t="s">
        <v>20</v>
      </c>
      <c r="D7" s="5">
        <v>98.504999999999995</v>
      </c>
      <c r="E7" s="5">
        <v>89.9</v>
      </c>
      <c r="F7">
        <v>4</v>
      </c>
      <c r="G7" s="5">
        <f t="shared" si="0"/>
        <v>5</v>
      </c>
      <c r="H7">
        <v>1</v>
      </c>
      <c r="I7">
        <v>0</v>
      </c>
      <c r="J7">
        <f t="shared" si="1"/>
        <v>19</v>
      </c>
      <c r="K7">
        <v>1</v>
      </c>
      <c r="L7">
        <v>0</v>
      </c>
      <c r="M7">
        <v>18</v>
      </c>
      <c r="N7">
        <v>1</v>
      </c>
      <c r="O7" t="s">
        <v>21</v>
      </c>
      <c r="P7">
        <f t="shared" si="2"/>
        <v>1</v>
      </c>
      <c r="Q7">
        <f t="shared" si="2"/>
        <v>0.20833333333333334</v>
      </c>
    </row>
    <row r="8" spans="1:18" ht="12.75" customHeight="1" x14ac:dyDescent="0.2">
      <c r="A8" s="4" t="s">
        <v>28</v>
      </c>
      <c r="B8" s="4" t="s">
        <v>29</v>
      </c>
      <c r="C8" t="s">
        <v>20</v>
      </c>
      <c r="D8" s="5">
        <v>98.971000000000004</v>
      </c>
      <c r="E8" s="5">
        <v>95.1</v>
      </c>
      <c r="F8">
        <v>4</v>
      </c>
      <c r="G8" s="5">
        <f t="shared" si="0"/>
        <v>6</v>
      </c>
      <c r="H8">
        <v>2</v>
      </c>
      <c r="I8">
        <v>0</v>
      </c>
      <c r="J8">
        <f t="shared" si="1"/>
        <v>12</v>
      </c>
      <c r="K8">
        <v>2</v>
      </c>
      <c r="L8">
        <v>0</v>
      </c>
      <c r="M8">
        <v>10</v>
      </c>
      <c r="N8">
        <v>1</v>
      </c>
      <c r="O8" t="s">
        <v>21</v>
      </c>
      <c r="P8">
        <f t="shared" si="2"/>
        <v>1</v>
      </c>
      <c r="Q8">
        <f t="shared" si="2"/>
        <v>0.33333333333333331</v>
      </c>
    </row>
    <row r="9" spans="1:18" ht="12.75" customHeight="1" x14ac:dyDescent="0.2">
      <c r="A9" s="4" t="s">
        <v>30</v>
      </c>
      <c r="B9" s="4" t="s">
        <v>31</v>
      </c>
      <c r="C9" t="s">
        <v>20</v>
      </c>
      <c r="D9" s="5">
        <v>99.209400000000002</v>
      </c>
      <c r="E9" s="5">
        <v>91.5</v>
      </c>
      <c r="F9">
        <v>6</v>
      </c>
      <c r="G9" s="5">
        <f t="shared" si="0"/>
        <v>8</v>
      </c>
      <c r="H9">
        <v>2</v>
      </c>
      <c r="I9">
        <v>0</v>
      </c>
      <c r="J9">
        <f t="shared" si="1"/>
        <v>21</v>
      </c>
      <c r="K9">
        <v>1</v>
      </c>
      <c r="L9">
        <v>0</v>
      </c>
      <c r="M9">
        <v>20</v>
      </c>
      <c r="N9">
        <v>1</v>
      </c>
      <c r="O9" t="s">
        <v>21</v>
      </c>
      <c r="P9">
        <f t="shared" si="2"/>
        <v>1</v>
      </c>
      <c r="Q9">
        <f t="shared" si="2"/>
        <v>0.27586206896551724</v>
      </c>
    </row>
    <row r="10" spans="1:18" ht="12.75" customHeight="1" x14ac:dyDescent="0.2">
      <c r="A10" s="4" t="s">
        <v>32</v>
      </c>
      <c r="B10" s="4" t="s">
        <v>33</v>
      </c>
      <c r="C10" t="s">
        <v>20</v>
      </c>
      <c r="D10" s="5">
        <v>99.379400000000004</v>
      </c>
      <c r="E10" s="5">
        <v>100</v>
      </c>
      <c r="F10">
        <v>6</v>
      </c>
      <c r="G10" s="5">
        <f t="shared" si="0"/>
        <v>7</v>
      </c>
      <c r="H10">
        <v>1</v>
      </c>
      <c r="I10">
        <v>0</v>
      </c>
      <c r="J10">
        <f t="shared" si="1"/>
        <v>17</v>
      </c>
      <c r="K10">
        <v>3</v>
      </c>
      <c r="L10">
        <v>0</v>
      </c>
      <c r="M10">
        <v>14</v>
      </c>
      <c r="N10">
        <v>2</v>
      </c>
      <c r="O10" t="s">
        <v>21</v>
      </c>
      <c r="P10">
        <f t="shared" si="2"/>
        <v>1</v>
      </c>
      <c r="Q10">
        <f t="shared" si="2"/>
        <v>0.29166666666666669</v>
      </c>
    </row>
    <row r="11" spans="1:18" ht="12.75" customHeight="1" x14ac:dyDescent="0.2">
      <c r="A11" s="4" t="s">
        <v>34</v>
      </c>
      <c r="B11" s="4" t="s">
        <v>35</v>
      </c>
      <c r="C11" t="s">
        <v>20</v>
      </c>
      <c r="D11" s="5">
        <v>99.496099999999998</v>
      </c>
      <c r="E11" s="5">
        <v>94.6</v>
      </c>
      <c r="F11" s="5">
        <v>6</v>
      </c>
      <c r="G11" s="5">
        <f t="shared" si="0"/>
        <v>8</v>
      </c>
      <c r="H11">
        <v>2</v>
      </c>
      <c r="I11">
        <v>0</v>
      </c>
      <c r="J11">
        <f t="shared" si="1"/>
        <v>10</v>
      </c>
      <c r="K11">
        <v>0</v>
      </c>
      <c r="L11">
        <v>0</v>
      </c>
      <c r="M11">
        <v>10</v>
      </c>
      <c r="N11">
        <v>1</v>
      </c>
      <c r="O11" t="s">
        <v>21</v>
      </c>
      <c r="P11">
        <f t="shared" si="2"/>
        <v>1</v>
      </c>
      <c r="Q11">
        <f t="shared" si="2"/>
        <v>0.44444444444444442</v>
      </c>
    </row>
    <row r="12" spans="1:18" ht="12.75" customHeight="1" x14ac:dyDescent="0.2">
      <c r="A12" s="4" t="s">
        <v>36</v>
      </c>
      <c r="B12" s="4" t="s">
        <v>37</v>
      </c>
      <c r="C12" t="s">
        <v>20</v>
      </c>
      <c r="D12" s="5">
        <v>99.994200000000006</v>
      </c>
      <c r="E12" s="5">
        <v>99.7</v>
      </c>
      <c r="F12" s="5">
        <v>0</v>
      </c>
      <c r="G12" s="5">
        <f t="shared" si="0"/>
        <v>0</v>
      </c>
      <c r="H12">
        <v>0</v>
      </c>
      <c r="I12">
        <v>0</v>
      </c>
      <c r="J12">
        <f t="shared" si="1"/>
        <v>3</v>
      </c>
      <c r="K12">
        <v>0</v>
      </c>
      <c r="L12">
        <v>0</v>
      </c>
      <c r="M12">
        <v>3</v>
      </c>
      <c r="N12">
        <v>1</v>
      </c>
      <c r="O12" t="s">
        <v>21</v>
      </c>
      <c r="P12" t="s">
        <v>38</v>
      </c>
      <c r="Q12" t="s">
        <v>38</v>
      </c>
    </row>
    <row r="13" spans="1:18" ht="12.75" customHeight="1" x14ac:dyDescent="0.2"/>
    <row r="14" spans="1:18" ht="12.75" customHeight="1" x14ac:dyDescent="0.25">
      <c r="A14" s="6" t="s">
        <v>39</v>
      </c>
      <c r="B14">
        <f>AVERAGE(F4:F12)</f>
        <v>4.666666666666667</v>
      </c>
      <c r="C14" s="6" t="s">
        <v>40</v>
      </c>
      <c r="D14">
        <f>MAX(F4:F12)</f>
        <v>9</v>
      </c>
      <c r="O14" s="6" t="s">
        <v>41</v>
      </c>
      <c r="P14">
        <f>AVERAGE(P4:P12)</f>
        <v>1</v>
      </c>
      <c r="Q14">
        <f>AVERAGE(Q4:Q12)</f>
        <v>0.29066060854853959</v>
      </c>
    </row>
    <row r="15" spans="1:18" ht="12.75" customHeight="1" x14ac:dyDescent="0.25">
      <c r="A15" s="6" t="s">
        <v>42</v>
      </c>
      <c r="B15">
        <f>AVERAGE(G4:G12)</f>
        <v>6.333333333333333</v>
      </c>
      <c r="C15" s="6" t="s">
        <v>43</v>
      </c>
      <c r="D15">
        <f>MAX(G4:G12)</f>
        <v>10</v>
      </c>
    </row>
    <row r="16" spans="1:18" ht="12.75" customHeight="1" x14ac:dyDescent="0.2">
      <c r="A16" s="7"/>
      <c r="B16" s="5"/>
      <c r="C16" s="5"/>
      <c r="D16" s="5"/>
      <c r="E16" s="5"/>
      <c r="F16" s="5"/>
      <c r="G16" s="5"/>
    </row>
    <row r="17" spans="1:7" ht="12.75" customHeight="1" x14ac:dyDescent="0.2">
      <c r="A17" s="5"/>
      <c r="B17" s="5"/>
      <c r="C17" s="5"/>
      <c r="D17" s="5"/>
      <c r="E17" s="5"/>
      <c r="F17" s="5"/>
      <c r="G17" s="5"/>
    </row>
    <row r="18" spans="1:7" ht="12.75" customHeight="1" x14ac:dyDescent="0.2">
      <c r="A18" s="5"/>
      <c r="B18" s="5"/>
      <c r="C18" s="5"/>
      <c r="D18" s="8"/>
      <c r="E18" s="5"/>
      <c r="F18" s="8"/>
      <c r="G18" s="5"/>
    </row>
    <row r="19" spans="1:7" ht="12.75" customHeight="1" x14ac:dyDescent="0.2"/>
    <row r="20" spans="1:7" ht="12.75" customHeight="1" x14ac:dyDescent="0.2"/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pageMargins left="0.78740157480314954" right="0.78740157480314954" top="1.9114173228346456" bottom="1.9114173228346456" header="0" footer="0"/>
  <pageSetup paperSize="0" fitToWidth="0" fitToHeight="0" orientation="portrait" horizontalDpi="0" verticalDpi="0" copies="0"/>
  <headerFooter alignWithMargins="0">
    <oddHeader>&amp;C&amp;"Arial2,Regular"&amp;10&amp;A</oddHeader>
    <oddFooter>&amp;C&amp;"Arial2,Regular"&amp;10Page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customHeight="1" x14ac:dyDescent="0.2"/>
  <cols>
    <col min="1" max="1" width="10.75" customWidth="1"/>
    <col min="2" max="2" width="16.375" customWidth="1"/>
    <col min="3" max="3" width="14.875" customWidth="1"/>
    <col min="4" max="7" width="10.75" customWidth="1"/>
    <col min="8" max="27" width="8.125" customWidth="1"/>
    <col min="28" max="64" width="13.375" customWidth="1"/>
  </cols>
  <sheetData>
    <row r="1" spans="1:9" ht="12.75" customHeight="1" x14ac:dyDescent="0.2">
      <c r="A1" s="9" t="s">
        <v>44</v>
      </c>
      <c r="B1" s="9" t="s">
        <v>45</v>
      </c>
      <c r="C1" s="9" t="s">
        <v>46</v>
      </c>
      <c r="D1" s="9" t="s">
        <v>4</v>
      </c>
      <c r="E1" s="9" t="s">
        <v>47</v>
      </c>
      <c r="F1" s="9" t="s">
        <v>48</v>
      </c>
      <c r="G1" s="9" t="s">
        <v>49</v>
      </c>
    </row>
    <row r="2" spans="1:9" ht="12.75" customHeight="1" x14ac:dyDescent="0.25">
      <c r="A2" s="4" t="s">
        <v>50</v>
      </c>
      <c r="B2" s="4" t="s">
        <v>37</v>
      </c>
      <c r="C2" s="4" t="s">
        <v>51</v>
      </c>
      <c r="D2" s="5">
        <v>99.994200000000006</v>
      </c>
      <c r="E2" s="5">
        <v>100</v>
      </c>
      <c r="F2" s="5">
        <v>99.7</v>
      </c>
      <c r="G2" s="5">
        <v>99.9</v>
      </c>
      <c r="I2" s="10" t="s">
        <v>52</v>
      </c>
    </row>
    <row r="3" spans="1:9" ht="12.75" customHeight="1" x14ac:dyDescent="0.25">
      <c r="A3" s="4" t="s">
        <v>34</v>
      </c>
      <c r="B3" s="4" t="s">
        <v>35</v>
      </c>
      <c r="C3" s="4" t="s">
        <v>51</v>
      </c>
      <c r="D3" s="5">
        <v>99.496099999999998</v>
      </c>
      <c r="E3" s="5">
        <v>96.8</v>
      </c>
      <c r="F3" s="5">
        <v>94.6</v>
      </c>
      <c r="G3" s="5">
        <v>96.6</v>
      </c>
      <c r="I3" s="10" t="s">
        <v>53</v>
      </c>
    </row>
    <row r="4" spans="1:9" ht="12.75" customHeight="1" x14ac:dyDescent="0.25">
      <c r="A4" s="4" t="s">
        <v>32</v>
      </c>
      <c r="B4" s="4" t="s">
        <v>33</v>
      </c>
      <c r="C4" s="4" t="s">
        <v>54</v>
      </c>
      <c r="D4" s="5">
        <v>99.379400000000004</v>
      </c>
      <c r="E4" s="5">
        <v>100</v>
      </c>
      <c r="F4" s="5">
        <v>100</v>
      </c>
      <c r="G4" s="5">
        <v>100</v>
      </c>
      <c r="H4" s="5"/>
      <c r="I4" s="10" t="s">
        <v>55</v>
      </c>
    </row>
    <row r="5" spans="1:9" ht="12.75" customHeight="1" x14ac:dyDescent="0.2">
      <c r="A5" s="4" t="s">
        <v>30</v>
      </c>
      <c r="B5" s="4" t="s">
        <v>31</v>
      </c>
      <c r="C5" s="4" t="s">
        <v>51</v>
      </c>
      <c r="D5" s="5">
        <v>99.209400000000002</v>
      </c>
      <c r="E5" s="5">
        <v>94.4</v>
      </c>
      <c r="F5" s="5">
        <v>91.5</v>
      </c>
      <c r="G5" s="5">
        <v>94.2</v>
      </c>
      <c r="H5" s="5"/>
    </row>
    <row r="6" spans="1:9" ht="12.75" customHeight="1" x14ac:dyDescent="0.2">
      <c r="A6" s="4" t="s">
        <v>28</v>
      </c>
      <c r="B6" s="4" t="s">
        <v>29</v>
      </c>
      <c r="C6" s="4" t="s">
        <v>51</v>
      </c>
      <c r="D6" s="5">
        <v>98.971000000000004</v>
      </c>
      <c r="E6" s="5">
        <v>92.3</v>
      </c>
      <c r="F6" s="5">
        <v>95.1</v>
      </c>
      <c r="G6" s="5">
        <v>96.5</v>
      </c>
      <c r="H6" s="5"/>
    </row>
    <row r="7" spans="1:9" ht="12.75" customHeight="1" x14ac:dyDescent="0.2">
      <c r="A7" s="4" t="s">
        <v>26</v>
      </c>
      <c r="B7" s="4" t="s">
        <v>27</v>
      </c>
      <c r="C7" s="4" t="s">
        <v>51</v>
      </c>
      <c r="D7" s="5">
        <v>98.504999999999995</v>
      </c>
      <c r="E7" s="5">
        <v>89.8</v>
      </c>
      <c r="F7" s="5">
        <v>89.9</v>
      </c>
      <c r="G7" s="5">
        <v>92.4</v>
      </c>
      <c r="H7" s="5"/>
    </row>
    <row r="8" spans="1:9" ht="12.75" customHeight="1" x14ac:dyDescent="0.2">
      <c r="A8" s="4" t="s">
        <v>24</v>
      </c>
      <c r="B8" s="4" t="s">
        <v>25</v>
      </c>
      <c r="C8" s="4" t="s">
        <v>51</v>
      </c>
      <c r="D8" s="5">
        <v>98.0501</v>
      </c>
      <c r="E8" s="5">
        <v>84.3</v>
      </c>
      <c r="F8" s="5">
        <v>92.4</v>
      </c>
      <c r="G8" s="5">
        <v>93.6</v>
      </c>
      <c r="H8" s="5"/>
    </row>
    <row r="9" spans="1:9" ht="12.75" customHeight="1" x14ac:dyDescent="0.2">
      <c r="A9" s="4" t="s">
        <v>22</v>
      </c>
      <c r="B9" s="4" t="s">
        <v>23</v>
      </c>
      <c r="C9" s="4" t="s">
        <v>51</v>
      </c>
      <c r="D9" s="5">
        <v>97.437799999999996</v>
      </c>
      <c r="E9" s="5">
        <v>78.2</v>
      </c>
      <c r="F9" s="5">
        <v>92.6</v>
      </c>
      <c r="G9" s="5">
        <v>92.8</v>
      </c>
      <c r="H9" s="5"/>
    </row>
    <row r="10" spans="1:9" ht="12.75" customHeight="1" x14ac:dyDescent="0.2">
      <c r="A10" s="4" t="s">
        <v>18</v>
      </c>
      <c r="B10" s="4" t="s">
        <v>19</v>
      </c>
      <c r="C10" s="4" t="s">
        <v>54</v>
      </c>
      <c r="D10" s="5">
        <v>93.7958</v>
      </c>
      <c r="E10" s="5">
        <v>51.8</v>
      </c>
      <c r="F10" s="5">
        <v>77.900000000000006</v>
      </c>
      <c r="G10" s="5">
        <v>74.5</v>
      </c>
      <c r="H10" s="5"/>
    </row>
    <row r="11" spans="1:9" ht="12.75" customHeight="1" x14ac:dyDescent="0.2"/>
    <row r="12" spans="1:9" ht="12.75" customHeight="1" x14ac:dyDescent="0.2"/>
    <row r="13" spans="1:9" ht="12.75" customHeight="1" x14ac:dyDescent="0.2"/>
    <row r="14" spans="1:9" ht="12.75" customHeight="1" x14ac:dyDescent="0.2"/>
    <row r="15" spans="1:9" ht="12.75" customHeight="1" x14ac:dyDescent="0.2"/>
    <row r="16" spans="1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8740157480314954" right="0.78740157480314954" top="1.9114173228346456" bottom="1.9114173228346456" header="0" footer="0"/>
  <pageSetup paperSize="0" fitToWidth="0" fitToHeight="0" orientation="portrait" horizontalDpi="0" verticalDpi="0" copies="0"/>
  <headerFooter alignWithMargins="0">
    <oddHeader>&amp;C&amp;"Arial2,Regular"&amp;10&amp;A</oddHeader>
    <oddFooter>&amp;C&amp;"Arial2,Regular"&amp;10Page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ANI &amp; dDDH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Ezequiel_Mogro</dc:creator>
  <cp:lastModifiedBy>Ezequiel_Mogro</cp:lastModifiedBy>
  <cp:revision>21</cp:revision>
  <dcterms:created xsi:type="dcterms:W3CDTF">2021-05-07T12:46:11Z</dcterms:created>
  <dcterms:modified xsi:type="dcterms:W3CDTF">2021-05-07T12:46:12Z</dcterms:modified>
</cp:coreProperties>
</file>