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grenier/Dropbox/Cecile/Projects/HP_GS/TheseCedric_Paper1/EN_edited/"/>
    </mc:Choice>
  </mc:AlternateContent>
  <xr:revisionPtr revIDLastSave="0" documentId="13_ncr:1_{900A1B8A-EB45-7146-93EB-5F5FD251ACC0}" xr6:coauthVersionLast="36" xr6:coauthVersionMax="46" xr10:uidLastSave="{00000000-0000-0000-0000-000000000000}"/>
  <bookViews>
    <workbookView xWindow="560" yWindow="460" windowWidth="29040" windowHeight="15840" tabRatio="801" activeTab="3" xr2:uid="{00000000-000D-0000-FFFF-FFFF00000000}"/>
  </bookViews>
  <sheets>
    <sheet name="S Table 1" sheetId="22" r:id="rId1"/>
    <sheet name="S Table 2" sheetId="21" r:id="rId2"/>
    <sheet name="S Table 3" sheetId="5" r:id="rId3"/>
    <sheet name="S Table 4" sheetId="15" r:id="rId4"/>
    <sheet name="S Table 5" sheetId="25" r:id="rId5"/>
    <sheet name="S Table 6" sheetId="26" r:id="rId6"/>
    <sheet name="S Table 7" sheetId="27" r:id="rId7"/>
    <sheet name="S Table 8" sheetId="2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5" l="1"/>
  <c r="I27" i="15"/>
  <c r="I26" i="15"/>
  <c r="I25" i="15"/>
  <c r="I24" i="15"/>
  <c r="I23" i="15"/>
  <c r="I22" i="15"/>
  <c r="I21" i="15"/>
  <c r="I13" i="15"/>
  <c r="I12" i="15"/>
  <c r="I11" i="15"/>
  <c r="I10" i="15"/>
  <c r="I9" i="15"/>
  <c r="I8" i="15"/>
  <c r="I7" i="15"/>
  <c r="I6" i="15"/>
  <c r="G32" i="22" l="1"/>
  <c r="G33" i="22" s="1"/>
  <c r="G34" i="22" s="1"/>
  <c r="G35" i="22" s="1"/>
  <c r="G36" i="22" s="1"/>
  <c r="G37" i="22" s="1"/>
  <c r="G38" i="22" s="1"/>
  <c r="G39" i="22" s="1"/>
  <c r="G40" i="22" s="1"/>
  <c r="O5" i="22" l="1"/>
  <c r="O6" i="22"/>
  <c r="E13" i="5" l="1"/>
  <c r="E14" i="5" l="1"/>
  <c r="E15" i="5"/>
  <c r="E16" i="5"/>
</calcChain>
</file>

<file path=xl/sharedStrings.xml><?xml version="1.0" encoding="utf-8"?>
<sst xmlns="http://schemas.openxmlformats.org/spreadsheetml/2006/main" count="302" uniqueCount="120">
  <si>
    <t>Chr</t>
  </si>
  <si>
    <t>All</t>
  </si>
  <si>
    <t>Size (bp)</t>
  </si>
  <si>
    <t xml:space="preserve">Number </t>
  </si>
  <si>
    <t>Minimum</t>
  </si>
  <si>
    <t>1st Quartile</t>
  </si>
  <si>
    <t>Median</t>
  </si>
  <si>
    <t>3rd Quartile</t>
  </si>
  <si>
    <t>Maximum</t>
  </si>
  <si>
    <t xml:space="preserve">Distribution of the minor allele frequency (MAF) </t>
  </si>
  <si>
    <t>Distribution of heterozygosity</t>
  </si>
  <si>
    <t>Distribution of distances (bp) between two adjacent SNP loci</t>
  </si>
  <si>
    <t>Density</t>
  </si>
  <si>
    <t>Os10</t>
  </si>
  <si>
    <t>Os11</t>
  </si>
  <si>
    <t>Os12</t>
  </si>
  <si>
    <t>Os01</t>
  </si>
  <si>
    <t>Os02</t>
  </si>
  <si>
    <t>Os03</t>
  </si>
  <si>
    <t>Os04</t>
  </si>
  <si>
    <t>Os05</t>
  </si>
  <si>
    <t>Os06</t>
  </si>
  <si>
    <t>Os07</t>
  </si>
  <si>
    <t>Os08</t>
  </si>
  <si>
    <t>Os09</t>
  </si>
  <si>
    <t>Average</t>
  </si>
  <si>
    <t>CV method</t>
  </si>
  <si>
    <t>Validation Set</t>
  </si>
  <si>
    <t>PAL</t>
  </si>
  <si>
    <t>SRO</t>
  </si>
  <si>
    <t>Set size (s)</t>
  </si>
  <si>
    <t>FL</t>
  </si>
  <si>
    <t>PH</t>
  </si>
  <si>
    <t>YLD</t>
  </si>
  <si>
    <t>ZN</t>
  </si>
  <si>
    <t>Trait</t>
  </si>
  <si>
    <t>Site</t>
  </si>
  <si>
    <t>2018-2017</t>
  </si>
  <si>
    <t>GBLUP</t>
  </si>
  <si>
    <t>RKHS</t>
  </si>
  <si>
    <t>IMB</t>
  </si>
  <si>
    <t>ns</t>
  </si>
  <si>
    <t>***</t>
  </si>
  <si>
    <t>G</t>
  </si>
  <si>
    <t>GxY</t>
  </si>
  <si>
    <t>BAL1</t>
  </si>
  <si>
    <t>BAL2</t>
  </si>
  <si>
    <t>ntot</t>
  </si>
  <si>
    <t>validation on lines with no PAL observation</t>
  </si>
  <si>
    <t>validation on lines with PAL observations</t>
  </si>
  <si>
    <t>**</t>
  </si>
  <si>
    <t>SINsr</t>
  </si>
  <si>
    <t>GxGen</t>
  </si>
  <si>
    <t>p-value</t>
  </si>
  <si>
    <t>(GxY)/G</t>
  </si>
  <si>
    <t>(GxGen)/G</t>
  </si>
  <si>
    <t>Mean</t>
  </si>
  <si>
    <t>]0:25]</t>
  </si>
  <si>
    <t>]25:50]</t>
  </si>
  <si>
    <t>]50:75]</t>
  </si>
  <si>
    <t>]75:100]</t>
  </si>
  <si>
    <t>]100:150]</t>
  </si>
  <si>
    <t>]150:200]</t>
  </si>
  <si>
    <t>]200:250]</t>
  </si>
  <si>
    <t>]250:300]</t>
  </si>
  <si>
    <t>]300:400]</t>
  </si>
  <si>
    <t>]400:500]</t>
  </si>
  <si>
    <t>]500:750]</t>
  </si>
  <si>
    <t>]750:1000]</t>
  </si>
  <si>
    <t>std</t>
  </si>
  <si>
    <t>Distance range (kb) between markers</t>
  </si>
  <si>
    <t>The rice 12 chromosomes</t>
  </si>
  <si>
    <t>Ho</t>
  </si>
  <si>
    <t xml:space="preserve">Min.   </t>
  </si>
  <si>
    <t>1st Qu.</t>
  </si>
  <si>
    <t xml:space="preserve">Median </t>
  </si>
  <si>
    <t xml:space="preserve">Mean   </t>
  </si>
  <si>
    <t>3rd Qu.</t>
  </si>
  <si>
    <t xml:space="preserve">Max.   </t>
  </si>
  <si>
    <t>Frequency</t>
  </si>
  <si>
    <t>Percentage</t>
  </si>
  <si>
    <t>[0.08 - 0.118]</t>
  </si>
  <si>
    <t>[0.118 - 0.156]</t>
  </si>
  <si>
    <t>[0.156 - 0.194]</t>
  </si>
  <si>
    <t>[0.194 - 0.232]</t>
  </si>
  <si>
    <t>[0.232 - 0.27]</t>
  </si>
  <si>
    <t>[0.27 - 0.308]</t>
  </si>
  <si>
    <t>[0.308 - 0.346]</t>
  </si>
  <si>
    <t>[0.346 - 0.384]</t>
  </si>
  <si>
    <t>[0.384 - 0.422]</t>
  </si>
  <si>
    <t>Calibration set</t>
  </si>
  <si>
    <t>Bin of Ho</t>
  </si>
  <si>
    <t>General Mean</t>
  </si>
  <si>
    <t>General mean</t>
  </si>
  <si>
    <t>Cumulative percentage</t>
  </si>
  <si>
    <r>
      <t>SIN</t>
    </r>
    <r>
      <rPr>
        <vertAlign val="subscript"/>
        <sz val="12"/>
        <color theme="1"/>
        <rFont val="Calibri"/>
        <family val="2"/>
        <scheme val="minor"/>
      </rPr>
      <t>SRO</t>
    </r>
  </si>
  <si>
    <t>BAL3</t>
  </si>
  <si>
    <t>BAL4</t>
  </si>
  <si>
    <t>BAL5</t>
  </si>
  <si>
    <t>BAL6</t>
  </si>
  <si>
    <t>BAL7</t>
  </si>
  <si>
    <t>BAL8</t>
  </si>
  <si>
    <r>
      <t>S</t>
    </r>
    <r>
      <rPr>
        <vertAlign val="subscript"/>
        <sz val="12"/>
        <color theme="1"/>
        <rFont val="Calibri (Body)"/>
      </rPr>
      <t>0:3</t>
    </r>
    <r>
      <rPr>
        <sz val="12"/>
        <color theme="1"/>
        <rFont val="Calibri"/>
        <family val="2"/>
        <scheme val="minor"/>
      </rPr>
      <t>-S</t>
    </r>
    <r>
      <rPr>
        <vertAlign val="subscript"/>
        <sz val="12"/>
        <color theme="1"/>
        <rFont val="Calibri (Body)"/>
      </rPr>
      <t>0:2</t>
    </r>
  </si>
  <si>
    <r>
      <t>Variance decomposition</t>
    </r>
    <r>
      <rPr>
        <i/>
        <vertAlign val="superscript"/>
        <sz val="12"/>
        <color theme="1"/>
        <rFont val="Calibri (Body)"/>
      </rPr>
      <t>b</t>
    </r>
  </si>
  <si>
    <r>
      <rPr>
        <i/>
        <vertAlign val="superscript"/>
        <sz val="12"/>
        <color theme="1"/>
        <rFont val="Calibri (Body)"/>
      </rPr>
      <t>a</t>
    </r>
    <r>
      <rPr>
        <sz val="12"/>
        <color theme="1"/>
        <rFont val="Calibri"/>
        <family val="2"/>
        <scheme val="minor"/>
      </rPr>
      <t xml:space="preserve"> 2018-2017: difference between year 2018 and 2017</t>
    </r>
  </si>
  <si>
    <r>
      <rPr>
        <i/>
        <vertAlign val="superscript"/>
        <sz val="12"/>
        <color theme="1"/>
        <rFont val="Calibri (Body)"/>
      </rPr>
      <t xml:space="preserve">b </t>
    </r>
    <r>
      <rPr>
        <sz val="12"/>
        <color theme="1"/>
        <rFont val="Calibri"/>
        <family val="2"/>
        <scheme val="minor"/>
      </rPr>
      <t>G: genetic variance; GxY: genotype by year interaction variance; (GxY)/G ratio of the genetic variance and the genotype by year interaction variance</t>
    </r>
  </si>
  <si>
    <r>
      <t>Year effect</t>
    </r>
    <r>
      <rPr>
        <i/>
        <vertAlign val="superscript"/>
        <sz val="12"/>
        <color theme="1"/>
        <rFont val="Calibri (Body)"/>
      </rPr>
      <t>a</t>
    </r>
  </si>
  <si>
    <r>
      <t>Generation effect</t>
    </r>
    <r>
      <rPr>
        <i/>
        <vertAlign val="superscript"/>
        <sz val="12"/>
        <color theme="1"/>
        <rFont val="Calibri (Body)"/>
      </rPr>
      <t>a</t>
    </r>
  </si>
  <si>
    <r>
      <rPr>
        <i/>
        <vertAlign val="superscript"/>
        <sz val="12"/>
        <color theme="1"/>
        <rFont val="Calibri (Body)"/>
      </rPr>
      <t>a</t>
    </r>
    <r>
      <rPr>
        <sz val="12"/>
        <color theme="1"/>
        <rFont val="Calibri"/>
        <family val="2"/>
        <scheme val="minor"/>
      </rPr>
      <t xml:space="preserve"> S</t>
    </r>
    <r>
      <rPr>
        <vertAlign val="subscript"/>
        <sz val="12"/>
        <color theme="1"/>
        <rFont val="Calibri (Body)"/>
      </rPr>
      <t>0:3</t>
    </r>
    <r>
      <rPr>
        <sz val="12"/>
        <color theme="1"/>
        <rFont val="Calibri"/>
        <family val="2"/>
        <scheme val="minor"/>
      </rPr>
      <t>-S</t>
    </r>
    <r>
      <rPr>
        <vertAlign val="subscript"/>
        <sz val="12"/>
        <color theme="1"/>
        <rFont val="Calibri (Body)"/>
      </rPr>
      <t>0:2</t>
    </r>
    <r>
      <rPr>
        <sz val="12"/>
        <color theme="1"/>
        <rFont val="Calibri"/>
        <family val="2"/>
        <scheme val="minor"/>
      </rPr>
      <t>: difference between generation S</t>
    </r>
    <r>
      <rPr>
        <vertAlign val="subscript"/>
        <sz val="12"/>
        <color theme="1"/>
        <rFont val="Calibri (Body)"/>
      </rPr>
      <t>0:3</t>
    </r>
    <r>
      <rPr>
        <sz val="12"/>
        <color theme="1"/>
        <rFont val="Calibri"/>
        <family val="2"/>
        <scheme val="minor"/>
      </rPr>
      <t xml:space="preserve"> and S</t>
    </r>
    <r>
      <rPr>
        <vertAlign val="subscript"/>
        <sz val="12"/>
        <color theme="1"/>
        <rFont val="Calibri (Body)"/>
      </rPr>
      <t>0:2</t>
    </r>
  </si>
  <si>
    <r>
      <rPr>
        <i/>
        <vertAlign val="superscript"/>
        <sz val="12"/>
        <color theme="1"/>
        <rFont val="Calibri (Body)"/>
      </rPr>
      <t>b</t>
    </r>
    <r>
      <rPr>
        <sz val="12"/>
        <color theme="1"/>
        <rFont val="Calibri"/>
        <family val="2"/>
        <scheme val="minor"/>
      </rPr>
      <t xml:space="preserve"> G: genetic variance; GxGen: genotype by generation interaction variance; (GxGen)/G ratio of the genetic variance and the genotype by generation interaction variance</t>
    </r>
  </si>
  <si>
    <t>A</t>
  </si>
  <si>
    <t>B</t>
  </si>
  <si>
    <t>Table S1. Genetic characterization of the population. A) Summary information on the distribution, MAF and heterozygosity of the 9 928 SNP loci. B) Observed heterozygosity (Ho) among the 334 genotypes</t>
  </si>
  <si>
    <r>
      <t>Table S2. Average linkage disequilibrium (r2) between marker pairs according to chromosomes and the distance between markers, considering loci with MAF &gt;2.5%. In italics are r</t>
    </r>
    <r>
      <rPr>
        <b/>
        <vertAlign val="superscript"/>
        <sz val="12"/>
        <color theme="1"/>
        <rFont val="Calibri (Body)"/>
      </rPr>
      <t>2</t>
    </r>
    <r>
      <rPr>
        <b/>
        <sz val="12"/>
        <color theme="1"/>
        <rFont val="Calibri"/>
        <family val="2"/>
        <scheme val="minor"/>
      </rPr>
      <t xml:space="preserve"> with values less than initial r</t>
    </r>
    <r>
      <rPr>
        <b/>
        <vertAlign val="superscript"/>
        <sz val="12"/>
        <color theme="1"/>
        <rFont val="Calibri (Body)"/>
      </rPr>
      <t>2</t>
    </r>
    <r>
      <rPr>
        <b/>
        <sz val="12"/>
        <color theme="1"/>
        <rFont val="Calibri"/>
        <family val="2"/>
        <scheme val="minor"/>
      </rPr>
      <t xml:space="preserve">/2 </t>
    </r>
  </si>
  <si>
    <t>Table S3. Summary of the cross-validation (CV) procedures used in the study. Calibration set represents the number of lines in the respective sites (PAL and SRO) and is not the total number of lines representing either PAL or SRO or both sites. Validation set represents the number of lines with no phenotype in SRO considered for the valiation</t>
  </si>
  <si>
    <r>
      <t>Table S4.  Fixed effect and variance decomposition for 50 Temporal Checks randomly distributed across the design within each repetition, considering  A) 50 S</t>
    </r>
    <r>
      <rPr>
        <b/>
        <vertAlign val="subscript"/>
        <sz val="12"/>
        <color theme="1"/>
        <rFont val="Calibri (Body)"/>
      </rPr>
      <t>0:2</t>
    </r>
    <r>
      <rPr>
        <b/>
        <sz val="12"/>
        <color theme="1"/>
        <rFont val="Calibri"/>
        <family val="2"/>
        <scheme val="minor"/>
      </rPr>
      <t xml:space="preserve"> lines in the two sites in 2017 and 2018 trials, </t>
    </r>
    <r>
      <rPr>
        <b/>
        <sz val="12"/>
        <color theme="1"/>
        <rFont val="Calibri (Body)_x0000_"/>
      </rPr>
      <t>following the model y = mu + year + rep:year + bloc:rep:year + genotype + genotype:year + error and B) 50 S</t>
    </r>
    <r>
      <rPr>
        <b/>
        <vertAlign val="subscript"/>
        <sz val="12"/>
        <color theme="1"/>
        <rFont val="Calibri (Body)"/>
      </rPr>
      <t>0:2</t>
    </r>
    <r>
      <rPr>
        <b/>
        <sz val="12"/>
        <color theme="1"/>
        <rFont val="Calibri (Body)_x0000_"/>
      </rPr>
      <t xml:space="preserve"> and 50 S</t>
    </r>
    <r>
      <rPr>
        <b/>
        <vertAlign val="subscript"/>
        <sz val="12"/>
        <color theme="1"/>
        <rFont val="Calibri (Body)"/>
      </rPr>
      <t>0:3</t>
    </r>
    <r>
      <rPr>
        <b/>
        <sz val="12"/>
        <color theme="1"/>
        <rFont val="Calibri (Body)_x0000_"/>
      </rPr>
      <t xml:space="preserve"> lines in the two sites in the 2018 trials, following the model y = mu + rep + Gen:rep + genotype + genotype:generation + error</t>
    </r>
    <r>
      <rPr>
        <b/>
        <sz val="12"/>
        <color theme="1"/>
        <rFont val="Calibri"/>
        <family val="2"/>
        <scheme val="minor"/>
      </rPr>
      <t>. The p-values for the fixed year effect are obtained by the Wald test and the p-values for the random effect by the likelihood ratio test</t>
    </r>
  </si>
  <si>
    <r>
      <t>Table S5. Average predictive ability for the SIN</t>
    </r>
    <r>
      <rPr>
        <b/>
        <vertAlign val="subscript"/>
        <sz val="12"/>
        <color theme="1"/>
        <rFont val="Calibri (Body)"/>
      </rPr>
      <t>SRO</t>
    </r>
    <r>
      <rPr>
        <b/>
        <sz val="12"/>
        <color theme="1"/>
        <rFont val="Calibri"/>
        <family val="2"/>
        <scheme val="minor"/>
      </rPr>
      <t xml:space="preserve"> scenarios across all traits, years, GP methods and calibration set sizes</t>
    </r>
  </si>
  <si>
    <t>Table S6. Average predictive ability for the SINSRO, BAL1 and BAL2 scenarios across all traits, years and calibration set sizes using GBLUP</t>
  </si>
  <si>
    <r>
      <t>Table S7. Average predictive ability for the SIN</t>
    </r>
    <r>
      <rPr>
        <b/>
        <vertAlign val="subscript"/>
        <sz val="12"/>
        <color theme="1"/>
        <rFont val="Calibri (Body)"/>
      </rPr>
      <t>SRO</t>
    </r>
    <r>
      <rPr>
        <b/>
        <sz val="12"/>
        <color theme="1"/>
        <rFont val="Calibri"/>
        <family val="2"/>
        <scheme val="minor"/>
      </rPr>
      <t xml:space="preserve"> and IMB scenarios across all traits, years and calibration set sizes using GBLUP</t>
    </r>
  </si>
  <si>
    <t>Table S8. Average predictive ability for the BAL1, BAL2, IMB and IMB scenarios across all traits, years and calibration set sizes using RKHS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</si>
</sst>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00"/>
    <numFmt numFmtId="166" formatCode="0.0%"/>
    <numFmt numFmtId="167" formatCode="0.0000"/>
  </numFmts>
  <fonts count="14">
    <font>
      <sz val="12"/>
      <color theme="1"/>
      <name val="Calibri"/>
      <family val="2"/>
      <scheme val="minor"/>
    </font>
    <font>
      <sz val="11"/>
      <color theme="1"/>
      <name val="Calibri"/>
      <family val="2"/>
      <scheme val="minor"/>
    </font>
    <font>
      <sz val="12"/>
      <color theme="1"/>
      <name val="Calibri"/>
      <family val="2"/>
      <scheme val="minor"/>
    </font>
    <font>
      <sz val="11"/>
      <color theme="1"/>
      <name val="Calibri (Body)_x0000_"/>
    </font>
    <font>
      <vertAlign val="subscript"/>
      <sz val="12"/>
      <color theme="1"/>
      <name val="Calibri (Body)"/>
    </font>
    <font>
      <sz val="12"/>
      <color theme="1"/>
      <name val="Calibri (Body)_x0000_"/>
    </font>
    <font>
      <i/>
      <sz val="12"/>
      <color theme="1"/>
      <name val="Calibri"/>
      <family val="2"/>
      <scheme val="minor"/>
    </font>
    <font>
      <vertAlign val="subscript"/>
      <sz val="12"/>
      <color theme="1"/>
      <name val="Calibri"/>
      <family val="2"/>
      <scheme val="minor"/>
    </font>
    <font>
      <i/>
      <vertAlign val="superscript"/>
      <sz val="12"/>
      <color theme="1"/>
      <name val="Calibri (Body)"/>
    </font>
    <font>
      <b/>
      <sz val="12"/>
      <color theme="1"/>
      <name val="Calibri"/>
      <family val="2"/>
      <scheme val="minor"/>
    </font>
    <font>
      <b/>
      <vertAlign val="subscript"/>
      <sz val="12"/>
      <color theme="1"/>
      <name val="Calibri (Body)"/>
    </font>
    <font>
      <b/>
      <sz val="12"/>
      <color theme="1"/>
      <name val="Calibri (Body)_x0000_"/>
    </font>
    <font>
      <b/>
      <vertAlign val="superscript"/>
      <sz val="12"/>
      <color theme="1"/>
      <name val="Calibri (Body)"/>
    </font>
    <font>
      <b/>
      <sz val="11"/>
      <color theme="1"/>
      <name val="Calibri"/>
      <family val="2"/>
      <scheme val="minor"/>
    </font>
  </fonts>
  <fills count="2">
    <fill>
      <patternFill patternType="none"/>
    </fill>
    <fill>
      <patternFill patternType="gray125"/>
    </fill>
  </fills>
  <borders count="18">
    <border>
      <left/>
      <right/>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20">
    <xf numFmtId="0" fontId="0" fillId="0" borderId="0" xfId="0"/>
    <xf numFmtId="0" fontId="0" fillId="0" borderId="0" xfId="0" applyFont="1" applyBorder="1"/>
    <xf numFmtId="0" fontId="0" fillId="0" borderId="0" xfId="0" applyFont="1" applyFill="1" applyBorder="1" applyAlignment="1">
      <alignment horizontal="left"/>
    </xf>
    <xf numFmtId="0" fontId="0" fillId="0" borderId="0" xfId="0" applyFont="1"/>
    <xf numFmtId="0" fontId="5" fillId="0" borderId="0" xfId="0" applyFont="1"/>
    <xf numFmtId="0" fontId="0" fillId="0" borderId="0" xfId="0" applyFont="1" applyAlignment="1">
      <alignment horizontal="center" vertical="center"/>
    </xf>
    <xf numFmtId="0" fontId="5" fillId="0" borderId="0" xfId="0" applyFont="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43" fontId="0" fillId="0" borderId="0" xfId="0" applyNumberFormat="1" applyFont="1"/>
    <xf numFmtId="164" fontId="5" fillId="0" borderId="5" xfId="1" applyNumberFormat="1" applyFont="1" applyBorder="1"/>
    <xf numFmtId="164" fontId="5" fillId="0" borderId="6" xfId="1" applyNumberFormat="1" applyFont="1" applyBorder="1"/>
    <xf numFmtId="164" fontId="5" fillId="0" borderId="0" xfId="1" applyNumberFormat="1" applyFont="1" applyBorder="1"/>
    <xf numFmtId="165" fontId="0" fillId="0" borderId="10" xfId="0" applyNumberFormat="1" applyFont="1" applyBorder="1"/>
    <xf numFmtId="165" fontId="0" fillId="0" borderId="7" xfId="0" applyNumberFormat="1" applyFont="1" applyBorder="1"/>
    <xf numFmtId="165" fontId="0" fillId="0" borderId="8" xfId="0" applyNumberFormat="1" applyFont="1" applyBorder="1"/>
    <xf numFmtId="165" fontId="0" fillId="0" borderId="11" xfId="0" applyNumberFormat="1" applyFont="1" applyBorder="1"/>
    <xf numFmtId="165" fontId="0" fillId="0" borderId="0" xfId="0" applyNumberFormat="1" applyFont="1" applyBorder="1"/>
    <xf numFmtId="165" fontId="0" fillId="0" borderId="2" xfId="0" applyNumberFormat="1" applyFont="1" applyBorder="1"/>
    <xf numFmtId="165" fontId="0" fillId="0" borderId="12" xfId="0" applyNumberFormat="1" applyFont="1" applyBorder="1"/>
    <xf numFmtId="165" fontId="0" fillId="0" borderId="5" xfId="0" applyNumberFormat="1" applyFont="1" applyBorder="1"/>
    <xf numFmtId="165" fontId="0" fillId="0" borderId="6" xfId="0" applyNumberFormat="1" applyFont="1" applyBorder="1"/>
    <xf numFmtId="0" fontId="5" fillId="0" borderId="0" xfId="0" applyFont="1" applyFill="1"/>
    <xf numFmtId="0" fontId="5" fillId="0" borderId="0" xfId="0" applyFont="1" applyFill="1" applyAlignment="1">
      <alignment horizontal="left"/>
    </xf>
    <xf numFmtId="167" fontId="0" fillId="0" borderId="0" xfId="0" applyNumberFormat="1" applyFont="1"/>
    <xf numFmtId="0" fontId="0" fillId="0" borderId="0" xfId="0" applyFont="1" applyFill="1"/>
    <xf numFmtId="0" fontId="0" fillId="0" borderId="0" xfId="0" applyFont="1" applyFill="1" applyAlignment="1">
      <alignment horizontal="center"/>
    </xf>
    <xf numFmtId="0" fontId="1" fillId="0" borderId="0" xfId="3" applyFont="1" applyFill="1"/>
    <xf numFmtId="0" fontId="1" fillId="0" borderId="15" xfId="0" applyFont="1" applyFill="1" applyBorder="1" applyAlignment="1">
      <alignment horizontal="left"/>
    </xf>
    <xf numFmtId="0" fontId="1" fillId="0" borderId="15" xfId="0" applyFont="1" applyFill="1" applyBorder="1" applyAlignment="1">
      <alignment horizontal="center"/>
    </xf>
    <xf numFmtId="0" fontId="1" fillId="0" borderId="15"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0" xfId="3" applyFont="1" applyFill="1" applyAlignment="1">
      <alignment vertical="center"/>
    </xf>
    <xf numFmtId="165" fontId="0" fillId="0" borderId="0" xfId="0" applyNumberFormat="1" applyFont="1" applyFill="1" applyAlignment="1">
      <alignment horizontal="center"/>
    </xf>
    <xf numFmtId="165" fontId="1" fillId="0" borderId="0" xfId="3" applyNumberFormat="1" applyFont="1" applyFill="1"/>
    <xf numFmtId="0" fontId="1" fillId="0" borderId="0" xfId="3" applyFont="1" applyFill="1" applyAlignment="1">
      <alignment horizontal="center"/>
    </xf>
    <xf numFmtId="165" fontId="0" fillId="0" borderId="0" xfId="0" applyNumberFormat="1" applyFont="1" applyFill="1"/>
    <xf numFmtId="0" fontId="1" fillId="0" borderId="0" xfId="0" applyFont="1" applyFill="1"/>
    <xf numFmtId="0" fontId="1" fillId="0" borderId="0" xfId="0" applyFont="1" applyFill="1" applyAlignment="1">
      <alignment horizontal="center"/>
    </xf>
    <xf numFmtId="0" fontId="1" fillId="0" borderId="15" xfId="0" applyFont="1" applyFill="1" applyBorder="1"/>
    <xf numFmtId="165" fontId="1" fillId="0" borderId="0" xfId="0" applyNumberFormat="1" applyFont="1" applyFill="1" applyAlignment="1">
      <alignment horizontal="center"/>
    </xf>
    <xf numFmtId="0" fontId="1" fillId="0" borderId="15" xfId="0" applyFont="1" applyFill="1" applyBorder="1" applyAlignment="1">
      <alignment vertical="center"/>
    </xf>
    <xf numFmtId="0" fontId="0" fillId="0" borderId="0" xfId="0" applyFont="1" applyFill="1" applyAlignment="1">
      <alignment horizontal="left"/>
    </xf>
    <xf numFmtId="2" fontId="0"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Alignment="1"/>
    <xf numFmtId="0" fontId="3" fillId="0" borderId="0" xfId="0" applyFont="1" applyFill="1"/>
    <xf numFmtId="165" fontId="6" fillId="0" borderId="0" xfId="0" applyNumberFormat="1" applyFont="1" applyFill="1" applyBorder="1" applyAlignment="1">
      <alignment horizontal="center"/>
    </xf>
    <xf numFmtId="0" fontId="0" fillId="0" borderId="0" xfId="0" applyFont="1" applyFill="1" applyBorder="1" applyAlignment="1">
      <alignment horizontal="center"/>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applyBorder="1"/>
    <xf numFmtId="165" fontId="0" fillId="0" borderId="0" xfId="0" applyNumberFormat="1" applyFont="1" applyFill="1" applyBorder="1" applyAlignment="1">
      <alignment horizontal="center"/>
    </xf>
    <xf numFmtId="0" fontId="5" fillId="0" borderId="9" xfId="0" applyFont="1" applyFill="1" applyBorder="1" applyAlignment="1">
      <alignment horizontal="left" vertical="center"/>
    </xf>
    <xf numFmtId="0" fontId="5" fillId="0" borderId="3" xfId="0" applyFont="1" applyFill="1" applyBorder="1" applyAlignment="1">
      <alignment horizontal="left" vertical="center" wrapText="1"/>
    </xf>
    <xf numFmtId="164" fontId="2" fillId="0" borderId="0" xfId="1" applyNumberFormat="1" applyFont="1" applyBorder="1"/>
    <xf numFmtId="164" fontId="2" fillId="0" borderId="2" xfId="1" applyNumberFormat="1" applyFont="1" applyBorder="1"/>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164" fontId="2" fillId="0" borderId="7" xfId="1" applyNumberFormat="1" applyFont="1" applyBorder="1"/>
    <xf numFmtId="164" fontId="2" fillId="0" borderId="8" xfId="1" applyNumberFormat="1" applyFont="1" applyBorder="1"/>
    <xf numFmtId="9" fontId="5" fillId="0" borderId="3" xfId="0" applyNumberFormat="1" applyFont="1" applyFill="1" applyBorder="1" applyAlignment="1">
      <alignment horizontal="left" vertical="center" wrapText="1"/>
    </xf>
    <xf numFmtId="9" fontId="5" fillId="0" borderId="4" xfId="0" applyNumberFormat="1" applyFont="1" applyFill="1" applyBorder="1" applyAlignment="1">
      <alignment horizontal="left" vertical="center" wrapText="1"/>
    </xf>
    <xf numFmtId="164" fontId="2" fillId="0" borderId="5" xfId="1" applyNumberFormat="1" applyFont="1" applyBorder="1"/>
    <xf numFmtId="164" fontId="2" fillId="0" borderId="6" xfId="1" applyNumberFormat="1" applyFont="1" applyBorder="1"/>
    <xf numFmtId="0" fontId="0" fillId="0" borderId="0" xfId="0" applyFont="1" applyBorder="1" applyAlignment="1">
      <alignment horizontal="center" vertical="center" wrapText="1"/>
    </xf>
    <xf numFmtId="9" fontId="5" fillId="0" borderId="0" xfId="0" applyNumberFormat="1" applyFont="1" applyFill="1" applyBorder="1" applyAlignment="1">
      <alignment horizontal="left" vertical="center" wrapText="1"/>
    </xf>
    <xf numFmtId="166" fontId="2" fillId="0" borderId="7" xfId="2" applyNumberFormat="1" applyFont="1" applyBorder="1"/>
    <xf numFmtId="166" fontId="2" fillId="0" borderId="8" xfId="2" applyNumberFormat="1" applyFont="1" applyBorder="1"/>
    <xf numFmtId="166" fontId="2" fillId="0" borderId="0" xfId="2" applyNumberFormat="1" applyFont="1" applyBorder="1"/>
    <xf numFmtId="166" fontId="2" fillId="0" borderId="2" xfId="2" applyNumberFormat="1" applyFont="1" applyBorder="1"/>
    <xf numFmtId="0" fontId="5" fillId="0" borderId="3" xfId="0" applyFont="1" applyFill="1" applyBorder="1" applyAlignment="1">
      <alignment horizontal="left" vertical="center"/>
    </xf>
    <xf numFmtId="166" fontId="2" fillId="0" borderId="0" xfId="2" applyNumberFormat="1" applyFont="1"/>
    <xf numFmtId="166" fontId="2" fillId="0" borderId="5" xfId="2" applyNumberFormat="1" applyFont="1" applyBorder="1"/>
    <xf numFmtId="166" fontId="2" fillId="0" borderId="6" xfId="2" applyNumberFormat="1" applyFont="1" applyBorder="1"/>
    <xf numFmtId="0" fontId="0" fillId="0" borderId="0" xfId="0" applyFont="1" applyFill="1" applyBorder="1" applyAlignment="1">
      <alignment vertical="top"/>
    </xf>
    <xf numFmtId="0" fontId="1" fillId="0" borderId="16"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7" xfId="0" applyFont="1" applyFill="1" applyBorder="1" applyAlignment="1">
      <alignment vertical="center" wrapText="1"/>
    </xf>
    <xf numFmtId="0" fontId="1" fillId="0" borderId="17" xfId="0" applyFont="1" applyFill="1" applyBorder="1" applyAlignment="1">
      <alignment horizontal="right" vertical="center" wrapText="1"/>
    </xf>
    <xf numFmtId="0" fontId="0" fillId="0" borderId="0" xfId="0" applyFont="1" applyFill="1" applyAlignment="1">
      <alignment horizontal="left" vertical="top" wrapText="1"/>
    </xf>
    <xf numFmtId="0" fontId="0" fillId="0" borderId="0" xfId="0" applyFont="1" applyFill="1" applyAlignment="1">
      <alignment horizontal="center"/>
    </xf>
    <xf numFmtId="0" fontId="9" fillId="0" borderId="0" xfId="0" applyFont="1" applyFill="1" applyAlignment="1">
      <alignment horizontal="left"/>
    </xf>
    <xf numFmtId="0" fontId="9" fillId="0" borderId="0" xfId="0" applyFont="1" applyFill="1" applyAlignment="1">
      <alignment horizontal="left" vertical="top" wrapText="1"/>
    </xf>
    <xf numFmtId="0" fontId="9" fillId="0" borderId="0" xfId="0" applyFont="1"/>
    <xf numFmtId="0" fontId="11" fillId="0" borderId="0" xfId="0" applyFont="1" applyAlignment="1">
      <alignment horizontal="left" vertical="top" wrapText="1"/>
    </xf>
    <xf numFmtId="0" fontId="9" fillId="0" borderId="0" xfId="0" applyFont="1" applyFill="1" applyBorder="1" applyAlignment="1">
      <alignment horizontal="center"/>
    </xf>
    <xf numFmtId="0" fontId="9" fillId="0" borderId="0" xfId="0" applyFont="1" applyFill="1"/>
    <xf numFmtId="0" fontId="13" fillId="0" borderId="0" xfId="3" applyFont="1" applyFill="1"/>
    <xf numFmtId="0" fontId="13" fillId="0" borderId="0" xfId="3" applyFont="1" applyFill="1" applyAlignment="1">
      <alignment horizontal="center"/>
    </xf>
    <xf numFmtId="0" fontId="9" fillId="0" borderId="0" xfId="0" applyFont="1" applyFill="1" applyAlignment="1">
      <alignment horizont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1" fillId="0" borderId="0" xfId="0" applyFont="1" applyAlignment="1">
      <alignment horizontal="left" vertical="top" wrapText="1"/>
    </xf>
    <xf numFmtId="0" fontId="3" fillId="0" borderId="0" xfId="0" applyFont="1" applyFill="1" applyAlignment="1">
      <alignment horizontal="center" vertical="center"/>
    </xf>
    <xf numFmtId="0" fontId="9"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center"/>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16" xfId="0" applyFont="1" applyFill="1" applyBorder="1" applyAlignment="1">
      <alignment horizontal="left" vertical="top"/>
    </xf>
    <xf numFmtId="0" fontId="1" fillId="0" borderId="0" xfId="0" applyFont="1" applyFill="1" applyBorder="1" applyAlignment="1">
      <alignment horizontal="left" vertical="top"/>
    </xf>
    <xf numFmtId="0" fontId="1" fillId="0" borderId="17" xfId="0" applyFont="1" applyFill="1" applyBorder="1" applyAlignment="1">
      <alignment horizontal="left" vertical="top"/>
    </xf>
    <xf numFmtId="0" fontId="1" fillId="0" borderId="15" xfId="0" applyFont="1" applyFill="1" applyBorder="1" applyAlignment="1">
      <alignment horizontal="center"/>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
  <sheetViews>
    <sheetView topLeftCell="A28" zoomScale="110" zoomScaleNormal="110" workbookViewId="0">
      <selection activeCell="B6" sqref="B6"/>
    </sheetView>
  </sheetViews>
  <sheetFormatPr baseColWidth="10" defaultColWidth="10.83203125" defaultRowHeight="16"/>
  <cols>
    <col min="1" max="1" width="14" style="3" customWidth="1"/>
    <col min="2" max="2" width="11.1640625" style="3" bestFit="1" customWidth="1"/>
    <col min="3" max="14" width="11.5" style="3" bestFit="1" customWidth="1"/>
    <col min="15" max="15" width="12.5" style="3" bestFit="1" customWidth="1"/>
    <col min="16" max="16384" width="10.83203125" style="3"/>
  </cols>
  <sheetData>
    <row r="1" spans="1:17" s="91" customFormat="1">
      <c r="A1" s="105" t="s">
        <v>112</v>
      </c>
      <c r="B1" s="105"/>
      <c r="C1" s="105"/>
      <c r="D1" s="105"/>
      <c r="E1" s="105"/>
      <c r="F1" s="105"/>
      <c r="G1" s="105"/>
      <c r="H1" s="105"/>
      <c r="I1" s="105"/>
      <c r="J1" s="105"/>
      <c r="K1" s="105"/>
      <c r="L1" s="105"/>
      <c r="M1" s="105"/>
      <c r="N1" s="105"/>
      <c r="O1" s="105"/>
    </row>
    <row r="2" spans="1:17" s="91" customFormat="1">
      <c r="A2" s="92"/>
      <c r="B2" s="92"/>
      <c r="C2" s="92"/>
      <c r="D2" s="92"/>
      <c r="E2" s="92"/>
      <c r="F2" s="92"/>
      <c r="G2" s="92"/>
      <c r="H2" s="92"/>
      <c r="I2" s="92"/>
      <c r="J2" s="92"/>
      <c r="K2" s="92"/>
      <c r="L2" s="92"/>
      <c r="M2" s="92"/>
      <c r="N2" s="92"/>
      <c r="O2" s="92"/>
    </row>
    <row r="3" spans="1:17" ht="17" thickBot="1">
      <c r="A3" s="3" t="s">
        <v>110</v>
      </c>
      <c r="B3" s="4"/>
      <c r="C3" s="101" t="s">
        <v>71</v>
      </c>
      <c r="D3" s="101"/>
      <c r="E3" s="101"/>
      <c r="F3" s="101"/>
      <c r="G3" s="101"/>
      <c r="H3" s="101"/>
      <c r="I3" s="101"/>
      <c r="J3" s="101"/>
      <c r="K3" s="101"/>
      <c r="L3" s="101"/>
      <c r="M3" s="101"/>
      <c r="N3" s="101"/>
      <c r="O3" s="6"/>
    </row>
    <row r="4" spans="1:17" ht="17" thickBot="1">
      <c r="B4" s="54" t="s">
        <v>0</v>
      </c>
      <c r="C4" s="7" t="s">
        <v>16</v>
      </c>
      <c r="D4" s="7" t="s">
        <v>17</v>
      </c>
      <c r="E4" s="7" t="s">
        <v>18</v>
      </c>
      <c r="F4" s="7" t="s">
        <v>19</v>
      </c>
      <c r="G4" s="7" t="s">
        <v>20</v>
      </c>
      <c r="H4" s="7" t="s">
        <v>21</v>
      </c>
      <c r="I4" s="7" t="s">
        <v>22</v>
      </c>
      <c r="J4" s="7" t="s">
        <v>23</v>
      </c>
      <c r="K4" s="7" t="s">
        <v>24</v>
      </c>
      <c r="L4" s="7" t="s">
        <v>13</v>
      </c>
      <c r="M4" s="7" t="s">
        <v>14</v>
      </c>
      <c r="N4" s="7" t="s">
        <v>15</v>
      </c>
      <c r="O4" s="8" t="s">
        <v>1</v>
      </c>
    </row>
    <row r="5" spans="1:17" ht="17">
      <c r="B5" s="55" t="s">
        <v>2</v>
      </c>
      <c r="C5" s="56">
        <v>43179539</v>
      </c>
      <c r="D5" s="56">
        <v>35891034</v>
      </c>
      <c r="E5" s="56">
        <v>36403807</v>
      </c>
      <c r="F5" s="56">
        <v>35391250</v>
      </c>
      <c r="G5" s="56">
        <v>29954718</v>
      </c>
      <c r="H5" s="56">
        <v>31000883</v>
      </c>
      <c r="I5" s="56">
        <v>29653386</v>
      </c>
      <c r="J5" s="56">
        <v>28382303</v>
      </c>
      <c r="K5" s="56">
        <v>22879956</v>
      </c>
      <c r="L5" s="56">
        <v>23160871</v>
      </c>
      <c r="M5" s="56">
        <v>28806417</v>
      </c>
      <c r="N5" s="56">
        <v>27498173</v>
      </c>
      <c r="O5" s="57">
        <f>SUM(C5:N5)</f>
        <v>372202337</v>
      </c>
      <c r="Q5" s="9"/>
    </row>
    <row r="6" spans="1:17" ht="17">
      <c r="B6" s="55" t="s">
        <v>3</v>
      </c>
      <c r="C6" s="56">
        <v>1420</v>
      </c>
      <c r="D6" s="56">
        <v>1091</v>
      </c>
      <c r="E6" s="56">
        <v>1194</v>
      </c>
      <c r="F6" s="56">
        <v>553</v>
      </c>
      <c r="G6" s="56">
        <v>589</v>
      </c>
      <c r="H6" s="56">
        <v>828</v>
      </c>
      <c r="I6" s="56">
        <v>881</v>
      </c>
      <c r="J6" s="56">
        <v>677</v>
      </c>
      <c r="K6" s="56">
        <v>409</v>
      </c>
      <c r="L6" s="56">
        <v>611</v>
      </c>
      <c r="M6" s="56">
        <v>1054</v>
      </c>
      <c r="N6" s="56">
        <v>621</v>
      </c>
      <c r="O6" s="57">
        <f>SUM(C6:N6)</f>
        <v>9928</v>
      </c>
    </row>
    <row r="7" spans="1:17" ht="18" thickBot="1">
      <c r="B7" s="58" t="s">
        <v>12</v>
      </c>
      <c r="C7" s="10">
        <v>30408.126056338027</v>
      </c>
      <c r="D7" s="10">
        <v>32897.373052245646</v>
      </c>
      <c r="E7" s="10">
        <v>30488.950586264658</v>
      </c>
      <c r="F7" s="10">
        <v>63998.643761301988</v>
      </c>
      <c r="G7" s="10">
        <v>50856.906621392191</v>
      </c>
      <c r="H7" s="10">
        <v>37440.679951690821</v>
      </c>
      <c r="I7" s="10">
        <v>33658.780930760498</v>
      </c>
      <c r="J7" s="10">
        <v>41923.638109305757</v>
      </c>
      <c r="K7" s="10">
        <v>55941.212713936431</v>
      </c>
      <c r="L7" s="10">
        <v>37906.499181669395</v>
      </c>
      <c r="M7" s="10">
        <v>27330.56641366224</v>
      </c>
      <c r="N7" s="10">
        <v>44280.471819645732</v>
      </c>
      <c r="O7" s="11">
        <v>40594.320766517776</v>
      </c>
    </row>
    <row r="8" spans="1:17" s="1" customFormat="1" ht="17" thickBot="1">
      <c r="B8" s="59"/>
      <c r="C8" s="12"/>
      <c r="D8" s="12"/>
      <c r="E8" s="12"/>
      <c r="F8" s="12"/>
      <c r="G8" s="12"/>
      <c r="H8" s="12"/>
      <c r="I8" s="12"/>
      <c r="J8" s="12"/>
      <c r="K8" s="12"/>
      <c r="L8" s="12"/>
      <c r="M8" s="12"/>
      <c r="N8" s="12"/>
      <c r="O8" s="12"/>
    </row>
    <row r="9" spans="1:17" ht="17">
      <c r="A9" s="102" t="s">
        <v>11</v>
      </c>
      <c r="B9" s="60" t="s">
        <v>4</v>
      </c>
      <c r="C9" s="61">
        <v>1</v>
      </c>
      <c r="D9" s="61">
        <v>1</v>
      </c>
      <c r="E9" s="61">
        <v>1</v>
      </c>
      <c r="F9" s="61">
        <v>1</v>
      </c>
      <c r="G9" s="61">
        <v>1</v>
      </c>
      <c r="H9" s="61">
        <v>1</v>
      </c>
      <c r="I9" s="61">
        <v>1</v>
      </c>
      <c r="J9" s="61">
        <v>1</v>
      </c>
      <c r="K9" s="61">
        <v>1</v>
      </c>
      <c r="L9" s="61">
        <v>1</v>
      </c>
      <c r="M9" s="61">
        <v>1</v>
      </c>
      <c r="N9" s="61">
        <v>1</v>
      </c>
      <c r="O9" s="62">
        <v>1</v>
      </c>
    </row>
    <row r="10" spans="1:17" ht="17">
      <c r="A10" s="103"/>
      <c r="B10" s="63" t="s">
        <v>5</v>
      </c>
      <c r="C10" s="56">
        <v>32</v>
      </c>
      <c r="D10" s="56">
        <v>34</v>
      </c>
      <c r="E10" s="56">
        <v>40</v>
      </c>
      <c r="F10" s="56">
        <v>19</v>
      </c>
      <c r="G10" s="56">
        <v>16</v>
      </c>
      <c r="H10" s="56">
        <v>17</v>
      </c>
      <c r="I10" s="56">
        <v>18</v>
      </c>
      <c r="J10" s="56">
        <v>32</v>
      </c>
      <c r="K10" s="56">
        <v>17</v>
      </c>
      <c r="L10" s="56">
        <v>26.5</v>
      </c>
      <c r="M10" s="56">
        <v>12</v>
      </c>
      <c r="N10" s="56">
        <v>21</v>
      </c>
      <c r="O10" s="57">
        <v>23</v>
      </c>
    </row>
    <row r="11" spans="1:17" ht="17">
      <c r="A11" s="103"/>
      <c r="B11" s="63" t="s">
        <v>6</v>
      </c>
      <c r="C11" s="56">
        <v>10142.5</v>
      </c>
      <c r="D11" s="56">
        <v>11494</v>
      </c>
      <c r="E11" s="56">
        <v>10537.5</v>
      </c>
      <c r="F11" s="56">
        <v>8953</v>
      </c>
      <c r="G11" s="56">
        <v>6676</v>
      </c>
      <c r="H11" s="56">
        <v>7491.5</v>
      </c>
      <c r="I11" s="56">
        <v>7123</v>
      </c>
      <c r="J11" s="56">
        <v>15476</v>
      </c>
      <c r="K11" s="56">
        <v>9666</v>
      </c>
      <c r="L11" s="56">
        <v>12314</v>
      </c>
      <c r="M11" s="56">
        <v>3094</v>
      </c>
      <c r="N11" s="56">
        <v>10400</v>
      </c>
      <c r="O11" s="57">
        <v>9082</v>
      </c>
    </row>
    <row r="12" spans="1:17" ht="17">
      <c r="A12" s="103"/>
      <c r="B12" s="63" t="s">
        <v>25</v>
      </c>
      <c r="C12" s="56">
        <v>30408</v>
      </c>
      <c r="D12" s="56">
        <v>32897</v>
      </c>
      <c r="E12" s="56">
        <v>30489</v>
      </c>
      <c r="F12" s="56">
        <v>63999</v>
      </c>
      <c r="G12" s="56">
        <v>50857</v>
      </c>
      <c r="H12" s="56">
        <v>37441</v>
      </c>
      <c r="I12" s="56">
        <v>33659</v>
      </c>
      <c r="J12" s="56">
        <v>41924</v>
      </c>
      <c r="K12" s="56">
        <v>55941</v>
      </c>
      <c r="L12" s="56">
        <v>37906</v>
      </c>
      <c r="M12" s="56">
        <v>27331</v>
      </c>
      <c r="N12" s="56">
        <v>44280</v>
      </c>
      <c r="O12" s="57">
        <v>37490</v>
      </c>
    </row>
    <row r="13" spans="1:17" ht="17">
      <c r="A13" s="103"/>
      <c r="B13" s="63" t="s">
        <v>7</v>
      </c>
      <c r="C13" s="56">
        <v>35316.5</v>
      </c>
      <c r="D13" s="56">
        <v>38327</v>
      </c>
      <c r="E13" s="56">
        <v>39303.75</v>
      </c>
      <c r="F13" s="56">
        <v>48947</v>
      </c>
      <c r="G13" s="56">
        <v>39108</v>
      </c>
      <c r="H13" s="56">
        <v>38980.25</v>
      </c>
      <c r="I13" s="56">
        <v>36728</v>
      </c>
      <c r="J13" s="56">
        <v>49010</v>
      </c>
      <c r="K13" s="56">
        <v>64973</v>
      </c>
      <c r="L13" s="56">
        <v>48416</v>
      </c>
      <c r="M13" s="56">
        <v>33443.25</v>
      </c>
      <c r="N13" s="56">
        <v>53539</v>
      </c>
      <c r="O13" s="57">
        <v>41156</v>
      </c>
    </row>
    <row r="14" spans="1:17" ht="18" thickBot="1">
      <c r="A14" s="104"/>
      <c r="B14" s="64" t="s">
        <v>8</v>
      </c>
      <c r="C14" s="65">
        <v>2197892</v>
      </c>
      <c r="D14" s="65">
        <v>711533</v>
      </c>
      <c r="E14" s="65">
        <v>794696</v>
      </c>
      <c r="F14" s="65">
        <v>1951759</v>
      </c>
      <c r="G14" s="65">
        <v>2209631</v>
      </c>
      <c r="H14" s="65">
        <v>1196222</v>
      </c>
      <c r="I14" s="65">
        <v>1499537</v>
      </c>
      <c r="J14" s="65">
        <v>773794</v>
      </c>
      <c r="K14" s="65">
        <v>1188875</v>
      </c>
      <c r="L14" s="65">
        <v>677358</v>
      </c>
      <c r="M14" s="65">
        <v>528305</v>
      </c>
      <c r="N14" s="65">
        <v>792342</v>
      </c>
      <c r="O14" s="66">
        <v>2209631</v>
      </c>
    </row>
    <row r="15" spans="1:17" ht="17" thickBot="1">
      <c r="A15" s="67"/>
      <c r="B15" s="68"/>
      <c r="O15" s="5"/>
    </row>
    <row r="16" spans="1:17" ht="17">
      <c r="A16" s="98" t="s">
        <v>9</v>
      </c>
      <c r="B16" s="60" t="s">
        <v>4</v>
      </c>
      <c r="C16" s="13">
        <v>2.1108180000000001E-2</v>
      </c>
      <c r="D16" s="14">
        <v>2.242744E-2</v>
      </c>
      <c r="E16" s="14">
        <v>1.71504E-2</v>
      </c>
      <c r="F16" s="14">
        <v>1.9788920000000002E-2</v>
      </c>
      <c r="G16" s="14">
        <v>2.1108180000000001E-2</v>
      </c>
      <c r="H16" s="14">
        <v>1.8469659999999999E-2</v>
      </c>
      <c r="I16" s="14">
        <v>2.242744E-2</v>
      </c>
      <c r="J16" s="14">
        <v>2.242744E-2</v>
      </c>
      <c r="K16" s="14">
        <v>2.242744E-2</v>
      </c>
      <c r="L16" s="14">
        <v>2.1108180000000001E-2</v>
      </c>
      <c r="M16" s="14">
        <v>1.9788920000000002E-2</v>
      </c>
      <c r="N16" s="14">
        <v>2.1108180000000001E-2</v>
      </c>
      <c r="O16" s="15">
        <v>1.7149999999999999E-2</v>
      </c>
    </row>
    <row r="17" spans="1:15" ht="17">
      <c r="A17" s="99"/>
      <c r="B17" s="63" t="s">
        <v>5</v>
      </c>
      <c r="C17" s="16">
        <v>6.5963060000000004E-2</v>
      </c>
      <c r="D17" s="17">
        <v>6.8601579999999995E-2</v>
      </c>
      <c r="E17" s="17">
        <v>6.8601579999999995E-2</v>
      </c>
      <c r="F17" s="17">
        <v>8.5751980000000005E-2</v>
      </c>
      <c r="G17" s="17">
        <v>5.6728229999999998E-2</v>
      </c>
      <c r="H17" s="17">
        <v>0.10389182</v>
      </c>
      <c r="I17" s="17">
        <v>5.1451190000000001E-2</v>
      </c>
      <c r="J17" s="17">
        <v>0.13192612000000001</v>
      </c>
      <c r="K17" s="17">
        <v>8.8390499999999997E-2</v>
      </c>
      <c r="L17" s="17">
        <v>8.047493E-2</v>
      </c>
      <c r="M17" s="17">
        <v>7.4208440000000001E-2</v>
      </c>
      <c r="N17" s="17">
        <v>8.7071239999999994E-2</v>
      </c>
      <c r="O17" s="18">
        <v>7.5200000000000003E-2</v>
      </c>
    </row>
    <row r="18" spans="1:15" ht="17">
      <c r="A18" s="99"/>
      <c r="B18" s="63" t="s">
        <v>6</v>
      </c>
      <c r="C18" s="16">
        <v>0.1306069</v>
      </c>
      <c r="D18" s="17">
        <v>0.1622691</v>
      </c>
      <c r="E18" s="17">
        <v>0.1622691</v>
      </c>
      <c r="F18" s="17">
        <v>0.19261210000000001</v>
      </c>
      <c r="G18" s="17">
        <v>0.1134565</v>
      </c>
      <c r="H18" s="17">
        <v>0.14313980000000001</v>
      </c>
      <c r="I18" s="17">
        <v>0.15303430000000001</v>
      </c>
      <c r="J18" s="17">
        <v>0.2348285</v>
      </c>
      <c r="K18" s="17">
        <v>0.15963060000000001</v>
      </c>
      <c r="L18" s="17">
        <v>0.1240106</v>
      </c>
      <c r="M18" s="17">
        <v>0.18337729999999999</v>
      </c>
      <c r="N18" s="17">
        <v>0.14775730000000001</v>
      </c>
      <c r="O18" s="18">
        <v>0.15698999999999999</v>
      </c>
    </row>
    <row r="19" spans="1:15" ht="17">
      <c r="A19" s="99"/>
      <c r="B19" s="63" t="s">
        <v>25</v>
      </c>
      <c r="C19" s="3">
        <v>0.183</v>
      </c>
      <c r="D19" s="3">
        <v>0.20300000000000001</v>
      </c>
      <c r="E19" s="3">
        <v>0.19800000000000001</v>
      </c>
      <c r="F19" s="3">
        <v>0.22500000000000001</v>
      </c>
      <c r="G19" s="3">
        <v>0.16800000000000001</v>
      </c>
      <c r="H19" s="3">
        <v>0.20200000000000001</v>
      </c>
      <c r="I19" s="3">
        <v>0.20599999999999999</v>
      </c>
      <c r="J19" s="3">
        <v>0.247</v>
      </c>
      <c r="K19" s="3">
        <v>0.185</v>
      </c>
      <c r="L19" s="3">
        <v>0.17100000000000001</v>
      </c>
      <c r="M19" s="3">
        <v>0.219</v>
      </c>
      <c r="N19" s="3">
        <v>0.20100000000000001</v>
      </c>
      <c r="O19" s="18">
        <v>0.20072000000000001</v>
      </c>
    </row>
    <row r="20" spans="1:15" ht="17">
      <c r="A20" s="99"/>
      <c r="B20" s="63" t="s">
        <v>7</v>
      </c>
      <c r="C20" s="16">
        <v>0.26813979999999998</v>
      </c>
      <c r="D20" s="17">
        <v>0.31662269999999998</v>
      </c>
      <c r="E20" s="17">
        <v>0.28331129999999999</v>
      </c>
      <c r="F20" s="17">
        <v>0.39182060000000002</v>
      </c>
      <c r="G20" s="17">
        <v>0.26253300000000002</v>
      </c>
      <c r="H20" s="17">
        <v>0.28792879999999998</v>
      </c>
      <c r="I20" s="17">
        <v>0.34300789999999998</v>
      </c>
      <c r="J20" s="17">
        <v>0.36015829999999999</v>
      </c>
      <c r="K20" s="17">
        <v>0.24274409999999999</v>
      </c>
      <c r="L20" s="17">
        <v>0.23087070000000001</v>
      </c>
      <c r="M20" s="17">
        <v>0.34960419999999998</v>
      </c>
      <c r="N20" s="17">
        <v>0.29551450000000001</v>
      </c>
      <c r="O20" s="18">
        <v>0.30739</v>
      </c>
    </row>
    <row r="21" spans="1:15" ht="18" thickBot="1">
      <c r="A21" s="100"/>
      <c r="B21" s="64" t="s">
        <v>8</v>
      </c>
      <c r="C21" s="19">
        <v>0.5</v>
      </c>
      <c r="D21" s="20">
        <v>0.5</v>
      </c>
      <c r="E21" s="20">
        <v>0.5</v>
      </c>
      <c r="F21" s="20">
        <v>0.5</v>
      </c>
      <c r="G21" s="20">
        <v>0.5</v>
      </c>
      <c r="H21" s="20">
        <v>0.5</v>
      </c>
      <c r="I21" s="20">
        <v>0.5</v>
      </c>
      <c r="J21" s="20">
        <v>0.49736150000000001</v>
      </c>
      <c r="K21" s="20">
        <v>0.49868069999999998</v>
      </c>
      <c r="L21" s="20">
        <v>0.5</v>
      </c>
      <c r="M21" s="20">
        <v>0.5</v>
      </c>
      <c r="N21" s="20">
        <v>0.5</v>
      </c>
      <c r="O21" s="21">
        <v>0.5</v>
      </c>
    </row>
    <row r="22" spans="1:15" ht="17" thickBot="1">
      <c r="A22" s="22"/>
      <c r="B22" s="23"/>
      <c r="C22" s="24"/>
      <c r="D22" s="24"/>
      <c r="E22" s="24"/>
      <c r="F22" s="24"/>
      <c r="G22" s="24"/>
      <c r="H22" s="24"/>
      <c r="I22" s="24"/>
      <c r="J22" s="24"/>
      <c r="K22" s="24"/>
      <c r="L22" s="24"/>
      <c r="M22" s="24"/>
      <c r="N22" s="24"/>
      <c r="O22" s="5"/>
    </row>
    <row r="23" spans="1:15" ht="16" customHeight="1">
      <c r="A23" s="98" t="s">
        <v>10</v>
      </c>
      <c r="B23" s="60" t="s">
        <v>4</v>
      </c>
      <c r="C23" s="69">
        <v>4.2216360000000001E-2</v>
      </c>
      <c r="D23" s="69">
        <v>3.6939310000000003E-2</v>
      </c>
      <c r="E23" s="69">
        <v>3.4300789999999998E-2</v>
      </c>
      <c r="F23" s="69">
        <v>2.9023750000000001E-2</v>
      </c>
      <c r="G23" s="69">
        <v>4.2216360000000001E-2</v>
      </c>
      <c r="H23" s="69">
        <v>3.4300789999999998E-2</v>
      </c>
      <c r="I23" s="69">
        <v>4.2216360000000001E-2</v>
      </c>
      <c r="J23" s="69">
        <v>3.6939310000000003E-2</v>
      </c>
      <c r="K23" s="69">
        <v>4.2216360000000001E-2</v>
      </c>
      <c r="L23" s="69">
        <v>4.2216360000000001E-2</v>
      </c>
      <c r="M23" s="69">
        <v>3.9577840000000003E-2</v>
      </c>
      <c r="N23" s="69">
        <v>2.9023750000000001E-2</v>
      </c>
      <c r="O23" s="70">
        <v>2.9020000000000001E-2</v>
      </c>
    </row>
    <row r="24" spans="1:15" ht="17">
      <c r="A24" s="99"/>
      <c r="B24" s="63" t="s">
        <v>5</v>
      </c>
      <c r="C24" s="71">
        <v>0.12137203000000001</v>
      </c>
      <c r="D24" s="71">
        <v>0.13192612000000001</v>
      </c>
      <c r="E24" s="71">
        <v>0.12467018000000001</v>
      </c>
      <c r="F24" s="71">
        <v>0.15303430000000001</v>
      </c>
      <c r="G24" s="71">
        <v>0.10817942</v>
      </c>
      <c r="H24" s="71">
        <v>0.17941952</v>
      </c>
      <c r="I24" s="71">
        <v>9.4986810000000005E-2</v>
      </c>
      <c r="J24" s="71">
        <v>0.22427441000000001</v>
      </c>
      <c r="K24" s="71">
        <v>0.17150396000000001</v>
      </c>
      <c r="L24" s="71">
        <v>0.15039578000000001</v>
      </c>
      <c r="M24" s="71">
        <v>0.13456464000000001</v>
      </c>
      <c r="N24" s="71">
        <v>0.16358839</v>
      </c>
      <c r="O24" s="72">
        <v>0.13983999999999999</v>
      </c>
    </row>
    <row r="25" spans="1:15">
      <c r="A25" s="99"/>
      <c r="B25" s="73" t="s">
        <v>6</v>
      </c>
      <c r="C25" s="71">
        <v>0.2216359</v>
      </c>
      <c r="D25" s="71">
        <v>0.2717678</v>
      </c>
      <c r="E25" s="71">
        <v>0.26912930000000002</v>
      </c>
      <c r="F25" s="71">
        <v>0.298153</v>
      </c>
      <c r="G25" s="71">
        <v>0.21899740000000001</v>
      </c>
      <c r="H25" s="71">
        <v>0.25065959999999998</v>
      </c>
      <c r="I25" s="71">
        <v>0.25329819999999997</v>
      </c>
      <c r="J25" s="71">
        <v>0.36147760000000001</v>
      </c>
      <c r="K25" s="71">
        <v>0.26649080000000003</v>
      </c>
      <c r="L25" s="71">
        <v>0.21899740000000001</v>
      </c>
      <c r="M25" s="71">
        <v>0.29023749999999998</v>
      </c>
      <c r="N25" s="71">
        <v>0.25329819999999997</v>
      </c>
      <c r="O25" s="72">
        <v>0.25857999999999998</v>
      </c>
    </row>
    <row r="26" spans="1:15" ht="17">
      <c r="A26" s="99"/>
      <c r="B26" s="63" t="s">
        <v>25</v>
      </c>
      <c r="C26" s="74">
        <v>0.26800000000000002</v>
      </c>
      <c r="D26" s="74">
        <v>0.307</v>
      </c>
      <c r="E26" s="74">
        <v>0.28100000000000003</v>
      </c>
      <c r="F26" s="74">
        <v>0.34</v>
      </c>
      <c r="G26" s="74">
        <v>0.28100000000000003</v>
      </c>
      <c r="H26" s="74">
        <v>0.29199999999999998</v>
      </c>
      <c r="I26" s="74">
        <v>0.28899999999999998</v>
      </c>
      <c r="J26" s="74">
        <v>0.34300000000000003</v>
      </c>
      <c r="K26" s="74">
        <v>0.308</v>
      </c>
      <c r="L26" s="74">
        <v>0.26100000000000001</v>
      </c>
      <c r="M26" s="74">
        <v>0.30499999999999999</v>
      </c>
      <c r="N26" s="74">
        <v>0.29599999999999999</v>
      </c>
      <c r="O26" s="72">
        <v>0.29465999999999998</v>
      </c>
    </row>
    <row r="27" spans="1:15" ht="17">
      <c r="A27" s="99"/>
      <c r="B27" s="63" t="s">
        <v>7</v>
      </c>
      <c r="C27" s="71">
        <v>0.38786280000000001</v>
      </c>
      <c r="D27" s="71">
        <v>0.42348279999999999</v>
      </c>
      <c r="E27" s="71">
        <v>0.40369389999999999</v>
      </c>
      <c r="F27" s="71">
        <v>0.46437990000000001</v>
      </c>
      <c r="G27" s="71">
        <v>0.40105540000000001</v>
      </c>
      <c r="H27" s="71">
        <v>0.41688649999999999</v>
      </c>
      <c r="I27" s="71">
        <v>0.45646439999999999</v>
      </c>
      <c r="J27" s="71">
        <v>0.4538259</v>
      </c>
      <c r="K27" s="71">
        <v>0.3377309</v>
      </c>
      <c r="L27" s="71">
        <v>0.36543540000000002</v>
      </c>
      <c r="M27" s="71">
        <v>0.43799470000000001</v>
      </c>
      <c r="N27" s="71">
        <v>0.40105540000000001</v>
      </c>
      <c r="O27" s="72">
        <v>0.41953000000000001</v>
      </c>
    </row>
    <row r="28" spans="1:15" ht="18" thickBot="1">
      <c r="A28" s="100"/>
      <c r="B28" s="64" t="s">
        <v>8</v>
      </c>
      <c r="C28" s="75">
        <v>0.9868074</v>
      </c>
      <c r="D28" s="75">
        <v>1</v>
      </c>
      <c r="E28" s="75">
        <v>1</v>
      </c>
      <c r="F28" s="75">
        <v>1</v>
      </c>
      <c r="G28" s="75">
        <v>0.98944589999999999</v>
      </c>
      <c r="H28" s="75">
        <v>0.99472300000000002</v>
      </c>
      <c r="I28" s="75">
        <v>0.99472300000000002</v>
      </c>
      <c r="J28" s="75">
        <v>0.97625329999999999</v>
      </c>
      <c r="K28" s="75">
        <v>0.98944589999999999</v>
      </c>
      <c r="L28" s="75">
        <v>0.99736150000000001</v>
      </c>
      <c r="M28" s="75">
        <v>1</v>
      </c>
      <c r="N28" s="75">
        <v>0.95250659999999998</v>
      </c>
      <c r="O28" s="76">
        <v>1</v>
      </c>
    </row>
    <row r="30" spans="1:15">
      <c r="A30" s="3" t="s">
        <v>111</v>
      </c>
    </row>
    <row r="31" spans="1:15">
      <c r="B31" s="3" t="s">
        <v>72</v>
      </c>
      <c r="D31" s="3" t="s">
        <v>91</v>
      </c>
      <c r="E31" s="3" t="s">
        <v>79</v>
      </c>
      <c r="F31" s="3" t="s">
        <v>80</v>
      </c>
      <c r="G31" s="3" t="s">
        <v>94</v>
      </c>
    </row>
    <row r="32" spans="1:15">
      <c r="A32" s="3" t="s">
        <v>73</v>
      </c>
      <c r="B32" s="3">
        <v>8.7429999999999994E-2</v>
      </c>
      <c r="D32" s="3" t="s">
        <v>81</v>
      </c>
      <c r="E32" s="3">
        <v>3</v>
      </c>
      <c r="F32" s="3">
        <v>0.9</v>
      </c>
      <c r="G32" s="3">
        <f>F32</f>
        <v>0.9</v>
      </c>
    </row>
    <row r="33" spans="1:7">
      <c r="A33" s="3" t="s">
        <v>74</v>
      </c>
      <c r="B33" s="3">
        <v>0.27065</v>
      </c>
      <c r="D33" s="3" t="s">
        <v>82</v>
      </c>
      <c r="E33" s="3">
        <v>4</v>
      </c>
      <c r="F33" s="3">
        <v>1.2</v>
      </c>
      <c r="G33" s="3">
        <f>F33+G32</f>
        <v>2.1</v>
      </c>
    </row>
    <row r="34" spans="1:7">
      <c r="A34" s="3" t="s">
        <v>75</v>
      </c>
      <c r="B34" s="3">
        <v>0.29296</v>
      </c>
      <c r="D34" s="3" t="s">
        <v>83</v>
      </c>
      <c r="E34" s="3">
        <v>4</v>
      </c>
      <c r="F34" s="3">
        <v>1.2</v>
      </c>
      <c r="G34" s="3">
        <f t="shared" ref="G34:G40" si="0">F34+G33</f>
        <v>3.3</v>
      </c>
    </row>
    <row r="35" spans="1:7">
      <c r="A35" s="3" t="s">
        <v>76</v>
      </c>
      <c r="B35" s="3">
        <v>0.29465999999999998</v>
      </c>
      <c r="D35" s="3" t="s">
        <v>84</v>
      </c>
      <c r="E35" s="3">
        <v>7</v>
      </c>
      <c r="F35" s="3">
        <v>2.1</v>
      </c>
      <c r="G35" s="3">
        <f t="shared" si="0"/>
        <v>5.4</v>
      </c>
    </row>
    <row r="36" spans="1:7">
      <c r="A36" s="3" t="s">
        <v>77</v>
      </c>
      <c r="B36" s="3">
        <v>0.32385999999999998</v>
      </c>
      <c r="D36" s="3" t="s">
        <v>85</v>
      </c>
      <c r="E36" s="3">
        <v>61</v>
      </c>
      <c r="F36" s="3">
        <v>18.3</v>
      </c>
      <c r="G36" s="3">
        <f t="shared" si="0"/>
        <v>23.700000000000003</v>
      </c>
    </row>
    <row r="37" spans="1:7">
      <c r="A37" s="3" t="s">
        <v>78</v>
      </c>
      <c r="B37" s="3">
        <v>0.41015000000000001</v>
      </c>
      <c r="D37" s="3" t="s">
        <v>86</v>
      </c>
      <c r="E37" s="3">
        <v>126</v>
      </c>
      <c r="F37" s="3">
        <v>37.700000000000003</v>
      </c>
      <c r="G37" s="3">
        <f t="shared" si="0"/>
        <v>61.400000000000006</v>
      </c>
    </row>
    <row r="38" spans="1:7">
      <c r="D38" s="3" t="s">
        <v>87</v>
      </c>
      <c r="E38" s="3">
        <v>90</v>
      </c>
      <c r="F38" s="3">
        <v>26.9</v>
      </c>
      <c r="G38" s="3">
        <f t="shared" si="0"/>
        <v>88.300000000000011</v>
      </c>
    </row>
    <row r="39" spans="1:7">
      <c r="D39" s="3" t="s">
        <v>88</v>
      </c>
      <c r="E39" s="3">
        <v>32</v>
      </c>
      <c r="F39" s="3">
        <v>9.6</v>
      </c>
      <c r="G39" s="3">
        <f t="shared" si="0"/>
        <v>97.9</v>
      </c>
    </row>
    <row r="40" spans="1:7">
      <c r="D40" s="3" t="s">
        <v>89</v>
      </c>
      <c r="E40" s="3">
        <v>7</v>
      </c>
      <c r="F40" s="3">
        <v>2.1</v>
      </c>
      <c r="G40" s="3">
        <f t="shared" si="0"/>
        <v>100</v>
      </c>
    </row>
  </sheetData>
  <mergeCells count="5">
    <mergeCell ref="A23:A28"/>
    <mergeCell ref="C3:N3"/>
    <mergeCell ref="A9:A14"/>
    <mergeCell ref="A16:A21"/>
    <mergeCell ref="A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5"/>
  <sheetViews>
    <sheetView workbookViewId="0">
      <selection sqref="A1:O1"/>
    </sheetView>
  </sheetViews>
  <sheetFormatPr baseColWidth="10" defaultColWidth="10.83203125" defaultRowHeight="16"/>
  <cols>
    <col min="1" max="1" width="15.6640625" style="25" customWidth="1"/>
    <col min="2" max="15" width="10.5" style="25" customWidth="1"/>
    <col min="16" max="19" width="7.83203125" style="25" customWidth="1"/>
    <col min="20" max="25" width="8.5" style="25" customWidth="1"/>
    <col min="26" max="26" width="8.83203125" style="25" customWidth="1"/>
    <col min="27" max="28" width="10" style="25" customWidth="1"/>
    <col min="29" max="16384" width="10.83203125" style="25"/>
  </cols>
  <sheetData>
    <row r="1" spans="1:28" s="94" customFormat="1" ht="40" customHeight="1">
      <c r="A1" s="107" t="s">
        <v>113</v>
      </c>
      <c r="B1" s="107"/>
      <c r="C1" s="107"/>
      <c r="D1" s="107"/>
      <c r="E1" s="107"/>
      <c r="F1" s="107"/>
      <c r="G1" s="107"/>
      <c r="H1" s="107"/>
      <c r="I1" s="107"/>
      <c r="J1" s="107"/>
      <c r="K1" s="107"/>
      <c r="L1" s="107"/>
      <c r="M1" s="107"/>
      <c r="N1" s="107"/>
      <c r="O1" s="107"/>
      <c r="P1" s="93"/>
      <c r="Q1" s="93"/>
      <c r="R1" s="93"/>
      <c r="S1" s="93"/>
      <c r="T1" s="93"/>
      <c r="U1" s="93"/>
      <c r="V1" s="93"/>
      <c r="W1" s="93"/>
      <c r="X1" s="93"/>
      <c r="Y1" s="93"/>
      <c r="Z1" s="93"/>
      <c r="AA1" s="93"/>
      <c r="AB1" s="93"/>
    </row>
    <row r="2" spans="1:28">
      <c r="A2" s="47"/>
      <c r="B2" s="106" t="s">
        <v>71</v>
      </c>
      <c r="C2" s="106"/>
      <c r="D2" s="106"/>
      <c r="E2" s="106"/>
      <c r="F2" s="106"/>
      <c r="G2" s="106"/>
      <c r="H2" s="106"/>
      <c r="I2" s="106"/>
      <c r="J2" s="106"/>
      <c r="K2" s="106"/>
      <c r="L2" s="106"/>
      <c r="M2" s="106"/>
      <c r="N2" s="106"/>
      <c r="O2" s="106"/>
    </row>
    <row r="3" spans="1:28" ht="32">
      <c r="A3" s="50" t="s">
        <v>70</v>
      </c>
      <c r="B3" s="51" t="s">
        <v>16</v>
      </c>
      <c r="C3" s="51" t="s">
        <v>17</v>
      </c>
      <c r="D3" s="51" t="s">
        <v>18</v>
      </c>
      <c r="E3" s="51" t="s">
        <v>19</v>
      </c>
      <c r="F3" s="51" t="s">
        <v>20</v>
      </c>
      <c r="G3" s="51" t="s">
        <v>21</v>
      </c>
      <c r="H3" s="51" t="s">
        <v>22</v>
      </c>
      <c r="I3" s="51" t="s">
        <v>23</v>
      </c>
      <c r="J3" s="51" t="s">
        <v>24</v>
      </c>
      <c r="K3" s="51" t="s">
        <v>13</v>
      </c>
      <c r="L3" s="51" t="s">
        <v>14</v>
      </c>
      <c r="M3" s="51" t="s">
        <v>15</v>
      </c>
      <c r="N3" s="51" t="s">
        <v>25</v>
      </c>
      <c r="O3" s="51" t="s">
        <v>69</v>
      </c>
    </row>
    <row r="4" spans="1:28">
      <c r="A4" s="52" t="s">
        <v>57</v>
      </c>
      <c r="B4" s="53">
        <v>0.60997988573449402</v>
      </c>
      <c r="C4" s="53">
        <v>0.62023759954160995</v>
      </c>
      <c r="D4" s="53">
        <v>0.674386642112905</v>
      </c>
      <c r="E4" s="53">
        <v>0.58088836462059001</v>
      </c>
      <c r="F4" s="53">
        <v>0.33768333946649298</v>
      </c>
      <c r="G4" s="53">
        <v>0.60816644324693303</v>
      </c>
      <c r="H4" s="53">
        <v>0.63222154944571995</v>
      </c>
      <c r="I4" s="53">
        <v>0.64534368144143806</v>
      </c>
      <c r="J4" s="53">
        <v>0.74375749409775604</v>
      </c>
      <c r="K4" s="53">
        <v>0.54144222317725899</v>
      </c>
      <c r="L4" s="53">
        <v>0.50964026391915096</v>
      </c>
      <c r="M4" s="53">
        <v>0.57970642937710304</v>
      </c>
      <c r="N4" s="53">
        <v>0.59028782634845423</v>
      </c>
      <c r="O4" s="53">
        <v>9.9963088649013224E-2</v>
      </c>
    </row>
    <row r="5" spans="1:28">
      <c r="A5" s="52" t="s">
        <v>58</v>
      </c>
      <c r="B5" s="53">
        <v>0.44845936662966002</v>
      </c>
      <c r="C5" s="53">
        <v>0.52589895951793597</v>
      </c>
      <c r="D5" s="53">
        <v>0.583234721209692</v>
      </c>
      <c r="E5" s="53">
        <v>0.52974295227024104</v>
      </c>
      <c r="F5" s="53">
        <v>0.273399871670575</v>
      </c>
      <c r="G5" s="53">
        <v>0.39078209112617401</v>
      </c>
      <c r="H5" s="53">
        <v>0.48491224470868899</v>
      </c>
      <c r="I5" s="53">
        <v>0.52910911373499803</v>
      </c>
      <c r="J5" s="53">
        <v>0.58577451339499997</v>
      </c>
      <c r="K5" s="53">
        <v>0.42218210508635201</v>
      </c>
      <c r="L5" s="53">
        <v>0.34918904091395098</v>
      </c>
      <c r="M5" s="53">
        <v>0.51276301715975603</v>
      </c>
      <c r="N5" s="53">
        <v>0.46962066645191869</v>
      </c>
      <c r="O5" s="53">
        <v>9.5696437987899577E-2</v>
      </c>
    </row>
    <row r="6" spans="1:28">
      <c r="A6" s="52" t="s">
        <v>59</v>
      </c>
      <c r="B6" s="53">
        <v>0.45792152558388499</v>
      </c>
      <c r="C6" s="53">
        <v>0.51496068849683796</v>
      </c>
      <c r="D6" s="53">
        <v>0.56730346372186202</v>
      </c>
      <c r="E6" s="53">
        <v>0.36633006885229102</v>
      </c>
      <c r="F6" s="53">
        <v>0.37785077355618502</v>
      </c>
      <c r="G6" s="53">
        <v>0.47010825252884197</v>
      </c>
      <c r="H6" s="53">
        <v>0.476309017051883</v>
      </c>
      <c r="I6" s="53">
        <v>0.45125266904463002</v>
      </c>
      <c r="J6" s="53">
        <v>0.45008357462227699</v>
      </c>
      <c r="K6" s="53">
        <v>0.44030950407969599</v>
      </c>
      <c r="L6" s="53">
        <v>0.33279542193040801</v>
      </c>
      <c r="M6" s="53">
        <v>0.42608373779477199</v>
      </c>
      <c r="N6" s="53">
        <v>0.44427572477196414</v>
      </c>
      <c r="O6" s="53">
        <v>6.4213134696279109E-2</v>
      </c>
    </row>
    <row r="7" spans="1:28">
      <c r="A7" s="52" t="s">
        <v>60</v>
      </c>
      <c r="B7" s="53">
        <v>0.40611255808253399</v>
      </c>
      <c r="C7" s="53">
        <v>0.46359042817471802</v>
      </c>
      <c r="D7" s="53">
        <v>0.59147244101156105</v>
      </c>
      <c r="E7" s="53">
        <v>0.350949961474604</v>
      </c>
      <c r="F7" s="53">
        <v>0.26517699513703002</v>
      </c>
      <c r="G7" s="53">
        <v>0.43347628049336301</v>
      </c>
      <c r="H7" s="53">
        <v>0.47138761333275803</v>
      </c>
      <c r="I7" s="53">
        <v>0.45350506656874701</v>
      </c>
      <c r="J7" s="53">
        <v>0.44580285603619602</v>
      </c>
      <c r="K7" s="53">
        <v>0.427763167237106</v>
      </c>
      <c r="L7" s="53">
        <v>0.331579534356575</v>
      </c>
      <c r="M7" s="53">
        <v>0.46567468791553801</v>
      </c>
      <c r="N7" s="53">
        <v>0.42554096581839412</v>
      </c>
      <c r="O7" s="53">
        <v>8.2263834956021797E-2</v>
      </c>
    </row>
    <row r="8" spans="1:28">
      <c r="A8" s="52" t="s">
        <v>61</v>
      </c>
      <c r="B8" s="53">
        <v>0.38685014057588102</v>
      </c>
      <c r="C8" s="53">
        <v>0.45105462495166299</v>
      </c>
      <c r="D8" s="53">
        <v>0.50509984589002499</v>
      </c>
      <c r="E8" s="53">
        <v>0.33254116018692897</v>
      </c>
      <c r="F8" s="53">
        <v>0.394065318386151</v>
      </c>
      <c r="G8" s="53">
        <v>0.433091210542286</v>
      </c>
      <c r="H8" s="53">
        <v>0.40471418647045698</v>
      </c>
      <c r="I8" s="53">
        <v>0.449828505132981</v>
      </c>
      <c r="J8" s="53">
        <v>0.432905597108663</v>
      </c>
      <c r="K8" s="53">
        <v>0.42875719407562202</v>
      </c>
      <c r="L8" s="53">
        <v>0.300854478692199</v>
      </c>
      <c r="M8" s="53">
        <v>0.42811999535068301</v>
      </c>
      <c r="N8" s="53">
        <v>0.41232352144696166</v>
      </c>
      <c r="O8" s="53">
        <v>5.453890291391883E-2</v>
      </c>
    </row>
    <row r="9" spans="1:28">
      <c r="A9" s="52" t="s">
        <v>62</v>
      </c>
      <c r="B9" s="53">
        <v>0.38049061815312202</v>
      </c>
      <c r="C9" s="53">
        <v>0.43476804966311899</v>
      </c>
      <c r="D9" s="53">
        <v>0.47834417881983998</v>
      </c>
      <c r="E9" s="53">
        <v>0.310004827040534</v>
      </c>
      <c r="F9" s="53">
        <v>0.479904558061167</v>
      </c>
      <c r="G9" s="53">
        <v>0.45739499479594398</v>
      </c>
      <c r="H9" s="53">
        <v>0.42052234812619899</v>
      </c>
      <c r="I9" s="53">
        <v>0.44847456597117802</v>
      </c>
      <c r="J9" s="53">
        <v>0.45015165146154801</v>
      </c>
      <c r="K9" s="53">
        <v>0.39184677990253802</v>
      </c>
      <c r="L9" s="53">
        <v>0.29419707409019002</v>
      </c>
      <c r="M9" s="53">
        <v>0.35693255673714902</v>
      </c>
      <c r="N9" s="53">
        <v>0.40858601690187735</v>
      </c>
      <c r="O9" s="53">
        <v>6.2538962125694694E-2</v>
      </c>
    </row>
    <row r="10" spans="1:28">
      <c r="A10" s="52" t="s">
        <v>63</v>
      </c>
      <c r="B10" s="53">
        <v>0.31862340086178198</v>
      </c>
      <c r="C10" s="53">
        <v>0.385991944355706</v>
      </c>
      <c r="D10" s="53">
        <v>0.451271044872669</v>
      </c>
      <c r="E10" s="53">
        <v>0.338286413441519</v>
      </c>
      <c r="F10" s="53">
        <v>0.36311941908866202</v>
      </c>
      <c r="G10" s="53">
        <v>0.40001966125906502</v>
      </c>
      <c r="H10" s="53">
        <v>0.35762183039636802</v>
      </c>
      <c r="I10" s="53">
        <v>0.42949477007233</v>
      </c>
      <c r="J10" s="53">
        <v>0.39353860047405798</v>
      </c>
      <c r="K10" s="53">
        <v>0.39285116831522199</v>
      </c>
      <c r="L10" s="53">
        <v>0.27312717635725903</v>
      </c>
      <c r="M10" s="53">
        <v>0.38163637078036799</v>
      </c>
      <c r="N10" s="53">
        <v>0.3737984833562506</v>
      </c>
      <c r="O10" s="53">
        <v>4.8213775583594042E-2</v>
      </c>
    </row>
    <row r="11" spans="1:28">
      <c r="A11" s="52" t="s">
        <v>64</v>
      </c>
      <c r="B11" s="48">
        <v>0.30336632665671098</v>
      </c>
      <c r="C11" s="53">
        <v>0.38951809026885797</v>
      </c>
      <c r="D11" s="53">
        <v>0.43658033346727598</v>
      </c>
      <c r="E11" s="53">
        <v>0.331034768540657</v>
      </c>
      <c r="F11" s="53">
        <v>0.334560484087981</v>
      </c>
      <c r="G11" s="53">
        <v>0.372340623842423</v>
      </c>
      <c r="H11" s="53">
        <v>0.38430353460730798</v>
      </c>
      <c r="I11" s="53">
        <v>0.36034426553148902</v>
      </c>
      <c r="J11" s="48">
        <v>0.36002220773398802</v>
      </c>
      <c r="K11" s="53">
        <v>0.385118956196281</v>
      </c>
      <c r="L11" s="48">
        <v>0.24885324162074099</v>
      </c>
      <c r="M11" s="53">
        <v>0.33190495580435603</v>
      </c>
      <c r="N11" s="53">
        <v>0.3531623156965058</v>
      </c>
      <c r="O11" s="53">
        <v>4.8039105034133417E-2</v>
      </c>
    </row>
    <row r="12" spans="1:28">
      <c r="A12" s="52" t="s">
        <v>65</v>
      </c>
      <c r="B12" s="48">
        <v>0.26904883663143803</v>
      </c>
      <c r="C12" s="53">
        <v>0.34738268492450503</v>
      </c>
      <c r="D12" s="53">
        <v>0.39199813995134197</v>
      </c>
      <c r="E12" s="48">
        <v>0.269782474121186</v>
      </c>
      <c r="F12" s="53">
        <v>0.32583154477481302</v>
      </c>
      <c r="G12" s="53">
        <v>0.33402917732218201</v>
      </c>
      <c r="H12" s="53">
        <v>0.33714181134105897</v>
      </c>
      <c r="I12" s="53">
        <v>0.33831375314209799</v>
      </c>
      <c r="J12" s="53">
        <v>0.37855606449090601</v>
      </c>
      <c r="K12" s="53">
        <v>0.29939295526743898</v>
      </c>
      <c r="L12" s="48">
        <v>0.21811327174825601</v>
      </c>
      <c r="M12" s="53">
        <v>0.30396061395902801</v>
      </c>
      <c r="N12" s="53">
        <v>0.31779594397285432</v>
      </c>
      <c r="O12" s="53">
        <v>4.8938514716442866E-2</v>
      </c>
    </row>
    <row r="13" spans="1:28">
      <c r="A13" s="52" t="s">
        <v>66</v>
      </c>
      <c r="B13" s="48">
        <v>0.23053947891278201</v>
      </c>
      <c r="C13" s="48">
        <v>0.30462740455797299</v>
      </c>
      <c r="D13" s="53">
        <v>0.379863874448929</v>
      </c>
      <c r="E13" s="48">
        <v>0.258090372726619</v>
      </c>
      <c r="F13" s="53">
        <v>0.30152759346373398</v>
      </c>
      <c r="G13" s="53">
        <v>0.31395535450390599</v>
      </c>
      <c r="H13" s="53">
        <v>0.33056813122348599</v>
      </c>
      <c r="I13" s="53">
        <v>0.32318023774124699</v>
      </c>
      <c r="J13" s="48">
        <v>0.33240890561833702</v>
      </c>
      <c r="K13" s="53">
        <v>0.289574015203035</v>
      </c>
      <c r="L13" s="48">
        <v>0.20592056510756299</v>
      </c>
      <c r="M13" s="48">
        <v>0.223897389166378</v>
      </c>
      <c r="N13" s="48">
        <v>0.29117944355616571</v>
      </c>
      <c r="O13" s="53">
        <v>5.1801729409695949E-2</v>
      </c>
    </row>
    <row r="14" spans="1:28">
      <c r="A14" s="52" t="s">
        <v>67</v>
      </c>
      <c r="B14" s="48">
        <v>0.197775954897942</v>
      </c>
      <c r="C14" s="48">
        <v>0.265488639733862</v>
      </c>
      <c r="D14" s="48">
        <v>0.32740805930612998</v>
      </c>
      <c r="E14" s="48">
        <v>0.256479043188657</v>
      </c>
      <c r="F14" s="53">
        <v>0.239083582088506</v>
      </c>
      <c r="G14" s="48">
        <v>0.26285607704550901</v>
      </c>
      <c r="H14" s="48">
        <v>0.278957417910287</v>
      </c>
      <c r="I14" s="48">
        <v>0.29414922353557299</v>
      </c>
      <c r="J14" s="48">
        <v>0.36458359147853198</v>
      </c>
      <c r="K14" s="48">
        <v>0.245164745488548</v>
      </c>
      <c r="L14" s="48">
        <v>0.18641180953526201</v>
      </c>
      <c r="M14" s="48">
        <v>0.22959399548998999</v>
      </c>
      <c r="N14" s="48">
        <v>0.26232934497489985</v>
      </c>
      <c r="O14" s="53">
        <v>5.0327885384910197E-2</v>
      </c>
    </row>
    <row r="15" spans="1:28">
      <c r="A15" s="52" t="s">
        <v>68</v>
      </c>
      <c r="B15" s="48">
        <v>0.16487200798176199</v>
      </c>
      <c r="C15" s="48">
        <v>0.244803649637031</v>
      </c>
      <c r="D15" s="48">
        <v>0.24812347449373401</v>
      </c>
      <c r="E15" s="48">
        <v>0.196843493241012</v>
      </c>
      <c r="F15" s="48">
        <v>0.111428100309669</v>
      </c>
      <c r="G15" s="48">
        <v>0.19735778714479299</v>
      </c>
      <c r="H15" s="48">
        <v>0.18150735405263399</v>
      </c>
      <c r="I15" s="48">
        <v>0.25276068946944702</v>
      </c>
      <c r="J15" s="48">
        <v>0.35453694889045201</v>
      </c>
      <c r="K15" s="48">
        <v>0.19378974918317399</v>
      </c>
      <c r="L15" s="48">
        <v>0.16773559468093299</v>
      </c>
      <c r="M15" s="48">
        <v>0.15442686095347799</v>
      </c>
      <c r="N15" s="48">
        <v>0.20568214250317654</v>
      </c>
      <c r="O15" s="53">
        <v>6.2664694936884091E-2</v>
      </c>
    </row>
  </sheetData>
  <mergeCells count="2">
    <mergeCell ref="B2:O2"/>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B3" sqref="B3"/>
    </sheetView>
  </sheetViews>
  <sheetFormatPr baseColWidth="10" defaultColWidth="10.83203125" defaultRowHeight="16"/>
  <cols>
    <col min="1" max="5" width="10.83203125" style="25"/>
    <col min="6" max="6" width="11.5" style="25" bestFit="1" customWidth="1"/>
    <col min="7" max="16384" width="10.83203125" style="25"/>
  </cols>
  <sheetData>
    <row r="1" spans="1:9" s="94" customFormat="1" ht="81" customHeight="1">
      <c r="A1" s="107" t="s">
        <v>114</v>
      </c>
      <c r="B1" s="107"/>
      <c r="C1" s="107"/>
      <c r="D1" s="107"/>
      <c r="E1" s="107"/>
      <c r="F1" s="107"/>
      <c r="G1" s="107"/>
      <c r="H1" s="93"/>
      <c r="I1" s="93"/>
    </row>
    <row r="2" spans="1:9">
      <c r="A2" s="77"/>
      <c r="B2" s="77"/>
      <c r="C2" s="77"/>
      <c r="D2" s="77"/>
      <c r="E2" s="77"/>
      <c r="F2" s="77"/>
      <c r="G2" s="2"/>
      <c r="H2" s="49"/>
      <c r="I2" s="49"/>
    </row>
    <row r="3" spans="1:9" ht="15.75" customHeight="1">
      <c r="A3" s="78" t="s">
        <v>26</v>
      </c>
      <c r="B3" s="78" t="s">
        <v>30</v>
      </c>
      <c r="C3" s="110" t="s">
        <v>90</v>
      </c>
      <c r="D3" s="110"/>
      <c r="E3" s="110"/>
      <c r="F3" s="78" t="s">
        <v>27</v>
      </c>
      <c r="G3" s="78"/>
      <c r="H3" s="79"/>
      <c r="I3" s="79"/>
    </row>
    <row r="4" spans="1:9">
      <c r="A4" s="80"/>
      <c r="B4" s="80"/>
      <c r="C4" s="80" t="s">
        <v>28</v>
      </c>
      <c r="D4" s="80" t="s">
        <v>29</v>
      </c>
      <c r="E4" s="80" t="s">
        <v>47</v>
      </c>
      <c r="F4" s="80"/>
      <c r="G4" s="80"/>
      <c r="H4" s="81"/>
      <c r="I4" s="81"/>
    </row>
    <row r="5" spans="1:9">
      <c r="A5" s="82" t="s">
        <v>51</v>
      </c>
      <c r="B5" s="83">
        <v>25</v>
      </c>
      <c r="C5" s="83">
        <v>0</v>
      </c>
      <c r="D5" s="83">
        <v>25</v>
      </c>
      <c r="E5" s="83">
        <v>25</v>
      </c>
      <c r="F5" s="83">
        <v>100</v>
      </c>
      <c r="G5" s="110" t="s">
        <v>48</v>
      </c>
      <c r="H5" s="81"/>
      <c r="I5" s="81"/>
    </row>
    <row r="6" spans="1:9">
      <c r="A6" s="79"/>
      <c r="B6" s="84">
        <v>50</v>
      </c>
      <c r="C6" s="84">
        <v>0</v>
      </c>
      <c r="D6" s="84">
        <v>50</v>
      </c>
      <c r="E6" s="84">
        <v>50</v>
      </c>
      <c r="F6" s="84">
        <v>100</v>
      </c>
      <c r="G6" s="108"/>
      <c r="H6" s="81"/>
      <c r="I6" s="81"/>
    </row>
    <row r="7" spans="1:9">
      <c r="A7" s="79"/>
      <c r="B7" s="84">
        <v>100</v>
      </c>
      <c r="C7" s="84">
        <v>0</v>
      </c>
      <c r="D7" s="84">
        <v>100</v>
      </c>
      <c r="E7" s="84">
        <v>100</v>
      </c>
      <c r="F7" s="84">
        <v>100</v>
      </c>
      <c r="G7" s="108"/>
      <c r="H7" s="81"/>
      <c r="I7" s="81"/>
    </row>
    <row r="8" spans="1:9">
      <c r="A8" s="79"/>
      <c r="B8" s="84">
        <v>200</v>
      </c>
      <c r="C8" s="84">
        <v>0</v>
      </c>
      <c r="D8" s="84">
        <v>200</v>
      </c>
      <c r="E8" s="84">
        <v>200</v>
      </c>
      <c r="F8" s="84">
        <v>100</v>
      </c>
      <c r="G8" s="108"/>
      <c r="H8" s="81"/>
      <c r="I8" s="81"/>
    </row>
    <row r="9" spans="1:9">
      <c r="A9" s="79" t="s">
        <v>45</v>
      </c>
      <c r="B9" s="84">
        <v>25</v>
      </c>
      <c r="C9" s="84">
        <v>25</v>
      </c>
      <c r="D9" s="84">
        <v>25</v>
      </c>
      <c r="E9" s="84">
        <v>25</v>
      </c>
      <c r="F9" s="84">
        <v>100</v>
      </c>
      <c r="G9" s="108"/>
      <c r="H9" s="81"/>
      <c r="I9" s="81"/>
    </row>
    <row r="10" spans="1:9">
      <c r="A10" s="79"/>
      <c r="B10" s="84">
        <v>50</v>
      </c>
      <c r="C10" s="84">
        <v>50</v>
      </c>
      <c r="D10" s="84">
        <v>50</v>
      </c>
      <c r="E10" s="84">
        <v>50</v>
      </c>
      <c r="F10" s="84">
        <v>100</v>
      </c>
      <c r="G10" s="108"/>
      <c r="H10" s="81"/>
      <c r="I10" s="81"/>
    </row>
    <row r="11" spans="1:9">
      <c r="A11" s="79"/>
      <c r="B11" s="84">
        <v>100</v>
      </c>
      <c r="C11" s="84">
        <v>100</v>
      </c>
      <c r="D11" s="84">
        <v>100</v>
      </c>
      <c r="E11" s="84">
        <v>100</v>
      </c>
      <c r="F11" s="84">
        <v>100</v>
      </c>
      <c r="G11" s="108"/>
      <c r="H11" s="81"/>
      <c r="I11" s="81"/>
    </row>
    <row r="12" spans="1:9">
      <c r="A12" s="79"/>
      <c r="B12" s="84">
        <v>200</v>
      </c>
      <c r="C12" s="84">
        <v>200</v>
      </c>
      <c r="D12" s="84">
        <v>200</v>
      </c>
      <c r="E12" s="84">
        <v>200</v>
      </c>
      <c r="F12" s="84">
        <v>100</v>
      </c>
      <c r="G12" s="108"/>
      <c r="H12" s="81"/>
      <c r="I12" s="81"/>
    </row>
    <row r="13" spans="1:9" ht="15.75" customHeight="1">
      <c r="A13" s="79" t="s">
        <v>46</v>
      </c>
      <c r="B13" s="84">
        <v>25</v>
      </c>
      <c r="C13" s="84">
        <v>25</v>
      </c>
      <c r="D13" s="84">
        <v>25</v>
      </c>
      <c r="E13" s="84">
        <f>(D13/2)*3</f>
        <v>37.5</v>
      </c>
      <c r="F13" s="84">
        <v>100</v>
      </c>
      <c r="G13" s="108"/>
      <c r="H13" s="81"/>
      <c r="I13" s="81"/>
    </row>
    <row r="14" spans="1:9">
      <c r="A14" s="79"/>
      <c r="B14" s="84">
        <v>50</v>
      </c>
      <c r="C14" s="84">
        <v>50</v>
      </c>
      <c r="D14" s="84">
        <v>50</v>
      </c>
      <c r="E14" s="84">
        <f t="shared" ref="E14:E16" si="0">(D14/2)*3</f>
        <v>75</v>
      </c>
      <c r="F14" s="84">
        <v>100</v>
      </c>
      <c r="G14" s="108"/>
      <c r="H14" s="81"/>
      <c r="I14" s="81"/>
    </row>
    <row r="15" spans="1:9">
      <c r="A15" s="79"/>
      <c r="B15" s="84">
        <v>100</v>
      </c>
      <c r="C15" s="84">
        <v>100</v>
      </c>
      <c r="D15" s="84">
        <v>100</v>
      </c>
      <c r="E15" s="84">
        <f t="shared" si="0"/>
        <v>150</v>
      </c>
      <c r="F15" s="84">
        <v>100</v>
      </c>
      <c r="G15" s="108"/>
      <c r="H15" s="81"/>
      <c r="I15" s="81"/>
    </row>
    <row r="16" spans="1:9">
      <c r="A16" s="79"/>
      <c r="B16" s="84">
        <v>200</v>
      </c>
      <c r="C16" s="84">
        <v>200</v>
      </c>
      <c r="D16" s="84">
        <v>200</v>
      </c>
      <c r="E16" s="84">
        <f t="shared" si="0"/>
        <v>300</v>
      </c>
      <c r="F16" s="84">
        <v>34</v>
      </c>
      <c r="G16" s="108"/>
      <c r="H16" s="81"/>
      <c r="I16" s="81"/>
    </row>
    <row r="17" spans="1:9" ht="15.75" customHeight="1">
      <c r="A17" s="79" t="s">
        <v>40</v>
      </c>
      <c r="B17" s="84">
        <v>25</v>
      </c>
      <c r="C17" s="84">
        <v>334</v>
      </c>
      <c r="D17" s="84">
        <v>25</v>
      </c>
      <c r="E17" s="84">
        <v>334</v>
      </c>
      <c r="F17" s="84">
        <v>100</v>
      </c>
      <c r="G17" s="108" t="s">
        <v>49</v>
      </c>
      <c r="H17" s="81"/>
      <c r="I17" s="81"/>
    </row>
    <row r="18" spans="1:9">
      <c r="A18" s="79"/>
      <c r="B18" s="84">
        <v>50</v>
      </c>
      <c r="C18" s="84">
        <v>334</v>
      </c>
      <c r="D18" s="84">
        <v>50</v>
      </c>
      <c r="E18" s="84">
        <v>334</v>
      </c>
      <c r="F18" s="84">
        <v>100</v>
      </c>
      <c r="G18" s="108"/>
      <c r="H18" s="81"/>
      <c r="I18" s="81"/>
    </row>
    <row r="19" spans="1:9">
      <c r="A19" s="79"/>
      <c r="B19" s="84">
        <v>100</v>
      </c>
      <c r="C19" s="84">
        <v>334</v>
      </c>
      <c r="D19" s="84">
        <v>100</v>
      </c>
      <c r="E19" s="84">
        <v>334</v>
      </c>
      <c r="F19" s="84">
        <v>100</v>
      </c>
      <c r="G19" s="108"/>
      <c r="H19" s="81"/>
      <c r="I19" s="81"/>
    </row>
    <row r="20" spans="1:9">
      <c r="A20" s="85"/>
      <c r="B20" s="86">
        <v>200</v>
      </c>
      <c r="C20" s="86">
        <v>334</v>
      </c>
      <c r="D20" s="86">
        <v>200</v>
      </c>
      <c r="E20" s="86">
        <v>334</v>
      </c>
      <c r="F20" s="86">
        <v>100</v>
      </c>
      <c r="G20" s="109"/>
      <c r="H20" s="81"/>
      <c r="I20" s="81"/>
    </row>
    <row r="21" spans="1:9">
      <c r="A21" s="79"/>
      <c r="B21" s="79"/>
      <c r="C21" s="81"/>
      <c r="D21" s="81"/>
      <c r="E21" s="81"/>
      <c r="F21" s="81"/>
    </row>
    <row r="22" spans="1:9">
      <c r="A22" s="79"/>
      <c r="B22" s="79"/>
      <c r="C22" s="81"/>
      <c r="D22" s="81"/>
      <c r="E22" s="81"/>
      <c r="F22" s="81"/>
    </row>
    <row r="23" spans="1:9">
      <c r="A23" s="79"/>
      <c r="B23" s="79"/>
      <c r="C23" s="81"/>
      <c r="D23" s="81"/>
      <c r="E23" s="81"/>
      <c r="F23" s="81"/>
    </row>
  </sheetData>
  <mergeCells count="4">
    <mergeCell ref="G17:G20"/>
    <mergeCell ref="C3:E3"/>
    <mergeCell ref="G5:G16"/>
    <mergeCell ref="A1:G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tabSelected="1" workbookViewId="0">
      <selection activeCell="M18" sqref="M18"/>
    </sheetView>
  </sheetViews>
  <sheetFormatPr baseColWidth="10" defaultColWidth="11" defaultRowHeight="16"/>
  <cols>
    <col min="1" max="2" width="8.1640625" style="25" customWidth="1"/>
    <col min="3" max="12" width="9.6640625" style="25" customWidth="1"/>
    <col min="13" max="16384" width="11" style="25"/>
  </cols>
  <sheetData>
    <row r="1" spans="1:9" s="89" customFormat="1" ht="105" customHeight="1">
      <c r="A1" s="111" t="s">
        <v>115</v>
      </c>
      <c r="B1" s="111"/>
      <c r="C1" s="111"/>
      <c r="D1" s="111"/>
      <c r="E1" s="111"/>
      <c r="F1" s="111"/>
      <c r="G1" s="111"/>
      <c r="H1" s="111"/>
      <c r="I1" s="111"/>
    </row>
    <row r="2" spans="1:9" s="89" customFormat="1">
      <c r="A2" s="90"/>
      <c r="B2" s="90"/>
      <c r="C2" s="90"/>
      <c r="D2" s="90"/>
      <c r="E2" s="90"/>
      <c r="F2" s="90"/>
      <c r="G2" s="90"/>
      <c r="H2" s="90"/>
      <c r="I2" s="90"/>
    </row>
    <row r="3" spans="1:9">
      <c r="A3" s="25" t="s">
        <v>110</v>
      </c>
      <c r="B3" s="87"/>
      <c r="C3" s="87"/>
      <c r="D3" s="87"/>
      <c r="E3" s="87"/>
      <c r="F3" s="87"/>
      <c r="G3" s="87"/>
      <c r="H3" s="87"/>
      <c r="I3" s="87"/>
    </row>
    <row r="4" spans="1:9" ht="19">
      <c r="C4" s="113" t="s">
        <v>106</v>
      </c>
      <c r="D4" s="113"/>
      <c r="E4" s="113" t="s">
        <v>103</v>
      </c>
      <c r="F4" s="113"/>
      <c r="G4" s="113"/>
      <c r="H4" s="113"/>
      <c r="I4" s="113"/>
    </row>
    <row r="5" spans="1:9">
      <c r="A5" s="25" t="s">
        <v>35</v>
      </c>
      <c r="B5" s="25" t="s">
        <v>36</v>
      </c>
      <c r="C5" s="88" t="s">
        <v>37</v>
      </c>
      <c r="D5" s="88" t="s">
        <v>53</v>
      </c>
      <c r="E5" s="88" t="s">
        <v>43</v>
      </c>
      <c r="F5" s="88" t="s">
        <v>53</v>
      </c>
      <c r="G5" s="88" t="s">
        <v>44</v>
      </c>
      <c r="H5" s="88" t="s">
        <v>53</v>
      </c>
      <c r="I5" s="88" t="s">
        <v>54</v>
      </c>
    </row>
    <row r="6" spans="1:9">
      <c r="A6" s="25" t="s">
        <v>31</v>
      </c>
      <c r="B6" s="25" t="s">
        <v>28</v>
      </c>
      <c r="C6" s="88">
        <v>-2.5449999999999999</v>
      </c>
      <c r="D6" s="88" t="s">
        <v>50</v>
      </c>
      <c r="E6" s="44">
        <v>9.5418432232300603</v>
      </c>
      <c r="F6" s="88" t="s">
        <v>42</v>
      </c>
      <c r="G6" s="44">
        <v>1.6385814945319399</v>
      </c>
      <c r="H6" s="44" t="s">
        <v>41</v>
      </c>
      <c r="I6" s="44">
        <f t="shared" ref="I6:I13" si="0">G6/E6</f>
        <v>0.1717258873571447</v>
      </c>
    </row>
    <row r="7" spans="1:9">
      <c r="B7" s="25" t="s">
        <v>29</v>
      </c>
      <c r="C7" s="88">
        <v>2.9079999999999999</v>
      </c>
      <c r="D7" s="88" t="s">
        <v>42</v>
      </c>
      <c r="E7" s="44">
        <v>28.383046070234599</v>
      </c>
      <c r="F7" s="88" t="s">
        <v>42</v>
      </c>
      <c r="G7" s="44">
        <v>9.7013307010960208</v>
      </c>
      <c r="H7" s="44" t="s">
        <v>41</v>
      </c>
      <c r="I7" s="44">
        <f t="shared" si="0"/>
        <v>0.34180019569040693</v>
      </c>
    </row>
    <row r="8" spans="1:9">
      <c r="A8" s="25" t="s">
        <v>32</v>
      </c>
      <c r="B8" s="25" t="s">
        <v>28</v>
      </c>
      <c r="C8" s="88">
        <v>-4.2699999999999996</v>
      </c>
      <c r="D8" s="88" t="s">
        <v>42</v>
      </c>
      <c r="E8" s="44">
        <v>30.665126991949201</v>
      </c>
      <c r="F8" s="88" t="s">
        <v>42</v>
      </c>
      <c r="G8" s="44">
        <v>8.7584657400355699</v>
      </c>
      <c r="H8" s="44" t="s">
        <v>41</v>
      </c>
      <c r="I8" s="44">
        <f t="shared" si="0"/>
        <v>0.28561648358198582</v>
      </c>
    </row>
    <row r="9" spans="1:9">
      <c r="B9" s="25" t="s">
        <v>29</v>
      </c>
      <c r="C9" s="88">
        <v>-7.2220000000000004</v>
      </c>
      <c r="D9" s="88" t="s">
        <v>42</v>
      </c>
      <c r="E9" s="44">
        <v>14.8748612849586</v>
      </c>
      <c r="F9" s="88" t="s">
        <v>42</v>
      </c>
      <c r="G9" s="44">
        <v>2.5494187924128102</v>
      </c>
      <c r="H9" s="44" t="s">
        <v>41</v>
      </c>
      <c r="I9" s="44">
        <f t="shared" si="0"/>
        <v>0.17139109693686841</v>
      </c>
    </row>
    <row r="10" spans="1:9">
      <c r="A10" s="25" t="s">
        <v>33</v>
      </c>
      <c r="B10" s="25" t="s">
        <v>28</v>
      </c>
      <c r="C10" s="88">
        <v>457.51900000000001</v>
      </c>
      <c r="D10" s="88" t="s">
        <v>42</v>
      </c>
      <c r="E10" s="44">
        <v>2050.9838251445699</v>
      </c>
      <c r="F10" s="88" t="s">
        <v>42</v>
      </c>
      <c r="G10" s="44">
        <v>4.2329526014207803E-3</v>
      </c>
      <c r="H10" s="44" t="s">
        <v>41</v>
      </c>
      <c r="I10" s="44">
        <f t="shared" si="0"/>
        <v>2.0638644486249947E-6</v>
      </c>
    </row>
    <row r="11" spans="1:9">
      <c r="B11" s="25" t="s">
        <v>29</v>
      </c>
      <c r="C11" s="88">
        <v>-75.879000000000005</v>
      </c>
      <c r="D11" s="88" t="s">
        <v>42</v>
      </c>
      <c r="E11" s="44">
        <v>2295.9644187359299</v>
      </c>
      <c r="F11" s="88" t="s">
        <v>42</v>
      </c>
      <c r="G11" s="44">
        <v>196.29821210235701</v>
      </c>
      <c r="H11" s="44" t="s">
        <v>41</v>
      </c>
      <c r="I11" s="44">
        <f t="shared" si="0"/>
        <v>8.5497061932009941E-2</v>
      </c>
    </row>
    <row r="12" spans="1:9">
      <c r="A12" s="25" t="s">
        <v>34</v>
      </c>
      <c r="B12" s="25" t="s">
        <v>28</v>
      </c>
      <c r="C12" s="88">
        <v>0.14499999999999999</v>
      </c>
      <c r="D12" s="88" t="s">
        <v>50</v>
      </c>
      <c r="E12" s="44">
        <v>1.6789114262131399</v>
      </c>
      <c r="F12" s="88" t="s">
        <v>42</v>
      </c>
      <c r="G12" s="44">
        <v>4.3192466785387899E-7</v>
      </c>
      <c r="H12" s="44" t="s">
        <v>41</v>
      </c>
      <c r="I12" s="44">
        <f t="shared" si="0"/>
        <v>2.5726471397487861E-7</v>
      </c>
    </row>
    <row r="13" spans="1:9">
      <c r="B13" s="25" t="s">
        <v>29</v>
      </c>
      <c r="C13" s="88">
        <v>2.2309999999999999</v>
      </c>
      <c r="D13" s="88" t="s">
        <v>42</v>
      </c>
      <c r="E13" s="44">
        <v>3.8185988378714999</v>
      </c>
      <c r="F13" s="88" t="s">
        <v>42</v>
      </c>
      <c r="G13" s="44">
        <v>1.35926197741046</v>
      </c>
      <c r="H13" s="44" t="s">
        <v>41</v>
      </c>
      <c r="I13" s="44">
        <f t="shared" si="0"/>
        <v>0.35595830699202674</v>
      </c>
    </row>
    <row r="14" spans="1:9">
      <c r="C14" s="88"/>
      <c r="D14" s="88"/>
      <c r="E14" s="44"/>
      <c r="F14" s="88"/>
      <c r="G14" s="44"/>
      <c r="H14" s="44"/>
      <c r="I14" s="44"/>
    </row>
    <row r="15" spans="1:9" ht="19" customHeight="1">
      <c r="A15" s="112" t="s">
        <v>104</v>
      </c>
      <c r="B15" s="112"/>
      <c r="C15" s="112"/>
      <c r="D15" s="112"/>
      <c r="E15" s="112"/>
      <c r="F15" s="112"/>
      <c r="G15" s="112"/>
      <c r="H15" s="112"/>
      <c r="I15" s="112"/>
    </row>
    <row r="16" spans="1:9" ht="19">
      <c r="A16" s="25" t="s">
        <v>105</v>
      </c>
    </row>
    <row r="17" spans="1:9" ht="39" customHeight="1"/>
    <row r="18" spans="1:9">
      <c r="A18" s="25" t="s">
        <v>111</v>
      </c>
      <c r="B18" s="45"/>
      <c r="C18" s="45"/>
      <c r="D18" s="45"/>
      <c r="E18" s="45"/>
      <c r="F18" s="43"/>
    </row>
    <row r="19" spans="1:9" ht="19">
      <c r="B19" s="46"/>
      <c r="C19" s="113" t="s">
        <v>107</v>
      </c>
      <c r="D19" s="113"/>
      <c r="E19" s="113" t="s">
        <v>103</v>
      </c>
      <c r="F19" s="113"/>
      <c r="G19" s="113"/>
      <c r="H19" s="113"/>
      <c r="I19" s="113"/>
    </row>
    <row r="20" spans="1:9" ht="18">
      <c r="A20" s="25" t="s">
        <v>35</v>
      </c>
      <c r="B20" s="25" t="s">
        <v>36</v>
      </c>
      <c r="C20" s="88" t="s">
        <v>102</v>
      </c>
      <c r="D20" s="88" t="s">
        <v>53</v>
      </c>
      <c r="E20" s="88" t="s">
        <v>43</v>
      </c>
      <c r="F20" s="88" t="s">
        <v>53</v>
      </c>
      <c r="G20" s="88" t="s">
        <v>52</v>
      </c>
      <c r="H20" s="88" t="s">
        <v>53</v>
      </c>
      <c r="I20" s="88" t="s">
        <v>55</v>
      </c>
    </row>
    <row r="21" spans="1:9">
      <c r="A21" s="25" t="s">
        <v>31</v>
      </c>
      <c r="B21" s="25" t="s">
        <v>28</v>
      </c>
      <c r="C21" s="88">
        <v>0.624</v>
      </c>
      <c r="D21" s="44" t="s">
        <v>41</v>
      </c>
      <c r="E21" s="44">
        <v>16.949341415380601</v>
      </c>
      <c r="F21" s="88" t="s">
        <v>42</v>
      </c>
      <c r="G21" s="44">
        <v>1.60000011539828E-6</v>
      </c>
      <c r="H21" s="88" t="s">
        <v>41</v>
      </c>
      <c r="I21" s="34">
        <f>G21/E21</f>
        <v>9.4398954873041096E-8</v>
      </c>
    </row>
    <row r="22" spans="1:9">
      <c r="B22" s="25" t="s">
        <v>29</v>
      </c>
      <c r="C22" s="88">
        <v>0.5</v>
      </c>
      <c r="D22" s="44" t="s">
        <v>41</v>
      </c>
      <c r="E22" s="44">
        <v>14.695539727051599</v>
      </c>
      <c r="F22" s="88" t="s">
        <v>42</v>
      </c>
      <c r="G22" s="44">
        <v>0.29213291844887401</v>
      </c>
      <c r="H22" s="88" t="s">
        <v>41</v>
      </c>
      <c r="I22" s="34">
        <f t="shared" ref="I22:I28" si="1">G22/E22</f>
        <v>1.9879019340209379E-2</v>
      </c>
    </row>
    <row r="23" spans="1:9">
      <c r="A23" s="25" t="s">
        <v>32</v>
      </c>
      <c r="B23" s="25" t="s">
        <v>28</v>
      </c>
      <c r="C23" s="88">
        <v>0.245</v>
      </c>
      <c r="D23" s="44" t="s">
        <v>41</v>
      </c>
      <c r="E23" s="44">
        <v>55.8188945020906</v>
      </c>
      <c r="F23" s="88" t="s">
        <v>42</v>
      </c>
      <c r="G23" s="44">
        <v>2.5298222649802299E-5</v>
      </c>
      <c r="H23" s="88" t="s">
        <v>41</v>
      </c>
      <c r="I23" s="34">
        <f t="shared" si="1"/>
        <v>4.5321970052371423E-7</v>
      </c>
    </row>
    <row r="24" spans="1:9">
      <c r="B24" s="25" t="s">
        <v>29</v>
      </c>
      <c r="C24" s="88">
        <v>-0.38100000000000001</v>
      </c>
      <c r="D24" s="44" t="s">
        <v>41</v>
      </c>
      <c r="E24" s="44">
        <v>27.402516697672102</v>
      </c>
      <c r="F24" s="88" t="s">
        <v>42</v>
      </c>
      <c r="G24" s="44">
        <v>1.60000011539828E-6</v>
      </c>
      <c r="H24" s="88" t="s">
        <v>41</v>
      </c>
      <c r="I24" s="34">
        <f t="shared" si="1"/>
        <v>5.8388801767766215E-8</v>
      </c>
    </row>
    <row r="25" spans="1:9">
      <c r="A25" s="25" t="s">
        <v>33</v>
      </c>
      <c r="B25" s="25" t="s">
        <v>28</v>
      </c>
      <c r="C25" s="88">
        <v>29.167000000000002</v>
      </c>
      <c r="D25" s="44" t="s">
        <v>41</v>
      </c>
      <c r="E25" s="44">
        <v>1626.6078753494201</v>
      </c>
      <c r="F25" s="88" t="s">
        <v>42</v>
      </c>
      <c r="G25" s="44">
        <v>1.60000011539828E-6</v>
      </c>
      <c r="H25" s="88" t="s">
        <v>41</v>
      </c>
      <c r="I25" s="34">
        <f t="shared" si="1"/>
        <v>9.8364217931416048E-10</v>
      </c>
    </row>
    <row r="26" spans="1:9">
      <c r="B26" s="25" t="s">
        <v>29</v>
      </c>
      <c r="C26" s="88">
        <v>-2.1659999999999999</v>
      </c>
      <c r="D26" s="44" t="s">
        <v>41</v>
      </c>
      <c r="E26" s="44">
        <v>1555.2073698817001</v>
      </c>
      <c r="F26" s="88" t="s">
        <v>42</v>
      </c>
      <c r="G26" s="44">
        <v>211.782431785895</v>
      </c>
      <c r="H26" s="88" t="s">
        <v>41</v>
      </c>
      <c r="I26" s="34">
        <f t="shared" si="1"/>
        <v>0.13617632984982875</v>
      </c>
    </row>
    <row r="27" spans="1:9">
      <c r="A27" s="25" t="s">
        <v>34</v>
      </c>
      <c r="B27" s="25" t="s">
        <v>28</v>
      </c>
      <c r="C27" s="88">
        <v>-0.221</v>
      </c>
      <c r="D27" s="44" t="s">
        <v>41</v>
      </c>
      <c r="E27" s="44">
        <v>2.64215428399143</v>
      </c>
      <c r="F27" s="88" t="s">
        <v>42</v>
      </c>
      <c r="G27" s="44">
        <v>0.12894178799372899</v>
      </c>
      <c r="H27" s="88" t="s">
        <v>41</v>
      </c>
      <c r="I27" s="34">
        <f t="shared" si="1"/>
        <v>4.8801763309196375E-2</v>
      </c>
    </row>
    <row r="28" spans="1:9">
      <c r="B28" s="25" t="s">
        <v>29</v>
      </c>
      <c r="C28" s="88">
        <v>0.29699999999999999</v>
      </c>
      <c r="D28" s="44" t="s">
        <v>41</v>
      </c>
      <c r="E28" s="44">
        <v>4.2478803984248303</v>
      </c>
      <c r="F28" s="88" t="s">
        <v>42</v>
      </c>
      <c r="G28" s="44">
        <v>0.24755978468265799</v>
      </c>
      <c r="H28" s="88" t="s">
        <v>41</v>
      </c>
      <c r="I28" s="34">
        <f t="shared" si="1"/>
        <v>5.8278426288663025E-2</v>
      </c>
    </row>
    <row r="30" spans="1:9" ht="16" customHeight="1">
      <c r="A30" s="112" t="s">
        <v>108</v>
      </c>
      <c r="B30" s="112"/>
      <c r="C30" s="112"/>
      <c r="D30" s="112"/>
      <c r="E30" s="112"/>
      <c r="F30" s="112"/>
      <c r="G30" s="112"/>
      <c r="H30" s="112"/>
      <c r="I30" s="112"/>
    </row>
    <row r="31" spans="1:9" ht="19">
      <c r="A31" s="25" t="s">
        <v>109</v>
      </c>
    </row>
  </sheetData>
  <mergeCells count="7">
    <mergeCell ref="A1:I1"/>
    <mergeCell ref="A30:I30"/>
    <mergeCell ref="E19:I19"/>
    <mergeCell ref="C19:D19"/>
    <mergeCell ref="C4:D4"/>
    <mergeCell ref="E4:I4"/>
    <mergeCell ref="A15:I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
  <sheetViews>
    <sheetView workbookViewId="0">
      <selection activeCell="N3" sqref="N3:N4"/>
    </sheetView>
  </sheetViews>
  <sheetFormatPr baseColWidth="10" defaultColWidth="10.6640625" defaultRowHeight="15"/>
  <cols>
    <col min="1" max="1" width="6" style="27" customWidth="1"/>
    <col min="2" max="2" width="6.1640625" style="27" bestFit="1" customWidth="1"/>
    <col min="3" max="7" width="8.33203125" style="36" customWidth="1"/>
    <col min="8" max="8" width="3.83203125" style="36" customWidth="1"/>
    <col min="9" max="14" width="8.33203125" style="36" customWidth="1"/>
    <col min="15" max="16384" width="10.6640625" style="27"/>
  </cols>
  <sheetData>
    <row r="1" spans="1:14" s="95" customFormat="1" ht="18">
      <c r="A1" s="94" t="s">
        <v>116</v>
      </c>
      <c r="C1" s="96"/>
      <c r="D1" s="96"/>
      <c r="E1" s="96"/>
      <c r="F1" s="96"/>
      <c r="G1" s="96"/>
      <c r="H1" s="96"/>
      <c r="I1" s="96"/>
      <c r="J1" s="96"/>
      <c r="K1" s="96"/>
      <c r="L1" s="96"/>
      <c r="M1" s="96"/>
      <c r="N1" s="96"/>
    </row>
    <row r="2" spans="1:14">
      <c r="B2" s="38"/>
      <c r="C2" s="39"/>
      <c r="D2" s="39"/>
      <c r="E2" s="39"/>
      <c r="F2" s="39"/>
      <c r="G2" s="39"/>
      <c r="H2" s="39"/>
      <c r="I2" s="39"/>
      <c r="J2" s="39"/>
      <c r="K2" s="39"/>
      <c r="L2" s="39"/>
      <c r="M2" s="39"/>
      <c r="N2" s="39"/>
    </row>
    <row r="3" spans="1:14" s="36" customFormat="1">
      <c r="A3" s="29"/>
      <c r="B3" s="29"/>
      <c r="C3" s="119">
        <v>2017</v>
      </c>
      <c r="D3" s="119"/>
      <c r="E3" s="119"/>
      <c r="F3" s="119"/>
      <c r="G3" s="119"/>
      <c r="H3" s="29"/>
      <c r="I3" s="119">
        <v>2018</v>
      </c>
      <c r="J3" s="119"/>
      <c r="K3" s="119"/>
      <c r="L3" s="119"/>
      <c r="M3" s="119"/>
      <c r="N3" s="114" t="s">
        <v>92</v>
      </c>
    </row>
    <row r="4" spans="1:14" s="33" customFormat="1" ht="16">
      <c r="A4" s="42" t="s">
        <v>35</v>
      </c>
      <c r="B4" s="42"/>
      <c r="C4" s="31">
        <v>25</v>
      </c>
      <c r="D4" s="31">
        <v>50</v>
      </c>
      <c r="E4" s="32">
        <v>100</v>
      </c>
      <c r="F4" s="32">
        <v>200</v>
      </c>
      <c r="G4" s="32" t="s">
        <v>56</v>
      </c>
      <c r="H4" s="32"/>
      <c r="I4" s="31">
        <v>25</v>
      </c>
      <c r="J4" s="31">
        <v>50</v>
      </c>
      <c r="K4" s="31">
        <v>100</v>
      </c>
      <c r="L4" s="31">
        <v>200</v>
      </c>
      <c r="M4" s="32" t="s">
        <v>56</v>
      </c>
      <c r="N4" s="115"/>
    </row>
    <row r="5" spans="1:14">
      <c r="A5" s="116" t="s">
        <v>31</v>
      </c>
      <c r="B5" s="40" t="s">
        <v>56</v>
      </c>
      <c r="C5" s="41">
        <v>0.1940929330668115</v>
      </c>
      <c r="D5" s="41">
        <v>0.25694454747183704</v>
      </c>
      <c r="E5" s="41">
        <v>0.2777863709962165</v>
      </c>
      <c r="F5" s="41">
        <v>0.32709111440503547</v>
      </c>
      <c r="G5" s="41">
        <v>0.26397874148497513</v>
      </c>
      <c r="H5" s="41"/>
      <c r="I5" s="41">
        <v>0.26330017615970203</v>
      </c>
      <c r="J5" s="41">
        <v>0.3113995784922225</v>
      </c>
      <c r="K5" s="41">
        <v>0.35680647625974948</v>
      </c>
      <c r="L5" s="41">
        <v>0.41303030543967351</v>
      </c>
      <c r="M5" s="41">
        <v>0.33613413408783688</v>
      </c>
      <c r="N5" s="41">
        <v>0.30005643778640601</v>
      </c>
    </row>
    <row r="6" spans="1:14">
      <c r="A6" s="117"/>
      <c r="B6" s="40" t="s">
        <v>38</v>
      </c>
      <c r="C6" s="41">
        <v>0.18362856562952901</v>
      </c>
      <c r="D6" s="41">
        <v>0.24225605686569901</v>
      </c>
      <c r="E6" s="41">
        <v>0.25721630854769501</v>
      </c>
      <c r="F6" s="41">
        <v>0.32232548947126799</v>
      </c>
      <c r="G6" s="41">
        <v>0.25135660512854774</v>
      </c>
      <c r="H6" s="41"/>
      <c r="I6" s="41">
        <v>0.256658708990122</v>
      </c>
      <c r="J6" s="41">
        <v>0.30045507646424802</v>
      </c>
      <c r="K6" s="41">
        <v>0.35051880938515301</v>
      </c>
      <c r="L6" s="41">
        <v>0.40422720041754001</v>
      </c>
      <c r="M6" s="41">
        <v>0.32796494881426574</v>
      </c>
      <c r="N6" s="41">
        <v>0.28966077697140674</v>
      </c>
    </row>
    <row r="7" spans="1:14">
      <c r="A7" s="118"/>
      <c r="B7" s="40" t="s">
        <v>39</v>
      </c>
      <c r="C7" s="41">
        <v>0.20455730050409399</v>
      </c>
      <c r="D7" s="41">
        <v>0.27163303807797501</v>
      </c>
      <c r="E7" s="41">
        <v>0.298356433444738</v>
      </c>
      <c r="F7" s="41">
        <v>0.331856739338803</v>
      </c>
      <c r="G7" s="41">
        <v>0.27660087784140253</v>
      </c>
      <c r="H7" s="41"/>
      <c r="I7" s="41">
        <v>0.269941643329282</v>
      </c>
      <c r="J7" s="41">
        <v>0.32234408052019697</v>
      </c>
      <c r="K7" s="41">
        <v>0.36309414313434601</v>
      </c>
      <c r="L7" s="41">
        <v>0.421833410461807</v>
      </c>
      <c r="M7" s="41">
        <v>0.34430331936140801</v>
      </c>
      <c r="N7" s="41">
        <v>0.31045209860140527</v>
      </c>
    </row>
    <row r="8" spans="1:14">
      <c r="A8" s="116" t="s">
        <v>32</v>
      </c>
      <c r="B8" s="40" t="s">
        <v>56</v>
      </c>
      <c r="C8" s="41">
        <v>0.1545778868363995</v>
      </c>
      <c r="D8" s="41">
        <v>0.23523518087693901</v>
      </c>
      <c r="E8" s="41">
        <v>0.34727193665664202</v>
      </c>
      <c r="F8" s="41">
        <v>0.46415233735126304</v>
      </c>
      <c r="G8" s="41">
        <v>0.30030933543031085</v>
      </c>
      <c r="H8" s="41"/>
      <c r="I8" s="41">
        <v>0.24404712956018199</v>
      </c>
      <c r="J8" s="41">
        <v>0.32240110663899646</v>
      </c>
      <c r="K8" s="41">
        <v>0.39408607983785149</v>
      </c>
      <c r="L8" s="41">
        <v>0.46552840018341146</v>
      </c>
      <c r="M8" s="41">
        <v>0.35651567905511039</v>
      </c>
      <c r="N8" s="41">
        <v>0.32841250724271059</v>
      </c>
    </row>
    <row r="9" spans="1:14">
      <c r="A9" s="117"/>
      <c r="B9" s="40" t="s">
        <v>38</v>
      </c>
      <c r="C9" s="41">
        <v>0.15836956626776</v>
      </c>
      <c r="D9" s="41">
        <v>0.23212414572942799</v>
      </c>
      <c r="E9" s="41">
        <v>0.35969606067785198</v>
      </c>
      <c r="F9" s="41">
        <v>0.46923180380646101</v>
      </c>
      <c r="G9" s="41">
        <v>0.30485539412037521</v>
      </c>
      <c r="H9" s="41"/>
      <c r="I9" s="41">
        <v>0.24728339979486599</v>
      </c>
      <c r="J9" s="41">
        <v>0.31284836766176</v>
      </c>
      <c r="K9" s="41">
        <v>0.380337588843216</v>
      </c>
      <c r="L9" s="41">
        <v>0.45821807637780598</v>
      </c>
      <c r="M9" s="41">
        <v>0.34967185816941199</v>
      </c>
      <c r="N9" s="41">
        <v>0.32726362614489357</v>
      </c>
    </row>
    <row r="10" spans="1:14">
      <c r="A10" s="118"/>
      <c r="B10" s="40" t="s">
        <v>39</v>
      </c>
      <c r="C10" s="41">
        <v>0.15078620740503901</v>
      </c>
      <c r="D10" s="41">
        <v>0.23834621602445</v>
      </c>
      <c r="E10" s="41">
        <v>0.33484781263543201</v>
      </c>
      <c r="F10" s="41">
        <v>0.45907287089606502</v>
      </c>
      <c r="G10" s="41">
        <v>0.29576327674024649</v>
      </c>
      <c r="H10" s="41"/>
      <c r="I10" s="41">
        <v>0.24081085932549801</v>
      </c>
      <c r="J10" s="41">
        <v>0.33195384561623298</v>
      </c>
      <c r="K10" s="41">
        <v>0.40783457083248698</v>
      </c>
      <c r="L10" s="41">
        <v>0.472838723989017</v>
      </c>
      <c r="M10" s="41">
        <v>0.36335949994080874</v>
      </c>
      <c r="N10" s="41">
        <v>0.32956138834052762</v>
      </c>
    </row>
    <row r="11" spans="1:14">
      <c r="A11" s="116" t="s">
        <v>33</v>
      </c>
      <c r="B11" s="40" t="s">
        <v>56</v>
      </c>
      <c r="C11" s="41">
        <v>0.17584288511734503</v>
      </c>
      <c r="D11" s="41">
        <v>0.234306486150093</v>
      </c>
      <c r="E11" s="41">
        <v>0.31839149350681301</v>
      </c>
      <c r="F11" s="41">
        <v>0.38689115289447151</v>
      </c>
      <c r="G11" s="41">
        <v>0.27885800441718062</v>
      </c>
      <c r="H11" s="41"/>
      <c r="I11" s="41">
        <v>0.17143756909261648</v>
      </c>
      <c r="J11" s="41">
        <v>0.23054780176331302</v>
      </c>
      <c r="K11" s="41">
        <v>0.30556329927888848</v>
      </c>
      <c r="L11" s="41">
        <v>0.35128882205951101</v>
      </c>
      <c r="M11" s="41">
        <v>0.26470937304858222</v>
      </c>
      <c r="N11" s="41">
        <v>0.27178368873288145</v>
      </c>
    </row>
    <row r="12" spans="1:14">
      <c r="A12" s="117"/>
      <c r="B12" s="40" t="s">
        <v>38</v>
      </c>
      <c r="C12" s="41">
        <v>0.18430887782376201</v>
      </c>
      <c r="D12" s="41">
        <v>0.245754493946924</v>
      </c>
      <c r="E12" s="41">
        <v>0.319740436329287</v>
      </c>
      <c r="F12" s="41">
        <v>0.389656880119224</v>
      </c>
      <c r="G12" s="41">
        <v>0.28486517205479922</v>
      </c>
      <c r="H12" s="41"/>
      <c r="I12" s="41">
        <v>0.170178243788487</v>
      </c>
      <c r="J12" s="41">
        <v>0.223512379330288</v>
      </c>
      <c r="K12" s="41">
        <v>0.31239721528498698</v>
      </c>
      <c r="L12" s="41">
        <v>0.35262749292401002</v>
      </c>
      <c r="M12" s="41">
        <v>0.26467883283194299</v>
      </c>
      <c r="N12" s="41">
        <v>0.27477200244337113</v>
      </c>
    </row>
    <row r="13" spans="1:14">
      <c r="A13" s="118"/>
      <c r="B13" s="40" t="s">
        <v>39</v>
      </c>
      <c r="C13" s="41">
        <v>0.16737689241092801</v>
      </c>
      <c r="D13" s="41">
        <v>0.222858478353262</v>
      </c>
      <c r="E13" s="41">
        <v>0.31704255068433901</v>
      </c>
      <c r="F13" s="41">
        <v>0.38412542566971902</v>
      </c>
      <c r="G13" s="41">
        <v>0.27285083677956201</v>
      </c>
      <c r="H13" s="41"/>
      <c r="I13" s="41">
        <v>0.17269689439674599</v>
      </c>
      <c r="J13" s="41">
        <v>0.23758322419633801</v>
      </c>
      <c r="K13" s="41">
        <v>0.29872938327278997</v>
      </c>
      <c r="L13" s="41">
        <v>0.34995015119501199</v>
      </c>
      <c r="M13" s="41">
        <v>0.2647399132652215</v>
      </c>
      <c r="N13" s="41">
        <v>0.26879537502239176</v>
      </c>
    </row>
    <row r="14" spans="1:14">
      <c r="A14" s="116" t="s">
        <v>34</v>
      </c>
      <c r="B14" s="40" t="s">
        <v>56</v>
      </c>
      <c r="C14" s="41">
        <v>0.17329762156950501</v>
      </c>
      <c r="D14" s="41">
        <v>0.225015702344385</v>
      </c>
      <c r="E14" s="41">
        <v>0.28258850125628254</v>
      </c>
      <c r="F14" s="41">
        <v>0.35617595195107998</v>
      </c>
      <c r="G14" s="41">
        <v>0.25926944428031312</v>
      </c>
      <c r="H14" s="41"/>
      <c r="I14" s="41">
        <v>0.12709004615929501</v>
      </c>
      <c r="J14" s="41">
        <v>0.19654487813551952</v>
      </c>
      <c r="K14" s="41">
        <v>0.2404863497726385</v>
      </c>
      <c r="L14" s="41">
        <v>0.31600888064339649</v>
      </c>
      <c r="M14" s="41">
        <v>0.22003253867771239</v>
      </c>
      <c r="N14" s="41">
        <v>0.23965099147901275</v>
      </c>
    </row>
    <row r="15" spans="1:14">
      <c r="A15" s="117"/>
      <c r="B15" s="40" t="s">
        <v>38</v>
      </c>
      <c r="C15" s="41">
        <v>0.16742622391072601</v>
      </c>
      <c r="D15" s="41">
        <v>0.21870767995311899</v>
      </c>
      <c r="E15" s="41">
        <v>0.27554268439437202</v>
      </c>
      <c r="F15" s="41">
        <v>0.35113011316639098</v>
      </c>
      <c r="G15" s="41">
        <v>0.25320167535615201</v>
      </c>
      <c r="H15" s="41"/>
      <c r="I15" s="41">
        <v>0.136015217565642</v>
      </c>
      <c r="J15" s="41">
        <v>0.19793407902754001</v>
      </c>
      <c r="K15" s="41">
        <v>0.22898238945140001</v>
      </c>
      <c r="L15" s="41">
        <v>0.309336453700779</v>
      </c>
      <c r="M15" s="41">
        <v>0.21806703493634025</v>
      </c>
      <c r="N15" s="41">
        <v>0.23563435514624614</v>
      </c>
    </row>
    <row r="16" spans="1:14">
      <c r="A16" s="118"/>
      <c r="B16" s="40" t="s">
        <v>39</v>
      </c>
      <c r="C16" s="41">
        <v>0.17916901922828399</v>
      </c>
      <c r="D16" s="41">
        <v>0.23132372473565099</v>
      </c>
      <c r="E16" s="41">
        <v>0.28963431811819301</v>
      </c>
      <c r="F16" s="41">
        <v>0.36122179073576899</v>
      </c>
      <c r="G16" s="41">
        <v>0.26533721320447423</v>
      </c>
      <c r="H16" s="41"/>
      <c r="I16" s="41">
        <v>0.118164874752948</v>
      </c>
      <c r="J16" s="41">
        <v>0.195155677243499</v>
      </c>
      <c r="K16" s="41">
        <v>0.25199031009387701</v>
      </c>
      <c r="L16" s="41">
        <v>0.32268130758601399</v>
      </c>
      <c r="M16" s="41">
        <v>0.2219980424190845</v>
      </c>
      <c r="N16" s="41">
        <v>0.24366762781177936</v>
      </c>
    </row>
  </sheetData>
  <mergeCells count="7">
    <mergeCell ref="N3:N4"/>
    <mergeCell ref="A14:A16"/>
    <mergeCell ref="C3:G3"/>
    <mergeCell ref="I3:M3"/>
    <mergeCell ref="A5:A7"/>
    <mergeCell ref="A8:A10"/>
    <mergeCell ref="A11: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
  <sheetViews>
    <sheetView workbookViewId="0">
      <selection activeCell="R16" sqref="R16"/>
    </sheetView>
  </sheetViews>
  <sheetFormatPr baseColWidth="10" defaultColWidth="10.6640625" defaultRowHeight="15"/>
  <cols>
    <col min="1" max="1" width="5.1640625" style="27" customWidth="1"/>
    <col min="2" max="2" width="10.6640625" style="27"/>
    <col min="3" max="7" width="5.6640625" style="36" bestFit="1" customWidth="1"/>
    <col min="8" max="8" width="2.6640625" style="36" customWidth="1"/>
    <col min="9" max="13" width="5.6640625" style="36" bestFit="1" customWidth="1"/>
    <col min="14" max="14" width="7.33203125" style="36" bestFit="1" customWidth="1"/>
    <col min="15" max="15" width="7.83203125" style="27" bestFit="1" customWidth="1"/>
    <col min="16" max="16" width="5.6640625" style="27" bestFit="1" customWidth="1"/>
    <col min="17" max="16384" width="10.6640625" style="27"/>
  </cols>
  <sheetData>
    <row r="1" spans="1:16" s="95" customFormat="1" ht="16">
      <c r="A1" s="94" t="s">
        <v>117</v>
      </c>
      <c r="C1" s="96"/>
      <c r="D1" s="96"/>
      <c r="E1" s="96"/>
      <c r="F1" s="96"/>
      <c r="G1" s="96"/>
      <c r="H1" s="96"/>
      <c r="I1" s="96"/>
      <c r="J1" s="96"/>
      <c r="K1" s="96"/>
      <c r="L1" s="96"/>
      <c r="M1" s="96"/>
      <c r="N1" s="96"/>
    </row>
    <row r="2" spans="1:16" ht="16">
      <c r="C2" s="26"/>
      <c r="D2" s="26"/>
      <c r="E2" s="26"/>
      <c r="F2" s="26"/>
      <c r="G2" s="26"/>
      <c r="H2" s="26"/>
      <c r="I2" s="26"/>
      <c r="J2" s="26"/>
      <c r="K2" s="26"/>
      <c r="L2" s="26"/>
      <c r="M2" s="26"/>
      <c r="N2" s="26"/>
    </row>
    <row r="3" spans="1:16">
      <c r="A3" s="28"/>
      <c r="B3" s="28"/>
      <c r="C3" s="119">
        <v>2017</v>
      </c>
      <c r="D3" s="119"/>
      <c r="E3" s="119"/>
      <c r="F3" s="119"/>
      <c r="G3" s="119"/>
      <c r="H3" s="29"/>
      <c r="I3" s="119">
        <v>2018</v>
      </c>
      <c r="J3" s="119"/>
      <c r="K3" s="119"/>
      <c r="L3" s="119"/>
      <c r="M3" s="119"/>
      <c r="N3" s="114" t="s">
        <v>93</v>
      </c>
    </row>
    <row r="4" spans="1:16" s="33" customFormat="1" ht="16">
      <c r="A4" s="30" t="s">
        <v>35</v>
      </c>
      <c r="B4" s="30"/>
      <c r="C4" s="31">
        <v>25</v>
      </c>
      <c r="D4" s="31">
        <v>50</v>
      </c>
      <c r="E4" s="32">
        <v>100</v>
      </c>
      <c r="F4" s="32">
        <v>200</v>
      </c>
      <c r="G4" s="32" t="s">
        <v>56</v>
      </c>
      <c r="H4" s="32"/>
      <c r="I4" s="31">
        <v>25</v>
      </c>
      <c r="J4" s="31">
        <v>50</v>
      </c>
      <c r="K4" s="31">
        <v>100</v>
      </c>
      <c r="L4" s="31">
        <v>200</v>
      </c>
      <c r="M4" s="32" t="s">
        <v>56</v>
      </c>
      <c r="N4" s="115"/>
    </row>
    <row r="5" spans="1:16" ht="16">
      <c r="A5" s="116" t="s">
        <v>31</v>
      </c>
      <c r="B5" s="28" t="s">
        <v>56</v>
      </c>
      <c r="C5" s="34">
        <v>0.188114760548766</v>
      </c>
      <c r="D5" s="34">
        <v>0.23014361010637199</v>
      </c>
      <c r="E5" s="34">
        <v>0.26146356915867003</v>
      </c>
      <c r="F5" s="34">
        <v>0.33457458059638762</v>
      </c>
      <c r="G5" s="34">
        <v>0.25357413010254892</v>
      </c>
      <c r="H5" s="34"/>
      <c r="I5" s="34">
        <v>0.25292518153773397</v>
      </c>
      <c r="J5" s="34">
        <v>0.31234871592048435</v>
      </c>
      <c r="K5" s="34">
        <v>0.36391048685861832</v>
      </c>
      <c r="L5" s="34">
        <v>0.41265297487760999</v>
      </c>
      <c r="M5" s="34">
        <v>0.33545933979861164</v>
      </c>
      <c r="N5" s="34">
        <v>0.29451673495058034</v>
      </c>
    </row>
    <row r="6" spans="1:16" ht="16">
      <c r="A6" s="117"/>
      <c r="B6" s="28" t="s">
        <v>45</v>
      </c>
      <c r="C6" s="34">
        <v>0.18512396908505899</v>
      </c>
      <c r="D6" s="34">
        <v>0.22544428477447701</v>
      </c>
      <c r="E6" s="34">
        <v>0.253969849098025</v>
      </c>
      <c r="F6" s="34">
        <v>0.31271324157616198</v>
      </c>
      <c r="G6" s="34">
        <v>0.24431283613343074</v>
      </c>
      <c r="H6" s="34"/>
      <c r="I6" s="34">
        <v>0.24175221382518899</v>
      </c>
      <c r="J6" s="34">
        <v>0.31552196061716697</v>
      </c>
      <c r="K6" s="34">
        <v>0.362164452610159</v>
      </c>
      <c r="L6" s="34">
        <v>0.41204181849611199</v>
      </c>
      <c r="M6" s="34">
        <v>0.33287011138715672</v>
      </c>
      <c r="N6" s="34">
        <v>0.28859147376029376</v>
      </c>
    </row>
    <row r="7" spans="1:16" ht="16">
      <c r="A7" s="117"/>
      <c r="B7" s="28" t="s">
        <v>46</v>
      </c>
      <c r="C7" s="34">
        <v>0.195591746931712</v>
      </c>
      <c r="D7" s="34">
        <v>0.22273048867894099</v>
      </c>
      <c r="E7" s="34">
        <v>0.27320454983029002</v>
      </c>
      <c r="F7" s="34">
        <v>0.36868501074173698</v>
      </c>
      <c r="G7" s="34">
        <v>0.26505294904567001</v>
      </c>
      <c r="H7" s="34"/>
      <c r="I7" s="34">
        <v>0.26036462179789299</v>
      </c>
      <c r="J7" s="34">
        <v>0.32106911068003902</v>
      </c>
      <c r="K7" s="34">
        <v>0.379048198580545</v>
      </c>
      <c r="L7" s="34">
        <v>0.42168990571918002</v>
      </c>
      <c r="M7" s="34">
        <v>0.34554295919441425</v>
      </c>
      <c r="N7" s="34">
        <v>0.30529795412004213</v>
      </c>
    </row>
    <row r="8" spans="1:16" ht="18">
      <c r="A8" s="118"/>
      <c r="B8" s="30" t="s">
        <v>95</v>
      </c>
      <c r="C8" s="34">
        <v>0.18362856562952701</v>
      </c>
      <c r="D8" s="34">
        <v>0.24225605686569801</v>
      </c>
      <c r="E8" s="34">
        <v>0.25721630854769501</v>
      </c>
      <c r="F8" s="34">
        <v>0.32232548947126399</v>
      </c>
      <c r="G8" s="34">
        <v>0.25135660512854602</v>
      </c>
      <c r="H8" s="34"/>
      <c r="I8" s="34">
        <v>0.25665870899012</v>
      </c>
      <c r="J8" s="34">
        <v>0.30045507646424702</v>
      </c>
      <c r="K8" s="34">
        <v>0.35051880938515101</v>
      </c>
      <c r="L8" s="34">
        <v>0.40422720041753801</v>
      </c>
      <c r="M8" s="34">
        <v>0.32796494881426402</v>
      </c>
      <c r="N8" s="34">
        <v>0.28966077697140502</v>
      </c>
    </row>
    <row r="9" spans="1:16" ht="16">
      <c r="A9" s="116" t="s">
        <v>32</v>
      </c>
      <c r="B9" s="28" t="s">
        <v>56</v>
      </c>
      <c r="C9" s="34">
        <v>0.18056568619827498</v>
      </c>
      <c r="D9" s="34">
        <v>0.268440339680247</v>
      </c>
      <c r="E9" s="34">
        <v>0.37196147396717932</v>
      </c>
      <c r="F9" s="34">
        <v>0.46713712699555093</v>
      </c>
      <c r="G9" s="34">
        <v>0.32202615671031304</v>
      </c>
      <c r="H9" s="34"/>
      <c r="I9" s="34">
        <v>0.25436636290332465</v>
      </c>
      <c r="J9" s="34">
        <v>0.3222577132463143</v>
      </c>
      <c r="K9" s="34">
        <v>0.39032358036749432</v>
      </c>
      <c r="L9" s="34">
        <v>0.46668321666336859</v>
      </c>
      <c r="M9" s="34">
        <v>0.35840771829512552</v>
      </c>
      <c r="N9" s="34">
        <v>0.34021693750271931</v>
      </c>
    </row>
    <row r="10" spans="1:16" ht="16">
      <c r="A10" s="117"/>
      <c r="B10" s="28" t="s">
        <v>45</v>
      </c>
      <c r="C10" s="34">
        <v>0.18414827065650399</v>
      </c>
      <c r="D10" s="34">
        <v>0.27007007005251998</v>
      </c>
      <c r="E10" s="34">
        <v>0.364401397417568</v>
      </c>
      <c r="F10" s="34">
        <v>0.47172580712302797</v>
      </c>
      <c r="G10" s="34">
        <v>0.32258638631240499</v>
      </c>
      <c r="H10" s="34"/>
      <c r="I10" s="34">
        <v>0.23783819858192201</v>
      </c>
      <c r="J10" s="34">
        <v>0.31300668204089599</v>
      </c>
      <c r="K10" s="34">
        <v>0.37636831340339999</v>
      </c>
      <c r="L10" s="34">
        <v>0.46138666042936699</v>
      </c>
      <c r="M10" s="34">
        <v>0.34714996361389627</v>
      </c>
      <c r="N10" s="34">
        <v>0.33486817496315058</v>
      </c>
    </row>
    <row r="11" spans="1:16" ht="16">
      <c r="A11" s="117"/>
      <c r="B11" s="28" t="s">
        <v>46</v>
      </c>
      <c r="C11" s="34">
        <v>0.19917922167055899</v>
      </c>
      <c r="D11" s="34">
        <v>0.30312680325878999</v>
      </c>
      <c r="E11" s="34">
        <v>0.391786963806113</v>
      </c>
      <c r="F11" s="34">
        <v>0.46045377005716598</v>
      </c>
      <c r="G11" s="34">
        <v>0.33863668969815697</v>
      </c>
      <c r="H11" s="34"/>
      <c r="I11" s="34">
        <v>0.27797749033318297</v>
      </c>
      <c r="J11" s="34">
        <v>0.34091809003628898</v>
      </c>
      <c r="K11" s="34">
        <v>0.41426483885586701</v>
      </c>
      <c r="L11" s="34">
        <v>0.48044491318293397</v>
      </c>
      <c r="M11" s="34">
        <v>0.37840133310206825</v>
      </c>
      <c r="N11" s="34">
        <v>0.35851901140011261</v>
      </c>
    </row>
    <row r="12" spans="1:16" ht="18">
      <c r="A12" s="118"/>
      <c r="B12" s="30" t="s">
        <v>95</v>
      </c>
      <c r="C12" s="34">
        <v>0.158369566267762</v>
      </c>
      <c r="D12" s="34">
        <v>0.23212414572943099</v>
      </c>
      <c r="E12" s="34">
        <v>0.35969606067785698</v>
      </c>
      <c r="F12" s="34">
        <v>0.46923180380645901</v>
      </c>
      <c r="G12" s="34">
        <v>0.30485539412037721</v>
      </c>
      <c r="H12" s="34"/>
      <c r="I12" s="34">
        <v>0.24728339979486899</v>
      </c>
      <c r="J12" s="34">
        <v>0.312848367661758</v>
      </c>
      <c r="K12" s="34">
        <v>0.380337588843216</v>
      </c>
      <c r="L12" s="34">
        <v>0.45821807637780498</v>
      </c>
      <c r="M12" s="34">
        <v>0.34967185816941199</v>
      </c>
      <c r="N12" s="34">
        <v>0.32726362614489457</v>
      </c>
      <c r="P12" s="35"/>
    </row>
    <row r="13" spans="1:16" ht="16">
      <c r="A13" s="116" t="s">
        <v>33</v>
      </c>
      <c r="B13" s="28" t="s">
        <v>56</v>
      </c>
      <c r="C13" s="34">
        <v>0.18822985995157468</v>
      </c>
      <c r="D13" s="34">
        <v>0.25584339096727704</v>
      </c>
      <c r="E13" s="34">
        <v>0.32973578578040863</v>
      </c>
      <c r="F13" s="34">
        <v>0.41146821507349335</v>
      </c>
      <c r="G13" s="34">
        <v>0.29631931294318847</v>
      </c>
      <c r="H13" s="34"/>
      <c r="I13" s="34">
        <v>0.16739820879709333</v>
      </c>
      <c r="J13" s="34">
        <v>0.23000002579960832</v>
      </c>
      <c r="K13" s="34">
        <v>0.31346773829502034</v>
      </c>
      <c r="L13" s="34">
        <v>0.37546189770834398</v>
      </c>
      <c r="M13" s="34">
        <v>0.27158196765001646</v>
      </c>
      <c r="N13" s="34">
        <v>0.2839506402966025</v>
      </c>
    </row>
    <row r="14" spans="1:16" ht="16">
      <c r="A14" s="117"/>
      <c r="B14" s="28" t="s">
        <v>45</v>
      </c>
      <c r="C14" s="34">
        <v>0.17713365658900601</v>
      </c>
      <c r="D14" s="34">
        <v>0.257550174485209</v>
      </c>
      <c r="E14" s="34">
        <v>0.330020385002531</v>
      </c>
      <c r="F14" s="34">
        <v>0.41161710189740702</v>
      </c>
      <c r="G14" s="34">
        <v>0.29408032949353829</v>
      </c>
      <c r="H14" s="34"/>
      <c r="I14" s="34">
        <v>0.15192846368284199</v>
      </c>
      <c r="J14" s="34">
        <v>0.223211006717286</v>
      </c>
      <c r="K14" s="34">
        <v>0.312012482556071</v>
      </c>
      <c r="L14" s="34">
        <v>0.393117913677134</v>
      </c>
      <c r="M14" s="34">
        <v>0.27006746665833326</v>
      </c>
      <c r="N14" s="34">
        <v>0.28207389807593575</v>
      </c>
    </row>
    <row r="15" spans="1:16" ht="16">
      <c r="A15" s="117"/>
      <c r="B15" s="28" t="s">
        <v>46</v>
      </c>
      <c r="C15" s="34">
        <v>0.20324704544195399</v>
      </c>
      <c r="D15" s="34">
        <v>0.264225504469696</v>
      </c>
      <c r="E15" s="34">
        <v>0.339446536009407</v>
      </c>
      <c r="F15" s="34">
        <v>0.43313066320385002</v>
      </c>
      <c r="G15" s="34">
        <v>0.31001243728122674</v>
      </c>
      <c r="H15" s="34"/>
      <c r="I15" s="34">
        <v>0.18008791891994599</v>
      </c>
      <c r="J15" s="34">
        <v>0.24327669135125199</v>
      </c>
      <c r="K15" s="34">
        <v>0.31599351704400203</v>
      </c>
      <c r="L15" s="34">
        <v>0.38064028652388698</v>
      </c>
      <c r="M15" s="34">
        <v>0.27999960345977176</v>
      </c>
      <c r="N15" s="34">
        <v>0.29500602037049928</v>
      </c>
    </row>
    <row r="16" spans="1:16" ht="18">
      <c r="A16" s="118"/>
      <c r="B16" s="30" t="s">
        <v>95</v>
      </c>
      <c r="C16" s="34">
        <v>0.18430887782376401</v>
      </c>
      <c r="D16" s="34">
        <v>0.245754493946926</v>
      </c>
      <c r="E16" s="34">
        <v>0.319740436329288</v>
      </c>
      <c r="F16" s="34">
        <v>0.389656880119223</v>
      </c>
      <c r="G16" s="34">
        <v>0.28486517205480028</v>
      </c>
      <c r="H16" s="34"/>
      <c r="I16" s="34">
        <v>0.170178243788492</v>
      </c>
      <c r="J16" s="34">
        <v>0.223512379330287</v>
      </c>
      <c r="K16" s="34">
        <v>0.31239721528498798</v>
      </c>
      <c r="L16" s="34">
        <v>0.35262749292401102</v>
      </c>
      <c r="M16" s="34">
        <v>0.26467883283194449</v>
      </c>
      <c r="N16" s="34">
        <v>0.27477200244337235</v>
      </c>
    </row>
    <row r="17" spans="1:14" ht="16">
      <c r="A17" s="116" t="s">
        <v>34</v>
      </c>
      <c r="B17" s="28" t="s">
        <v>56</v>
      </c>
      <c r="C17" s="34">
        <v>0.16331574033286433</v>
      </c>
      <c r="D17" s="34">
        <v>0.22947423047564</v>
      </c>
      <c r="E17" s="34">
        <v>0.28532813571084698</v>
      </c>
      <c r="F17" s="34">
        <v>0.35906311258623136</v>
      </c>
      <c r="G17" s="34">
        <v>0.25929530477639567</v>
      </c>
      <c r="H17" s="34"/>
      <c r="I17" s="34">
        <v>0.13568554575377365</v>
      </c>
      <c r="J17" s="34">
        <v>0.18241118190198469</v>
      </c>
      <c r="K17" s="34">
        <v>0.24909774603217535</v>
      </c>
      <c r="L17" s="34">
        <v>0.32016138024645435</v>
      </c>
      <c r="M17" s="34">
        <v>0.221838963483597</v>
      </c>
      <c r="N17" s="34">
        <v>0.24056713412999634</v>
      </c>
    </row>
    <row r="18" spans="1:14" ht="16">
      <c r="A18" s="117"/>
      <c r="B18" s="28" t="s">
        <v>45</v>
      </c>
      <c r="C18" s="34">
        <v>0.15732331412279801</v>
      </c>
      <c r="D18" s="34">
        <v>0.21974877638679</v>
      </c>
      <c r="E18" s="34">
        <v>0.28469759633980302</v>
      </c>
      <c r="F18" s="34">
        <v>0.34446021449582898</v>
      </c>
      <c r="G18" s="34">
        <v>0.25155747533630501</v>
      </c>
      <c r="H18" s="34"/>
      <c r="I18" s="34">
        <v>0.133366621622826</v>
      </c>
      <c r="J18" s="34">
        <v>0.15590375148306701</v>
      </c>
      <c r="K18" s="34">
        <v>0.239279550412617</v>
      </c>
      <c r="L18" s="34">
        <v>0.32426532560465998</v>
      </c>
      <c r="M18" s="34">
        <v>0.21320381228079249</v>
      </c>
      <c r="N18" s="34">
        <v>0.23238064380854875</v>
      </c>
    </row>
    <row r="19" spans="1:14" ht="16">
      <c r="A19" s="117"/>
      <c r="B19" s="28" t="s">
        <v>46</v>
      </c>
      <c r="C19" s="34">
        <v>0.16519768296506801</v>
      </c>
      <c r="D19" s="34">
        <v>0.24996623508700999</v>
      </c>
      <c r="E19" s="34">
        <v>0.295744126398365</v>
      </c>
      <c r="F19" s="34">
        <v>0.38159901009647601</v>
      </c>
      <c r="G19" s="34">
        <v>0.27312676363672972</v>
      </c>
      <c r="H19" s="34"/>
      <c r="I19" s="34">
        <v>0.13767479807284899</v>
      </c>
      <c r="J19" s="34">
        <v>0.19339571519534801</v>
      </c>
      <c r="K19" s="34">
        <v>0.279031298232508</v>
      </c>
      <c r="L19" s="34">
        <v>0.32688236143392302</v>
      </c>
      <c r="M19" s="34">
        <v>0.23424604323365703</v>
      </c>
      <c r="N19" s="34">
        <v>0.25368640343519339</v>
      </c>
    </row>
    <row r="20" spans="1:14" ht="18">
      <c r="A20" s="118"/>
      <c r="B20" s="30" t="s">
        <v>95</v>
      </c>
      <c r="C20" s="34">
        <v>0.16742622391072701</v>
      </c>
      <c r="D20" s="34">
        <v>0.21870767995311999</v>
      </c>
      <c r="E20" s="34">
        <v>0.27554268439437302</v>
      </c>
      <c r="F20" s="34">
        <v>0.35113011316638898</v>
      </c>
      <c r="G20" s="34">
        <v>0.25320167535615223</v>
      </c>
      <c r="H20" s="34"/>
      <c r="I20" s="34">
        <v>0.136015217565646</v>
      </c>
      <c r="J20" s="34">
        <v>0.19793407902753901</v>
      </c>
      <c r="K20" s="34">
        <v>0.22898238945140101</v>
      </c>
      <c r="L20" s="34">
        <v>0.30933645370078</v>
      </c>
      <c r="M20" s="34">
        <v>0.2180670349363415</v>
      </c>
      <c r="N20" s="34">
        <v>0.23563435514624687</v>
      </c>
    </row>
  </sheetData>
  <mergeCells count="7">
    <mergeCell ref="N3:N4"/>
    <mergeCell ref="A17:A20"/>
    <mergeCell ref="C3:G3"/>
    <mergeCell ref="I3:M3"/>
    <mergeCell ref="A5:A8"/>
    <mergeCell ref="A9:A12"/>
    <mergeCell ref="A13:A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6"/>
  <sheetViews>
    <sheetView workbookViewId="0"/>
  </sheetViews>
  <sheetFormatPr baseColWidth="10" defaultColWidth="10.6640625" defaultRowHeight="15"/>
  <cols>
    <col min="1" max="1" width="4.33203125" style="27" bestFit="1" customWidth="1"/>
    <col min="2" max="2" width="5.6640625" style="27" bestFit="1" customWidth="1"/>
    <col min="3" max="7" width="5.6640625" style="36" bestFit="1" customWidth="1"/>
    <col min="8" max="8" width="2.33203125" style="36" customWidth="1"/>
    <col min="9" max="13" width="5.6640625" style="36" bestFit="1" customWidth="1"/>
    <col min="14" max="14" width="7.33203125" style="36" bestFit="1" customWidth="1"/>
    <col min="15" max="16384" width="10.6640625" style="27"/>
  </cols>
  <sheetData>
    <row r="1" spans="1:15" s="94" customFormat="1" ht="18">
      <c r="A1" s="94" t="s">
        <v>118</v>
      </c>
      <c r="C1" s="97"/>
      <c r="D1" s="97"/>
      <c r="E1" s="97"/>
      <c r="F1" s="97"/>
      <c r="G1" s="97"/>
      <c r="H1" s="97"/>
      <c r="I1" s="97"/>
      <c r="J1" s="97"/>
      <c r="K1" s="97"/>
      <c r="L1" s="97"/>
      <c r="M1" s="97"/>
      <c r="N1" s="97"/>
    </row>
    <row r="2" spans="1:15" ht="16">
      <c r="C2" s="26"/>
      <c r="D2" s="26"/>
      <c r="E2" s="26"/>
      <c r="F2" s="26"/>
      <c r="G2" s="26"/>
      <c r="H2" s="26"/>
      <c r="I2" s="26"/>
      <c r="J2" s="26"/>
      <c r="K2" s="26"/>
      <c r="L2" s="26"/>
      <c r="M2" s="26"/>
      <c r="N2" s="26"/>
    </row>
    <row r="3" spans="1:15" ht="16" customHeight="1">
      <c r="A3" s="28"/>
      <c r="B3" s="28"/>
      <c r="C3" s="119">
        <v>2017</v>
      </c>
      <c r="D3" s="119"/>
      <c r="E3" s="119"/>
      <c r="F3" s="119"/>
      <c r="G3" s="119"/>
      <c r="H3" s="29"/>
      <c r="I3" s="119">
        <v>2018</v>
      </c>
      <c r="J3" s="119"/>
      <c r="K3" s="119"/>
      <c r="L3" s="119"/>
      <c r="M3" s="119"/>
      <c r="N3" s="110" t="s">
        <v>93</v>
      </c>
    </row>
    <row r="4" spans="1:15" s="33" customFormat="1" ht="16">
      <c r="A4" s="30" t="s">
        <v>35</v>
      </c>
      <c r="B4" s="30"/>
      <c r="C4" s="31">
        <v>25</v>
      </c>
      <c r="D4" s="31">
        <v>50</v>
      </c>
      <c r="E4" s="32">
        <v>100</v>
      </c>
      <c r="F4" s="32">
        <v>200</v>
      </c>
      <c r="G4" s="32" t="s">
        <v>56</v>
      </c>
      <c r="H4" s="32"/>
      <c r="I4" s="31">
        <v>25</v>
      </c>
      <c r="J4" s="31">
        <v>50</v>
      </c>
      <c r="K4" s="31">
        <v>100</v>
      </c>
      <c r="L4" s="31">
        <v>200</v>
      </c>
      <c r="M4" s="32" t="s">
        <v>56</v>
      </c>
      <c r="N4" s="109"/>
    </row>
    <row r="5" spans="1:15" ht="16">
      <c r="A5" s="116" t="s">
        <v>31</v>
      </c>
      <c r="B5" s="28" t="s">
        <v>56</v>
      </c>
      <c r="C5" s="34">
        <v>0.34074365543308299</v>
      </c>
      <c r="D5" s="34">
        <v>0.36767007228672949</v>
      </c>
      <c r="E5" s="34">
        <v>0.36825265485901848</v>
      </c>
      <c r="F5" s="34">
        <v>0.40562535044216552</v>
      </c>
      <c r="G5" s="34">
        <v>0.37057293325524909</v>
      </c>
      <c r="H5" s="34"/>
      <c r="I5" s="34">
        <v>0.45262630865537801</v>
      </c>
      <c r="J5" s="34">
        <v>0.46817351876226299</v>
      </c>
      <c r="K5" s="34">
        <v>0.48933545703153603</v>
      </c>
      <c r="L5" s="34">
        <v>0.52014190375296399</v>
      </c>
      <c r="M5" s="34">
        <v>0.48256929705053525</v>
      </c>
      <c r="N5" s="34">
        <v>0.4265711151528922</v>
      </c>
    </row>
    <row r="6" spans="1:15" ht="16">
      <c r="A6" s="117"/>
      <c r="B6" s="28" t="s">
        <v>40</v>
      </c>
      <c r="C6" s="34">
        <v>0.49785874523663398</v>
      </c>
      <c r="D6" s="34">
        <v>0.49308408770775197</v>
      </c>
      <c r="E6" s="34">
        <v>0.47928900117033701</v>
      </c>
      <c r="F6" s="34">
        <v>0.488925211413065</v>
      </c>
      <c r="G6" s="34">
        <v>0.48978926138194701</v>
      </c>
      <c r="H6" s="34"/>
      <c r="I6" s="34">
        <v>0.64859390832063502</v>
      </c>
      <c r="J6" s="34">
        <v>0.63589196106027901</v>
      </c>
      <c r="K6" s="34">
        <v>0.62815210467791904</v>
      </c>
      <c r="L6" s="34">
        <v>0.63605660708838996</v>
      </c>
      <c r="M6" s="34">
        <v>0.63717364528680576</v>
      </c>
      <c r="N6" s="34">
        <v>0.56348145333437638</v>
      </c>
    </row>
    <row r="7" spans="1:15" ht="18">
      <c r="A7" s="118"/>
      <c r="B7" s="30" t="s">
        <v>95</v>
      </c>
      <c r="C7" s="34">
        <v>0.183628565629532</v>
      </c>
      <c r="D7" s="34">
        <v>0.242256056865707</v>
      </c>
      <c r="E7" s="34">
        <v>0.2572163085477</v>
      </c>
      <c r="F7" s="34">
        <v>0.32232548947126599</v>
      </c>
      <c r="G7" s="34">
        <v>0.25135660512855124</v>
      </c>
      <c r="H7" s="34"/>
      <c r="I7" s="34">
        <v>0.256658708990121</v>
      </c>
      <c r="J7" s="34">
        <v>0.30045507646424702</v>
      </c>
      <c r="K7" s="34">
        <v>0.35051880938515301</v>
      </c>
      <c r="L7" s="34">
        <v>0.40422720041753801</v>
      </c>
      <c r="M7" s="34">
        <v>0.32796494881426475</v>
      </c>
      <c r="N7" s="34">
        <v>0.28966077697140802</v>
      </c>
      <c r="O7" s="35"/>
    </row>
    <row r="8" spans="1:15" ht="16">
      <c r="A8" s="116" t="s">
        <v>32</v>
      </c>
      <c r="B8" s="28" t="s">
        <v>56</v>
      </c>
      <c r="C8" s="34">
        <v>0.34130813001633448</v>
      </c>
      <c r="D8" s="34">
        <v>0.3864980241081255</v>
      </c>
      <c r="E8" s="34">
        <v>0.45624326354273748</v>
      </c>
      <c r="F8" s="34">
        <v>0.52235927951837902</v>
      </c>
      <c r="G8" s="34">
        <v>0.42660217429639413</v>
      </c>
      <c r="H8" s="34"/>
      <c r="I8" s="34">
        <v>0.46357878455380852</v>
      </c>
      <c r="J8" s="34">
        <v>0.49830856171147997</v>
      </c>
      <c r="K8" s="34">
        <v>0.53791067729710251</v>
      </c>
      <c r="L8" s="34">
        <v>0.58423348845355549</v>
      </c>
      <c r="M8" s="34">
        <v>0.52100787800398662</v>
      </c>
      <c r="N8" s="34">
        <v>0.47380502615019038</v>
      </c>
    </row>
    <row r="9" spans="1:15" ht="16">
      <c r="A9" s="117"/>
      <c r="B9" s="28" t="s">
        <v>40</v>
      </c>
      <c r="C9" s="34">
        <v>0.52424669376490496</v>
      </c>
      <c r="D9" s="34">
        <v>0.54087190248681205</v>
      </c>
      <c r="E9" s="34">
        <v>0.55279046640761498</v>
      </c>
      <c r="F9" s="34">
        <v>0.57548675523030102</v>
      </c>
      <c r="G9" s="34">
        <v>0.54834895447240828</v>
      </c>
      <c r="H9" s="34"/>
      <c r="I9" s="34">
        <v>0.67987416931275002</v>
      </c>
      <c r="J9" s="34">
        <v>0.68376875576120399</v>
      </c>
      <c r="K9" s="34">
        <v>0.69548376575098902</v>
      </c>
      <c r="L9" s="34">
        <v>0.710248900529307</v>
      </c>
      <c r="M9" s="34">
        <v>0.69234389783856254</v>
      </c>
      <c r="N9" s="34">
        <v>0.62034642615548541</v>
      </c>
    </row>
    <row r="10" spans="1:15" ht="18">
      <c r="A10" s="118"/>
      <c r="B10" s="30" t="s">
        <v>95</v>
      </c>
      <c r="C10" s="34">
        <v>0.15836956626776399</v>
      </c>
      <c r="D10" s="34">
        <v>0.23212414572943901</v>
      </c>
      <c r="E10" s="34">
        <v>0.35969606067785997</v>
      </c>
      <c r="F10" s="34">
        <v>0.46923180380645702</v>
      </c>
      <c r="G10" s="34">
        <v>0.30485539412037999</v>
      </c>
      <c r="H10" s="34"/>
      <c r="I10" s="34">
        <v>0.24728339979486699</v>
      </c>
      <c r="J10" s="34">
        <v>0.312848367661756</v>
      </c>
      <c r="K10" s="34">
        <v>0.380337588843216</v>
      </c>
      <c r="L10" s="34">
        <v>0.45821807637780398</v>
      </c>
      <c r="M10" s="34">
        <v>0.34967185816941071</v>
      </c>
      <c r="N10" s="34">
        <v>0.32726362614489535</v>
      </c>
      <c r="O10" s="35"/>
    </row>
    <row r="11" spans="1:15" ht="16">
      <c r="A11" s="116" t="s">
        <v>33</v>
      </c>
      <c r="B11" s="28" t="s">
        <v>56</v>
      </c>
      <c r="C11" s="34">
        <v>0.22804859627368002</v>
      </c>
      <c r="D11" s="34">
        <v>0.2750606881388985</v>
      </c>
      <c r="E11" s="34">
        <v>0.33649380634222303</v>
      </c>
      <c r="F11" s="34">
        <v>0.40163537198149951</v>
      </c>
      <c r="G11" s="34">
        <v>0.31030961568407522</v>
      </c>
      <c r="H11" s="34"/>
      <c r="I11" s="34">
        <v>0.2108425807514735</v>
      </c>
      <c r="J11" s="34">
        <v>0.27112038173053049</v>
      </c>
      <c r="K11" s="34">
        <v>0.33956679824902203</v>
      </c>
      <c r="L11" s="34">
        <v>0.38738414771912855</v>
      </c>
      <c r="M11" s="34">
        <v>0.30222847711253864</v>
      </c>
      <c r="N11" s="34">
        <v>0.30626904639830693</v>
      </c>
    </row>
    <row r="12" spans="1:15" ht="16">
      <c r="A12" s="117"/>
      <c r="B12" s="28" t="s">
        <v>40</v>
      </c>
      <c r="C12" s="34">
        <v>0.27178831472359599</v>
      </c>
      <c r="D12" s="34">
        <v>0.304366882330869</v>
      </c>
      <c r="E12" s="34">
        <v>0.35324717635515801</v>
      </c>
      <c r="F12" s="34">
        <v>0.41361386384377802</v>
      </c>
      <c r="G12" s="34">
        <v>0.33575405931335023</v>
      </c>
      <c r="H12" s="34"/>
      <c r="I12" s="34">
        <v>0.25150691771445599</v>
      </c>
      <c r="J12" s="34">
        <v>0.31872838413077598</v>
      </c>
      <c r="K12" s="34">
        <v>0.36673638121305602</v>
      </c>
      <c r="L12" s="34">
        <v>0.42214080251424702</v>
      </c>
      <c r="M12" s="34">
        <v>0.33977812139313374</v>
      </c>
      <c r="N12" s="34">
        <v>0.33776609035324201</v>
      </c>
    </row>
    <row r="13" spans="1:15" ht="18">
      <c r="A13" s="118"/>
      <c r="B13" s="30" t="s">
        <v>95</v>
      </c>
      <c r="C13" s="34">
        <v>0.18430887782376401</v>
      </c>
      <c r="D13" s="34">
        <v>0.245754493946928</v>
      </c>
      <c r="E13" s="34">
        <v>0.319740436329288</v>
      </c>
      <c r="F13" s="34">
        <v>0.38965688011922101</v>
      </c>
      <c r="G13" s="34">
        <v>0.28486517205480028</v>
      </c>
      <c r="H13" s="34"/>
      <c r="I13" s="34">
        <v>0.170178243788491</v>
      </c>
      <c r="J13" s="34">
        <v>0.223512379330285</v>
      </c>
      <c r="K13" s="34">
        <v>0.31239721528498798</v>
      </c>
      <c r="L13" s="34">
        <v>0.35262749292401002</v>
      </c>
      <c r="M13" s="34">
        <v>0.26467883283194349</v>
      </c>
      <c r="N13" s="34">
        <v>0.27477200244337185</v>
      </c>
      <c r="O13" s="35"/>
    </row>
    <row r="14" spans="1:15" ht="16">
      <c r="A14" s="116" t="s">
        <v>34</v>
      </c>
      <c r="B14" s="28" t="s">
        <v>56</v>
      </c>
      <c r="C14" s="34">
        <v>0.27636891217271803</v>
      </c>
      <c r="D14" s="34">
        <v>0.314079092499986</v>
      </c>
      <c r="E14" s="34">
        <v>0.35558058380220847</v>
      </c>
      <c r="F14" s="34">
        <v>0.41112675509888397</v>
      </c>
      <c r="G14" s="34">
        <v>0.33928883589344916</v>
      </c>
      <c r="H14" s="34"/>
      <c r="I14" s="34">
        <v>0.28946292408760999</v>
      </c>
      <c r="J14" s="34">
        <v>0.32917347442898998</v>
      </c>
      <c r="K14" s="34">
        <v>0.35611114968852353</v>
      </c>
      <c r="L14" s="34">
        <v>0.40923410008112049</v>
      </c>
      <c r="M14" s="34">
        <v>0.34599541207156098</v>
      </c>
      <c r="N14" s="34">
        <v>0.34264212398250504</v>
      </c>
    </row>
    <row r="15" spans="1:15" ht="16">
      <c r="A15" s="117"/>
      <c r="B15" s="28" t="s">
        <v>40</v>
      </c>
      <c r="C15" s="34">
        <v>0.38531160043470902</v>
      </c>
      <c r="D15" s="34">
        <v>0.40945050504684599</v>
      </c>
      <c r="E15" s="34">
        <v>0.43561848321004099</v>
      </c>
      <c r="F15" s="34">
        <v>0.47112339703137901</v>
      </c>
      <c r="G15" s="34">
        <v>0.42537599643074375</v>
      </c>
      <c r="H15" s="34"/>
      <c r="I15" s="34">
        <v>0.44291063060957597</v>
      </c>
      <c r="J15" s="34">
        <v>0.46041286983044399</v>
      </c>
      <c r="K15" s="34">
        <v>0.48323990992564603</v>
      </c>
      <c r="L15" s="34">
        <v>0.50913174646146298</v>
      </c>
      <c r="M15" s="34">
        <v>0.47392378920678224</v>
      </c>
      <c r="N15" s="34">
        <v>0.449649892818763</v>
      </c>
    </row>
    <row r="16" spans="1:15" ht="18">
      <c r="A16" s="118"/>
      <c r="B16" s="30" t="s">
        <v>95</v>
      </c>
      <c r="C16" s="34">
        <v>0.16742622391072701</v>
      </c>
      <c r="D16" s="34">
        <v>0.21870767995312601</v>
      </c>
      <c r="E16" s="34">
        <v>0.27554268439437601</v>
      </c>
      <c r="F16" s="34">
        <v>0.35113011316638898</v>
      </c>
      <c r="G16" s="34">
        <v>0.25320167535615451</v>
      </c>
      <c r="H16" s="34"/>
      <c r="I16" s="34">
        <v>0.136015217565644</v>
      </c>
      <c r="J16" s="34">
        <v>0.19793407902753599</v>
      </c>
      <c r="K16" s="34">
        <v>0.22898238945140101</v>
      </c>
      <c r="L16" s="34">
        <v>0.309336453700778</v>
      </c>
      <c r="M16" s="34">
        <v>0.21806703493633975</v>
      </c>
      <c r="N16" s="34">
        <v>0.23563435514624709</v>
      </c>
      <c r="O16" s="35"/>
    </row>
  </sheetData>
  <mergeCells count="7">
    <mergeCell ref="N3:N4"/>
    <mergeCell ref="A14:A16"/>
    <mergeCell ref="C3:G3"/>
    <mergeCell ref="I3:M3"/>
    <mergeCell ref="A5:A7"/>
    <mergeCell ref="A8:A10"/>
    <mergeCell ref="A11:A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4"/>
  <sheetViews>
    <sheetView workbookViewId="0"/>
  </sheetViews>
  <sheetFormatPr baseColWidth="10" defaultColWidth="10.83203125" defaultRowHeight="16"/>
  <cols>
    <col min="1" max="1" width="4.83203125" style="25" customWidth="1"/>
    <col min="2" max="2" width="5.83203125" style="25" bestFit="1" customWidth="1"/>
    <col min="3" max="7" width="5.6640625" style="25" bestFit="1" customWidth="1"/>
    <col min="8" max="8" width="2.83203125" style="25" customWidth="1"/>
    <col min="9" max="13" width="5.6640625" style="25" bestFit="1" customWidth="1"/>
    <col min="14" max="14" width="7.6640625" style="25" customWidth="1"/>
    <col min="15" max="16384" width="10.83203125" style="25"/>
  </cols>
  <sheetData>
    <row r="1" spans="1:14" s="94" customFormat="1">
      <c r="A1" s="94" t="s">
        <v>119</v>
      </c>
    </row>
    <row r="3" spans="1:14">
      <c r="A3" s="28"/>
      <c r="B3" s="28"/>
      <c r="C3" s="119">
        <v>2017</v>
      </c>
      <c r="D3" s="119"/>
      <c r="E3" s="119"/>
      <c r="F3" s="119"/>
      <c r="G3" s="119"/>
      <c r="H3" s="29"/>
      <c r="I3" s="119">
        <v>2018</v>
      </c>
      <c r="J3" s="119"/>
      <c r="K3" s="119"/>
      <c r="L3" s="119"/>
      <c r="M3" s="119"/>
      <c r="N3" s="110" t="s">
        <v>93</v>
      </c>
    </row>
    <row r="4" spans="1:14">
      <c r="A4" s="30" t="s">
        <v>35</v>
      </c>
      <c r="B4" s="30"/>
      <c r="C4" s="31">
        <v>25</v>
      </c>
      <c r="D4" s="31">
        <v>50</v>
      </c>
      <c r="E4" s="31">
        <v>100</v>
      </c>
      <c r="F4" s="32">
        <v>200</v>
      </c>
      <c r="G4" s="32" t="s">
        <v>56</v>
      </c>
      <c r="H4" s="32"/>
      <c r="I4" s="32">
        <v>25</v>
      </c>
      <c r="J4" s="32">
        <v>50</v>
      </c>
      <c r="K4" s="31">
        <v>100</v>
      </c>
      <c r="L4" s="31">
        <v>200</v>
      </c>
      <c r="M4" s="31" t="s">
        <v>56</v>
      </c>
      <c r="N4" s="109"/>
    </row>
    <row r="5" spans="1:14">
      <c r="A5" s="116" t="s">
        <v>31</v>
      </c>
      <c r="B5" s="28" t="s">
        <v>56</v>
      </c>
      <c r="C5" s="37">
        <v>0.25248524039846176</v>
      </c>
      <c r="D5" s="37">
        <v>0.28152482727066502</v>
      </c>
      <c r="E5" s="37">
        <v>0.29752802002283701</v>
      </c>
      <c r="F5" s="37">
        <v>0.3222652201246905</v>
      </c>
      <c r="G5" s="37">
        <v>0.28845082695416357</v>
      </c>
      <c r="H5" s="37"/>
      <c r="I5" s="37">
        <v>0.36371219849025049</v>
      </c>
      <c r="J5" s="37">
        <v>0.4028594430831493</v>
      </c>
      <c r="K5" s="37">
        <v>0.43940260384864577</v>
      </c>
      <c r="L5" s="37">
        <v>0.46870156907995231</v>
      </c>
      <c r="M5" s="37">
        <v>0.4186689536254995</v>
      </c>
      <c r="N5" s="37">
        <v>0.35355989028983148</v>
      </c>
    </row>
    <row r="6" spans="1:14">
      <c r="A6" s="117"/>
      <c r="B6" s="30" t="s">
        <v>45</v>
      </c>
      <c r="C6" s="37">
        <v>0.116621967813568</v>
      </c>
      <c r="D6" s="37">
        <v>0.14683587912415999</v>
      </c>
      <c r="E6" s="37">
        <v>0.17103290528873999</v>
      </c>
      <c r="F6" s="37">
        <v>0.18582643796662701</v>
      </c>
      <c r="G6" s="37">
        <v>0.15507929754827376</v>
      </c>
      <c r="H6" s="37"/>
      <c r="I6" s="37">
        <v>0.24391511503512101</v>
      </c>
      <c r="J6" s="37">
        <v>0.29089691849816302</v>
      </c>
      <c r="K6" s="37">
        <v>0.34917177846874098</v>
      </c>
      <c r="L6" s="37">
        <v>0.37980632629568001</v>
      </c>
      <c r="M6" s="37">
        <v>0.31594753457442626</v>
      </c>
      <c r="N6" s="37">
        <v>0.23551341606135001</v>
      </c>
    </row>
    <row r="7" spans="1:14">
      <c r="A7" s="117"/>
      <c r="B7" s="28" t="s">
        <v>46</v>
      </c>
      <c r="C7" s="37">
        <v>0.135680876824776</v>
      </c>
      <c r="D7" s="37">
        <v>0.155803203301941</v>
      </c>
      <c r="E7" s="37">
        <v>0.16811891156957001</v>
      </c>
      <c r="F7" s="37">
        <v>0.21541442750984499</v>
      </c>
      <c r="G7" s="37">
        <v>0.168754354801533</v>
      </c>
      <c r="H7" s="37"/>
      <c r="I7" s="37">
        <v>0.25392551924749301</v>
      </c>
      <c r="J7" s="37">
        <v>0.31068748140411501</v>
      </c>
      <c r="K7" s="37">
        <v>0.35706219136072498</v>
      </c>
      <c r="L7" s="37">
        <v>0.38361537734755402</v>
      </c>
      <c r="M7" s="37">
        <v>0.32632264233997177</v>
      </c>
      <c r="N7" s="37">
        <v>0.24753849857075239</v>
      </c>
    </row>
    <row r="8" spans="1:14">
      <c r="A8" s="117"/>
      <c r="B8" s="30" t="s">
        <v>40</v>
      </c>
      <c r="C8" s="37">
        <v>0.55308081645140506</v>
      </c>
      <c r="D8" s="37">
        <v>0.55182718857858004</v>
      </c>
      <c r="E8" s="37">
        <v>0.55260382978830402</v>
      </c>
      <c r="F8" s="37">
        <v>0.55596327568348103</v>
      </c>
      <c r="G8" s="37">
        <v>0.55336877762544256</v>
      </c>
      <c r="H8" s="37"/>
      <c r="I8" s="37">
        <v>0.68706651634910498</v>
      </c>
      <c r="J8" s="37">
        <v>0.687509291910121</v>
      </c>
      <c r="K8" s="37">
        <v>0.68828230243077004</v>
      </c>
      <c r="L8" s="37">
        <v>0.68955116221476798</v>
      </c>
      <c r="M8" s="37">
        <v>0.68810231822619106</v>
      </c>
      <c r="N8" s="37">
        <v>0.62073554792581676</v>
      </c>
    </row>
    <row r="9" spans="1:14" ht="18">
      <c r="A9" s="118"/>
      <c r="B9" s="28" t="s">
        <v>95</v>
      </c>
      <c r="C9" s="37">
        <v>0.20455730050409801</v>
      </c>
      <c r="D9" s="37">
        <v>0.27163303807797901</v>
      </c>
      <c r="E9" s="37">
        <v>0.298356433444734</v>
      </c>
      <c r="F9" s="37">
        <v>0.33185673933880899</v>
      </c>
      <c r="G9" s="37">
        <v>0.27660087784140502</v>
      </c>
      <c r="H9" s="37"/>
      <c r="I9" s="37">
        <v>0.269941643329283</v>
      </c>
      <c r="J9" s="37">
        <v>0.32234408052019797</v>
      </c>
      <c r="K9" s="37">
        <v>0.36309414313434701</v>
      </c>
      <c r="L9" s="37">
        <v>0.421833410461807</v>
      </c>
      <c r="M9" s="37">
        <v>0.34430331936140879</v>
      </c>
      <c r="N9" s="37">
        <v>0.31045209860140688</v>
      </c>
    </row>
    <row r="10" spans="1:14">
      <c r="A10" s="116" t="s">
        <v>32</v>
      </c>
      <c r="B10" s="30" t="s">
        <v>56</v>
      </c>
      <c r="C10" s="37">
        <v>0.2758360678792835</v>
      </c>
      <c r="D10" s="37">
        <v>0.33905538553036446</v>
      </c>
      <c r="E10" s="37">
        <v>0.41311774173794574</v>
      </c>
      <c r="F10" s="37">
        <v>0.48024771868224225</v>
      </c>
      <c r="G10" s="37">
        <v>0.37706422845745902</v>
      </c>
      <c r="H10" s="37"/>
      <c r="I10" s="37">
        <v>0.36311514718219001</v>
      </c>
      <c r="J10" s="37">
        <v>0.4222980347745432</v>
      </c>
      <c r="K10" s="37">
        <v>0.47986060129728725</v>
      </c>
      <c r="L10" s="37">
        <v>0.54175134895552246</v>
      </c>
      <c r="M10" s="37">
        <v>0.45175628305238569</v>
      </c>
      <c r="N10" s="37">
        <v>0.41441025575492241</v>
      </c>
    </row>
    <row r="11" spans="1:14">
      <c r="A11" s="117"/>
      <c r="B11" s="28" t="s">
        <v>96</v>
      </c>
      <c r="C11" s="37">
        <v>0.190791771049207</v>
      </c>
      <c r="D11" s="37">
        <v>0.267359115171453</v>
      </c>
      <c r="E11" s="37">
        <v>0.357297311831905</v>
      </c>
      <c r="F11" s="37">
        <v>0.44342517476198301</v>
      </c>
      <c r="G11" s="37">
        <v>0.31471834320363701</v>
      </c>
      <c r="H11" s="37"/>
      <c r="I11" s="37">
        <v>0.23067999764706101</v>
      </c>
      <c r="J11" s="37">
        <v>0.31392891664338501</v>
      </c>
      <c r="K11" s="37">
        <v>0.388093801376928</v>
      </c>
      <c r="L11" s="37">
        <v>0.478168939334083</v>
      </c>
      <c r="M11" s="37">
        <v>0.35271791375036421</v>
      </c>
      <c r="N11" s="37">
        <v>0.33371812847700066</v>
      </c>
    </row>
    <row r="12" spans="1:14">
      <c r="A12" s="117"/>
      <c r="B12" s="30" t="s">
        <v>97</v>
      </c>
      <c r="C12" s="37">
        <v>0.21710618560463399</v>
      </c>
      <c r="D12" s="37">
        <v>0.29930410271588398</v>
      </c>
      <c r="E12" s="37">
        <v>0.40035010285134798</v>
      </c>
      <c r="F12" s="37">
        <v>0.446572248147378</v>
      </c>
      <c r="G12" s="37">
        <v>0.34083315982981099</v>
      </c>
      <c r="H12" s="37"/>
      <c r="I12" s="37">
        <v>0.29116049586779402</v>
      </c>
      <c r="J12" s="37">
        <v>0.35004596212342398</v>
      </c>
      <c r="K12" s="37">
        <v>0.42209436918203402</v>
      </c>
      <c r="L12" s="37">
        <v>0.50262179517236905</v>
      </c>
      <c r="M12" s="37">
        <v>0.39148065558640527</v>
      </c>
      <c r="N12" s="37">
        <v>0.36615690770810816</v>
      </c>
    </row>
    <row r="13" spans="1:14">
      <c r="A13" s="117"/>
      <c r="B13" s="28" t="s">
        <v>40</v>
      </c>
      <c r="C13" s="37">
        <v>0.54466010745826599</v>
      </c>
      <c r="D13" s="37">
        <v>0.55121210820965005</v>
      </c>
      <c r="E13" s="37">
        <v>0.55997573963309</v>
      </c>
      <c r="F13" s="37">
        <v>0.57192058092354503</v>
      </c>
      <c r="G13" s="37">
        <v>0.55694213405613779</v>
      </c>
      <c r="H13" s="37"/>
      <c r="I13" s="37">
        <v>0.68980923588840504</v>
      </c>
      <c r="J13" s="37">
        <v>0.69326341471513098</v>
      </c>
      <c r="K13" s="37">
        <v>0.70141966379769904</v>
      </c>
      <c r="L13" s="37">
        <v>0.71337593732661997</v>
      </c>
      <c r="M13" s="37">
        <v>0.6994670629319637</v>
      </c>
      <c r="N13" s="37">
        <v>0.62820459849405086</v>
      </c>
    </row>
    <row r="14" spans="1:14" ht="18">
      <c r="A14" s="118"/>
      <c r="B14" s="30" t="s">
        <v>95</v>
      </c>
      <c r="C14" s="37">
        <v>0.15078620740502699</v>
      </c>
      <c r="D14" s="37">
        <v>0.23834621602447101</v>
      </c>
      <c r="E14" s="37">
        <v>0.33484781263544</v>
      </c>
      <c r="F14" s="37">
        <v>0.45907287089606302</v>
      </c>
      <c r="G14" s="37">
        <v>0.29576327674025027</v>
      </c>
      <c r="H14" s="37"/>
      <c r="I14" s="37">
        <v>0.2408108593255</v>
      </c>
      <c r="J14" s="37">
        <v>0.33195384561623298</v>
      </c>
      <c r="K14" s="37">
        <v>0.40783457083248797</v>
      </c>
      <c r="L14" s="37">
        <v>0.47283872398901799</v>
      </c>
      <c r="M14" s="37">
        <v>0.36335949994080974</v>
      </c>
      <c r="N14" s="37">
        <v>0.32956138834053</v>
      </c>
    </row>
    <row r="15" spans="1:14">
      <c r="A15" s="116" t="s">
        <v>33</v>
      </c>
      <c r="B15" s="28" t="s">
        <v>56</v>
      </c>
      <c r="C15" s="37">
        <v>0.19171339091581774</v>
      </c>
      <c r="D15" s="37">
        <v>0.24177009201692326</v>
      </c>
      <c r="E15" s="37">
        <v>0.31754307845069052</v>
      </c>
      <c r="F15" s="37">
        <v>0.38050559161764697</v>
      </c>
      <c r="G15" s="37">
        <v>0.28288303825026961</v>
      </c>
      <c r="H15" s="37"/>
      <c r="I15" s="37">
        <v>0.18322733806652575</v>
      </c>
      <c r="J15" s="37">
        <v>0.24439770311111925</v>
      </c>
      <c r="K15" s="37">
        <v>0.30397515229891547</v>
      </c>
      <c r="L15" s="37">
        <v>0.37554037157730402</v>
      </c>
      <c r="M15" s="37">
        <v>0.27678514126346609</v>
      </c>
      <c r="N15" s="37">
        <v>0.27983408975686785</v>
      </c>
    </row>
    <row r="16" spans="1:14">
      <c r="A16" s="117"/>
      <c r="B16" s="30" t="s">
        <v>98</v>
      </c>
      <c r="C16" s="37">
        <v>0.14458708657630501</v>
      </c>
      <c r="D16" s="37">
        <v>0.20467495377265901</v>
      </c>
      <c r="E16" s="37">
        <v>0.30992177570339102</v>
      </c>
      <c r="F16" s="37">
        <v>0.36440181638232</v>
      </c>
      <c r="G16" s="37">
        <v>0.25589640810866876</v>
      </c>
      <c r="H16" s="37"/>
      <c r="I16" s="37">
        <v>0.14070314920406801</v>
      </c>
      <c r="J16" s="37">
        <v>0.22325953523129799</v>
      </c>
      <c r="K16" s="37">
        <v>0.28281875401263801</v>
      </c>
      <c r="L16" s="37">
        <v>0.39509497597339399</v>
      </c>
      <c r="M16" s="37">
        <v>0.26046910360534947</v>
      </c>
      <c r="N16" s="37">
        <v>0.25818275585700912</v>
      </c>
    </row>
    <row r="17" spans="1:14">
      <c r="A17" s="117"/>
      <c r="B17" s="28" t="s">
        <v>99</v>
      </c>
      <c r="C17" s="37">
        <v>0.17976507707322401</v>
      </c>
      <c r="D17" s="37">
        <v>0.241125481389207</v>
      </c>
      <c r="E17" s="37">
        <v>0.31833205938541898</v>
      </c>
      <c r="F17" s="37">
        <v>0.41130881566424898</v>
      </c>
      <c r="G17" s="37">
        <v>0.28763285837802477</v>
      </c>
      <c r="H17" s="37"/>
      <c r="I17" s="37">
        <v>0.16675837146066599</v>
      </c>
      <c r="J17" s="37">
        <v>0.23098447126925201</v>
      </c>
      <c r="K17" s="37">
        <v>0.30868003613140299</v>
      </c>
      <c r="L17" s="37">
        <v>0.38807715443055801</v>
      </c>
      <c r="M17" s="37">
        <v>0.27362500832296976</v>
      </c>
      <c r="N17" s="37">
        <v>0.28062893335049727</v>
      </c>
    </row>
    <row r="18" spans="1:14">
      <c r="A18" s="117"/>
      <c r="B18" s="30" t="s">
        <v>40</v>
      </c>
      <c r="C18" s="37">
        <v>0.27512450760282198</v>
      </c>
      <c r="D18" s="37">
        <v>0.29842145455255498</v>
      </c>
      <c r="E18" s="37">
        <v>0.32487592802961202</v>
      </c>
      <c r="F18" s="37">
        <v>0.36218630875430302</v>
      </c>
      <c r="G18" s="37">
        <v>0.31515204973482303</v>
      </c>
      <c r="H18" s="37"/>
      <c r="I18" s="37">
        <v>0.25275093720462299</v>
      </c>
      <c r="J18" s="37">
        <v>0.28576358174758998</v>
      </c>
      <c r="K18" s="37">
        <v>0.32567243577883098</v>
      </c>
      <c r="L18" s="37">
        <v>0.36903920471025198</v>
      </c>
      <c r="M18" s="37">
        <v>0.30830653986032397</v>
      </c>
      <c r="N18" s="37">
        <v>0.3117292947975735</v>
      </c>
    </row>
    <row r="19" spans="1:14" ht="18">
      <c r="A19" s="118"/>
      <c r="B19" s="28" t="s">
        <v>95</v>
      </c>
      <c r="C19" s="37">
        <v>0.16737689241091999</v>
      </c>
      <c r="D19" s="37">
        <v>0.22285847835327199</v>
      </c>
      <c r="E19" s="37">
        <v>0.31704255068434001</v>
      </c>
      <c r="F19" s="37">
        <v>0.38412542566971603</v>
      </c>
      <c r="G19" s="37">
        <v>0.27285083677956201</v>
      </c>
      <c r="H19" s="37"/>
      <c r="I19" s="37">
        <v>0.17269689439674599</v>
      </c>
      <c r="J19" s="37">
        <v>0.23758322419633701</v>
      </c>
      <c r="K19" s="37">
        <v>0.29872938327278997</v>
      </c>
      <c r="L19" s="37">
        <v>0.34995015119501199</v>
      </c>
      <c r="M19" s="37">
        <v>0.26473991326522123</v>
      </c>
      <c r="N19" s="37">
        <v>0.26879537502239159</v>
      </c>
    </row>
    <row r="20" spans="1:14">
      <c r="A20" s="116" t="s">
        <v>34</v>
      </c>
      <c r="B20" s="30" t="s">
        <v>56</v>
      </c>
      <c r="C20" s="37">
        <v>0.22021294303098826</v>
      </c>
      <c r="D20" s="37">
        <v>0.25832157079109774</v>
      </c>
      <c r="E20" s="37">
        <v>0.28916060564950197</v>
      </c>
      <c r="F20" s="37">
        <v>0.32752680157602926</v>
      </c>
      <c r="G20" s="37">
        <v>0.27380548026190432</v>
      </c>
      <c r="H20" s="37"/>
      <c r="I20" s="37">
        <v>0.19644578117076125</v>
      </c>
      <c r="J20" s="37">
        <v>0.23819407973766374</v>
      </c>
      <c r="K20" s="37">
        <v>0.27208617987969924</v>
      </c>
      <c r="L20" s="37">
        <v>0.29302262083692721</v>
      </c>
      <c r="M20" s="37">
        <v>0.24993716540626287</v>
      </c>
      <c r="N20" s="37">
        <v>0.2618713228340836</v>
      </c>
    </row>
    <row r="21" spans="1:14">
      <c r="A21" s="117"/>
      <c r="B21" s="28" t="s">
        <v>100</v>
      </c>
      <c r="C21" s="37">
        <v>0.123623745917937</v>
      </c>
      <c r="D21" s="37">
        <v>0.176392441906183</v>
      </c>
      <c r="E21" s="37">
        <v>0.21461660169139099</v>
      </c>
      <c r="F21" s="37">
        <v>0.24753928622135901</v>
      </c>
      <c r="G21" s="37">
        <v>0.19054301893421749</v>
      </c>
      <c r="H21" s="37"/>
      <c r="I21" s="37">
        <v>0.106022082392837</v>
      </c>
      <c r="J21" s="37">
        <v>0.13930061214189199</v>
      </c>
      <c r="K21" s="37">
        <v>0.17584066981854499</v>
      </c>
      <c r="L21" s="37">
        <v>0.19625643397192399</v>
      </c>
      <c r="M21" s="37">
        <v>0.15435494958129947</v>
      </c>
      <c r="N21" s="37">
        <v>0.17244898425775851</v>
      </c>
    </row>
    <row r="22" spans="1:14">
      <c r="A22" s="117"/>
      <c r="B22" s="30" t="s">
        <v>101</v>
      </c>
      <c r="C22" s="37">
        <v>0.163949267844165</v>
      </c>
      <c r="D22" s="37">
        <v>0.20646080806727901</v>
      </c>
      <c r="E22" s="37">
        <v>0.22956938800141699</v>
      </c>
      <c r="F22" s="37">
        <v>0.27604841131638902</v>
      </c>
      <c r="G22" s="37">
        <v>0.21900696880731252</v>
      </c>
      <c r="H22" s="37"/>
      <c r="I22" s="37">
        <v>0.101949924445115</v>
      </c>
      <c r="J22" s="37">
        <v>0.15569894825570399</v>
      </c>
      <c r="K22" s="37">
        <v>0.19568864724266499</v>
      </c>
      <c r="L22" s="37">
        <v>0.18868997489804001</v>
      </c>
      <c r="M22" s="37">
        <v>0.160506873710381</v>
      </c>
      <c r="N22" s="37">
        <v>0.18975692125884677</v>
      </c>
    </row>
    <row r="23" spans="1:14">
      <c r="A23" s="117"/>
      <c r="B23" s="28" t="s">
        <v>40</v>
      </c>
      <c r="C23" s="37">
        <v>0.41410973913357102</v>
      </c>
      <c r="D23" s="37">
        <v>0.419109308455277</v>
      </c>
      <c r="E23" s="37">
        <v>0.42282211478701198</v>
      </c>
      <c r="F23" s="37">
        <v>0.42529771803060001</v>
      </c>
      <c r="G23" s="37">
        <v>0.42033472010161499</v>
      </c>
      <c r="H23" s="37"/>
      <c r="I23" s="37">
        <v>0.45964624309214303</v>
      </c>
      <c r="J23" s="37">
        <v>0.46262108130955898</v>
      </c>
      <c r="K23" s="37">
        <v>0.464825092363708</v>
      </c>
      <c r="L23" s="37">
        <v>0.46446276689172999</v>
      </c>
      <c r="M23" s="37">
        <v>0.462888795914285</v>
      </c>
      <c r="N23" s="37">
        <v>0.44161175800794999</v>
      </c>
    </row>
    <row r="24" spans="1:14" ht="18">
      <c r="A24" s="118"/>
      <c r="B24" s="30" t="s">
        <v>95</v>
      </c>
      <c r="C24" s="37">
        <v>0.17916901922827999</v>
      </c>
      <c r="D24" s="37">
        <v>0.23132372473565199</v>
      </c>
      <c r="E24" s="37">
        <v>0.28963431811818802</v>
      </c>
      <c r="F24" s="37">
        <v>0.36122179073576899</v>
      </c>
      <c r="G24" s="37">
        <v>0.26533721320447223</v>
      </c>
      <c r="H24" s="37"/>
      <c r="I24" s="37">
        <v>0.11816487475295</v>
      </c>
      <c r="J24" s="37">
        <v>0.1951556772435</v>
      </c>
      <c r="K24" s="37">
        <v>0.25199031009387901</v>
      </c>
      <c r="L24" s="37">
        <v>0.32268130758601499</v>
      </c>
      <c r="M24" s="37">
        <v>0.22199804241908599</v>
      </c>
      <c r="N24" s="37">
        <v>0.24366762781177909</v>
      </c>
    </row>
  </sheetData>
  <mergeCells count="7">
    <mergeCell ref="A20:A24"/>
    <mergeCell ref="A5:A9"/>
    <mergeCell ref="N3:N4"/>
    <mergeCell ref="I3:M3"/>
    <mergeCell ref="C3:G3"/>
    <mergeCell ref="A10:A14"/>
    <mergeCell ref="A15:A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 Table 1</vt:lpstr>
      <vt:lpstr>S Table 2</vt:lpstr>
      <vt:lpstr>S Table 3</vt:lpstr>
      <vt:lpstr>S Table 4</vt:lpstr>
      <vt:lpstr>S Table 5</vt:lpstr>
      <vt:lpstr>S Table 6</vt:lpstr>
      <vt:lpstr>S Table 7</vt:lpstr>
      <vt:lpstr>S Table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GRENIER</dc:creator>
  <cp:lastModifiedBy>Microsoft Office User</cp:lastModifiedBy>
  <cp:lastPrinted>2020-08-11T09:51:08Z</cp:lastPrinted>
  <dcterms:created xsi:type="dcterms:W3CDTF">2020-04-22T13:53:51Z</dcterms:created>
  <dcterms:modified xsi:type="dcterms:W3CDTF">2021-02-24T10:47:33Z</dcterms:modified>
</cp:coreProperties>
</file>