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alinasalgado/Desktop/USDA SY Mycologist position/Salgado SY Papers/Neo faginata and Neo coccinea/G3 submission/G3 Revision/"/>
    </mc:Choice>
  </mc:AlternateContent>
  <xr:revisionPtr revIDLastSave="0" documentId="13_ncr:1_{F30F8984-81CF-0E4E-8BBC-0FDE30E4A118}" xr6:coauthVersionLast="46" xr6:coauthVersionMax="46" xr10:uidLastSave="{00000000-0000-0000-0000-000000000000}"/>
  <bookViews>
    <workbookView xWindow="11720" yWindow="500" windowWidth="37960" windowHeight="26620" xr2:uid="{552BC5C0-EA9E-204C-A7FB-26DB4514DD93}"/>
  </bookViews>
  <sheets>
    <sheet name="ST cazyme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1" i="1" l="1"/>
  <c r="Q62" i="1"/>
  <c r="Q63" i="1"/>
  <c r="Q64" i="1"/>
  <c r="Q60" i="1"/>
  <c r="P61" i="1"/>
  <c r="P62" i="1"/>
  <c r="P63" i="1"/>
  <c r="P64" i="1"/>
  <c r="P60" i="1"/>
  <c r="J54" i="1"/>
  <c r="J55" i="1"/>
  <c r="J56" i="1"/>
  <c r="J57" i="1"/>
  <c r="J53" i="1"/>
  <c r="I54" i="1"/>
  <c r="I55" i="1"/>
  <c r="I56" i="1"/>
  <c r="I57" i="1"/>
  <c r="I53" i="1"/>
  <c r="Q47" i="1"/>
  <c r="Q48" i="1"/>
  <c r="Q49" i="1"/>
  <c r="Q50" i="1"/>
  <c r="Q46" i="1"/>
  <c r="P47" i="1"/>
  <c r="P48" i="1"/>
  <c r="P49" i="1"/>
  <c r="P50" i="1"/>
  <c r="P46" i="1"/>
  <c r="X33" i="1"/>
  <c r="X34" i="1"/>
  <c r="X35" i="1"/>
  <c r="X36" i="1"/>
  <c r="X32" i="1"/>
  <c r="W33" i="1"/>
  <c r="W34" i="1"/>
  <c r="W35" i="1"/>
  <c r="W36" i="1"/>
  <c r="W32" i="1"/>
  <c r="L12" i="1"/>
  <c r="L13" i="1"/>
  <c r="L14" i="1"/>
  <c r="L15" i="1"/>
  <c r="L11" i="1"/>
  <c r="R5" i="1"/>
  <c r="R6" i="1"/>
  <c r="R7" i="1"/>
  <c r="R8" i="1"/>
  <c r="R4" i="1"/>
  <c r="Q5" i="1"/>
  <c r="Q6" i="1"/>
  <c r="Q7" i="1"/>
  <c r="Q8" i="1"/>
  <c r="Q4" i="1"/>
  <c r="K12" i="1"/>
  <c r="K13" i="1"/>
  <c r="K14" i="1"/>
  <c r="K15" i="1"/>
  <c r="K11" i="1"/>
</calcChain>
</file>

<file path=xl/sharedStrings.xml><?xml version="1.0" encoding="utf-8"?>
<sst xmlns="http://schemas.openxmlformats.org/spreadsheetml/2006/main" count="225" uniqueCount="167">
  <si>
    <t>CAZyme families</t>
  </si>
  <si>
    <t xml:space="preserve">CBM1  </t>
  </si>
  <si>
    <t xml:space="preserve">CBM13  </t>
  </si>
  <si>
    <t xml:space="preserve">CBM18  </t>
  </si>
  <si>
    <t xml:space="preserve">CBM20  </t>
  </si>
  <si>
    <t xml:space="preserve">CBM21  </t>
  </si>
  <si>
    <t xml:space="preserve">CBM24  </t>
  </si>
  <si>
    <t xml:space="preserve">CBM32  </t>
  </si>
  <si>
    <t xml:space="preserve">CBM35  </t>
  </si>
  <si>
    <t xml:space="preserve">CBM42  </t>
  </si>
  <si>
    <t xml:space="preserve">CBM43  </t>
  </si>
  <si>
    <t xml:space="preserve">CBM48  </t>
  </si>
  <si>
    <t xml:space="preserve">CBM50  </t>
  </si>
  <si>
    <t xml:space="preserve">CBM63  </t>
  </si>
  <si>
    <t>CBM66</t>
  </si>
  <si>
    <t>CBM67</t>
  </si>
  <si>
    <t xml:space="preserve">CE1  </t>
  </si>
  <si>
    <t xml:space="preserve">CE10  </t>
  </si>
  <si>
    <t xml:space="preserve">CE12  </t>
  </si>
  <si>
    <t xml:space="preserve">CE16  </t>
  </si>
  <si>
    <t xml:space="preserve">CE3  </t>
  </si>
  <si>
    <t xml:space="preserve">CE4  </t>
  </si>
  <si>
    <t xml:space="preserve">CE5  </t>
  </si>
  <si>
    <t xml:space="preserve">CE8  </t>
  </si>
  <si>
    <t xml:space="preserve">CE9  </t>
  </si>
  <si>
    <t>GH0</t>
  </si>
  <si>
    <t xml:space="preserve">GH1  </t>
  </si>
  <si>
    <t xml:space="preserve">GH10  </t>
  </si>
  <si>
    <t xml:space="preserve">GH105  </t>
  </si>
  <si>
    <t xml:space="preserve">GH109  </t>
  </si>
  <si>
    <t xml:space="preserve">GH11  </t>
  </si>
  <si>
    <t xml:space="preserve">GH114  </t>
  </si>
  <si>
    <t xml:space="preserve">GH115  </t>
  </si>
  <si>
    <t xml:space="preserve">GH12  </t>
  </si>
  <si>
    <t xml:space="preserve">GH125  </t>
  </si>
  <si>
    <t xml:space="preserve">GH127  </t>
  </si>
  <si>
    <t xml:space="preserve">GH128  </t>
  </si>
  <si>
    <t xml:space="preserve">GH13  </t>
  </si>
  <si>
    <t>GH131</t>
  </si>
  <si>
    <t>GH132</t>
  </si>
  <si>
    <t>GH135</t>
  </si>
  <si>
    <t>GH145</t>
  </si>
  <si>
    <t>GH146</t>
  </si>
  <si>
    <t xml:space="preserve">GH15  </t>
  </si>
  <si>
    <t>GH152</t>
  </si>
  <si>
    <t>GH154</t>
  </si>
  <si>
    <t xml:space="preserve">GH16  </t>
  </si>
  <si>
    <t>GH162</t>
  </si>
  <si>
    <t xml:space="preserve">GH17  </t>
  </si>
  <si>
    <t xml:space="preserve">GH18  </t>
  </si>
  <si>
    <t xml:space="preserve">GH19  </t>
  </si>
  <si>
    <t xml:space="preserve">GH2  </t>
  </si>
  <si>
    <t xml:space="preserve">GH20  </t>
  </si>
  <si>
    <t xml:space="preserve">GH23  </t>
  </si>
  <si>
    <t xml:space="preserve">GH24  </t>
  </si>
  <si>
    <t xml:space="preserve">GH27  </t>
  </si>
  <si>
    <t xml:space="preserve">GH28  </t>
  </si>
  <si>
    <t xml:space="preserve">GH3  </t>
  </si>
  <si>
    <t xml:space="preserve">GH30  </t>
  </si>
  <si>
    <t xml:space="preserve">GH31  </t>
  </si>
  <si>
    <t xml:space="preserve">GH32  </t>
  </si>
  <si>
    <t xml:space="preserve">GH33  </t>
  </si>
  <si>
    <t xml:space="preserve">GH35  </t>
  </si>
  <si>
    <t xml:space="preserve">GH36  </t>
  </si>
  <si>
    <t xml:space="preserve">GH37  </t>
  </si>
  <si>
    <t xml:space="preserve">GH38  </t>
  </si>
  <si>
    <t xml:space="preserve">GH39  </t>
  </si>
  <si>
    <t xml:space="preserve">GH43  </t>
  </si>
  <si>
    <t xml:space="preserve">GH45  </t>
  </si>
  <si>
    <t xml:space="preserve">GH47  </t>
  </si>
  <si>
    <t xml:space="preserve">GH49  </t>
  </si>
  <si>
    <t xml:space="preserve">GH5  </t>
  </si>
  <si>
    <t xml:space="preserve">GH51  </t>
  </si>
  <si>
    <t xml:space="preserve">GH53  </t>
  </si>
  <si>
    <t xml:space="preserve">GH54  </t>
  </si>
  <si>
    <t xml:space="preserve">GH55  </t>
  </si>
  <si>
    <t xml:space="preserve">GH6  </t>
  </si>
  <si>
    <t xml:space="preserve">GH62  </t>
  </si>
  <si>
    <t xml:space="preserve">GH63  </t>
  </si>
  <si>
    <t xml:space="preserve">GH64  </t>
  </si>
  <si>
    <t xml:space="preserve">GH7  </t>
  </si>
  <si>
    <t xml:space="preserve">GH71  </t>
  </si>
  <si>
    <t xml:space="preserve">GH72  </t>
  </si>
  <si>
    <t xml:space="preserve">GH74  </t>
  </si>
  <si>
    <t xml:space="preserve">GH75  </t>
  </si>
  <si>
    <t xml:space="preserve">GH76  </t>
  </si>
  <si>
    <t xml:space="preserve">GH78  </t>
  </si>
  <si>
    <t xml:space="preserve">GH79  </t>
  </si>
  <si>
    <t xml:space="preserve">GH81  </t>
  </si>
  <si>
    <t xml:space="preserve">GH84  </t>
  </si>
  <si>
    <t xml:space="preserve">GH88  </t>
  </si>
  <si>
    <t xml:space="preserve">GH92  </t>
  </si>
  <si>
    <t xml:space="preserve">GH93  </t>
  </si>
  <si>
    <t xml:space="preserve">GH95  </t>
  </si>
  <si>
    <t>GT0</t>
  </si>
  <si>
    <t xml:space="preserve">GT1  </t>
  </si>
  <si>
    <t xml:space="preserve">GT13  </t>
  </si>
  <si>
    <t xml:space="preserve">GT15  </t>
  </si>
  <si>
    <t xml:space="preserve">GT17  </t>
  </si>
  <si>
    <t xml:space="preserve">GT2  </t>
  </si>
  <si>
    <t xml:space="preserve">GT20  </t>
  </si>
  <si>
    <t xml:space="preserve">GT21  </t>
  </si>
  <si>
    <t xml:space="preserve">GT22  </t>
  </si>
  <si>
    <t xml:space="preserve">GT24  </t>
  </si>
  <si>
    <t xml:space="preserve">GT25  </t>
  </si>
  <si>
    <t xml:space="preserve">GT3  </t>
  </si>
  <si>
    <t>GT30</t>
  </si>
  <si>
    <t xml:space="preserve">GT31  </t>
  </si>
  <si>
    <t xml:space="preserve">GT32  </t>
  </si>
  <si>
    <t xml:space="preserve">GT33  </t>
  </si>
  <si>
    <t xml:space="preserve">GT34  </t>
  </si>
  <si>
    <t xml:space="preserve">GT35  </t>
  </si>
  <si>
    <t xml:space="preserve">GT39  </t>
  </si>
  <si>
    <t xml:space="preserve">GT4  </t>
  </si>
  <si>
    <t xml:space="preserve">GT41  </t>
  </si>
  <si>
    <t xml:space="preserve">GT48  </t>
  </si>
  <si>
    <t xml:space="preserve">GT50  </t>
  </si>
  <si>
    <t xml:space="preserve">GT54  </t>
  </si>
  <si>
    <t xml:space="preserve">GT57  </t>
  </si>
  <si>
    <t xml:space="preserve">GT58  </t>
  </si>
  <si>
    <t xml:space="preserve">GT59  </t>
  </si>
  <si>
    <t xml:space="preserve">GT62  </t>
  </si>
  <si>
    <t xml:space="preserve">GT64  </t>
  </si>
  <si>
    <t xml:space="preserve">GT66  </t>
  </si>
  <si>
    <t xml:space="preserve">GT69  </t>
  </si>
  <si>
    <t>GT7</t>
  </si>
  <si>
    <t xml:space="preserve">GT71  </t>
  </si>
  <si>
    <t xml:space="preserve">GT76  </t>
  </si>
  <si>
    <t xml:space="preserve">GT8  </t>
  </si>
  <si>
    <t xml:space="preserve">GT87  </t>
  </si>
  <si>
    <t xml:space="preserve">GT90  </t>
  </si>
  <si>
    <t>GT95</t>
  </si>
  <si>
    <t xml:space="preserve">PL1  </t>
  </si>
  <si>
    <t xml:space="preserve">PL20  </t>
  </si>
  <si>
    <t>PL26</t>
  </si>
  <si>
    <t>PL29</t>
  </si>
  <si>
    <t xml:space="preserve">PL3  </t>
  </si>
  <si>
    <t xml:space="preserve">PL4  </t>
  </si>
  <si>
    <t xml:space="preserve">PL9  </t>
  </si>
  <si>
    <t>AA1</t>
  </si>
  <si>
    <t>AA11</t>
  </si>
  <si>
    <t>AA12</t>
  </si>
  <si>
    <t>AA13</t>
  </si>
  <si>
    <t>AA14</t>
  </si>
  <si>
    <t>AA16</t>
  </si>
  <si>
    <t>AA2</t>
  </si>
  <si>
    <t>AA3</t>
  </si>
  <si>
    <t>AA4</t>
  </si>
  <si>
    <t>AA5</t>
  </si>
  <si>
    <t>AA6</t>
  </si>
  <si>
    <t>AA7</t>
  </si>
  <si>
    <t>AA8</t>
  </si>
  <si>
    <t>AA9</t>
  </si>
  <si>
    <r>
      <rPr>
        <b/>
        <i/>
        <sz val="10"/>
        <color theme="1"/>
        <rFont val="Times New Roman"/>
        <family val="1"/>
      </rPr>
      <t>Neonectria faginata</t>
    </r>
    <r>
      <rPr>
        <b/>
        <sz val="10"/>
        <color theme="1"/>
        <rFont val="Times New Roman"/>
        <family val="1"/>
      </rPr>
      <t xml:space="preserve"> CBS 134246</t>
    </r>
  </si>
  <si>
    <t>Total</t>
  </si>
  <si>
    <t xml:space="preserve">% All CAZyme </t>
  </si>
  <si>
    <t>Total CAZyme modulesfound</t>
  </si>
  <si>
    <t>N. faginata</t>
  </si>
  <si>
    <t>N. coccinea</t>
  </si>
  <si>
    <t>N. ditissima</t>
  </si>
  <si>
    <t>C. fuckeliana</t>
  </si>
  <si>
    <t>T. rubi</t>
  </si>
  <si>
    <r>
      <rPr>
        <b/>
        <i/>
        <sz val="10"/>
        <color theme="1"/>
        <rFont val="Times New Roman"/>
        <family val="1"/>
      </rPr>
      <t>Neonectria coccinea</t>
    </r>
    <r>
      <rPr>
        <b/>
        <sz val="10"/>
        <color theme="1"/>
        <rFont val="Times New Roman"/>
        <family val="1"/>
      </rPr>
      <t xml:space="preserve"> CBS 119158</t>
    </r>
  </si>
  <si>
    <r>
      <rPr>
        <b/>
        <i/>
        <sz val="10"/>
        <color theme="1"/>
        <rFont val="Times New Roman"/>
        <family val="1"/>
      </rPr>
      <t>Neonectria ditissima</t>
    </r>
    <r>
      <rPr>
        <b/>
        <sz val="10"/>
        <color theme="1"/>
        <rFont val="Times New Roman"/>
        <family val="1"/>
      </rPr>
      <t xml:space="preserve"> CBS 226.31</t>
    </r>
  </si>
  <si>
    <r>
      <rPr>
        <b/>
        <i/>
        <sz val="10"/>
        <color theme="1"/>
        <rFont val="Times New Roman"/>
        <family val="1"/>
      </rPr>
      <t>Corinectria fuckeliana</t>
    </r>
    <r>
      <rPr>
        <b/>
        <sz val="10"/>
        <color theme="1"/>
        <rFont val="Times New Roman"/>
        <family val="1"/>
      </rPr>
      <t xml:space="preserve"> CBS 125109</t>
    </r>
  </si>
  <si>
    <r>
      <rPr>
        <b/>
        <i/>
        <sz val="10"/>
        <color theme="1"/>
        <rFont val="Times New Roman"/>
        <family val="1"/>
      </rPr>
      <t>Thelonectria rubi</t>
    </r>
    <r>
      <rPr>
        <b/>
        <sz val="10"/>
        <color theme="1"/>
        <rFont val="Times New Roman"/>
        <family val="1"/>
      </rPr>
      <t xml:space="preserve"> CBS 177.27</t>
    </r>
  </si>
  <si>
    <t>Supplementary Table 8. Distribution of  CAZyme modules in the proteomes of the Nectriaceous fungi used in 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</si>
</sst>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D355D-ECAE-9049-B23C-A6780625EFDE}">
  <dimension ref="A1:Y64"/>
  <sheetViews>
    <sheetView tabSelected="1" zoomScale="150" zoomScaleNormal="150" workbookViewId="0">
      <selection activeCell="D5" sqref="D5"/>
    </sheetView>
  </sheetViews>
  <sheetFormatPr baseColWidth="10" defaultRowHeight="14" x14ac:dyDescent="0.15"/>
  <cols>
    <col min="1" max="1" width="26.6640625" style="2" customWidth="1"/>
    <col min="2" max="11" width="6.83203125" style="1" customWidth="1"/>
    <col min="12" max="12" width="7.6640625" style="1" customWidth="1"/>
    <col min="13" max="18" width="6.83203125" style="1" customWidth="1"/>
    <col min="19" max="19" width="8.5" style="1" customWidth="1"/>
    <col min="20" max="20" width="6.83203125" style="1" customWidth="1"/>
    <col min="21" max="21" width="12.33203125" style="1" customWidth="1"/>
    <col min="22" max="26" width="6.83203125" style="1" customWidth="1"/>
    <col min="27" max="41" width="7.33203125" style="1" customWidth="1"/>
    <col min="42" max="16384" width="10.83203125" style="1"/>
  </cols>
  <sheetData>
    <row r="1" spans="1:25" x14ac:dyDescent="0.15">
      <c r="A1" s="1" t="s">
        <v>166</v>
      </c>
    </row>
    <row r="2" spans="1:25" s="2" customFormat="1" x14ac:dyDescent="0.15"/>
    <row r="3" spans="1:25" s="2" customFormat="1" x14ac:dyDescent="0.1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14" t="s">
        <v>154</v>
      </c>
      <c r="R3" s="18" t="s">
        <v>155</v>
      </c>
      <c r="S3" s="18"/>
      <c r="V3" s="15" t="s">
        <v>156</v>
      </c>
    </row>
    <row r="4" spans="1:25" s="2" customFormat="1" x14ac:dyDescent="0.15">
      <c r="A4" s="7" t="s">
        <v>153</v>
      </c>
      <c r="B4" s="11">
        <v>6</v>
      </c>
      <c r="C4" s="11">
        <v>1</v>
      </c>
      <c r="D4" s="11">
        <v>3</v>
      </c>
      <c r="E4" s="11">
        <v>3</v>
      </c>
      <c r="F4" s="11">
        <v>1</v>
      </c>
      <c r="G4" s="11">
        <v>0</v>
      </c>
      <c r="H4" s="11">
        <v>0</v>
      </c>
      <c r="I4" s="11">
        <v>2</v>
      </c>
      <c r="J4" s="11">
        <v>0</v>
      </c>
      <c r="K4" s="11">
        <v>0</v>
      </c>
      <c r="L4" s="11">
        <v>13</v>
      </c>
      <c r="M4" s="11">
        <v>9</v>
      </c>
      <c r="N4" s="11">
        <v>3</v>
      </c>
      <c r="O4" s="11">
        <v>1</v>
      </c>
      <c r="P4" s="11">
        <v>5</v>
      </c>
      <c r="Q4" s="14">
        <f>SUM(B4:P4)</f>
        <v>47</v>
      </c>
      <c r="R4" s="19">
        <f>(Q4*100)/V4</f>
        <v>6.2087186261558784</v>
      </c>
      <c r="S4" s="19"/>
      <c r="U4" s="16" t="s">
        <v>157</v>
      </c>
      <c r="V4" s="17">
        <v>757</v>
      </c>
    </row>
    <row r="5" spans="1:25" s="2" customFormat="1" x14ac:dyDescent="0.15">
      <c r="A5" s="7" t="s">
        <v>162</v>
      </c>
      <c r="B5" s="11">
        <v>5</v>
      </c>
      <c r="C5" s="11">
        <v>1</v>
      </c>
      <c r="D5" s="11">
        <v>3</v>
      </c>
      <c r="E5" s="11">
        <v>2</v>
      </c>
      <c r="F5" s="11">
        <v>1</v>
      </c>
      <c r="G5" s="11">
        <v>0</v>
      </c>
      <c r="H5" s="11">
        <v>0</v>
      </c>
      <c r="I5" s="11">
        <v>1</v>
      </c>
      <c r="J5" s="11">
        <v>0</v>
      </c>
      <c r="K5" s="11">
        <v>2</v>
      </c>
      <c r="L5" s="11">
        <v>12</v>
      </c>
      <c r="M5" s="11">
        <v>5</v>
      </c>
      <c r="N5" s="11">
        <v>3</v>
      </c>
      <c r="O5" s="11">
        <v>1</v>
      </c>
      <c r="P5" s="11">
        <v>6</v>
      </c>
      <c r="Q5" s="14">
        <f t="shared" ref="Q5:Q8" si="0">SUM(B5:P5)</f>
        <v>42</v>
      </c>
      <c r="R5" s="19">
        <f t="shared" ref="R5:R8" si="1">(Q5*100)/V5</f>
        <v>5.5629139072847682</v>
      </c>
      <c r="S5" s="19"/>
      <c r="U5" s="16" t="s">
        <v>158</v>
      </c>
      <c r="V5" s="17">
        <v>755</v>
      </c>
    </row>
    <row r="6" spans="1:25" s="2" customFormat="1" x14ac:dyDescent="0.15">
      <c r="A6" s="7" t="s">
        <v>163</v>
      </c>
      <c r="B6" s="11">
        <v>6</v>
      </c>
      <c r="C6" s="11">
        <v>2</v>
      </c>
      <c r="D6" s="11">
        <v>4</v>
      </c>
      <c r="E6" s="11">
        <v>4</v>
      </c>
      <c r="F6" s="11">
        <v>1</v>
      </c>
      <c r="G6" s="11">
        <v>1</v>
      </c>
      <c r="H6" s="11">
        <v>0</v>
      </c>
      <c r="I6" s="11">
        <v>2</v>
      </c>
      <c r="J6" s="11">
        <v>1</v>
      </c>
      <c r="K6" s="11">
        <v>2</v>
      </c>
      <c r="L6" s="11">
        <v>12</v>
      </c>
      <c r="M6" s="11">
        <v>8</v>
      </c>
      <c r="N6" s="11">
        <v>2</v>
      </c>
      <c r="O6" s="11">
        <v>1</v>
      </c>
      <c r="P6" s="11">
        <v>8</v>
      </c>
      <c r="Q6" s="14">
        <f t="shared" si="0"/>
        <v>54</v>
      </c>
      <c r="R6" s="19">
        <f t="shared" si="1"/>
        <v>6.78391959798995</v>
      </c>
      <c r="S6" s="19"/>
      <c r="U6" s="16" t="s">
        <v>159</v>
      </c>
      <c r="V6" s="17">
        <v>796</v>
      </c>
    </row>
    <row r="7" spans="1:25" s="2" customFormat="1" x14ac:dyDescent="0.15">
      <c r="A7" s="7" t="s">
        <v>164</v>
      </c>
      <c r="B7" s="11">
        <v>3</v>
      </c>
      <c r="C7" s="11">
        <v>1</v>
      </c>
      <c r="D7" s="11">
        <v>4</v>
      </c>
      <c r="E7" s="11">
        <v>2</v>
      </c>
      <c r="F7" s="11">
        <v>1</v>
      </c>
      <c r="G7" s="11">
        <v>0</v>
      </c>
      <c r="H7" s="11">
        <v>0</v>
      </c>
      <c r="I7" s="11">
        <v>2</v>
      </c>
      <c r="J7" s="11">
        <v>1</v>
      </c>
      <c r="K7" s="11">
        <v>1</v>
      </c>
      <c r="L7" s="11">
        <v>11</v>
      </c>
      <c r="M7" s="11">
        <v>7</v>
      </c>
      <c r="N7" s="11">
        <v>2</v>
      </c>
      <c r="O7" s="11">
        <v>1</v>
      </c>
      <c r="P7" s="11">
        <v>3</v>
      </c>
      <c r="Q7" s="14">
        <f t="shared" si="0"/>
        <v>39</v>
      </c>
      <c r="R7" s="19">
        <f t="shared" si="1"/>
        <v>6.2200956937799043</v>
      </c>
      <c r="S7" s="19"/>
      <c r="U7" s="16" t="s">
        <v>160</v>
      </c>
      <c r="V7" s="17">
        <v>627</v>
      </c>
    </row>
    <row r="8" spans="1:25" s="2" customFormat="1" x14ac:dyDescent="0.15">
      <c r="A8" s="7" t="s">
        <v>165</v>
      </c>
      <c r="B8" s="11">
        <v>4</v>
      </c>
      <c r="C8" s="11">
        <v>2</v>
      </c>
      <c r="D8" s="11">
        <v>8</v>
      </c>
      <c r="E8" s="11">
        <v>4</v>
      </c>
      <c r="F8" s="11">
        <v>1</v>
      </c>
      <c r="G8" s="11">
        <v>0</v>
      </c>
      <c r="H8" s="11">
        <v>2</v>
      </c>
      <c r="I8" s="11">
        <v>1</v>
      </c>
      <c r="J8" s="11">
        <v>1</v>
      </c>
      <c r="K8" s="11">
        <v>2</v>
      </c>
      <c r="L8" s="11">
        <v>11</v>
      </c>
      <c r="M8" s="11">
        <v>11</v>
      </c>
      <c r="N8" s="11">
        <v>2</v>
      </c>
      <c r="O8" s="11">
        <v>1</v>
      </c>
      <c r="P8" s="11">
        <v>3</v>
      </c>
      <c r="Q8" s="14">
        <f t="shared" si="0"/>
        <v>53</v>
      </c>
      <c r="R8" s="19">
        <f t="shared" si="1"/>
        <v>7.8751857355126305</v>
      </c>
      <c r="S8" s="19"/>
      <c r="U8" s="16" t="s">
        <v>161</v>
      </c>
      <c r="V8" s="17">
        <v>673</v>
      </c>
    </row>
    <row r="9" spans="1:25" s="2" customFormat="1" x14ac:dyDescent="0.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2" customFormat="1" x14ac:dyDescent="0.15">
      <c r="A10" s="3" t="s">
        <v>0</v>
      </c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 t="s">
        <v>23</v>
      </c>
      <c r="J10" s="5" t="s">
        <v>24</v>
      </c>
      <c r="K10" s="14" t="s">
        <v>154</v>
      </c>
      <c r="L10" s="18" t="s">
        <v>155</v>
      </c>
      <c r="M10" s="1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2" customFormat="1" x14ac:dyDescent="0.15">
      <c r="A11" s="7" t="s">
        <v>153</v>
      </c>
      <c r="B11" s="11">
        <v>3</v>
      </c>
      <c r="C11" s="11">
        <v>50</v>
      </c>
      <c r="D11" s="11">
        <v>2</v>
      </c>
      <c r="E11" s="11">
        <v>8</v>
      </c>
      <c r="F11" s="11">
        <v>8</v>
      </c>
      <c r="G11" s="11">
        <v>11</v>
      </c>
      <c r="H11" s="11">
        <v>8</v>
      </c>
      <c r="I11" s="11">
        <v>9</v>
      </c>
      <c r="J11" s="11">
        <v>1</v>
      </c>
      <c r="K11" s="14">
        <f>SUM(B11:J11)</f>
        <v>100</v>
      </c>
      <c r="L11" s="19">
        <f>(K11*100)/V4</f>
        <v>13.21003963011889</v>
      </c>
      <c r="M11" s="1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2" customFormat="1" x14ac:dyDescent="0.15">
      <c r="A12" s="7" t="s">
        <v>162</v>
      </c>
      <c r="B12" s="11">
        <v>1</v>
      </c>
      <c r="C12" s="11">
        <v>48</v>
      </c>
      <c r="D12" s="11">
        <v>2</v>
      </c>
      <c r="E12" s="11">
        <v>7</v>
      </c>
      <c r="F12" s="11">
        <v>8</v>
      </c>
      <c r="G12" s="11">
        <v>11</v>
      </c>
      <c r="H12" s="11">
        <v>9</v>
      </c>
      <c r="I12" s="11">
        <v>8</v>
      </c>
      <c r="J12" s="11">
        <v>1</v>
      </c>
      <c r="K12" s="14">
        <f t="shared" ref="K12:K15" si="2">SUM(B12:J12)</f>
        <v>95</v>
      </c>
      <c r="L12" s="19">
        <f t="shared" ref="L12:L15" si="3">(K12*100)/V5</f>
        <v>12.582781456953642</v>
      </c>
      <c r="M12" s="1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2" customFormat="1" x14ac:dyDescent="0.15">
      <c r="A13" s="7" t="s">
        <v>163</v>
      </c>
      <c r="B13" s="11">
        <v>2</v>
      </c>
      <c r="C13" s="11">
        <v>58</v>
      </c>
      <c r="D13" s="11">
        <v>2</v>
      </c>
      <c r="E13" s="11">
        <v>7</v>
      </c>
      <c r="F13" s="11">
        <v>10</v>
      </c>
      <c r="G13" s="11">
        <v>10</v>
      </c>
      <c r="H13" s="11">
        <v>9</v>
      </c>
      <c r="I13" s="11">
        <v>12</v>
      </c>
      <c r="J13" s="11">
        <v>1</v>
      </c>
      <c r="K13" s="14">
        <f t="shared" si="2"/>
        <v>111</v>
      </c>
      <c r="L13" s="19">
        <f t="shared" si="3"/>
        <v>13.944723618090451</v>
      </c>
      <c r="M13" s="1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2" customFormat="1" x14ac:dyDescent="0.15">
      <c r="A14" s="7" t="s">
        <v>164</v>
      </c>
      <c r="B14" s="11">
        <v>2</v>
      </c>
      <c r="C14" s="11">
        <v>36</v>
      </c>
      <c r="D14" s="11">
        <v>2</v>
      </c>
      <c r="E14" s="11">
        <v>6</v>
      </c>
      <c r="F14" s="11">
        <v>5</v>
      </c>
      <c r="G14" s="11">
        <v>10</v>
      </c>
      <c r="H14" s="11">
        <v>5</v>
      </c>
      <c r="I14" s="11">
        <v>10</v>
      </c>
      <c r="J14" s="11">
        <v>1</v>
      </c>
      <c r="K14" s="14">
        <f t="shared" si="2"/>
        <v>77</v>
      </c>
      <c r="L14" s="19">
        <f t="shared" si="3"/>
        <v>12.280701754385966</v>
      </c>
      <c r="M14" s="1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2" customFormat="1" x14ac:dyDescent="0.15">
      <c r="A15" s="7" t="s">
        <v>165</v>
      </c>
      <c r="B15" s="11">
        <v>4</v>
      </c>
      <c r="C15" s="11">
        <v>40</v>
      </c>
      <c r="D15" s="11">
        <v>2</v>
      </c>
      <c r="E15" s="11">
        <v>11</v>
      </c>
      <c r="F15" s="11">
        <v>4</v>
      </c>
      <c r="G15" s="11">
        <v>10</v>
      </c>
      <c r="H15" s="11">
        <v>6</v>
      </c>
      <c r="I15" s="11">
        <v>13</v>
      </c>
      <c r="J15" s="11">
        <v>1</v>
      </c>
      <c r="K15" s="14">
        <f t="shared" si="2"/>
        <v>91</v>
      </c>
      <c r="L15" s="19">
        <f t="shared" si="3"/>
        <v>13.521545319465082</v>
      </c>
      <c r="M15" s="1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7" spans="1:25" x14ac:dyDescent="0.15">
      <c r="A17" s="3" t="s">
        <v>0</v>
      </c>
      <c r="B17" s="6" t="s">
        <v>25</v>
      </c>
      <c r="C17" s="6" t="s">
        <v>26</v>
      </c>
      <c r="D17" s="6" t="s">
        <v>27</v>
      </c>
      <c r="E17" s="6" t="s">
        <v>28</v>
      </c>
      <c r="F17" s="6" t="s">
        <v>29</v>
      </c>
      <c r="G17" s="6" t="s">
        <v>30</v>
      </c>
      <c r="H17" s="6" t="s">
        <v>31</v>
      </c>
      <c r="I17" s="6" t="s">
        <v>32</v>
      </c>
      <c r="J17" s="6" t="s">
        <v>33</v>
      </c>
      <c r="K17" s="6" t="s">
        <v>34</v>
      </c>
      <c r="L17" s="6" t="s">
        <v>35</v>
      </c>
      <c r="M17" s="6" t="s">
        <v>36</v>
      </c>
      <c r="N17" s="6" t="s">
        <v>37</v>
      </c>
      <c r="O17" s="6" t="s">
        <v>38</v>
      </c>
      <c r="P17" s="6" t="s">
        <v>39</v>
      </c>
      <c r="Q17" s="6" t="s">
        <v>40</v>
      </c>
      <c r="R17" s="6" t="s">
        <v>41</v>
      </c>
      <c r="S17" s="6" t="s">
        <v>42</v>
      </c>
      <c r="T17" s="6" t="s">
        <v>43</v>
      </c>
      <c r="U17" s="6" t="s">
        <v>44</v>
      </c>
      <c r="V17" s="6" t="s">
        <v>45</v>
      </c>
      <c r="W17" s="6" t="s">
        <v>46</v>
      </c>
      <c r="X17" s="6" t="s">
        <v>47</v>
      </c>
      <c r="Y17" s="6" t="s">
        <v>48</v>
      </c>
    </row>
    <row r="18" spans="1:25" x14ac:dyDescent="0.15">
      <c r="A18" s="7" t="s">
        <v>153</v>
      </c>
      <c r="B18" s="11">
        <v>3</v>
      </c>
      <c r="C18" s="11">
        <v>5</v>
      </c>
      <c r="D18" s="11">
        <v>4</v>
      </c>
      <c r="E18" s="11">
        <v>4</v>
      </c>
      <c r="F18" s="11">
        <v>1</v>
      </c>
      <c r="G18" s="11">
        <v>2</v>
      </c>
      <c r="H18" s="11">
        <v>5</v>
      </c>
      <c r="I18" s="11">
        <v>4</v>
      </c>
      <c r="J18" s="11">
        <v>7</v>
      </c>
      <c r="K18" s="11">
        <v>2</v>
      </c>
      <c r="L18" s="11">
        <v>1</v>
      </c>
      <c r="M18" s="11">
        <v>3</v>
      </c>
      <c r="N18" s="11">
        <v>10</v>
      </c>
      <c r="O18" s="11">
        <v>3</v>
      </c>
      <c r="P18" s="11">
        <v>3</v>
      </c>
      <c r="Q18" s="11">
        <v>2</v>
      </c>
      <c r="R18" s="11">
        <v>1</v>
      </c>
      <c r="S18" s="11">
        <v>3</v>
      </c>
      <c r="T18" s="11">
        <v>2</v>
      </c>
      <c r="U18" s="11">
        <v>2</v>
      </c>
      <c r="V18" s="11">
        <v>3</v>
      </c>
      <c r="W18" s="11">
        <v>29</v>
      </c>
      <c r="X18" s="11">
        <v>1</v>
      </c>
      <c r="Y18" s="11">
        <v>6</v>
      </c>
    </row>
    <row r="19" spans="1:25" x14ac:dyDescent="0.15">
      <c r="A19" s="7" t="s">
        <v>162</v>
      </c>
      <c r="B19" s="11">
        <v>3</v>
      </c>
      <c r="C19" s="11">
        <v>5</v>
      </c>
      <c r="D19" s="11">
        <v>3</v>
      </c>
      <c r="E19" s="11">
        <v>4</v>
      </c>
      <c r="F19" s="11">
        <v>1</v>
      </c>
      <c r="G19" s="11">
        <v>2</v>
      </c>
      <c r="H19" s="11">
        <v>5</v>
      </c>
      <c r="I19" s="11">
        <v>3</v>
      </c>
      <c r="J19" s="11">
        <v>6</v>
      </c>
      <c r="K19" s="11">
        <v>2</v>
      </c>
      <c r="L19" s="11">
        <v>2</v>
      </c>
      <c r="M19" s="11">
        <v>3</v>
      </c>
      <c r="N19" s="11">
        <v>10</v>
      </c>
      <c r="O19" s="11">
        <v>3</v>
      </c>
      <c r="P19" s="11">
        <v>3</v>
      </c>
      <c r="Q19" s="11">
        <v>2</v>
      </c>
      <c r="R19" s="11">
        <v>1</v>
      </c>
      <c r="S19" s="11">
        <v>3</v>
      </c>
      <c r="T19" s="11">
        <v>2</v>
      </c>
      <c r="U19" s="11">
        <v>2</v>
      </c>
      <c r="V19" s="11">
        <v>3</v>
      </c>
      <c r="W19" s="11">
        <v>27</v>
      </c>
      <c r="X19" s="11">
        <v>1</v>
      </c>
      <c r="Y19" s="11">
        <v>6</v>
      </c>
    </row>
    <row r="20" spans="1:25" x14ac:dyDescent="0.15">
      <c r="A20" s="7" t="s">
        <v>163</v>
      </c>
      <c r="B20" s="11">
        <v>4</v>
      </c>
      <c r="C20" s="11">
        <v>5</v>
      </c>
      <c r="D20" s="11">
        <v>3</v>
      </c>
      <c r="E20" s="11">
        <v>4</v>
      </c>
      <c r="F20" s="11">
        <v>1</v>
      </c>
      <c r="G20" s="11">
        <v>2</v>
      </c>
      <c r="H20" s="11">
        <v>5</v>
      </c>
      <c r="I20" s="11">
        <v>2</v>
      </c>
      <c r="J20" s="11">
        <v>7</v>
      </c>
      <c r="K20" s="11">
        <v>2</v>
      </c>
      <c r="L20" s="11">
        <v>1</v>
      </c>
      <c r="M20" s="11">
        <v>3</v>
      </c>
      <c r="N20" s="11">
        <v>9</v>
      </c>
      <c r="O20" s="11">
        <v>3</v>
      </c>
      <c r="P20" s="11">
        <v>3</v>
      </c>
      <c r="Q20" s="11">
        <v>2</v>
      </c>
      <c r="R20" s="11">
        <v>1</v>
      </c>
      <c r="S20" s="11">
        <v>3</v>
      </c>
      <c r="T20" s="11">
        <v>2</v>
      </c>
      <c r="U20" s="11">
        <v>2</v>
      </c>
      <c r="V20" s="11">
        <v>3</v>
      </c>
      <c r="W20" s="11">
        <v>28</v>
      </c>
      <c r="X20" s="11">
        <v>1</v>
      </c>
      <c r="Y20" s="11">
        <v>6</v>
      </c>
    </row>
    <row r="21" spans="1:25" x14ac:dyDescent="0.15">
      <c r="A21" s="7" t="s">
        <v>164</v>
      </c>
      <c r="B21" s="11">
        <v>3</v>
      </c>
      <c r="C21" s="11">
        <v>5</v>
      </c>
      <c r="D21" s="11">
        <v>1</v>
      </c>
      <c r="E21" s="11">
        <v>4</v>
      </c>
      <c r="F21" s="11">
        <v>0</v>
      </c>
      <c r="G21" s="11">
        <v>2</v>
      </c>
      <c r="H21" s="11">
        <v>2</v>
      </c>
      <c r="I21" s="11">
        <v>2</v>
      </c>
      <c r="J21" s="11">
        <v>6</v>
      </c>
      <c r="K21" s="11">
        <v>2</v>
      </c>
      <c r="L21" s="11">
        <v>0</v>
      </c>
      <c r="M21" s="11">
        <v>3</v>
      </c>
      <c r="N21" s="11">
        <v>8</v>
      </c>
      <c r="O21" s="11">
        <v>3</v>
      </c>
      <c r="P21" s="11">
        <v>3</v>
      </c>
      <c r="Q21" s="11">
        <v>1</v>
      </c>
      <c r="R21" s="11">
        <v>1</v>
      </c>
      <c r="S21" s="11">
        <v>1</v>
      </c>
      <c r="T21" s="11">
        <v>2</v>
      </c>
      <c r="U21" s="11">
        <v>2</v>
      </c>
      <c r="V21" s="11">
        <v>2</v>
      </c>
      <c r="W21" s="11">
        <v>23</v>
      </c>
      <c r="X21" s="11">
        <v>1</v>
      </c>
      <c r="Y21" s="11">
        <v>6</v>
      </c>
    </row>
    <row r="22" spans="1:25" x14ac:dyDescent="0.15">
      <c r="A22" s="7" t="s">
        <v>165</v>
      </c>
      <c r="B22" s="11">
        <v>2</v>
      </c>
      <c r="C22" s="11">
        <v>4</v>
      </c>
      <c r="D22" s="11">
        <v>4</v>
      </c>
      <c r="E22" s="11">
        <v>2</v>
      </c>
      <c r="F22" s="11">
        <v>2</v>
      </c>
      <c r="G22" s="11">
        <v>2</v>
      </c>
      <c r="H22" s="11">
        <v>4</v>
      </c>
      <c r="I22" s="11">
        <v>1</v>
      </c>
      <c r="J22" s="11">
        <v>7</v>
      </c>
      <c r="K22" s="11">
        <v>2</v>
      </c>
      <c r="L22" s="11">
        <v>1</v>
      </c>
      <c r="M22" s="11">
        <v>3</v>
      </c>
      <c r="N22" s="11">
        <v>7</v>
      </c>
      <c r="O22" s="11">
        <v>3</v>
      </c>
      <c r="P22" s="11">
        <v>3</v>
      </c>
      <c r="Q22" s="11">
        <v>2</v>
      </c>
      <c r="R22" s="11">
        <v>0</v>
      </c>
      <c r="S22" s="11">
        <v>2</v>
      </c>
      <c r="T22" s="11">
        <v>5</v>
      </c>
      <c r="U22" s="11">
        <v>1</v>
      </c>
      <c r="V22" s="11">
        <v>0</v>
      </c>
      <c r="W22" s="11">
        <v>26</v>
      </c>
      <c r="X22" s="11">
        <v>1</v>
      </c>
      <c r="Y22" s="11">
        <v>6</v>
      </c>
    </row>
    <row r="24" spans="1:25" x14ac:dyDescent="0.15">
      <c r="A24" s="3" t="s">
        <v>0</v>
      </c>
      <c r="B24" s="6" t="s">
        <v>49</v>
      </c>
      <c r="C24" s="6" t="s">
        <v>50</v>
      </c>
      <c r="D24" s="6" t="s">
        <v>51</v>
      </c>
      <c r="E24" s="6" t="s">
        <v>52</v>
      </c>
      <c r="F24" s="6" t="s">
        <v>53</v>
      </c>
      <c r="G24" s="6" t="s">
        <v>54</v>
      </c>
      <c r="H24" s="6" t="s">
        <v>55</v>
      </c>
      <c r="I24" s="6" t="s">
        <v>56</v>
      </c>
      <c r="J24" s="6" t="s">
        <v>57</v>
      </c>
      <c r="K24" s="6" t="s">
        <v>58</v>
      </c>
      <c r="L24" s="6" t="s">
        <v>59</v>
      </c>
      <c r="M24" s="6" t="s">
        <v>60</v>
      </c>
      <c r="N24" s="6" t="s">
        <v>61</v>
      </c>
      <c r="O24" s="6" t="s">
        <v>62</v>
      </c>
      <c r="P24" s="6" t="s">
        <v>63</v>
      </c>
      <c r="Q24" s="6" t="s">
        <v>64</v>
      </c>
      <c r="R24" s="6" t="s">
        <v>65</v>
      </c>
      <c r="S24" s="6" t="s">
        <v>66</v>
      </c>
      <c r="T24" s="6" t="s">
        <v>67</v>
      </c>
      <c r="U24" s="6" t="s">
        <v>68</v>
      </c>
      <c r="V24" s="6" t="s">
        <v>69</v>
      </c>
      <c r="W24" s="6" t="s">
        <v>70</v>
      </c>
      <c r="X24" s="6" t="s">
        <v>71</v>
      </c>
      <c r="Y24" s="6" t="s">
        <v>72</v>
      </c>
    </row>
    <row r="25" spans="1:25" x14ac:dyDescent="0.15">
      <c r="A25" s="7" t="s">
        <v>153</v>
      </c>
      <c r="B25" s="11">
        <v>26</v>
      </c>
      <c r="C25" s="11">
        <v>1</v>
      </c>
      <c r="D25" s="11">
        <v>10</v>
      </c>
      <c r="E25" s="11">
        <v>3</v>
      </c>
      <c r="F25" s="11">
        <v>0</v>
      </c>
      <c r="G25" s="11">
        <v>1</v>
      </c>
      <c r="H25" s="11">
        <v>0</v>
      </c>
      <c r="I25" s="11">
        <v>12</v>
      </c>
      <c r="J25" s="11">
        <v>26</v>
      </c>
      <c r="K25" s="11">
        <v>1</v>
      </c>
      <c r="L25" s="11">
        <v>11</v>
      </c>
      <c r="M25" s="11">
        <v>3</v>
      </c>
      <c r="N25" s="11">
        <v>0</v>
      </c>
      <c r="O25" s="11">
        <v>4</v>
      </c>
      <c r="P25" s="11">
        <v>3</v>
      </c>
      <c r="Q25" s="11">
        <v>3</v>
      </c>
      <c r="R25" s="11">
        <v>1</v>
      </c>
      <c r="S25" s="11">
        <v>1</v>
      </c>
      <c r="T25" s="11">
        <v>22</v>
      </c>
      <c r="U25" s="11">
        <v>2</v>
      </c>
      <c r="V25" s="11">
        <v>10</v>
      </c>
      <c r="W25" s="11">
        <v>1</v>
      </c>
      <c r="X25" s="11">
        <v>16</v>
      </c>
      <c r="Y25" s="11">
        <v>3</v>
      </c>
    </row>
    <row r="26" spans="1:25" x14ac:dyDescent="0.15">
      <c r="A26" s="7" t="s">
        <v>162</v>
      </c>
      <c r="B26" s="11">
        <v>24</v>
      </c>
      <c r="C26" s="11">
        <v>1</v>
      </c>
      <c r="D26" s="11">
        <v>10</v>
      </c>
      <c r="E26" s="11">
        <v>3</v>
      </c>
      <c r="F26" s="11">
        <v>1</v>
      </c>
      <c r="G26" s="11">
        <v>1</v>
      </c>
      <c r="H26" s="11">
        <v>1</v>
      </c>
      <c r="I26" s="11">
        <v>14</v>
      </c>
      <c r="J26" s="11">
        <v>22</v>
      </c>
      <c r="K26" s="11">
        <v>1</v>
      </c>
      <c r="L26" s="11">
        <v>10</v>
      </c>
      <c r="M26" s="11">
        <v>3</v>
      </c>
      <c r="N26" s="11">
        <v>1</v>
      </c>
      <c r="O26" s="11">
        <v>3</v>
      </c>
      <c r="P26" s="11">
        <v>4</v>
      </c>
      <c r="Q26" s="11">
        <v>3</v>
      </c>
      <c r="R26" s="11">
        <v>1</v>
      </c>
      <c r="S26" s="11">
        <v>2</v>
      </c>
      <c r="T26" s="11">
        <v>21</v>
      </c>
      <c r="U26" s="11">
        <v>2</v>
      </c>
      <c r="V26" s="11">
        <v>11</v>
      </c>
      <c r="W26" s="11">
        <v>1</v>
      </c>
      <c r="X26" s="11">
        <v>15</v>
      </c>
      <c r="Y26" s="11">
        <v>3</v>
      </c>
    </row>
    <row r="27" spans="1:25" x14ac:dyDescent="0.15">
      <c r="A27" s="7" t="s">
        <v>163</v>
      </c>
      <c r="B27" s="11">
        <v>26</v>
      </c>
      <c r="C27" s="11">
        <v>1</v>
      </c>
      <c r="D27" s="11">
        <v>11</v>
      </c>
      <c r="E27" s="11">
        <v>3</v>
      </c>
      <c r="F27" s="11">
        <v>0</v>
      </c>
      <c r="G27" s="11">
        <v>1</v>
      </c>
      <c r="H27" s="11">
        <v>1</v>
      </c>
      <c r="I27" s="11">
        <v>15</v>
      </c>
      <c r="J27" s="11">
        <v>28</v>
      </c>
      <c r="K27" s="11">
        <v>1</v>
      </c>
      <c r="L27" s="11">
        <v>10</v>
      </c>
      <c r="M27" s="11">
        <v>4</v>
      </c>
      <c r="N27" s="11">
        <v>1</v>
      </c>
      <c r="O27" s="11">
        <v>5</v>
      </c>
      <c r="P27" s="11">
        <v>4</v>
      </c>
      <c r="Q27" s="11">
        <v>3</v>
      </c>
      <c r="R27" s="11">
        <v>1</v>
      </c>
      <c r="S27" s="11">
        <v>2</v>
      </c>
      <c r="T27" s="11">
        <v>25</v>
      </c>
      <c r="U27" s="11">
        <v>1</v>
      </c>
      <c r="V27" s="11">
        <v>12</v>
      </c>
      <c r="W27" s="11">
        <v>1</v>
      </c>
      <c r="X27" s="11">
        <v>17</v>
      </c>
      <c r="Y27" s="11">
        <v>3</v>
      </c>
    </row>
    <row r="28" spans="1:25" x14ac:dyDescent="0.15">
      <c r="A28" s="7" t="s">
        <v>164</v>
      </c>
      <c r="B28" s="11">
        <v>23</v>
      </c>
      <c r="C28" s="11">
        <v>1</v>
      </c>
      <c r="D28" s="11">
        <v>6</v>
      </c>
      <c r="E28" s="11">
        <v>2</v>
      </c>
      <c r="F28" s="11">
        <v>1</v>
      </c>
      <c r="G28" s="11">
        <v>1</v>
      </c>
      <c r="H28" s="11">
        <v>0</v>
      </c>
      <c r="I28" s="11">
        <v>10</v>
      </c>
      <c r="J28" s="11">
        <v>14</v>
      </c>
      <c r="K28" s="11">
        <v>1</v>
      </c>
      <c r="L28" s="11">
        <v>6</v>
      </c>
      <c r="M28" s="11">
        <v>3</v>
      </c>
      <c r="N28" s="11">
        <v>1</v>
      </c>
      <c r="O28" s="11">
        <v>3</v>
      </c>
      <c r="P28" s="11">
        <v>3</v>
      </c>
      <c r="Q28" s="11">
        <v>3</v>
      </c>
      <c r="R28" s="11">
        <v>1</v>
      </c>
      <c r="S28" s="11">
        <v>0</v>
      </c>
      <c r="T28" s="11">
        <v>16</v>
      </c>
      <c r="U28" s="11">
        <v>1</v>
      </c>
      <c r="V28" s="11">
        <v>12</v>
      </c>
      <c r="W28" s="11">
        <v>1</v>
      </c>
      <c r="X28" s="11">
        <v>16</v>
      </c>
      <c r="Y28" s="11">
        <v>3</v>
      </c>
    </row>
    <row r="29" spans="1:25" x14ac:dyDescent="0.15">
      <c r="A29" s="7" t="s">
        <v>165</v>
      </c>
      <c r="B29" s="11">
        <v>30</v>
      </c>
      <c r="C29" s="11">
        <v>0</v>
      </c>
      <c r="D29" s="11">
        <v>4</v>
      </c>
      <c r="E29" s="11">
        <v>2</v>
      </c>
      <c r="F29" s="11">
        <v>0</v>
      </c>
      <c r="G29" s="11">
        <v>1</v>
      </c>
      <c r="H29" s="11">
        <v>0</v>
      </c>
      <c r="I29" s="11">
        <v>10</v>
      </c>
      <c r="J29" s="11">
        <v>19</v>
      </c>
      <c r="K29" s="11">
        <v>2</v>
      </c>
      <c r="L29" s="11">
        <v>5</v>
      </c>
      <c r="M29" s="11">
        <v>2</v>
      </c>
      <c r="N29" s="11">
        <v>0</v>
      </c>
      <c r="O29" s="11">
        <v>3</v>
      </c>
      <c r="P29" s="11">
        <v>4</v>
      </c>
      <c r="Q29" s="11">
        <v>3</v>
      </c>
      <c r="R29" s="11">
        <v>1</v>
      </c>
      <c r="S29" s="11">
        <v>0</v>
      </c>
      <c r="T29" s="11">
        <v>18</v>
      </c>
      <c r="U29" s="11">
        <v>2</v>
      </c>
      <c r="V29" s="11">
        <v>10</v>
      </c>
      <c r="W29" s="11">
        <v>0</v>
      </c>
      <c r="X29" s="11">
        <v>13</v>
      </c>
      <c r="Y29" s="11">
        <v>3</v>
      </c>
    </row>
    <row r="31" spans="1:25" x14ac:dyDescent="0.15">
      <c r="A31" s="3" t="s">
        <v>0</v>
      </c>
      <c r="B31" s="6" t="s">
        <v>73</v>
      </c>
      <c r="C31" s="6" t="s">
        <v>74</v>
      </c>
      <c r="D31" s="6" t="s">
        <v>75</v>
      </c>
      <c r="E31" s="6" t="s">
        <v>76</v>
      </c>
      <c r="F31" s="6" t="s">
        <v>77</v>
      </c>
      <c r="G31" s="6" t="s">
        <v>78</v>
      </c>
      <c r="H31" s="6" t="s">
        <v>79</v>
      </c>
      <c r="I31" s="6" t="s">
        <v>80</v>
      </c>
      <c r="J31" s="6" t="s">
        <v>81</v>
      </c>
      <c r="K31" s="6" t="s">
        <v>82</v>
      </c>
      <c r="L31" s="6" t="s">
        <v>83</v>
      </c>
      <c r="M31" s="6" t="s">
        <v>84</v>
      </c>
      <c r="N31" s="6" t="s">
        <v>85</v>
      </c>
      <c r="O31" s="6" t="s">
        <v>86</v>
      </c>
      <c r="P31" s="6" t="s">
        <v>87</v>
      </c>
      <c r="Q31" s="6" t="s">
        <v>88</v>
      </c>
      <c r="R31" s="6" t="s">
        <v>89</v>
      </c>
      <c r="S31" s="6" t="s">
        <v>90</v>
      </c>
      <c r="T31" s="6" t="s">
        <v>91</v>
      </c>
      <c r="U31" s="6" t="s">
        <v>92</v>
      </c>
      <c r="V31" s="6" t="s">
        <v>93</v>
      </c>
      <c r="W31" s="14" t="s">
        <v>154</v>
      </c>
      <c r="X31" s="18" t="s">
        <v>155</v>
      </c>
      <c r="Y31" s="18"/>
    </row>
    <row r="32" spans="1:25" x14ac:dyDescent="0.15">
      <c r="A32" s="7" t="s">
        <v>153</v>
      </c>
      <c r="B32" s="11">
        <v>1</v>
      </c>
      <c r="C32" s="11">
        <v>0</v>
      </c>
      <c r="D32" s="11">
        <v>4</v>
      </c>
      <c r="E32" s="11">
        <v>4</v>
      </c>
      <c r="F32" s="11">
        <v>0</v>
      </c>
      <c r="G32" s="11">
        <v>1</v>
      </c>
      <c r="H32" s="11">
        <v>3</v>
      </c>
      <c r="I32" s="11">
        <v>3</v>
      </c>
      <c r="J32" s="11">
        <v>5</v>
      </c>
      <c r="K32" s="11">
        <v>4</v>
      </c>
      <c r="L32" s="11">
        <v>1</v>
      </c>
      <c r="M32" s="11">
        <v>3</v>
      </c>
      <c r="N32" s="11">
        <v>8</v>
      </c>
      <c r="O32" s="11">
        <v>12</v>
      </c>
      <c r="P32" s="11">
        <v>1</v>
      </c>
      <c r="Q32" s="11">
        <v>1</v>
      </c>
      <c r="R32" s="11">
        <v>0</v>
      </c>
      <c r="S32" s="11">
        <v>2</v>
      </c>
      <c r="T32" s="11">
        <v>0</v>
      </c>
      <c r="U32" s="11">
        <v>4</v>
      </c>
      <c r="V32" s="11">
        <v>1</v>
      </c>
      <c r="W32" s="14">
        <f>SUM(B18:Y18,B25:Y25,B32:V32)</f>
        <v>324</v>
      </c>
      <c r="X32" s="19">
        <f>(W32*100)/V4</f>
        <v>42.800528401585204</v>
      </c>
      <c r="Y32" s="19"/>
    </row>
    <row r="33" spans="1:25" x14ac:dyDescent="0.15">
      <c r="A33" s="7" t="s">
        <v>162</v>
      </c>
      <c r="B33" s="11">
        <v>1</v>
      </c>
      <c r="C33" s="11">
        <v>0</v>
      </c>
      <c r="D33" s="11">
        <v>4</v>
      </c>
      <c r="E33" s="11">
        <v>4</v>
      </c>
      <c r="F33" s="11">
        <v>0</v>
      </c>
      <c r="G33" s="11">
        <v>1</v>
      </c>
      <c r="H33" s="11">
        <v>2</v>
      </c>
      <c r="I33" s="11">
        <v>3</v>
      </c>
      <c r="J33" s="11">
        <v>4</v>
      </c>
      <c r="K33" s="11">
        <v>4</v>
      </c>
      <c r="L33" s="11">
        <v>1</v>
      </c>
      <c r="M33" s="11">
        <v>3</v>
      </c>
      <c r="N33" s="11">
        <v>8</v>
      </c>
      <c r="O33" s="11">
        <v>14</v>
      </c>
      <c r="P33" s="11">
        <v>1</v>
      </c>
      <c r="Q33" s="11">
        <v>1</v>
      </c>
      <c r="R33" s="11">
        <v>0</v>
      </c>
      <c r="S33" s="11">
        <v>2</v>
      </c>
      <c r="T33" s="11">
        <v>0</v>
      </c>
      <c r="U33" s="11">
        <v>3</v>
      </c>
      <c r="V33" s="11">
        <v>1</v>
      </c>
      <c r="W33" s="14">
        <f t="shared" ref="W33:W36" si="4">SUM(B19:Y19,B26:Y26,B33:V33)</f>
        <v>317</v>
      </c>
      <c r="X33" s="19">
        <f t="shared" ref="X33:X36" si="5">(W33*100)/V5</f>
        <v>41.986754966887418</v>
      </c>
      <c r="Y33" s="19"/>
    </row>
    <row r="34" spans="1:25" x14ac:dyDescent="0.15">
      <c r="A34" s="7" t="s">
        <v>163</v>
      </c>
      <c r="B34" s="11">
        <v>1</v>
      </c>
      <c r="C34" s="11">
        <v>1</v>
      </c>
      <c r="D34" s="11">
        <v>3</v>
      </c>
      <c r="E34" s="11">
        <v>4</v>
      </c>
      <c r="F34" s="11">
        <v>0</v>
      </c>
      <c r="G34" s="11">
        <v>1</v>
      </c>
      <c r="H34" s="11">
        <v>2</v>
      </c>
      <c r="I34" s="11">
        <v>3</v>
      </c>
      <c r="J34" s="11">
        <v>5</v>
      </c>
      <c r="K34" s="11">
        <v>4</v>
      </c>
      <c r="L34" s="11">
        <v>1</v>
      </c>
      <c r="M34" s="11">
        <v>2</v>
      </c>
      <c r="N34" s="11">
        <v>8</v>
      </c>
      <c r="O34" s="11">
        <v>17</v>
      </c>
      <c r="P34" s="11">
        <v>1</v>
      </c>
      <c r="Q34" s="11">
        <v>1</v>
      </c>
      <c r="R34" s="11">
        <v>0</v>
      </c>
      <c r="S34" s="11">
        <v>3</v>
      </c>
      <c r="T34" s="11">
        <v>1</v>
      </c>
      <c r="U34" s="11">
        <v>4</v>
      </c>
      <c r="V34" s="11">
        <v>2</v>
      </c>
      <c r="W34" s="14">
        <f t="shared" si="4"/>
        <v>342</v>
      </c>
      <c r="X34" s="19">
        <f t="shared" si="5"/>
        <v>42.964824120603012</v>
      </c>
      <c r="Y34" s="19"/>
    </row>
    <row r="35" spans="1:25" x14ac:dyDescent="0.15">
      <c r="A35" s="7" t="s">
        <v>164</v>
      </c>
      <c r="B35" s="11">
        <v>1</v>
      </c>
      <c r="C35" s="11">
        <v>1</v>
      </c>
      <c r="D35" s="11">
        <v>3</v>
      </c>
      <c r="E35" s="11">
        <v>4</v>
      </c>
      <c r="F35" s="11">
        <v>0</v>
      </c>
      <c r="G35" s="11">
        <v>1</v>
      </c>
      <c r="H35" s="11">
        <v>2</v>
      </c>
      <c r="I35" s="11">
        <v>3</v>
      </c>
      <c r="J35" s="11">
        <v>4</v>
      </c>
      <c r="K35" s="11">
        <v>4</v>
      </c>
      <c r="L35" s="11">
        <v>3</v>
      </c>
      <c r="M35" s="11">
        <v>3</v>
      </c>
      <c r="N35" s="11">
        <v>7</v>
      </c>
      <c r="O35" s="11">
        <v>9</v>
      </c>
      <c r="P35" s="11">
        <v>0</v>
      </c>
      <c r="Q35" s="11">
        <v>1</v>
      </c>
      <c r="R35" s="11">
        <v>1</v>
      </c>
      <c r="S35" s="11">
        <v>1</v>
      </c>
      <c r="T35" s="11">
        <v>0</v>
      </c>
      <c r="U35" s="11">
        <v>3</v>
      </c>
      <c r="V35" s="11">
        <v>1</v>
      </c>
      <c r="W35" s="14">
        <f t="shared" si="4"/>
        <v>263</v>
      </c>
      <c r="X35" s="19">
        <f t="shared" si="5"/>
        <v>41.945773524720892</v>
      </c>
      <c r="Y35" s="19"/>
    </row>
    <row r="36" spans="1:25" x14ac:dyDescent="0.15">
      <c r="A36" s="7" t="s">
        <v>165</v>
      </c>
      <c r="B36" s="11">
        <v>1</v>
      </c>
      <c r="C36" s="11">
        <v>1</v>
      </c>
      <c r="D36" s="11">
        <v>5</v>
      </c>
      <c r="E36" s="11">
        <v>4</v>
      </c>
      <c r="F36" s="11">
        <v>2</v>
      </c>
      <c r="G36" s="11">
        <v>1</v>
      </c>
      <c r="H36" s="11">
        <v>2</v>
      </c>
      <c r="I36" s="11">
        <v>2</v>
      </c>
      <c r="J36" s="11">
        <v>4</v>
      </c>
      <c r="K36" s="11">
        <v>5</v>
      </c>
      <c r="L36" s="11">
        <v>1</v>
      </c>
      <c r="M36" s="11">
        <v>3</v>
      </c>
      <c r="N36" s="11">
        <v>7</v>
      </c>
      <c r="O36" s="11">
        <v>10</v>
      </c>
      <c r="P36" s="11">
        <v>1</v>
      </c>
      <c r="Q36" s="11">
        <v>1</v>
      </c>
      <c r="R36" s="11">
        <v>0</v>
      </c>
      <c r="S36" s="11">
        <v>0</v>
      </c>
      <c r="T36" s="11">
        <v>0</v>
      </c>
      <c r="U36" s="11">
        <v>2</v>
      </c>
      <c r="V36" s="11">
        <v>1</v>
      </c>
      <c r="W36" s="14">
        <f t="shared" si="4"/>
        <v>275</v>
      </c>
      <c r="X36" s="19">
        <f t="shared" si="5"/>
        <v>40.861812778603266</v>
      </c>
      <c r="Y36" s="19"/>
    </row>
    <row r="37" spans="1:25" x14ac:dyDescent="0.1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x14ac:dyDescent="0.15">
      <c r="A38" s="3" t="s">
        <v>0</v>
      </c>
      <c r="B38" s="8" t="s">
        <v>94</v>
      </c>
      <c r="C38" s="8" t="s">
        <v>95</v>
      </c>
      <c r="D38" s="8" t="s">
        <v>96</v>
      </c>
      <c r="E38" s="8" t="s">
        <v>97</v>
      </c>
      <c r="F38" s="8" t="s">
        <v>98</v>
      </c>
      <c r="G38" s="8" t="s">
        <v>99</v>
      </c>
      <c r="H38" s="8" t="s">
        <v>100</v>
      </c>
      <c r="I38" s="8" t="s">
        <v>101</v>
      </c>
      <c r="J38" s="8" t="s">
        <v>102</v>
      </c>
      <c r="K38" s="8" t="s">
        <v>103</v>
      </c>
      <c r="L38" s="8" t="s">
        <v>104</v>
      </c>
      <c r="M38" s="8" t="s">
        <v>105</v>
      </c>
      <c r="N38" s="8" t="s">
        <v>106</v>
      </c>
      <c r="O38" s="8" t="s">
        <v>107</v>
      </c>
      <c r="P38" s="8" t="s">
        <v>108</v>
      </c>
      <c r="Q38" s="8" t="s">
        <v>109</v>
      </c>
      <c r="R38" s="8" t="s">
        <v>110</v>
      </c>
      <c r="S38" s="8" t="s">
        <v>111</v>
      </c>
      <c r="T38" s="8" t="s">
        <v>112</v>
      </c>
      <c r="U38" s="8" t="s">
        <v>113</v>
      </c>
      <c r="V38" s="8" t="s">
        <v>114</v>
      </c>
      <c r="W38" s="8" t="s">
        <v>115</v>
      </c>
      <c r="X38" s="8" t="s">
        <v>116</v>
      </c>
      <c r="Y38" s="8" t="s">
        <v>117</v>
      </c>
    </row>
    <row r="39" spans="1:25" x14ac:dyDescent="0.15">
      <c r="A39" s="7" t="s">
        <v>153</v>
      </c>
      <c r="B39" s="11">
        <v>2</v>
      </c>
      <c r="C39" s="11">
        <v>12</v>
      </c>
      <c r="D39" s="11">
        <v>2</v>
      </c>
      <c r="E39" s="11">
        <v>5</v>
      </c>
      <c r="F39" s="11">
        <v>1</v>
      </c>
      <c r="G39" s="11">
        <v>32</v>
      </c>
      <c r="H39" s="11">
        <v>3</v>
      </c>
      <c r="I39" s="11">
        <v>1</v>
      </c>
      <c r="J39" s="11">
        <v>7</v>
      </c>
      <c r="K39" s="11">
        <v>1</v>
      </c>
      <c r="L39" s="11">
        <v>1</v>
      </c>
      <c r="M39" s="11">
        <v>1</v>
      </c>
      <c r="N39" s="11">
        <v>1</v>
      </c>
      <c r="O39" s="11">
        <v>10</v>
      </c>
      <c r="P39" s="11">
        <v>7</v>
      </c>
      <c r="Q39" s="11">
        <v>1</v>
      </c>
      <c r="R39" s="11">
        <v>3</v>
      </c>
      <c r="S39" s="11">
        <v>1</v>
      </c>
      <c r="T39" s="11">
        <v>3</v>
      </c>
      <c r="U39" s="11">
        <v>9</v>
      </c>
      <c r="V39" s="11">
        <v>1</v>
      </c>
      <c r="W39" s="11">
        <v>2</v>
      </c>
      <c r="X39" s="11">
        <v>1</v>
      </c>
      <c r="Y39" s="11">
        <v>0</v>
      </c>
    </row>
    <row r="40" spans="1:25" x14ac:dyDescent="0.15">
      <c r="A40" s="7" t="s">
        <v>162</v>
      </c>
      <c r="B40" s="11">
        <v>2</v>
      </c>
      <c r="C40" s="11">
        <v>12</v>
      </c>
      <c r="D40" s="11">
        <v>2</v>
      </c>
      <c r="E40" s="11">
        <v>5</v>
      </c>
      <c r="F40" s="11">
        <v>1</v>
      </c>
      <c r="G40" s="11">
        <v>34</v>
      </c>
      <c r="H40" s="11">
        <v>3</v>
      </c>
      <c r="I40" s="11">
        <v>1</v>
      </c>
      <c r="J40" s="11">
        <v>7</v>
      </c>
      <c r="K40" s="11">
        <v>1</v>
      </c>
      <c r="L40" s="11">
        <v>1</v>
      </c>
      <c r="M40" s="11">
        <v>1</v>
      </c>
      <c r="N40" s="11">
        <v>1</v>
      </c>
      <c r="O40" s="11">
        <v>10</v>
      </c>
      <c r="P40" s="11">
        <v>8</v>
      </c>
      <c r="Q40" s="11">
        <v>1</v>
      </c>
      <c r="R40" s="11">
        <v>3</v>
      </c>
      <c r="S40" s="11">
        <v>1</v>
      </c>
      <c r="T40" s="11">
        <v>3</v>
      </c>
      <c r="U40" s="11">
        <v>10</v>
      </c>
      <c r="V40" s="11">
        <v>2</v>
      </c>
      <c r="W40" s="11">
        <v>2</v>
      </c>
      <c r="X40" s="11">
        <v>1</v>
      </c>
      <c r="Y40" s="11">
        <v>0</v>
      </c>
    </row>
    <row r="41" spans="1:25" x14ac:dyDescent="0.15">
      <c r="A41" s="7" t="s">
        <v>163</v>
      </c>
      <c r="B41" s="11">
        <v>2</v>
      </c>
      <c r="C41" s="11">
        <v>10</v>
      </c>
      <c r="D41" s="11">
        <v>1</v>
      </c>
      <c r="E41" s="11">
        <v>5</v>
      </c>
      <c r="F41" s="11">
        <v>1</v>
      </c>
      <c r="G41" s="11">
        <v>33</v>
      </c>
      <c r="H41" s="11">
        <v>3</v>
      </c>
      <c r="I41" s="11">
        <v>1</v>
      </c>
      <c r="J41" s="11">
        <v>7</v>
      </c>
      <c r="K41" s="11">
        <v>1</v>
      </c>
      <c r="L41" s="11">
        <v>1</v>
      </c>
      <c r="M41" s="11">
        <v>1</v>
      </c>
      <c r="N41" s="11">
        <v>1</v>
      </c>
      <c r="O41" s="11">
        <v>6</v>
      </c>
      <c r="P41" s="11">
        <v>8</v>
      </c>
      <c r="Q41" s="11">
        <v>1</v>
      </c>
      <c r="R41" s="11">
        <v>3</v>
      </c>
      <c r="S41" s="11">
        <v>1</v>
      </c>
      <c r="T41" s="11">
        <v>3</v>
      </c>
      <c r="U41" s="11">
        <v>10</v>
      </c>
      <c r="V41" s="11">
        <v>1</v>
      </c>
      <c r="W41" s="11">
        <v>2</v>
      </c>
      <c r="X41" s="11">
        <v>1</v>
      </c>
      <c r="Y41" s="11">
        <v>0</v>
      </c>
    </row>
    <row r="42" spans="1:25" x14ac:dyDescent="0.15">
      <c r="A42" s="7" t="s">
        <v>164</v>
      </c>
      <c r="B42" s="11">
        <v>2</v>
      </c>
      <c r="C42" s="11">
        <v>9</v>
      </c>
      <c r="D42" s="11">
        <v>1</v>
      </c>
      <c r="E42" s="11">
        <v>4</v>
      </c>
      <c r="F42" s="11">
        <v>1</v>
      </c>
      <c r="G42" s="11">
        <v>35</v>
      </c>
      <c r="H42" s="11">
        <v>3</v>
      </c>
      <c r="I42" s="11">
        <v>1</v>
      </c>
      <c r="J42" s="11">
        <v>7</v>
      </c>
      <c r="K42" s="11">
        <v>1</v>
      </c>
      <c r="L42" s="11">
        <v>1</v>
      </c>
      <c r="M42" s="11">
        <v>1</v>
      </c>
      <c r="N42" s="11">
        <v>1</v>
      </c>
      <c r="O42" s="11">
        <v>10</v>
      </c>
      <c r="P42" s="11">
        <v>7</v>
      </c>
      <c r="Q42" s="11">
        <v>1</v>
      </c>
      <c r="R42" s="11">
        <v>4</v>
      </c>
      <c r="S42" s="11">
        <v>1</v>
      </c>
      <c r="T42" s="11">
        <v>3</v>
      </c>
      <c r="U42" s="11">
        <v>8</v>
      </c>
      <c r="V42" s="11">
        <v>1</v>
      </c>
      <c r="W42" s="11">
        <v>1</v>
      </c>
      <c r="X42" s="11">
        <v>1</v>
      </c>
      <c r="Y42" s="11">
        <v>1</v>
      </c>
    </row>
    <row r="43" spans="1:25" x14ac:dyDescent="0.15">
      <c r="A43" s="7" t="s">
        <v>165</v>
      </c>
      <c r="B43" s="11">
        <v>2</v>
      </c>
      <c r="C43" s="11">
        <v>8</v>
      </c>
      <c r="D43" s="11">
        <v>1</v>
      </c>
      <c r="E43" s="11">
        <v>5</v>
      </c>
      <c r="F43" s="11">
        <v>1</v>
      </c>
      <c r="G43" s="11">
        <v>30</v>
      </c>
      <c r="H43" s="11">
        <v>3</v>
      </c>
      <c r="I43" s="11">
        <v>1</v>
      </c>
      <c r="J43" s="11">
        <v>7</v>
      </c>
      <c r="K43" s="11">
        <v>1</v>
      </c>
      <c r="L43" s="11"/>
      <c r="M43" s="11">
        <v>1</v>
      </c>
      <c r="N43" s="11">
        <v>1</v>
      </c>
      <c r="O43" s="11">
        <v>9</v>
      </c>
      <c r="P43" s="11">
        <v>6</v>
      </c>
      <c r="Q43" s="11">
        <v>1</v>
      </c>
      <c r="R43" s="11">
        <v>2</v>
      </c>
      <c r="S43" s="11">
        <v>1</v>
      </c>
      <c r="T43" s="11">
        <v>3</v>
      </c>
      <c r="U43" s="11">
        <v>9</v>
      </c>
      <c r="V43" s="11">
        <v>1</v>
      </c>
      <c r="W43" s="11">
        <v>2</v>
      </c>
      <c r="X43" s="11">
        <v>1</v>
      </c>
      <c r="Y43" s="11">
        <v>0</v>
      </c>
    </row>
    <row r="44" spans="1:25" x14ac:dyDescent="0.15">
      <c r="A44" s="7"/>
    </row>
    <row r="45" spans="1:25" x14ac:dyDescent="0.15">
      <c r="A45" s="3" t="s">
        <v>0</v>
      </c>
      <c r="B45" s="8" t="s">
        <v>118</v>
      </c>
      <c r="C45" s="8" t="s">
        <v>119</v>
      </c>
      <c r="D45" s="8" t="s">
        <v>120</v>
      </c>
      <c r="E45" s="8" t="s">
        <v>121</v>
      </c>
      <c r="F45" s="8" t="s">
        <v>122</v>
      </c>
      <c r="G45" s="8" t="s">
        <v>123</v>
      </c>
      <c r="H45" s="8" t="s">
        <v>124</v>
      </c>
      <c r="I45" s="8" t="s">
        <v>125</v>
      </c>
      <c r="J45" s="8" t="s">
        <v>126</v>
      </c>
      <c r="K45" s="8" t="s">
        <v>127</v>
      </c>
      <c r="L45" s="8" t="s">
        <v>128</v>
      </c>
      <c r="M45" s="8" t="s">
        <v>129</v>
      </c>
      <c r="N45" s="8" t="s">
        <v>130</v>
      </c>
      <c r="O45" s="8" t="s">
        <v>131</v>
      </c>
      <c r="P45" s="14" t="s">
        <v>154</v>
      </c>
      <c r="Q45" s="18" t="s">
        <v>155</v>
      </c>
      <c r="R45" s="18"/>
    </row>
    <row r="46" spans="1:25" x14ac:dyDescent="0.15">
      <c r="A46" s="7" t="s">
        <v>153</v>
      </c>
      <c r="B46" s="11">
        <v>4</v>
      </c>
      <c r="C46" s="11">
        <v>1</v>
      </c>
      <c r="D46" s="11">
        <v>1</v>
      </c>
      <c r="E46" s="11">
        <v>3</v>
      </c>
      <c r="F46" s="11">
        <v>2</v>
      </c>
      <c r="G46" s="11">
        <v>1</v>
      </c>
      <c r="H46" s="11">
        <v>3</v>
      </c>
      <c r="I46" s="11">
        <v>2</v>
      </c>
      <c r="J46" s="11">
        <v>2</v>
      </c>
      <c r="K46" s="11">
        <v>1</v>
      </c>
      <c r="L46" s="11">
        <v>6</v>
      </c>
      <c r="M46" s="11">
        <v>1</v>
      </c>
      <c r="N46" s="11">
        <v>6</v>
      </c>
      <c r="O46" s="11">
        <v>1</v>
      </c>
      <c r="P46" s="14">
        <f>SUM(B39:Y39,B46:O46)</f>
        <v>141</v>
      </c>
      <c r="Q46" s="19">
        <f>(P46*100)/V4</f>
        <v>18.626155878467635</v>
      </c>
      <c r="R46" s="19"/>
    </row>
    <row r="47" spans="1:25" x14ac:dyDescent="0.15">
      <c r="A47" s="7" t="s">
        <v>162</v>
      </c>
      <c r="B47" s="11">
        <v>4</v>
      </c>
      <c r="C47" s="11">
        <v>1</v>
      </c>
      <c r="D47" s="11">
        <v>1</v>
      </c>
      <c r="E47" s="11">
        <v>3</v>
      </c>
      <c r="F47" s="11">
        <v>2</v>
      </c>
      <c r="G47" s="11">
        <v>1</v>
      </c>
      <c r="H47" s="11">
        <v>3</v>
      </c>
      <c r="I47" s="11">
        <v>2</v>
      </c>
      <c r="J47" s="11">
        <v>2</v>
      </c>
      <c r="K47" s="11">
        <v>1</v>
      </c>
      <c r="L47" s="11">
        <v>7</v>
      </c>
      <c r="M47" s="11">
        <v>2</v>
      </c>
      <c r="N47" s="11">
        <v>5</v>
      </c>
      <c r="O47" s="11">
        <v>1</v>
      </c>
      <c r="P47" s="14">
        <f t="shared" ref="P47:P50" si="6">SUM(B40:Y40,B47:O47)</f>
        <v>147</v>
      </c>
      <c r="Q47" s="19">
        <f t="shared" ref="Q47:Q50" si="7">(P47*100)/V5</f>
        <v>19.47019867549669</v>
      </c>
      <c r="R47" s="19"/>
    </row>
    <row r="48" spans="1:25" x14ac:dyDescent="0.15">
      <c r="A48" s="7" t="s">
        <v>163</v>
      </c>
      <c r="B48" s="11">
        <v>4</v>
      </c>
      <c r="C48" s="11">
        <v>1</v>
      </c>
      <c r="D48" s="11">
        <v>1</v>
      </c>
      <c r="E48" s="11">
        <v>3</v>
      </c>
      <c r="F48" s="11">
        <v>2</v>
      </c>
      <c r="G48" s="11">
        <v>1</v>
      </c>
      <c r="H48" s="11">
        <v>3</v>
      </c>
      <c r="I48" s="11">
        <v>2</v>
      </c>
      <c r="J48" s="11">
        <v>2</v>
      </c>
      <c r="K48" s="11">
        <v>1</v>
      </c>
      <c r="L48" s="11">
        <v>6</v>
      </c>
      <c r="M48" s="11">
        <v>1</v>
      </c>
      <c r="N48" s="11">
        <v>5</v>
      </c>
      <c r="O48" s="11">
        <v>1</v>
      </c>
      <c r="P48" s="14">
        <f t="shared" si="6"/>
        <v>136</v>
      </c>
      <c r="Q48" s="19">
        <f t="shared" si="7"/>
        <v>17.08542713567839</v>
      </c>
      <c r="R48" s="19"/>
    </row>
    <row r="49" spans="1:18" x14ac:dyDescent="0.15">
      <c r="A49" s="7" t="s">
        <v>164</v>
      </c>
      <c r="B49" s="11">
        <v>4</v>
      </c>
      <c r="C49" s="11">
        <v>1</v>
      </c>
      <c r="D49" s="11">
        <v>1</v>
      </c>
      <c r="E49" s="11">
        <v>3</v>
      </c>
      <c r="F49" s="11">
        <v>3</v>
      </c>
      <c r="G49" s="11">
        <v>1</v>
      </c>
      <c r="H49" s="11">
        <v>3</v>
      </c>
      <c r="I49" s="11">
        <v>2</v>
      </c>
      <c r="J49" s="11">
        <v>3</v>
      </c>
      <c r="K49" s="11">
        <v>1</v>
      </c>
      <c r="L49" s="11">
        <v>6</v>
      </c>
      <c r="M49" s="11">
        <v>1</v>
      </c>
      <c r="N49" s="11">
        <v>6</v>
      </c>
      <c r="O49" s="11">
        <v>1</v>
      </c>
      <c r="P49" s="14">
        <f t="shared" si="6"/>
        <v>141</v>
      </c>
      <c r="Q49" s="19">
        <f t="shared" si="7"/>
        <v>22.488038277511961</v>
      </c>
      <c r="R49" s="19"/>
    </row>
    <row r="50" spans="1:18" x14ac:dyDescent="0.15">
      <c r="A50" s="7" t="s">
        <v>165</v>
      </c>
      <c r="B50" s="11">
        <v>4</v>
      </c>
      <c r="C50" s="11">
        <v>1</v>
      </c>
      <c r="D50" s="11">
        <v>1</v>
      </c>
      <c r="E50" s="11">
        <v>3</v>
      </c>
      <c r="F50" s="11">
        <v>2</v>
      </c>
      <c r="G50" s="11">
        <v>1</v>
      </c>
      <c r="H50" s="11">
        <v>4</v>
      </c>
      <c r="I50" s="11">
        <v>2</v>
      </c>
      <c r="J50" s="11">
        <v>3</v>
      </c>
      <c r="K50" s="11">
        <v>1</v>
      </c>
      <c r="L50" s="11">
        <v>5</v>
      </c>
      <c r="M50" s="11">
        <v>1</v>
      </c>
      <c r="N50" s="11">
        <v>5</v>
      </c>
      <c r="O50" s="11">
        <v>1</v>
      </c>
      <c r="P50" s="14">
        <f t="shared" si="6"/>
        <v>130</v>
      </c>
      <c r="Q50" s="19">
        <f t="shared" si="7"/>
        <v>19.316493313521544</v>
      </c>
      <c r="R50" s="19"/>
    </row>
    <row r="52" spans="1:18" x14ac:dyDescent="0.15">
      <c r="A52" s="3" t="s">
        <v>0</v>
      </c>
      <c r="B52" s="9" t="s">
        <v>132</v>
      </c>
      <c r="C52" s="9" t="s">
        <v>133</v>
      </c>
      <c r="D52" s="9" t="s">
        <v>134</v>
      </c>
      <c r="E52" s="9" t="s">
        <v>135</v>
      </c>
      <c r="F52" s="9" t="s">
        <v>136</v>
      </c>
      <c r="G52" s="9" t="s">
        <v>137</v>
      </c>
      <c r="H52" s="9" t="s">
        <v>138</v>
      </c>
      <c r="I52" s="14" t="s">
        <v>154</v>
      </c>
      <c r="J52" s="18" t="s">
        <v>155</v>
      </c>
      <c r="K52" s="18"/>
    </row>
    <row r="53" spans="1:18" x14ac:dyDescent="0.15">
      <c r="A53" s="7" t="s">
        <v>153</v>
      </c>
      <c r="B53" s="11">
        <v>16</v>
      </c>
      <c r="C53" s="11">
        <v>0</v>
      </c>
      <c r="D53" s="11">
        <v>2</v>
      </c>
      <c r="E53" s="11">
        <v>0</v>
      </c>
      <c r="F53" s="11">
        <v>9</v>
      </c>
      <c r="G53" s="11">
        <v>4</v>
      </c>
      <c r="H53" s="11">
        <v>2</v>
      </c>
      <c r="I53" s="14">
        <f>SUM(B53:H53)</f>
        <v>33</v>
      </c>
      <c r="J53" s="19">
        <f>(I53*100)/V4</f>
        <v>4.3593130779392339</v>
      </c>
      <c r="K53" s="19"/>
    </row>
    <row r="54" spans="1:18" x14ac:dyDescent="0.15">
      <c r="A54" s="7" t="s">
        <v>162</v>
      </c>
      <c r="B54" s="11">
        <v>15</v>
      </c>
      <c r="C54" s="11">
        <v>0</v>
      </c>
      <c r="D54" s="11">
        <v>2</v>
      </c>
      <c r="E54" s="11">
        <v>1</v>
      </c>
      <c r="F54" s="11">
        <v>8</v>
      </c>
      <c r="G54" s="11">
        <v>4</v>
      </c>
      <c r="H54" s="11">
        <v>2</v>
      </c>
      <c r="I54" s="14">
        <f t="shared" ref="I54:I57" si="8">SUM(B54:H54)</f>
        <v>32</v>
      </c>
      <c r="J54" s="19">
        <f t="shared" ref="J54:J57" si="9">(I54*100)/V5</f>
        <v>4.2384105960264904</v>
      </c>
      <c r="K54" s="19"/>
    </row>
    <row r="55" spans="1:18" x14ac:dyDescent="0.15">
      <c r="A55" s="7" t="s">
        <v>163</v>
      </c>
      <c r="B55" s="11">
        <v>13</v>
      </c>
      <c r="C55" s="11">
        <v>0</v>
      </c>
      <c r="D55" s="11">
        <v>2</v>
      </c>
      <c r="E55" s="11">
        <v>0</v>
      </c>
      <c r="F55" s="11">
        <v>10</v>
      </c>
      <c r="G55" s="11">
        <v>5</v>
      </c>
      <c r="H55" s="11">
        <v>2</v>
      </c>
      <c r="I55" s="14">
        <f t="shared" si="8"/>
        <v>32</v>
      </c>
      <c r="J55" s="19">
        <f t="shared" si="9"/>
        <v>4.0201005025125625</v>
      </c>
      <c r="K55" s="19"/>
    </row>
    <row r="56" spans="1:18" x14ac:dyDescent="0.15">
      <c r="A56" s="7" t="s">
        <v>164</v>
      </c>
      <c r="B56" s="11">
        <v>9</v>
      </c>
      <c r="C56" s="11">
        <v>0</v>
      </c>
      <c r="D56" s="11">
        <v>2</v>
      </c>
      <c r="E56" s="11">
        <v>0</v>
      </c>
      <c r="F56" s="11">
        <v>6</v>
      </c>
      <c r="G56" s="11">
        <v>4</v>
      </c>
      <c r="H56" s="11">
        <v>1</v>
      </c>
      <c r="I56" s="14">
        <f t="shared" si="8"/>
        <v>22</v>
      </c>
      <c r="J56" s="19">
        <f t="shared" si="9"/>
        <v>3.5087719298245612</v>
      </c>
      <c r="K56" s="19"/>
    </row>
    <row r="57" spans="1:18" x14ac:dyDescent="0.15">
      <c r="A57" s="7" t="s">
        <v>165</v>
      </c>
      <c r="B57" s="11">
        <v>11</v>
      </c>
      <c r="C57" s="11">
        <v>1</v>
      </c>
      <c r="D57" s="11">
        <v>1</v>
      </c>
      <c r="E57" s="11">
        <v>1</v>
      </c>
      <c r="F57" s="11">
        <v>7</v>
      </c>
      <c r="G57" s="11">
        <v>4</v>
      </c>
      <c r="H57" s="11">
        <v>1</v>
      </c>
      <c r="I57" s="14">
        <f t="shared" si="8"/>
        <v>26</v>
      </c>
      <c r="J57" s="19">
        <f t="shared" si="9"/>
        <v>3.8632986627043091</v>
      </c>
      <c r="K57" s="19"/>
    </row>
    <row r="59" spans="1:18" x14ac:dyDescent="0.15">
      <c r="A59" s="3" t="s">
        <v>0</v>
      </c>
      <c r="B59" s="10" t="s">
        <v>139</v>
      </c>
      <c r="C59" s="10" t="s">
        <v>140</v>
      </c>
      <c r="D59" s="10" t="s">
        <v>141</v>
      </c>
      <c r="E59" s="10" t="s">
        <v>142</v>
      </c>
      <c r="F59" s="10" t="s">
        <v>143</v>
      </c>
      <c r="G59" s="10" t="s">
        <v>144</v>
      </c>
      <c r="H59" s="10" t="s">
        <v>145</v>
      </c>
      <c r="I59" s="10" t="s">
        <v>146</v>
      </c>
      <c r="J59" s="10" t="s">
        <v>147</v>
      </c>
      <c r="K59" s="10" t="s">
        <v>148</v>
      </c>
      <c r="L59" s="10" t="s">
        <v>149</v>
      </c>
      <c r="M59" s="10" t="s">
        <v>150</v>
      </c>
      <c r="N59" s="10" t="s">
        <v>151</v>
      </c>
      <c r="O59" s="10" t="s">
        <v>152</v>
      </c>
      <c r="P59" s="14" t="s">
        <v>154</v>
      </c>
      <c r="Q59" s="18" t="s">
        <v>155</v>
      </c>
      <c r="R59" s="18"/>
    </row>
    <row r="60" spans="1:18" x14ac:dyDescent="0.15">
      <c r="A60" s="7" t="s">
        <v>153</v>
      </c>
      <c r="B60" s="11">
        <v>12</v>
      </c>
      <c r="C60" s="11">
        <v>5</v>
      </c>
      <c r="D60" s="11">
        <v>1</v>
      </c>
      <c r="E60" s="11">
        <v>2</v>
      </c>
      <c r="F60" s="11">
        <v>0</v>
      </c>
      <c r="G60" s="11">
        <v>1</v>
      </c>
      <c r="H60" s="11">
        <v>7</v>
      </c>
      <c r="I60" s="11">
        <v>24</v>
      </c>
      <c r="J60" s="11">
        <v>6</v>
      </c>
      <c r="K60" s="11">
        <v>2</v>
      </c>
      <c r="L60" s="11">
        <v>1</v>
      </c>
      <c r="M60" s="11">
        <v>29</v>
      </c>
      <c r="N60" s="11">
        <v>11</v>
      </c>
      <c r="O60" s="11">
        <v>11</v>
      </c>
      <c r="P60" s="14">
        <f>SUM(B60:O60)</f>
        <v>112</v>
      </c>
      <c r="Q60" s="19">
        <f>(P60*100)/V4</f>
        <v>14.795244385733158</v>
      </c>
      <c r="R60" s="19"/>
    </row>
    <row r="61" spans="1:18" x14ac:dyDescent="0.15">
      <c r="A61" s="7" t="s">
        <v>162</v>
      </c>
      <c r="B61" s="11">
        <v>12</v>
      </c>
      <c r="C61" s="11">
        <v>5</v>
      </c>
      <c r="D61" s="11">
        <v>1</v>
      </c>
      <c r="E61" s="11">
        <v>2</v>
      </c>
      <c r="F61" s="11">
        <v>1</v>
      </c>
      <c r="G61" s="11">
        <v>1</v>
      </c>
      <c r="H61" s="11">
        <v>10</v>
      </c>
      <c r="I61" s="11">
        <v>27</v>
      </c>
      <c r="J61" s="11">
        <v>6</v>
      </c>
      <c r="K61" s="11">
        <v>0</v>
      </c>
      <c r="L61" s="11">
        <v>1</v>
      </c>
      <c r="M61" s="11">
        <v>32</v>
      </c>
      <c r="N61" s="11">
        <v>14</v>
      </c>
      <c r="O61" s="11">
        <v>10</v>
      </c>
      <c r="P61" s="14">
        <f t="shared" ref="P61:P64" si="10">SUM(B61:O61)</f>
        <v>122</v>
      </c>
      <c r="Q61" s="19">
        <f t="shared" ref="Q61:Q64" si="11">(P61*100)/V5</f>
        <v>16.158940397350992</v>
      </c>
      <c r="R61" s="19"/>
    </row>
    <row r="62" spans="1:18" x14ac:dyDescent="0.15">
      <c r="A62" s="7" t="s">
        <v>163</v>
      </c>
      <c r="B62" s="11">
        <v>10</v>
      </c>
      <c r="C62" s="11">
        <v>5</v>
      </c>
      <c r="D62" s="11">
        <v>1</v>
      </c>
      <c r="E62" s="11">
        <v>1</v>
      </c>
      <c r="F62" s="11">
        <v>1</v>
      </c>
      <c r="G62" s="11">
        <v>1</v>
      </c>
      <c r="H62" s="11">
        <v>7</v>
      </c>
      <c r="I62" s="11">
        <v>26</v>
      </c>
      <c r="J62" s="11">
        <v>5</v>
      </c>
      <c r="K62" s="11">
        <v>1</v>
      </c>
      <c r="L62" s="11">
        <v>1</v>
      </c>
      <c r="M62" s="11">
        <v>40</v>
      </c>
      <c r="N62" s="11">
        <v>11</v>
      </c>
      <c r="O62" s="11">
        <v>11</v>
      </c>
      <c r="P62" s="14">
        <f t="shared" si="10"/>
        <v>121</v>
      </c>
      <c r="Q62" s="19">
        <f t="shared" si="11"/>
        <v>15.201005025125628</v>
      </c>
      <c r="R62" s="19"/>
    </row>
    <row r="63" spans="1:18" x14ac:dyDescent="0.15">
      <c r="A63" s="7" t="s">
        <v>164</v>
      </c>
      <c r="B63" s="11">
        <v>9</v>
      </c>
      <c r="C63" s="11">
        <v>5</v>
      </c>
      <c r="D63" s="11">
        <v>1</v>
      </c>
      <c r="E63" s="11">
        <v>0</v>
      </c>
      <c r="F63" s="11">
        <v>1</v>
      </c>
      <c r="G63" s="11">
        <v>1</v>
      </c>
      <c r="H63" s="11">
        <v>5</v>
      </c>
      <c r="I63" s="11">
        <v>21</v>
      </c>
      <c r="J63" s="11">
        <v>5</v>
      </c>
      <c r="K63" s="11">
        <v>0</v>
      </c>
      <c r="L63" s="11">
        <v>1</v>
      </c>
      <c r="M63" s="11">
        <v>18</v>
      </c>
      <c r="N63" s="11">
        <v>8</v>
      </c>
      <c r="O63" s="11">
        <v>10</v>
      </c>
      <c r="P63" s="14">
        <f t="shared" si="10"/>
        <v>85</v>
      </c>
      <c r="Q63" s="19">
        <f t="shared" si="11"/>
        <v>13.556618819776714</v>
      </c>
      <c r="R63" s="19"/>
    </row>
    <row r="64" spans="1:18" x14ac:dyDescent="0.15">
      <c r="A64" s="7" t="s">
        <v>165</v>
      </c>
      <c r="B64" s="11">
        <v>12</v>
      </c>
      <c r="C64" s="11">
        <v>5</v>
      </c>
      <c r="D64" s="11">
        <v>1</v>
      </c>
      <c r="E64" s="11">
        <v>0</v>
      </c>
      <c r="F64" s="11">
        <v>1</v>
      </c>
      <c r="G64" s="11">
        <v>1</v>
      </c>
      <c r="H64" s="11">
        <v>6</v>
      </c>
      <c r="I64" s="11">
        <v>21</v>
      </c>
      <c r="J64" s="11">
        <v>3</v>
      </c>
      <c r="K64" s="11">
        <v>2</v>
      </c>
      <c r="L64" s="11">
        <v>1</v>
      </c>
      <c r="M64" s="11">
        <v>28</v>
      </c>
      <c r="N64" s="11">
        <v>10</v>
      </c>
      <c r="O64" s="11">
        <v>7</v>
      </c>
      <c r="P64" s="14">
        <f t="shared" si="10"/>
        <v>98</v>
      </c>
      <c r="Q64" s="19">
        <f t="shared" si="11"/>
        <v>14.561664190193165</v>
      </c>
      <c r="R64" s="19"/>
    </row>
  </sheetData>
  <mergeCells count="36">
    <mergeCell ref="L14:M14"/>
    <mergeCell ref="L15:M15"/>
    <mergeCell ref="R8:S8"/>
    <mergeCell ref="L10:M10"/>
    <mergeCell ref="L11:M11"/>
    <mergeCell ref="L12:M12"/>
    <mergeCell ref="L13:M13"/>
    <mergeCell ref="R3:S3"/>
    <mergeCell ref="R4:S4"/>
    <mergeCell ref="R5:S5"/>
    <mergeCell ref="R6:S6"/>
    <mergeCell ref="R7:S7"/>
    <mergeCell ref="Q50:R50"/>
    <mergeCell ref="X31:Y31"/>
    <mergeCell ref="X32:Y32"/>
    <mergeCell ref="X33:Y33"/>
    <mergeCell ref="X34:Y34"/>
    <mergeCell ref="X35:Y35"/>
    <mergeCell ref="X36:Y36"/>
    <mergeCell ref="Q45:R45"/>
    <mergeCell ref="Q46:R46"/>
    <mergeCell ref="Q47:R47"/>
    <mergeCell ref="Q48:R48"/>
    <mergeCell ref="Q49:R49"/>
    <mergeCell ref="Q64:R64"/>
    <mergeCell ref="J52:K52"/>
    <mergeCell ref="J53:K53"/>
    <mergeCell ref="J54:K54"/>
    <mergeCell ref="J55:K55"/>
    <mergeCell ref="J56:K56"/>
    <mergeCell ref="J57:K57"/>
    <mergeCell ref="Q59:R59"/>
    <mergeCell ref="Q60:R60"/>
    <mergeCell ref="Q61:R61"/>
    <mergeCell ref="Q62:R62"/>
    <mergeCell ref="Q63:R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 cazymes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2020-06-26T20:40:42Z</dcterms:created>
  <dcterms:modified xsi:type="dcterms:W3CDTF">2021-02-09T01:09:53Z</dcterms:modified>
</cp:coreProperties>
</file>