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worksheets/sheet3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12180" yWindow="3020" windowWidth="22500" windowHeight="13720" tabRatio="500" firstSheet="3" activeTab="8"/>
  </bookViews>
  <sheets>
    <sheet name="Cl2" sheetId="1" r:id="rId1"/>
    <sheet name="Cl7" sheetId="2" r:id="rId2"/>
    <sheet name="Cl9" sheetId="3" r:id="rId3"/>
    <sheet name="SbCl2A" sheetId="4" r:id="rId4"/>
    <sheet name="SbCl2B" sheetId="5" r:id="rId5"/>
    <sheet name="CoreCl2" sheetId="6" r:id="rId6"/>
    <sheet name="CoreCl7" sheetId="7" r:id="rId7"/>
    <sheet name="CoreCl9" sheetId="8" r:id="rId8"/>
    <sheet name="AllClusters" sheetId="9" r:id="rId9"/>
    <sheet name="ClusterRegulation" sheetId="10" r:id="rId10"/>
  </sheets>
  <definedNames>
    <definedName name="_xlnm._FilterDatabase" localSheetId="0">'Cl2'!$B$1:$L$88</definedName>
    <definedName name="_xlnm._FilterDatabase" localSheetId="1">'Cl7'!$A$1:$L$323</definedName>
    <definedName name="_xlnm._FilterDatabase" localSheetId="2">'Cl9'!$A$1:$L$165</definedName>
    <definedName name="_xlnm._FilterDatabase" localSheetId="5">CoreCl2!$A$1:$L$36</definedName>
    <definedName name="_xlnm._FilterDatabase" localSheetId="6">CoreCl7!$A$1:$L$326</definedName>
    <definedName name="_xlnm._FilterDatabase" localSheetId="7">CoreCl9!$A$1:$L$79</definedName>
    <definedName name="_xlnm._FilterDatabase" localSheetId="3">SbCl2A!$B$1:$L$97</definedName>
    <definedName name="_FilterDatabase_0" localSheetId="0">'Cl2'!$A$1:$L$88</definedName>
  </definedNames>
  <calcPr calcId="0" iterateDelta="1E-4"/>
  <extLst>
    <ext xmlns:loext="http://schemas.libreoffice.org/" uri="{7626C862-2A13-11E5-B345-FEFF819CDC9F}">
      <loext:extCalcPr stringRefSyntax="ExcelA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34" i="10"/>
  <c r="L34"/>
  <c r="K34"/>
  <c r="J34"/>
  <c r="I34"/>
  <c r="H34"/>
  <c r="G34"/>
  <c r="F34"/>
  <c r="E34"/>
  <c r="D34"/>
  <c r="C34"/>
  <c r="M31"/>
  <c r="M29"/>
  <c r="M32"/>
  <c r="L31"/>
  <c r="L29"/>
  <c r="L32"/>
  <c r="K31"/>
  <c r="K29"/>
  <c r="K32"/>
  <c r="J31"/>
  <c r="J29"/>
  <c r="J32"/>
  <c r="I31"/>
  <c r="I29"/>
  <c r="I32"/>
  <c r="H31"/>
  <c r="H29"/>
  <c r="H32"/>
  <c r="G31"/>
  <c r="G29"/>
  <c r="G32"/>
  <c r="F31"/>
  <c r="F29"/>
  <c r="F32"/>
  <c r="E31"/>
  <c r="E29"/>
  <c r="E32"/>
  <c r="D31"/>
  <c r="D29"/>
  <c r="D32"/>
  <c r="C31"/>
  <c r="C29"/>
  <c r="C32"/>
  <c r="O30"/>
  <c r="AF28"/>
  <c r="AE28"/>
  <c r="AD28"/>
  <c r="AC28"/>
  <c r="AB28"/>
  <c r="AA28"/>
  <c r="Z28"/>
  <c r="Y28"/>
  <c r="X28"/>
  <c r="W28"/>
  <c r="V28"/>
  <c r="O28"/>
  <c r="AY26"/>
  <c r="AX26"/>
  <c r="AW26"/>
  <c r="AV26"/>
  <c r="AU26"/>
  <c r="AT26"/>
  <c r="AS26"/>
  <c r="AR26"/>
  <c r="AQ26"/>
  <c r="AP26"/>
  <c r="AO26"/>
  <c r="AF25"/>
  <c r="AF23"/>
  <c r="AF26"/>
  <c r="AE25"/>
  <c r="AE23"/>
  <c r="AE26"/>
  <c r="AD25"/>
  <c r="AD23"/>
  <c r="AD26"/>
  <c r="AC25"/>
  <c r="AC23"/>
  <c r="AC26"/>
  <c r="AB25"/>
  <c r="AB23"/>
  <c r="AB26"/>
  <c r="AA25"/>
  <c r="AA23"/>
  <c r="AA26"/>
  <c r="Z25"/>
  <c r="Z23"/>
  <c r="Z26"/>
  <c r="Y25"/>
  <c r="Y23"/>
  <c r="Y26"/>
  <c r="X25"/>
  <c r="X23"/>
  <c r="X26"/>
  <c r="W25"/>
  <c r="W23"/>
  <c r="W26"/>
  <c r="V25"/>
  <c r="V23"/>
  <c r="V26"/>
  <c r="AY23"/>
  <c r="AY21"/>
  <c r="AY24"/>
  <c r="AX23"/>
  <c r="AX21"/>
  <c r="AX24"/>
  <c r="AW23"/>
  <c r="AW21"/>
  <c r="AW24"/>
  <c r="AV23"/>
  <c r="AV21"/>
  <c r="AV24"/>
  <c r="AU23"/>
  <c r="AU21"/>
  <c r="AU24"/>
  <c r="AT23"/>
  <c r="AT21"/>
  <c r="AT24"/>
  <c r="AS23"/>
  <c r="AS21"/>
  <c r="AS24"/>
  <c r="AR23"/>
  <c r="AR21"/>
  <c r="AR24"/>
  <c r="AQ23"/>
  <c r="AQ21"/>
  <c r="AQ24"/>
  <c r="AP23"/>
  <c r="AP21"/>
  <c r="AP24"/>
  <c r="AO23"/>
  <c r="AO21"/>
  <c r="AO24"/>
  <c r="AH24"/>
  <c r="M23"/>
  <c r="L23"/>
  <c r="K23"/>
  <c r="J23"/>
  <c r="I23"/>
  <c r="H23"/>
  <c r="G23"/>
  <c r="F23"/>
  <c r="E23"/>
  <c r="D23"/>
  <c r="C23"/>
  <c r="BA22"/>
  <c r="AH22"/>
  <c r="M20"/>
  <c r="M18"/>
  <c r="M21"/>
  <c r="L20"/>
  <c r="L18"/>
  <c r="L21"/>
  <c r="K20"/>
  <c r="K18"/>
  <c r="K21"/>
  <c r="J20"/>
  <c r="J18"/>
  <c r="J21"/>
  <c r="I20"/>
  <c r="I18"/>
  <c r="I21"/>
  <c r="H20"/>
  <c r="H18"/>
  <c r="H21"/>
  <c r="G20"/>
  <c r="G18"/>
  <c r="G21"/>
  <c r="F20"/>
  <c r="F18"/>
  <c r="F21"/>
  <c r="E20"/>
  <c r="E18"/>
  <c r="E21"/>
  <c r="D20"/>
  <c r="D18"/>
  <c r="D21"/>
  <c r="C20"/>
  <c r="C18"/>
  <c r="C21"/>
  <c r="BA20"/>
  <c r="O19"/>
  <c r="O17"/>
  <c r="M12"/>
  <c r="L12"/>
  <c r="K12"/>
  <c r="J12"/>
  <c r="I12"/>
  <c r="H12"/>
  <c r="G12"/>
  <c r="F12"/>
  <c r="E12"/>
  <c r="D12"/>
  <c r="C12"/>
  <c r="AY11"/>
  <c r="AX11"/>
  <c r="AW11"/>
  <c r="AV11"/>
  <c r="AU11"/>
  <c r="AT11"/>
  <c r="AS11"/>
  <c r="AR11"/>
  <c r="AQ11"/>
  <c r="AP11"/>
  <c r="AO11"/>
  <c r="AF11"/>
  <c r="AE11"/>
  <c r="AD11"/>
  <c r="AC11"/>
  <c r="AB11"/>
  <c r="AA11"/>
  <c r="Z11"/>
  <c r="Y11"/>
  <c r="X11"/>
  <c r="W11"/>
  <c r="V11"/>
  <c r="M9"/>
  <c r="M7"/>
  <c r="M10"/>
  <c r="L9"/>
  <c r="L7"/>
  <c r="L10"/>
  <c r="K9"/>
  <c r="K7"/>
  <c r="K10"/>
  <c r="J9"/>
  <c r="J7"/>
  <c r="J10"/>
  <c r="I9"/>
  <c r="I7"/>
  <c r="I10"/>
  <c r="H9"/>
  <c r="H7"/>
  <c r="H10"/>
  <c r="G9"/>
  <c r="G7"/>
  <c r="G10"/>
  <c r="F9"/>
  <c r="F7"/>
  <c r="F10"/>
  <c r="E9"/>
  <c r="E7"/>
  <c r="E10"/>
  <c r="D9"/>
  <c r="D7"/>
  <c r="D10"/>
  <c r="C9"/>
  <c r="C7"/>
  <c r="C10"/>
  <c r="AY8"/>
  <c r="AY6"/>
  <c r="AY9"/>
  <c r="AX8"/>
  <c r="AX6"/>
  <c r="AX9"/>
  <c r="AW8"/>
  <c r="AW6"/>
  <c r="AW9"/>
  <c r="AV8"/>
  <c r="AV6"/>
  <c r="AV9"/>
  <c r="AU8"/>
  <c r="AU6"/>
  <c r="AU9"/>
  <c r="AT8"/>
  <c r="AT6"/>
  <c r="AT9"/>
  <c r="AS8"/>
  <c r="AS6"/>
  <c r="AS9"/>
  <c r="AR8"/>
  <c r="AR6"/>
  <c r="AR9"/>
  <c r="AQ8"/>
  <c r="AQ6"/>
  <c r="AQ9"/>
  <c r="AP8"/>
  <c r="AP6"/>
  <c r="AP9"/>
  <c r="AO8"/>
  <c r="AO6"/>
  <c r="AO9"/>
  <c r="AF8"/>
  <c r="AF6"/>
  <c r="AF9"/>
  <c r="AE8"/>
  <c r="AE6"/>
  <c r="AE9"/>
  <c r="AD8"/>
  <c r="AD6"/>
  <c r="AD9"/>
  <c r="AC8"/>
  <c r="AC6"/>
  <c r="AC9"/>
  <c r="AB8"/>
  <c r="AB6"/>
  <c r="AB9"/>
  <c r="AA8"/>
  <c r="AA6"/>
  <c r="AA9"/>
  <c r="Z8"/>
  <c r="Z6"/>
  <c r="Z9"/>
  <c r="Y8"/>
  <c r="Y6"/>
  <c r="Y9"/>
  <c r="X8"/>
  <c r="X6"/>
  <c r="X9"/>
  <c r="W8"/>
  <c r="W6"/>
  <c r="W9"/>
  <c r="V8"/>
  <c r="V6"/>
  <c r="V9"/>
  <c r="O8"/>
  <c r="BA7"/>
  <c r="AH7"/>
  <c r="M6"/>
  <c r="L6"/>
  <c r="K6"/>
  <c r="J6"/>
  <c r="I6"/>
  <c r="H6"/>
  <c r="G6"/>
  <c r="F6"/>
  <c r="E6"/>
  <c r="D6"/>
  <c r="C6"/>
  <c r="BA5"/>
  <c r="AH5"/>
  <c r="O5"/>
</calcChain>
</file>

<file path=xl/sharedStrings.xml><?xml version="1.0" encoding="utf-8"?>
<sst xmlns="http://schemas.openxmlformats.org/spreadsheetml/2006/main" count="3151" uniqueCount="1098">
  <si>
    <t>encode-UW.Motif.0606</t>
  </si>
  <si>
    <t xml:space="preserve">UW.Motif.0606 </t>
  </si>
  <si>
    <t xml:space="preserve">V$ZF5_B </t>
  </si>
  <si>
    <t>transfac_pro-M00789</t>
  </si>
  <si>
    <t>V$GATA_Q6</t>
  </si>
  <si>
    <t>transfac_pro-M02856</t>
  </si>
  <si>
    <t>V$FOXK1_04</t>
  </si>
  <si>
    <t xml:space="preserve">fd68A, Aef1, CG4360 </t>
  </si>
  <si>
    <t>Forkhead box K</t>
  </si>
  <si>
    <t>Adult enhancer factor 1</t>
  </si>
  <si>
    <t>CG4360</t>
  </si>
  <si>
    <t>flyfactorsurvey-Cf2-PA_SOLEXA_FBgn0000286</t>
  </si>
  <si>
    <t xml:space="preserve">F$RSC30_01 </t>
  </si>
  <si>
    <t>taipale-AATGGCGCCAAA-E2F1-DBD</t>
  </si>
  <si>
    <t>AATGGCGCCAAA-E2F1-DBD</t>
  </si>
  <si>
    <t>yetfasco-2141</t>
  </si>
  <si>
    <t xml:space="preserve">Zfp161_1 </t>
  </si>
  <si>
    <t>Cluster 2</t>
  </si>
  <si>
    <t>Sub-cluster 2</t>
  </si>
  <si>
    <t>Core 2</t>
  </si>
  <si>
    <t>Cluster 7</t>
  </si>
  <si>
    <t>Core 7</t>
  </si>
  <si>
    <t>Cluster 9</t>
  </si>
  <si>
    <t>Core Cluster 9</t>
  </si>
  <si>
    <t>GATAe  (-)</t>
  </si>
  <si>
    <t>trident (-)</t>
  </si>
  <si>
    <t>biniou (-)</t>
  </si>
  <si>
    <t>Ets at 65A (-)</t>
  </si>
  <si>
    <t>48 related 1 (-)</t>
  </si>
  <si>
    <t>Hormone receptor-like in 38 (-)</t>
  </si>
  <si>
    <t>Count of Cluster</t>
  </si>
  <si>
    <t>Cl1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</si>
  <si>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</si>
  <si>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</si>
  <si>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</si>
  <si>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</si>
  <si>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</si>
  <si>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</si>
  <si>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</si>
  <si>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</si>
  <si>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</si>
  <si>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Cl11</t>
  </si>
  <si>
    <t>not found</t>
  </si>
  <si>
    <t>Nb TF / Cl</t>
  </si>
  <si>
    <t>Nt RE</t>
  </si>
  <si>
    <t>% relative to nb TF</t>
  </si>
  <si>
    <t>(empty)</t>
  </si>
  <si>
    <t>SubCluster 2</t>
  </si>
  <si>
    <t>Total Result</t>
  </si>
  <si>
    <t>Core Cl7</t>
  </si>
  <si>
    <t>CACGTGC</t>
  </si>
  <si>
    <t>E(spl)mgamma-HLH, dpn, E(spl)m8-HLH</t>
  </si>
  <si>
    <t>Enhancer of split mγ, helix-loop-helix</t>
  </si>
  <si>
    <t>deadpan</t>
  </si>
  <si>
    <t>Tbp, Taf1</t>
  </si>
  <si>
    <t>RCGYRCGY</t>
  </si>
  <si>
    <t>Max, Mnt, Usf, Met</t>
  </si>
  <si>
    <t>taipale-NAAACCGGTTTN-GRHL1-full</t>
  </si>
  <si>
    <t xml:space="preserve">NAAACCGGTTTN-GRHL1-full </t>
  </si>
  <si>
    <t xml:space="preserve">E2f, E2f2, Dp </t>
  </si>
  <si>
    <t>flyfactorsurvey-Met_SANGER_5_FBgn0002723</t>
  </si>
  <si>
    <t>FBgn0002723(Met)</t>
  </si>
  <si>
    <t>cyc, Met, tgo, tai, Max</t>
  </si>
  <si>
    <t>taipale-NTCAAGGTCAN-ESRRA-DBD</t>
  </si>
  <si>
    <t>NTCAAGGTCAN-ESRRA-DBD</t>
  </si>
  <si>
    <t xml:space="preserve">Hr4, Hr39, ftz-f1, ERR, Spargel </t>
  </si>
  <si>
    <t xml:space="preserve">ftz-f1, ERR, Spargel </t>
  </si>
  <si>
    <t xml:space="preserve">Max, tgo, Usf </t>
  </si>
  <si>
    <t xml:space="preserve">cyc, Met, Usf, Max </t>
  </si>
  <si>
    <t xml:space="preserve">Hr39, ftz-f1, ERR </t>
  </si>
  <si>
    <t>flyfactorsurvey-Max_Mnt_SANGER_5_FBgn0023215</t>
  </si>
  <si>
    <t>FBgn0023215(Mnt)</t>
  </si>
  <si>
    <t xml:space="preserve">Max, Mnt, Usf </t>
  </si>
  <si>
    <t xml:space="preserve">cyc, Max, Usf, Met </t>
  </si>
  <si>
    <t>transfac_pro-M01132</t>
  </si>
  <si>
    <t>V$SF1_Q6_01</t>
  </si>
  <si>
    <t>transfac_pro-M00920</t>
  </si>
  <si>
    <t>V$E2F_Q6_01</t>
  </si>
  <si>
    <t>hdpi-TFEB</t>
  </si>
  <si>
    <t>TFEB</t>
  </si>
  <si>
    <t>Mitf, Usf, tgo, Max</t>
  </si>
  <si>
    <t xml:space="preserve">ftz-f1, ERR </t>
  </si>
  <si>
    <t xml:space="preserve">Hr4, Hr39, ftz-f1 </t>
  </si>
  <si>
    <t>homer-M01789</t>
  </si>
  <si>
    <t xml:space="preserve">MBP1(MacIsaac)/Yeast </t>
  </si>
  <si>
    <t>taipale-TTTTCCCGCCAAAW-E2F7-DBD</t>
  </si>
  <si>
    <t>TTTTCCCGCCAAAW-E2F7-DBD</t>
  </si>
  <si>
    <t>yetfasco-700</t>
  </si>
  <si>
    <t>swissregulon-ESRRA.p2</t>
  </si>
  <si>
    <t>ESRRA</t>
  </si>
  <si>
    <t>Hr4, Hr39, ftz-f1, ERR, Spargel</t>
  </si>
  <si>
    <t>hdpi-YWHAZ</t>
  </si>
  <si>
    <t>YWHAZ</t>
  </si>
  <si>
    <t>14-3-3zeta</t>
  </si>
  <si>
    <t xml:space="preserve">14-3-3zeta </t>
  </si>
  <si>
    <t xml:space="preserve">V$BRCA_01 </t>
  </si>
  <si>
    <t>tfdimers-MD00435</t>
  </si>
  <si>
    <t xml:space="preserve">Helios A_Pax-4 </t>
  </si>
  <si>
    <t>transfac_pro-M02006</t>
  </si>
  <si>
    <t>V$GATA5_Q4</t>
  </si>
  <si>
    <t>z</t>
  </si>
  <si>
    <t>encode-UW.Motif.0040</t>
  </si>
  <si>
    <t xml:space="preserve">UW.Motif.0040 </t>
  </si>
  <si>
    <t>CTCTCTC</t>
  </si>
  <si>
    <t>GAGAGAG</t>
  </si>
  <si>
    <t>homer-M00356</t>
  </si>
  <si>
    <t>Su(H)/dmmpmm(Bergman)/fly</t>
  </si>
  <si>
    <t>transfac_public-M00076</t>
  </si>
  <si>
    <t>V$GATA2_01</t>
  </si>
  <si>
    <t>grn</t>
  </si>
  <si>
    <t>transfac_public-M00077</t>
  </si>
  <si>
    <t>V$GATA3_01</t>
  </si>
  <si>
    <t>homer-M00404</t>
  </si>
  <si>
    <t>z/dmmpmm(Bigfoot)/fly</t>
  </si>
  <si>
    <t>swissregulon-ZFP161.p2</t>
  </si>
  <si>
    <t>ZFP161</t>
  </si>
  <si>
    <t>transfac_pro-M02901</t>
  </si>
  <si>
    <t>V$SOX13_04</t>
  </si>
  <si>
    <t>sc, ac, ase, l(1)sc, Sox102F</t>
  </si>
  <si>
    <t>transfac_pro-M01814</t>
  </si>
  <si>
    <t>V$AML2_Q3</t>
  </si>
  <si>
    <t xml:space="preserve">RunxB, run, RunxA, lz </t>
  </si>
  <si>
    <t>RunxB</t>
  </si>
  <si>
    <t>runt</t>
  </si>
  <si>
    <t>RunxA</t>
  </si>
  <si>
    <t>lozenge</t>
  </si>
  <si>
    <t xml:space="preserve">P$HMG1_01 </t>
  </si>
  <si>
    <t>jaspar-MA0037.1</t>
  </si>
  <si>
    <t>GATA3</t>
  </si>
  <si>
    <t>transfac_pro-M02874</t>
  </si>
  <si>
    <t>V$IRF6_04</t>
  </si>
  <si>
    <t>yetfasco-1745</t>
  </si>
  <si>
    <t>YDR216W</t>
  </si>
  <si>
    <t>yetfasco-539</t>
  </si>
  <si>
    <t>jaspar-POL005.1</t>
  </si>
  <si>
    <t>DPE</t>
  </si>
  <si>
    <t>yetfasco-1497</t>
  </si>
  <si>
    <t>YOR032C</t>
  </si>
  <si>
    <t xml:space="preserve">rn, ab, pdm3, br </t>
  </si>
  <si>
    <t>FBgn0016076(vri)</t>
  </si>
  <si>
    <t>yetfasco-2216</t>
  </si>
  <si>
    <t>YPR052C</t>
  </si>
  <si>
    <t>yetfasco-1669</t>
  </si>
  <si>
    <t>YKL062W</t>
  </si>
  <si>
    <t>yetfasco-2008</t>
  </si>
  <si>
    <t>yetfasco-2124</t>
  </si>
  <si>
    <t>YIL131C</t>
  </si>
  <si>
    <t xml:space="preserve"> fd68A, fkh, bin, foxo</t>
  </si>
  <si>
    <t>forkhead domain 68A</t>
  </si>
  <si>
    <t>taipale-NAASATCAAAGN-TCF7L1-full</t>
  </si>
  <si>
    <t>NAASATCAAAGN-TCF7L1-full</t>
  </si>
  <si>
    <t>pan, da</t>
  </si>
  <si>
    <t>yetfasco-2037</t>
  </si>
  <si>
    <t>YBR083W</t>
  </si>
  <si>
    <t>encode-UW.Motif.0591</t>
  </si>
  <si>
    <t>UW.Motif.0591</t>
  </si>
  <si>
    <t>yetfasco-1164</t>
  </si>
  <si>
    <t>YER130C</t>
  </si>
  <si>
    <t>transfac_pro-M01868</t>
  </si>
  <si>
    <t>V$CEBPE_Q6</t>
  </si>
  <si>
    <t>slbo</t>
  </si>
  <si>
    <t>slow border cells</t>
  </si>
  <si>
    <t>flyfactorsurvey-klu_SANGER_10_FBgn0013469</t>
  </si>
  <si>
    <t>FBgn0013469(klu)</t>
  </si>
  <si>
    <t xml:space="preserve">klu, sr </t>
  </si>
  <si>
    <t>encode-UW.Motif.0400</t>
  </si>
  <si>
    <t>UW.Motif.0400</t>
  </si>
  <si>
    <t>homer-M00830</t>
  </si>
  <si>
    <t>TBP(-</t>
  </si>
  <si>
    <t>flyfactorsurvey-gt_NAR_FBgn0001150</t>
  </si>
  <si>
    <t>FBgn0001150(gt)</t>
  </si>
  <si>
    <t>modENCODE-HP2-Larvae3rdinstar-CME-W1-Cl.8plus-DCC3027</t>
  </si>
  <si>
    <t>yetfasco-1373</t>
  </si>
  <si>
    <t>modENCODE-HP1b-Larvae3rdinstar-DCC3018</t>
  </si>
  <si>
    <t>swissregulon-NFIL3.p2</t>
  </si>
  <si>
    <t>vri</t>
  </si>
  <si>
    <t>transfac_pro-M01938</t>
  </si>
  <si>
    <t>F$PHO4_03</t>
  </si>
  <si>
    <t>yetfasco-515</t>
  </si>
  <si>
    <t>flyfactorsurvey-Ara_SOLEXA_FBgn0015904</t>
  </si>
  <si>
    <t>FBgn0015904(ara)</t>
  </si>
  <si>
    <t>ara, mirr</t>
  </si>
  <si>
    <t>mirror</t>
  </si>
  <si>
    <t>jaspar-MA0010.1</t>
  </si>
  <si>
    <t>br_Z1</t>
  </si>
  <si>
    <t>stark-CACNNNNNNACA</t>
  </si>
  <si>
    <t>CACNNNNNNACA</t>
  </si>
  <si>
    <t>stark-HSWAACHGH</t>
  </si>
  <si>
    <t>HSWAACHGH(ovo)</t>
  </si>
  <si>
    <t>ovo</t>
  </si>
  <si>
    <t>homer-M01748</t>
  </si>
  <si>
    <t>CIN5(MacIsaac)/Yeast</t>
  </si>
  <si>
    <t>yetfasco-1043</t>
  </si>
  <si>
    <t>modENCODE-POF-LateEmbryos-S2-DRSC-DCC3897</t>
  </si>
  <si>
    <t>jaspar-SD0002.1</t>
  </si>
  <si>
    <t xml:space="preserve">at_AC_acceptor </t>
  </si>
  <si>
    <t>transfac_public-M00045</t>
  </si>
  <si>
    <t>V$E4BP4_01</t>
  </si>
  <si>
    <t>taipale-NRTTACGTAAYN-DBP-full</t>
  </si>
  <si>
    <t>NRTTACGTAAYN-DBP-full</t>
  </si>
  <si>
    <t xml:space="preserve">Feature </t>
  </si>
  <si>
    <t xml:space="preserve"> FBgn0005630(lola)</t>
  </si>
  <si>
    <t>yetfasco-1214</t>
  </si>
  <si>
    <t>Unknown1(NR/Ini-like)/Drosophila-Promoters/Homer</t>
  </si>
  <si>
    <t xml:space="preserve">Atf-2, Jra, Atf3, CrebB-17A </t>
  </si>
  <si>
    <t>Max, tgo</t>
  </si>
  <si>
    <t xml:space="preserve"> PHO4/PHO4_Pi-/38-PHO4(Harbison)/Yeast</t>
  </si>
  <si>
    <t xml:space="preserve">Max, gce, Mnt, Usf </t>
  </si>
  <si>
    <t>Usf, E(spl)m8-HLH, Max, tgo, cyc, HLH106, Mitf, tai, Atf3</t>
  </si>
  <si>
    <t xml:space="preserve">Max, da, Mnt, tgo, Usf </t>
  </si>
  <si>
    <t xml:space="preserve">Unknown2/Drosophila-Promoters/Homer </t>
  </si>
  <si>
    <t xml:space="preserve">Atf3, Jra, CrebB-17A </t>
  </si>
  <si>
    <t xml:space="preserve">Max, gce, tgo, Usf </t>
  </si>
  <si>
    <t>Max, gce, tgo</t>
  </si>
  <si>
    <t xml:space="preserve">Max, tgo, tai, Usf, Met </t>
  </si>
  <si>
    <t xml:space="preserve">absent MD neurons and olfactory sensilla  </t>
  </si>
  <si>
    <t xml:space="preserve">Eip78C, ERR, kni, Hr4, eg, Hr46, knrl, Hr39, ftz-f1 </t>
  </si>
  <si>
    <t>elemento-CACGTGC</t>
  </si>
  <si>
    <t xml:space="preserve">modENCODE-POF-Larvae3rdinstar-DCC3709 </t>
  </si>
  <si>
    <t>modENCODE-HP2-Larvae3rdinstar-DCC3028</t>
  </si>
  <si>
    <t>modENCODE-POF-Larvae3rdinstar-DCC3795</t>
  </si>
  <si>
    <t>GEO-GSM890119-H3K4me3-Kc.wig</t>
  </si>
  <si>
    <t xml:space="preserve">GEO-GSM890119-H3K4me3-Kc.wig </t>
  </si>
  <si>
    <t>GEO-GSM890120-H3K4me1-Kc.wig</t>
  </si>
  <si>
    <t>GEO-GSM890121-H3K27ac-Kc.wig</t>
  </si>
  <si>
    <t>GEO-GSM890122-JIL1-Kc.wig</t>
  </si>
  <si>
    <t>GEO-GSM890123-H3K9acS10ph-Kc.wig</t>
  </si>
  <si>
    <t>GEO-GSM890124-H3K27acS28ph-Kc.wig</t>
  </si>
  <si>
    <t>modENCODE-H3K36me3-LateEmbryos-S2-DRSC-DCC303</t>
  </si>
  <si>
    <t>UW.Motif.0053</t>
  </si>
  <si>
    <t>modENCODE-H3K9ac-AdultMale-DCC832</t>
  </si>
  <si>
    <t>AGAGAGAG</t>
  </si>
  <si>
    <t>yetfasco-959</t>
  </si>
  <si>
    <t>YPL248C</t>
  </si>
  <si>
    <t>yetfasco-988</t>
  </si>
  <si>
    <t>YBL008W</t>
  </si>
  <si>
    <t>hdpi-INSM1</t>
  </si>
  <si>
    <t>INSM1</t>
  </si>
  <si>
    <t>nerfin-1, nerfin-2</t>
  </si>
  <si>
    <t>nerfin-1</t>
  </si>
  <si>
    <t>nerfin-2</t>
  </si>
  <si>
    <t>jaspar-MA0025.1</t>
  </si>
  <si>
    <t>NFIL3</t>
  </si>
  <si>
    <t>CG7786, vri, gt</t>
  </si>
  <si>
    <t>CG7786</t>
  </si>
  <si>
    <t>vrille</t>
  </si>
  <si>
    <t>giant</t>
  </si>
  <si>
    <t>yetfasco-2147</t>
  </si>
  <si>
    <t>YBR089C-A</t>
  </si>
  <si>
    <t>hdpi-BRUNOL5</t>
  </si>
  <si>
    <t>BRUNOL5</t>
  </si>
  <si>
    <t>bru-3</t>
  </si>
  <si>
    <t>bruno-3</t>
  </si>
  <si>
    <t>hdpi-DDX53</t>
  </si>
  <si>
    <t>DDX53</t>
  </si>
  <si>
    <t>CG7878</t>
  </si>
  <si>
    <t>hdpi-TGIF1</t>
  </si>
  <si>
    <t>TGIF1</t>
  </si>
  <si>
    <t>vis, achi</t>
  </si>
  <si>
    <t>vismay</t>
  </si>
  <si>
    <t>achintya</t>
  </si>
  <si>
    <t>yetfasco-1840</t>
  </si>
  <si>
    <t>hdpi-RBM8A</t>
  </si>
  <si>
    <t>RBM8A</t>
  </si>
  <si>
    <t>tsu</t>
  </si>
  <si>
    <t>tsunagi</t>
  </si>
  <si>
    <t>transfac_pro-M01631</t>
  </si>
  <si>
    <t xml:space="preserve"> F$SIG1_01</t>
  </si>
  <si>
    <t>GAGA-repeat/Arabidopsis-Promoters/Homer</t>
  </si>
  <si>
    <t>hdpi-CANX</t>
  </si>
  <si>
    <t>CANX</t>
  </si>
  <si>
    <t>Cnx14D, CG1924, Cnx99A</t>
  </si>
  <si>
    <t>Calnexin 14D</t>
  </si>
  <si>
    <t>CG1924</t>
  </si>
  <si>
    <t>Calnexin 99A</t>
  </si>
  <si>
    <t>yetfasco-2217</t>
  </si>
  <si>
    <t>acj6</t>
  </si>
  <si>
    <t>abnormal chemosensory jump 6</t>
  </si>
  <si>
    <t>elemento-CGCACACA</t>
  </si>
  <si>
    <t>CGCACACA</t>
  </si>
  <si>
    <t>yetfasco-1025</t>
  </si>
  <si>
    <t>YGR249W</t>
  </si>
  <si>
    <t xml:space="preserve"> I$ARA_01</t>
  </si>
  <si>
    <t>transfac_pro-M03829</t>
  </si>
  <si>
    <t>V$HNF6_Q4</t>
  </si>
  <si>
    <t>homer-M00537</t>
  </si>
  <si>
    <t>gt/dmmpmm(Noyes)/fly</t>
  </si>
  <si>
    <t>homer-M00669</t>
  </si>
  <si>
    <t>br-Z3/dmmpmm(SeSiMCMC)/fly</t>
  </si>
  <si>
    <t>br</t>
  </si>
  <si>
    <t>elemento-AAATCAAT</t>
  </si>
  <si>
    <t>AAATCAAT</t>
  </si>
  <si>
    <t>yetfasco-652</t>
  </si>
  <si>
    <t>modENCODE-HP1c-Larvae3rdinstar-DCC3023</t>
  </si>
  <si>
    <t>stark-CACGAGNC</t>
  </si>
  <si>
    <t>CACGAGNC</t>
  </si>
  <si>
    <t>transfac_public-M00228</t>
  </si>
  <si>
    <t>V$VBP_01</t>
  </si>
  <si>
    <t xml:space="preserve">onecut, ct </t>
  </si>
  <si>
    <t>hdpi-CKMT1B</t>
  </si>
  <si>
    <t>CKMT1B</t>
  </si>
  <si>
    <t>transfac_pro-M00328</t>
  </si>
  <si>
    <t>V$PAX8_B</t>
  </si>
  <si>
    <t xml:space="preserve">sv </t>
  </si>
  <si>
    <t>seven up</t>
  </si>
  <si>
    <t>yetfasco-2125</t>
  </si>
  <si>
    <t>YNL068C</t>
  </si>
  <si>
    <t xml:space="preserve">fkh, foxo </t>
  </si>
  <si>
    <t>tfdimers-MD00439</t>
  </si>
  <si>
    <t>ATF-1_HOXA13</t>
  </si>
  <si>
    <t>yetfasco-688</t>
  </si>
  <si>
    <t>YOR028C</t>
  </si>
  <si>
    <t>F$MET31_01</t>
  </si>
  <si>
    <t>flyfactorsurvey-vri_SANGER_5_FBgn0016076</t>
  </si>
  <si>
    <t>MAAMNNCAA</t>
  </si>
  <si>
    <t>yetfasco-853</t>
  </si>
  <si>
    <t>yetfasco-2172</t>
  </si>
  <si>
    <t>ab, pdm3, fru, Poxm, pad, CG3407, rn</t>
  </si>
  <si>
    <t>transfac_pro-M03189</t>
  </si>
  <si>
    <t>P$ERF1_01</t>
  </si>
  <si>
    <t>elemento-AGAGAGCG</t>
  </si>
  <si>
    <t>AGAGAGCG</t>
  </si>
  <si>
    <t>homer-M00429</t>
  </si>
  <si>
    <t>Trl/dmmpmm(Down)/fly</t>
  </si>
  <si>
    <t>flyfactorsurvey-CG10267_SANGER_5_FBgn0037446</t>
  </si>
  <si>
    <t>FBgn0037446(Zif)</t>
  </si>
  <si>
    <t>Zif</t>
  </si>
  <si>
    <t>Zinc-finger protein</t>
  </si>
  <si>
    <t xml:space="preserve">ct </t>
  </si>
  <si>
    <t>MATA1</t>
  </si>
  <si>
    <t>tiffin-TIFDMEM0000011</t>
  </si>
  <si>
    <t>TIFDMEM0000011</t>
  </si>
  <si>
    <t>slp1, slp2, foxo</t>
  </si>
  <si>
    <t xml:space="preserve">sloppy paired 2 </t>
  </si>
  <si>
    <t>homer-M00222</t>
  </si>
  <si>
    <t>slp1, fkh, slp2, foxo</t>
  </si>
  <si>
    <t>transfac_public-M00033</t>
  </si>
  <si>
    <t>V$P300_01</t>
  </si>
  <si>
    <t>nej</t>
  </si>
  <si>
    <t>nejire</t>
  </si>
  <si>
    <t>encode-UW.Motif.0510</t>
  </si>
  <si>
    <t>UW.Motif.0510</t>
  </si>
  <si>
    <t>gl(FBgn0004618)</t>
  </si>
  <si>
    <t>GR_SMAD1</t>
  </si>
  <si>
    <t>transfac_pro-M01172</t>
  </si>
  <si>
    <t>V$PU1_Q4</t>
  </si>
  <si>
    <t>Eip74EF</t>
  </si>
  <si>
    <t>homer-M00064</t>
  </si>
  <si>
    <t>FXR(NR/IR1)/Liver-FXR-ChIP-Seq/Homer</t>
  </si>
  <si>
    <t>EcR</t>
  </si>
  <si>
    <t>Ecdysone receptor</t>
  </si>
  <si>
    <t>transfac_public-M00257</t>
  </si>
  <si>
    <t>V$RREB1_01</t>
  </si>
  <si>
    <t>peb</t>
  </si>
  <si>
    <t>rn, pdm3, CG3407, fru, peb</t>
  </si>
  <si>
    <t xml:space="preserve">rotund </t>
  </si>
  <si>
    <t>ac, ase, ato, crp, da, amos, l(1)sc, nau, sc, cato</t>
  </si>
  <si>
    <t>transfac_public-M00184</t>
  </si>
  <si>
    <t>V$MYOD_Q6</t>
  </si>
  <si>
    <t>Fer1, ac, l(1)sc, sna, ato, CG34422, da, esg, ase, nau, sc, net</t>
  </si>
  <si>
    <t>48 related 1</t>
  </si>
  <si>
    <t>snail</t>
  </si>
  <si>
    <t>escargot</t>
  </si>
  <si>
    <t>net</t>
  </si>
  <si>
    <t>swissregulon-EP300.p2</t>
  </si>
  <si>
    <t>EP300</t>
  </si>
  <si>
    <t>yetfasco-2198</t>
  </si>
  <si>
    <t>YPR015C</t>
  </si>
  <si>
    <t>tfdimers-MD00603</t>
  </si>
  <si>
    <t>Nkx3-2_YY1</t>
  </si>
  <si>
    <t>pho, phol</t>
  </si>
  <si>
    <t>pleiohomeotic</t>
  </si>
  <si>
    <t>pleiohomeotic like</t>
  </si>
  <si>
    <t>Ets65A, Eip74EF, aop</t>
  </si>
  <si>
    <t>homer-M00198</t>
  </si>
  <si>
    <t>Tcf12(HLH)/GM12878-Tcf12-ChIP-Seq/Homer</t>
  </si>
  <si>
    <t>ac, l(1)sc, da, amos, ase, nau, sc</t>
  </si>
  <si>
    <t>homer-M00434</t>
  </si>
  <si>
    <t>z/dmmpmm(Down)/fly</t>
  </si>
  <si>
    <t xml:space="preserve"> z</t>
  </si>
  <si>
    <t>zeste</t>
  </si>
  <si>
    <t>yetfasco-415</t>
  </si>
  <si>
    <t>YOR113W</t>
  </si>
  <si>
    <t>encode-UW.Motif.0230</t>
  </si>
  <si>
    <t>UW.Motif.0230</t>
  </si>
  <si>
    <t>pan</t>
  </si>
  <si>
    <t>jaspar-MA0006.1</t>
  </si>
  <si>
    <t>Arnt::Ahr</t>
  </si>
  <si>
    <t>homer-M01763</t>
  </si>
  <si>
    <t>GCR1(MacIsaac)/Yeast</t>
  </si>
  <si>
    <t>rn, E(bx)</t>
  </si>
  <si>
    <t>UW.Motif.0277</t>
  </si>
  <si>
    <t>flyfactorsurvey-ttk-PA_SOLEXA_FBgn0003870</t>
  </si>
  <si>
    <t>FBgn0003870(ttk)</t>
  </si>
  <si>
    <t xml:space="preserve">ttk, klu </t>
  </si>
  <si>
    <t>tramtrack</t>
  </si>
  <si>
    <t>klumpfuss</t>
  </si>
  <si>
    <t>hdpi-LUZP1</t>
  </si>
  <si>
    <t>LUZP1</t>
  </si>
  <si>
    <t>modENCODE-POF-Larvae3rdinstar-DCC3053</t>
  </si>
  <si>
    <t xml:space="preserve">modENCODE-POF-Larvae3rdinstar-DCC3053 </t>
  </si>
  <si>
    <t>modENCODE-POF-Larvae3rdinstar-DCC3709</t>
  </si>
  <si>
    <t>transfac_pro-M02160</t>
  </si>
  <si>
    <t>P$HMG1_01</t>
  </si>
  <si>
    <t>taipale-AGATAANN-GATA3-DBD</t>
  </si>
  <si>
    <t>AGATAANN-GATA3-DBD</t>
  </si>
  <si>
    <t>yetfasco-2203</t>
  </si>
  <si>
    <t>YPR104C</t>
  </si>
  <si>
    <t>flyfactorsurvey-GATAe_SANGER_5_FBgn0038391</t>
  </si>
  <si>
    <t>FBgn0038391(GATAe)</t>
  </si>
  <si>
    <t xml:space="preserve">grn, srp, GATAe, pnr </t>
  </si>
  <si>
    <t>factorbook-E2F1</t>
  </si>
  <si>
    <t>E2F1</t>
  </si>
  <si>
    <t>E2F transcription factor</t>
  </si>
  <si>
    <t>taipale-AGATAANN-GATA4-DBD</t>
  </si>
  <si>
    <t>AGATAANN-GATA4-DBD</t>
  </si>
  <si>
    <t>homer-M00654</t>
  </si>
  <si>
    <t>Trl/dmmpmm(Pollard)/fly</t>
  </si>
  <si>
    <t>transfac_pro-M02323</t>
  </si>
  <si>
    <t>I$TRL_01</t>
  </si>
  <si>
    <t>yetfasco-2167</t>
  </si>
  <si>
    <t>YOR140W</t>
  </si>
  <si>
    <t>ab, pdm3, CG3407, Poxm, pad, fru, rn</t>
  </si>
  <si>
    <t xml:space="preserve">CG3407 </t>
  </si>
  <si>
    <t>Pox meso</t>
  </si>
  <si>
    <t>poils au dos</t>
  </si>
  <si>
    <t xml:space="preserve">fruitless </t>
  </si>
  <si>
    <t>transfac_pro-M02742</t>
  </si>
  <si>
    <t>V$E2F2_03</t>
  </si>
  <si>
    <t>homer-M00696</t>
  </si>
  <si>
    <t>Trl/dmmpmm(SeSiMCMC)/fly</t>
  </si>
  <si>
    <t>transfac_pro-M01082</t>
  </si>
  <si>
    <t>V$BRCA_01</t>
  </si>
  <si>
    <t>yetfasco-901</t>
  </si>
  <si>
    <t>YDR146C</t>
  </si>
  <si>
    <t>transfac_pro-M00723</t>
  </si>
  <si>
    <t>I$GAGAFACTOR_Q6</t>
  </si>
  <si>
    <t>homer-M00398</t>
  </si>
  <si>
    <t>Trl/dmmpmm(Bigfoot)/fly</t>
  </si>
  <si>
    <t>taipale-AGATAANN-GATA5-DBD</t>
  </si>
  <si>
    <t>AGATAANN-GATA5-DBD</t>
  </si>
  <si>
    <t xml:space="preserve">grn, srp, pnr </t>
  </si>
  <si>
    <t>yetfasco-372</t>
  </si>
  <si>
    <t>YNL314W</t>
  </si>
  <si>
    <t>yetfasco-2230</t>
  </si>
  <si>
    <t>YLR403W</t>
  </si>
  <si>
    <t>pdm3, CG3407, Poxm, br, pad, fru, rn</t>
  </si>
  <si>
    <t>yetfasco-923</t>
  </si>
  <si>
    <t>YPL202C</t>
  </si>
  <si>
    <t>yetfasco-1532</t>
  </si>
  <si>
    <t>hdpi-BOLL</t>
  </si>
  <si>
    <t>BOLL</t>
  </si>
  <si>
    <t>bol</t>
  </si>
  <si>
    <t>boule</t>
  </si>
  <si>
    <t>yetfasco-2200</t>
  </si>
  <si>
    <t>YOR172W</t>
  </si>
  <si>
    <t>ab, pdm3, CG3407, E2f, pad, fru, rn, E2f2</t>
  </si>
  <si>
    <t>yetfasco-1521</t>
  </si>
  <si>
    <t>yetfasco-1503</t>
  </si>
  <si>
    <t>YPR065W</t>
  </si>
  <si>
    <t>transfac_pro-M03194</t>
  </si>
  <si>
    <t>P$AT5G07580_01</t>
  </si>
  <si>
    <t>tiffin-TIFDMEM0000109</t>
  </si>
  <si>
    <t>TIFDMEM0000109</t>
  </si>
  <si>
    <t>homer-M01476</t>
  </si>
  <si>
    <t>DAL82/DAL82_SM/3-DAL82(Harbison)/Yeast</t>
  </si>
  <si>
    <t xml:space="preserve">grn, pnr </t>
  </si>
  <si>
    <t>transfac_pro-M03198</t>
  </si>
  <si>
    <t>P$ERF2_02</t>
  </si>
  <si>
    <t>transfac_pro-M01877</t>
  </si>
  <si>
    <t>V$GATA2_Q5</t>
  </si>
  <si>
    <t>yetfasco-1760</t>
  </si>
  <si>
    <t>YNL027W</t>
  </si>
  <si>
    <t>transfac_public-M00348</t>
  </si>
  <si>
    <t>V$GATA2_02</t>
  </si>
  <si>
    <t>yetfasco-2175</t>
  </si>
  <si>
    <t>YDL048C</t>
  </si>
  <si>
    <t xml:space="preserve">ab, pdm3, CG3407, pad, fru, grn, rn </t>
  </si>
  <si>
    <t>transfac_pro-M02049</t>
  </si>
  <si>
    <t>V$MEQ_01</t>
  </si>
  <si>
    <t>homer-M00251</t>
  </si>
  <si>
    <t>DPL-1(E2F)/cElegans-Adult-ChIP-Seq(modEncode)/Homer</t>
  </si>
  <si>
    <t>transfac_pro-M01879</t>
  </si>
  <si>
    <t>V$HMGIY_Q4</t>
  </si>
  <si>
    <t>yetfasco-2229</t>
  </si>
  <si>
    <t>YDL020C</t>
  </si>
  <si>
    <t>ab, pdm3, fru, E2f, vvl, pad, CG3407, rn, E2f2</t>
  </si>
  <si>
    <t xml:space="preserve">ventral veins lacking </t>
  </si>
  <si>
    <t>stark-MAACAA</t>
  </si>
  <si>
    <t>MAACAA</t>
  </si>
  <si>
    <t>stark-MAAMNNCAA</t>
  </si>
  <si>
    <t>TIFDMEM0000091</t>
  </si>
  <si>
    <t>homer-M00110</t>
  </si>
  <si>
    <t>Mef2c(MADS)/GM12878-Mef2c-ChIP-Seq(GSE32465)/Homer</t>
  </si>
  <si>
    <t>taipale-GATGACGTCATC-XBP1-DBD</t>
  </si>
  <si>
    <t>GATGACGTCATC-XBP1-DBD</t>
  </si>
  <si>
    <t>homer-M00048</t>
  </si>
  <si>
    <t>Esrrb(NR)/mES-Esrrb-ChIP-Seq/Homer</t>
  </si>
  <si>
    <t>ERR, Hr4, Hr39, Hr38, ftz-f1, Spargel</t>
  </si>
  <si>
    <t>Hormone receptor-like in 38</t>
  </si>
  <si>
    <t>elemento-CAAGGTC</t>
  </si>
  <si>
    <t>CAAGGTC</t>
  </si>
  <si>
    <t>ftz-f1, ERR</t>
  </si>
  <si>
    <t>homer-M00571</t>
  </si>
  <si>
    <t>Mef2/dmmpmm(Papatsenko)/fly</t>
  </si>
  <si>
    <t>homer-M00270</t>
  </si>
  <si>
    <t>TATA-box/SacCer-Promoters/Homer</t>
  </si>
  <si>
    <t>homer-M01523</t>
  </si>
  <si>
    <t>RLM1/Literature(Harbison)/Yeast</t>
  </si>
  <si>
    <t>br, Mef2</t>
  </si>
  <si>
    <t>broad</t>
  </si>
  <si>
    <t>transfac_pro-M00514</t>
  </si>
  <si>
    <t>V$ATF4_Q2</t>
  </si>
  <si>
    <t>Atf6, Atf3, CrebB-17A</t>
  </si>
  <si>
    <t>stark-STATAWAWR</t>
  </si>
  <si>
    <t>STATAWAWR</t>
  </si>
  <si>
    <t>jaspar-PF0028.1</t>
  </si>
  <si>
    <t>CTAWWWATA</t>
  </si>
  <si>
    <t>taipale-TCAAGGTCAWN-ESRRB-DBD</t>
  </si>
  <si>
    <t>TCAAGGTCAWN-ESRRB-DBD</t>
  </si>
  <si>
    <t>Hr39, ftz-f1, ERR</t>
  </si>
  <si>
    <t>transfac_pro-M02932</t>
  </si>
  <si>
    <t>V$ZFP128_04</t>
  </si>
  <si>
    <t>yetfasco-2164</t>
  </si>
  <si>
    <t>YHR056C</t>
  </si>
  <si>
    <t>transfac_pro-M01520</t>
  </si>
  <si>
    <t>F$RSC30_01</t>
  </si>
  <si>
    <t>yetfasco-857</t>
  </si>
  <si>
    <t>homer-M00074</t>
  </si>
  <si>
    <t>Gata4(Zf)/Heart-Gata4-ChIP-Seq(GSE35151)/Homer</t>
  </si>
  <si>
    <t>GATAe, grn, srp, pnr, Sirt6</t>
  </si>
  <si>
    <t xml:space="preserve">GATAe </t>
  </si>
  <si>
    <t>grain</t>
  </si>
  <si>
    <t>serpent</t>
  </si>
  <si>
    <t>pannier</t>
  </si>
  <si>
    <t>Sirtuin 6</t>
  </si>
  <si>
    <t>yetfasco-1631</t>
  </si>
  <si>
    <t>grn, srp, pnr</t>
  </si>
  <si>
    <t>yetfasco-2131</t>
  </si>
  <si>
    <t>grn, pnr</t>
  </si>
  <si>
    <t>transfac_pro-M00333</t>
  </si>
  <si>
    <t>V$ZF5_B</t>
  </si>
  <si>
    <t>transfac_public-M00456</t>
  </si>
  <si>
    <t>V$FAC1_01</t>
  </si>
  <si>
    <t>stark-RSWGAGMRHRR</t>
  </si>
  <si>
    <t>RSWGAGMRHRR(Trl)</t>
  </si>
  <si>
    <t>Trl, CG33260</t>
  </si>
  <si>
    <t>yetfasco-491</t>
  </si>
  <si>
    <t>YFL021W</t>
  </si>
  <si>
    <t>pnr</t>
  </si>
  <si>
    <t>transfac_pro-M03850</t>
  </si>
  <si>
    <t>V$SOX5_Q5</t>
  </si>
  <si>
    <t>Sox102F</t>
  </si>
  <si>
    <t>jaspar-PB0095.1</t>
  </si>
  <si>
    <t>Zfp161_1</t>
  </si>
  <si>
    <t>N$HLH11_01</t>
  </si>
  <si>
    <t>jaspar-POL007.1</t>
  </si>
  <si>
    <t>BREd</t>
  </si>
  <si>
    <t>rn, ab, pdm3, br</t>
  </si>
  <si>
    <t>abrupt</t>
  </si>
  <si>
    <t>transfac_pro-M03854</t>
  </si>
  <si>
    <t>V$SRY_Q6</t>
  </si>
  <si>
    <t>flyfactorsurvey-srp_SANGER_5_FBgn0003507</t>
  </si>
  <si>
    <t>FBgn0003507(srp)</t>
  </si>
  <si>
    <t>grn, srp, GATAe, pnr</t>
  </si>
  <si>
    <t>taipale-AGATAANN-GATA3-full</t>
  </si>
  <si>
    <t>AGATAANN-GATA3-full</t>
  </si>
  <si>
    <t>swissregulon-GATA6.p2</t>
  </si>
  <si>
    <t>GATA6</t>
  </si>
  <si>
    <t>grn, srp, pnr, Sirt6</t>
  </si>
  <si>
    <t>transfac_pro-M02743</t>
  </si>
  <si>
    <t>V$E2F3_03</t>
  </si>
  <si>
    <t>E2f</t>
  </si>
  <si>
    <t>taipale-NAACCGGTTN-GRHL1-DBD</t>
  </si>
  <si>
    <t>NAACCGGTTN-GRHL1-DBD</t>
  </si>
  <si>
    <t>transfac_pro-M02328</t>
  </si>
  <si>
    <t>I$ARA_01</t>
  </si>
  <si>
    <t>ara</t>
  </si>
  <si>
    <t>araucan (iro)</t>
  </si>
  <si>
    <t>yetfasco-586</t>
  </si>
  <si>
    <t>YJL110C</t>
  </si>
  <si>
    <t>TBP-associated factor 1</t>
  </si>
  <si>
    <t>flyfactorsurvey-Dref_FlyReg_FBgn0015664</t>
  </si>
  <si>
    <t>FBgn0015664(Dref)</t>
  </si>
  <si>
    <t>homer-M00610</t>
  </si>
  <si>
    <t>Dref/dmmpmm(Pollard)/fly</t>
  </si>
  <si>
    <t>stark-RCGYRCGY</t>
  </si>
  <si>
    <t xml:space="preserve">Description: RCGYRCGY </t>
  </si>
  <si>
    <t>transfac_public-M00516</t>
  </si>
  <si>
    <t>V$E2F_03</t>
  </si>
  <si>
    <t>homer-M00160</t>
  </si>
  <si>
    <t>RARg(NR)/ES-RARg-ChIP-Seq(GSE30538)/Homer</t>
  </si>
  <si>
    <t>Hr4, Hr39, ftz-f1</t>
  </si>
  <si>
    <t>Hr4</t>
  </si>
  <si>
    <t>Hormone receptor-like in 39</t>
  </si>
  <si>
    <t>ftz transcription factor 1</t>
  </si>
  <si>
    <t>yetfasco-359</t>
  </si>
  <si>
    <t>Max, gce, tgo, Usf</t>
  </si>
  <si>
    <t>homer-M00016</t>
  </si>
  <si>
    <t>c-Myc(HLH)/LNCAP-cMyc-ChIP-Seq/Homer</t>
  </si>
  <si>
    <t>gce, Mnt, tgo, Usf, Max</t>
  </si>
  <si>
    <t>homer-M00652</t>
  </si>
  <si>
    <t>Top2/dmmpmm(Pollard)/fly</t>
  </si>
  <si>
    <t>Top2</t>
  </si>
  <si>
    <t>Topoisomerase 2</t>
  </si>
  <si>
    <t>homer-M01788</t>
  </si>
  <si>
    <t>PHO4(MacIsaac)/Yeast</t>
  </si>
  <si>
    <t>homer-M00226</t>
  </si>
  <si>
    <t>yetfasco-1551</t>
  </si>
  <si>
    <t xml:space="preserve">Max, gce, tgo </t>
  </si>
  <si>
    <t>elemento-GTGTGACC</t>
  </si>
  <si>
    <t>GTGTGACC</t>
  </si>
  <si>
    <t>taipale-TSAAGGTCAN-ESRRG-full</t>
  </si>
  <si>
    <t>TSAAGGTCAN-ESRRG-full</t>
  </si>
  <si>
    <t>Eip78C, ERR, kni, Hr4, eg, Hr46, knrl, Hr39, ftz-f1</t>
  </si>
  <si>
    <t>Ecdysone-induced protein 78C</t>
  </si>
  <si>
    <t>estrogen-related receptor</t>
  </si>
  <si>
    <t>knirps</t>
  </si>
  <si>
    <t xml:space="preserve">Hr4 </t>
  </si>
  <si>
    <t>eagle</t>
  </si>
  <si>
    <t>Hormone receptor-like in 46</t>
  </si>
  <si>
    <t>knirps-like</t>
  </si>
  <si>
    <t>yetfasco-1475</t>
  </si>
  <si>
    <t>YKR034W</t>
  </si>
  <si>
    <t>yetfasco-646</t>
  </si>
  <si>
    <t>Usf, Max</t>
  </si>
  <si>
    <t>flyfactorsurvey-Clk_cyc_SANGER_5_FBgn0023094</t>
  </si>
  <si>
    <t>FBgn0023094(cyc)</t>
  </si>
  <si>
    <t>cyc, Met, Usf, Max</t>
  </si>
  <si>
    <t>factorbook-MEF2</t>
  </si>
  <si>
    <t>MEF2</t>
  </si>
  <si>
    <t>taipale-NNCACGTGNN-MNT-DBD</t>
  </si>
  <si>
    <t>NNCACGTGNN-MNT-DBD</t>
  </si>
  <si>
    <t>Max, tgo, Usf</t>
  </si>
  <si>
    <t>yetfasco-2056</t>
  </si>
  <si>
    <t>YER148W</t>
  </si>
  <si>
    <t>yetfasco-2009</t>
  </si>
  <si>
    <t>YLR182W</t>
  </si>
  <si>
    <t>stark-TGACGTCAT</t>
  </si>
  <si>
    <t>TGACGTCAT</t>
  </si>
  <si>
    <t>transfac_pro-M01809</t>
  </si>
  <si>
    <t>P$RIN_01</t>
  </si>
  <si>
    <t>tiffin-TIFDMEM0000098</t>
  </si>
  <si>
    <t>TIFDMEM0000098</t>
  </si>
  <si>
    <t>homer-M00102</t>
  </si>
  <si>
    <t>Nr5a2(NR)/Pancreas-LRH1-ChIP-Seq(GSE34295)/Homer</t>
  </si>
  <si>
    <t xml:space="preserve">Hr39, ftz-f1, ERR, Spargel </t>
  </si>
  <si>
    <t>Spargel</t>
  </si>
  <si>
    <t>homer-M00265</t>
  </si>
  <si>
    <t>Pho4(bHLH)/Yeast-Pho4-ChIP-Seq(GSE29506)/Homer</t>
  </si>
  <si>
    <t>transfac_pro-M02897</t>
  </si>
  <si>
    <t>V$SIX6_08</t>
  </si>
  <si>
    <t>Optix</t>
  </si>
  <si>
    <t>jaspar-PF0038.1</t>
  </si>
  <si>
    <t>TGACCTTG</t>
  </si>
  <si>
    <t>ftz-f1, ERR, Spargel</t>
  </si>
  <si>
    <t>taipale-NAACCGGTTN-TFCP2-full</t>
  </si>
  <si>
    <t>NAACCGGTTN-TFCP2-full</t>
  </si>
  <si>
    <t>gem</t>
  </si>
  <si>
    <t>gemini</t>
  </si>
  <si>
    <t>transfac_pro-M01116</t>
  </si>
  <si>
    <t>V$CLOCKBMAL_Q6</t>
  </si>
  <si>
    <t>cyc, Max, Usf, Met</t>
  </si>
  <si>
    <t>tiffin-TIFDMEM0000091</t>
  </si>
  <si>
    <t>transfac_public-M00231</t>
  </si>
  <si>
    <t>V$MEF2_02</t>
  </si>
  <si>
    <t>homer-M00008</t>
  </si>
  <si>
    <t>Atf1(bZIP)/K562-ATF1-ChIP-Seq(GSE31477)/Homer</t>
  </si>
  <si>
    <t xml:space="preserve">Atf6, Atf-2, Jra, Atf3, CrebB-17A </t>
  </si>
  <si>
    <t>transfac_pro-M02738</t>
  </si>
  <si>
    <t>V$ATF1_03</t>
  </si>
  <si>
    <t>transfac_pro-M00407</t>
  </si>
  <si>
    <t>V$RSRFC4_Q2</t>
  </si>
  <si>
    <t>transfac_public-M00026</t>
  </si>
  <si>
    <t>V$RSRFC4_01</t>
  </si>
  <si>
    <t>yetfasco-556</t>
  </si>
  <si>
    <t>YER068W</t>
  </si>
  <si>
    <t>transfac_public-M00064</t>
  </si>
  <si>
    <t>F$PHO4_01</t>
  </si>
  <si>
    <t>Met, Mnt, tgo, Max</t>
  </si>
  <si>
    <t>homer-M00109</t>
  </si>
  <si>
    <t>Mef2a(MADS)/HL1-Mef2a.biotin-ChIP-Seq/Homer/</t>
  </si>
  <si>
    <t>yetfasco-1153</t>
  </si>
  <si>
    <t>YHL009C</t>
  </si>
  <si>
    <t>swissregulon-ATF4.p2</t>
  </si>
  <si>
    <t>ATF4</t>
  </si>
  <si>
    <t xml:space="preserve">Atf6, Atf3, CrebB-17A </t>
  </si>
  <si>
    <t>transfac_pro-M00803</t>
  </si>
  <si>
    <t>V$E2F_Q2</t>
  </si>
  <si>
    <t>E2f, E2f2, Dp</t>
  </si>
  <si>
    <t>E2F transcription factor 1</t>
  </si>
  <si>
    <t>E2F transcription factor 2</t>
  </si>
  <si>
    <t>DP transcription factor</t>
  </si>
  <si>
    <t>yetfasco-1050</t>
  </si>
  <si>
    <t>YDR081C</t>
  </si>
  <si>
    <t>jaspar-MA0033.1</t>
  </si>
  <si>
    <t>transfac_pro-M01600</t>
  </si>
  <si>
    <t>F$ATF1PCR1_01</t>
  </si>
  <si>
    <t>taipale-NNCACGTGNN-MAX-DBD</t>
  </si>
  <si>
    <t>NNCACGTGNN-MAX-DBD</t>
  </si>
  <si>
    <t>Max, tgo, tai, Usf, Met</t>
  </si>
  <si>
    <t>transfac_pro-M03125</t>
  </si>
  <si>
    <t>N$MXL3_01</t>
  </si>
  <si>
    <t>Max, Mnt, tgo, Usf, Met</t>
  </si>
  <si>
    <t>elemento-ATCAGCTG</t>
  </si>
  <si>
    <t>ATCAGCTG</t>
  </si>
  <si>
    <t>hdpi-USF1</t>
  </si>
  <si>
    <t>USF1</t>
  </si>
  <si>
    <t>flyfactorsurvey-dm_Max_SANGER_10_FBgn0017578</t>
  </si>
  <si>
    <t>FBgn0017578(Max)</t>
  </si>
  <si>
    <t xml:space="preserve">Max, Mnt, Usf, Met </t>
  </si>
  <si>
    <t>transfac_public-M00232</t>
  </si>
  <si>
    <t>V$MEF2_03</t>
  </si>
  <si>
    <t>homer-M01829</t>
  </si>
  <si>
    <t>SWI6(MacIsaac)/Yeast</t>
  </si>
  <si>
    <t>elemento-AACCGGTT</t>
  </si>
  <si>
    <t>AACCGGTT</t>
  </si>
  <si>
    <t>stark-AAAAGCT</t>
  </si>
  <si>
    <t>AAAAGCT</t>
  </si>
  <si>
    <t>taipale-NNRTGACGTCAYCN-CREB3-full</t>
  </si>
  <si>
    <t>NNRTGACGTCAYCN-CREB3-full</t>
  </si>
  <si>
    <t>tiffin-TIFDMEM0000068</t>
  </si>
  <si>
    <t>TIFDMEM0000068</t>
  </si>
  <si>
    <t>Tbp</t>
  </si>
  <si>
    <t>TATA binding protein</t>
  </si>
  <si>
    <t>stark-WCACGTGC</t>
  </si>
  <si>
    <t>WCACGTGC</t>
  </si>
  <si>
    <t>swissregulon-MEF2_A-B-C-D_.p2</t>
  </si>
  <si>
    <t>MEF2A, MEF2C, MEF2D, MEF2BNB-MEF2B, MEF2B</t>
  </si>
  <si>
    <t>elemento-GCGCGCC</t>
  </si>
  <si>
    <t>GCGCGCC</t>
  </si>
  <si>
    <t>tiffin-TIFDMEM0000062</t>
  </si>
  <si>
    <t>TIFDMEM0000062</t>
  </si>
  <si>
    <t>homer-M00378</t>
  </si>
  <si>
    <t>Dref/dmmpmm(Bigfoot)/fly</t>
  </si>
  <si>
    <t>transfac_pro-M00513</t>
  </si>
  <si>
    <t>V$ATF3_Q6</t>
  </si>
  <si>
    <t>Jra, Atf3, CrebB-17A</t>
  </si>
  <si>
    <t>yetfasco-1388</t>
  </si>
  <si>
    <t>yetfasco-1310</t>
  </si>
  <si>
    <t>transfac_pro-M01699</t>
  </si>
  <si>
    <t>F$CBF1_02</t>
  </si>
  <si>
    <t>Usf, Max, Met, HLH106, Mitf, tgo</t>
  </si>
  <si>
    <t>jaspar-MA0052.1</t>
  </si>
  <si>
    <t>MEF2A</t>
  </si>
  <si>
    <t>homer-M00234</t>
  </si>
  <si>
    <t>TATA-box/Drosophila-Promoters/Homer</t>
  </si>
  <si>
    <t xml:space="preserve">Tbp, Taf1 </t>
  </si>
  <si>
    <t>tiffin-TIFDMEM0000005</t>
  </si>
  <si>
    <t>TIFDMEM0000005</t>
  </si>
  <si>
    <t>homer-M00676</t>
  </si>
  <si>
    <t>Dref/dmmpmm(SeSiMCMC)/fly</t>
  </si>
  <si>
    <t>jaspar-MA0004.1</t>
  </si>
  <si>
    <t>Arnt</t>
  </si>
  <si>
    <t>Met, Max, tgo, Atf3, Usf</t>
  </si>
  <si>
    <t>jaspar-PF0009.1</t>
  </si>
  <si>
    <t>TGAYRTCA</t>
  </si>
  <si>
    <t>Atf3, Jra, CrebB-17A</t>
  </si>
  <si>
    <t>yetfasco-1389</t>
  </si>
  <si>
    <t>transfac_public-M00036</t>
  </si>
  <si>
    <t>V$VJUN_01</t>
  </si>
  <si>
    <t>taipale-NNATGACGTCATNN-ATF7-DBD</t>
  </si>
  <si>
    <t>NNATGACGTCATNN-ATF7-DBD</t>
  </si>
  <si>
    <t>yetfasco-1465</t>
  </si>
  <si>
    <t>YHR206W</t>
  </si>
  <si>
    <t>flyfactorsurvey-Cf2-PB_SOLEXA_FBgn0000286</t>
  </si>
  <si>
    <t>FBgn0000286(Cf2)</t>
  </si>
  <si>
    <t>Cf2</t>
  </si>
  <si>
    <t>Chorion factor 2</t>
  </si>
  <si>
    <t>homer-M00231</t>
  </si>
  <si>
    <t>E-box/Drosophila-Promoters/Homer</t>
  </si>
  <si>
    <t>amos, crp, nau</t>
  </si>
  <si>
    <r>
      <rPr>
        <sz val="10"/>
        <color rgb="FF000000"/>
        <rFont val="Verdana"/>
        <family val="2"/>
        <charset val="1"/>
      </rPr>
      <t xml:space="preserve">absent MD neurons and olfactory sensilla </t>
    </r>
    <r>
      <rPr>
        <b/>
        <sz val="10"/>
        <rFont val="Verdana"/>
      </rPr>
      <t xml:space="preserve"> </t>
    </r>
  </si>
  <si>
    <t>yetfasco-1390</t>
  </si>
  <si>
    <t xml:space="preserve">Max, tgo </t>
  </si>
  <si>
    <t>taipale-NCTAWAAATAGM-MEF2D-DBD</t>
  </si>
  <si>
    <t>NCTAWAAATAGM-MEF2D-DBD</t>
  </si>
  <si>
    <t>jaspar-PB0043.1</t>
  </si>
  <si>
    <t>Max_1</t>
  </si>
  <si>
    <t>Max, da, Mnt, tgo, Usf</t>
  </si>
  <si>
    <t>Mnt</t>
  </si>
  <si>
    <t>hdpi-USF2</t>
  </si>
  <si>
    <t>USF2</t>
  </si>
  <si>
    <t>Usf</t>
  </si>
  <si>
    <t>transfac_public-M00012</t>
  </si>
  <si>
    <t>I$CF2II_01</t>
  </si>
  <si>
    <t>yetfasco-1448</t>
  </si>
  <si>
    <t>YBR182C</t>
  </si>
  <si>
    <t>jaspar-MA0015.1</t>
  </si>
  <si>
    <t>Cf2_II</t>
  </si>
  <si>
    <t>tiffin-TIFDMEM0000034</t>
  </si>
  <si>
    <t>TIFDMEM0000034</t>
  </si>
  <si>
    <t>yetfasco-580</t>
  </si>
  <si>
    <t>YDR303C</t>
  </si>
  <si>
    <t>transfac_pro-M00799</t>
  </si>
  <si>
    <t>V$MYC_Q2</t>
  </si>
  <si>
    <t>taipale-KCTAWAAATAGM-MEF2A-DBD</t>
  </si>
  <si>
    <t>KCTAWAAATAGM-MEF2A-DBD</t>
  </si>
  <si>
    <t>swissregulon-JUN.p2</t>
  </si>
  <si>
    <t>JUN, JUND, JUNB</t>
  </si>
  <si>
    <t>elemento-ACACGTG</t>
  </si>
  <si>
    <t>ACACGTG</t>
  </si>
  <si>
    <t>tai</t>
  </si>
  <si>
    <t>yetfasco-247</t>
  </si>
  <si>
    <t>homer-M00236</t>
  </si>
  <si>
    <t xml:space="preserve">Unknown3/Drosophila-Promoters/Homer </t>
  </si>
  <si>
    <t>yetfasco-297</t>
  </si>
  <si>
    <t>YNL167C</t>
  </si>
  <si>
    <t xml:space="preserve">Atf-2, Atf3, Jra, CrebB-17A </t>
  </si>
  <si>
    <t>taipale-RCTAWAAATAGM-MEF2B-full</t>
  </si>
  <si>
    <t>RCTAWAAATAGM-MEF2B-full</t>
  </si>
  <si>
    <t>homer-M01514</t>
  </si>
  <si>
    <t>PHO4/PHO4_Pi-/38-PHO4(Harbison)/Yeast</t>
  </si>
  <si>
    <t>Max, gce, Mnt, Usf</t>
  </si>
  <si>
    <t>germ cell-expressed bHLH-PAS</t>
  </si>
  <si>
    <t>swissregulon-FOXL1.p2</t>
  </si>
  <si>
    <t>FOXL1</t>
  </si>
  <si>
    <t>bin</t>
  </si>
  <si>
    <t>biniou</t>
  </si>
  <si>
    <t>stark-RTATATRTRB</t>
  </si>
  <si>
    <t>RTATATRTRB(Cf2)</t>
  </si>
  <si>
    <t>yetfasco-1456</t>
  </si>
  <si>
    <t>taipale-NACACGTGTN-CLOCK-DBD</t>
  </si>
  <si>
    <t>NACACGTGTN-CLOCK-DBD</t>
  </si>
  <si>
    <t>homer-M00235</t>
  </si>
  <si>
    <t xml:space="preserve"> Unknown2/Drosophila-Promoters/Homer </t>
  </si>
  <si>
    <t>transfac_public-M00013</t>
  </si>
  <si>
    <t>I$CF2II_02</t>
  </si>
  <si>
    <t>jaspar-MA0104.1</t>
  </si>
  <si>
    <t>Mycn</t>
  </si>
  <si>
    <t xml:space="preserve">Usf, E(spl)m8-HLH, Max, tgo, cyc, HLH106, Mitf, tai, Atf3 </t>
  </si>
  <si>
    <t>Enhancer of split m8, helix-loop-helix</t>
  </si>
  <si>
    <t>flyfactorsurvey-lola-PG_SOLEXA_FBgn0005630</t>
  </si>
  <si>
    <t>homer-M00232</t>
  </si>
  <si>
    <t xml:space="preserve">Unknown1(NR/Ini-like)/Drosophila-Promoters/Homer </t>
  </si>
  <si>
    <t>jaspar-PF0002.1</t>
  </si>
  <si>
    <t>CACGTG</t>
  </si>
  <si>
    <t>Usf, Max, tgo, cyc, HLH106, Mitf, tai, Atf3</t>
  </si>
  <si>
    <t xml:space="preserve">Usf </t>
  </si>
  <si>
    <t>Max</t>
  </si>
  <si>
    <t>tango</t>
  </si>
  <si>
    <t>cycle</t>
  </si>
  <si>
    <t>Sterol regulatory element binding protein</t>
  </si>
  <si>
    <t>Mitf</t>
  </si>
  <si>
    <t>taiman</t>
  </si>
  <si>
    <t>Activating transcription factor 3</t>
  </si>
  <si>
    <t>taipale-AWCAGCTGWT-TFAP4-full</t>
  </si>
  <si>
    <t>AWCAGCTGWT-TFAP4-full</t>
  </si>
  <si>
    <t xml:space="preserve">crp </t>
  </si>
  <si>
    <t>taipale-AWCAGCTGWT-TFAP4-DBD</t>
  </si>
  <si>
    <t>AWCAGCTGWT-TFAP4-DBD</t>
  </si>
  <si>
    <t>crp</t>
  </si>
  <si>
    <t>tiffin-TIFDMEM0000079</t>
  </si>
  <si>
    <t>TIFDMEM0000079</t>
  </si>
  <si>
    <t>tiffin-TIFDMEM0000116</t>
  </si>
  <si>
    <t>TIFDMEM0000116</t>
  </si>
  <si>
    <t>homer-M00098</t>
  </si>
  <si>
    <t>JunD(bZIP)/K562-JunD-ChIP-Seq/Homer</t>
  </si>
  <si>
    <t>Atf-2, Atf3, Jra, CrebB-17A</t>
  </si>
  <si>
    <t>Activating transcription factor-2</t>
  </si>
  <si>
    <t>Jun-related antigen</t>
  </si>
  <si>
    <t>Cyclic-AMP response element binding protein B</t>
  </si>
  <si>
    <t>yetfasco-443</t>
  </si>
  <si>
    <t>YJR060W</t>
  </si>
  <si>
    <t xml:space="preserve">Usf, Max, tgo, cyc, HLH106, Mitf, tai, Atf3 </t>
  </si>
  <si>
    <t>HLH106</t>
  </si>
  <si>
    <t>taipale-NATGACGTCAYN-JDP2-full</t>
  </si>
  <si>
    <t>NATGACGTCAYN-JDP2-full</t>
  </si>
  <si>
    <t>Atf-2, Jra, Atf3, CrebB-17A</t>
  </si>
  <si>
    <t>taipale-NATGACGTCAYN-JDP2-DBD</t>
  </si>
  <si>
    <t>NATGACGTCAYN-JDP2-DBD</t>
  </si>
  <si>
    <t>transfac_pro-M03119</t>
  </si>
  <si>
    <t xml:space="preserve">N$HLH11_01 </t>
  </si>
  <si>
    <t>taipale-NATGACGTCAYN-Jdp2-DBD</t>
  </si>
  <si>
    <t>NATGACGTCAYN-Jdp2-DBD</t>
  </si>
  <si>
    <t>homer-M00230</t>
  </si>
  <si>
    <t>DREF/Drosophila-Promoters/Homer</t>
  </si>
  <si>
    <t>homer-M00097</t>
  </si>
  <si>
    <t>c-Jun-CRE(bZIP)/K562-cJun-ChIP-Seq/Homer</t>
  </si>
  <si>
    <t>flyfactorsurvey-crp_SANGER_10_FBgn0001994</t>
  </si>
  <si>
    <t>FBgn0001994(crp)</t>
  </si>
  <si>
    <t>transfac_pro-M02772</t>
  </si>
  <si>
    <t>V$JUNDM2_03</t>
  </si>
  <si>
    <t>Atf6, Atf-2, Jra, Atf3, CrebB-17A</t>
  </si>
  <si>
    <t>Atf6</t>
  </si>
  <si>
    <t>taipale-NATGACGTCAYN-Creb5-DBD</t>
  </si>
  <si>
    <t>NATGACGTCAYN-Creb5-DBD</t>
  </si>
  <si>
    <t>factorbook-v-JUN</t>
  </si>
  <si>
    <t>v-JUN</t>
  </si>
  <si>
    <t>tiffin-TIFDMEM0000042</t>
  </si>
  <si>
    <t>TIFDMEM0000042</t>
  </si>
  <si>
    <t>tiffin-TIFDMEM0000074</t>
  </si>
  <si>
    <t>TIFDMEM0000074</t>
  </si>
  <si>
    <t>homer-M00597</t>
  </si>
  <si>
    <t>BEAF-32/dmmpmm(Pollard)/fly</t>
  </si>
  <si>
    <t>yetfasco-2075</t>
  </si>
  <si>
    <t>YIL036W</t>
  </si>
  <si>
    <t>transfac_pro-M00488</t>
  </si>
  <si>
    <t>I$DREF_Q3</t>
  </si>
  <si>
    <t>yetfasco-2051</t>
  </si>
  <si>
    <t>YFR034C</t>
  </si>
  <si>
    <t>Met, Max</t>
  </si>
  <si>
    <t>Methoprene-tolerant</t>
  </si>
  <si>
    <t>transfac_pro-M02488</t>
  </si>
  <si>
    <t>F$RLM1_02</t>
  </si>
  <si>
    <t>Mef2</t>
  </si>
  <si>
    <t>Myocyte enhancer factor 2</t>
  </si>
  <si>
    <t>yetfasco-1501</t>
  </si>
  <si>
    <t>YPL089C</t>
  </si>
  <si>
    <t>yetfasco-1428</t>
  </si>
  <si>
    <t>GAGA-repeat/SacCer-Promoters/Homer</t>
  </si>
  <si>
    <t>yetfasco-1444</t>
  </si>
  <si>
    <t>YDL056W</t>
  </si>
  <si>
    <t>yetfasco-1222</t>
  </si>
  <si>
    <t>YLR451W</t>
  </si>
  <si>
    <t>elemento-CACGCAC</t>
  </si>
  <si>
    <t>CACGCAC</t>
  </si>
  <si>
    <t>yetfasco-1189</t>
  </si>
  <si>
    <t>YLR098C</t>
  </si>
  <si>
    <t>homer-M00242</t>
  </si>
  <si>
    <t xml:space="preserve">GAGA-repeat/Arabidopsis-Promoters/Homer </t>
  </si>
  <si>
    <t>jaspar-PF0016.1</t>
  </si>
  <si>
    <t>RYTTCCTG</t>
  </si>
  <si>
    <t xml:space="preserve">Ets65A, Eip74EF, aop </t>
  </si>
  <si>
    <t>Ets at 65A</t>
  </si>
  <si>
    <t>Ecdysone-induced protein 74EF</t>
  </si>
  <si>
    <t>anterior open</t>
  </si>
  <si>
    <t>yetfasco-1191</t>
  </si>
  <si>
    <t>YPL177C</t>
  </si>
  <si>
    <t>transfac_pro-M02092</t>
  </si>
  <si>
    <t>V$EGR2_Q6</t>
  </si>
  <si>
    <t>sr</t>
  </si>
  <si>
    <t>stripe</t>
  </si>
  <si>
    <t>yetfasco-1206</t>
  </si>
  <si>
    <t>YER040W</t>
  </si>
  <si>
    <t>yetfasco-1374</t>
  </si>
  <si>
    <t>YDR253C</t>
  </si>
  <si>
    <t>yetfasco-1370</t>
  </si>
  <si>
    <t>YPL038W</t>
  </si>
  <si>
    <t>stark-ACACNNNNRCAC</t>
  </si>
  <si>
    <t>ACACNNNNRCAC</t>
  </si>
  <si>
    <t>yetfasco-1260</t>
  </si>
  <si>
    <t>YMR016C</t>
  </si>
  <si>
    <t>tfdimers-MD00558</t>
  </si>
  <si>
    <t>POU5F1_FAC1</t>
  </si>
  <si>
    <t xml:space="preserve">rn, E(bx) </t>
  </si>
  <si>
    <t>rotund</t>
  </si>
  <si>
    <t>Enhancer of bithorax</t>
  </si>
  <si>
    <t>transfac_public-M00148</t>
  </si>
  <si>
    <t>V$SRY_01</t>
  </si>
  <si>
    <t>SoxN</t>
  </si>
  <si>
    <t>SoxNeuro</t>
  </si>
  <si>
    <t>stark-ACACNNACAC</t>
  </si>
  <si>
    <t>ACACNNACAC</t>
  </si>
  <si>
    <t>elemento-ACGCACAC</t>
  </si>
  <si>
    <t>ACGCACAC</t>
  </si>
  <si>
    <t>yetfasco-1308</t>
  </si>
  <si>
    <t>YNL216W</t>
  </si>
  <si>
    <t>tfdimers-MD00532</t>
  </si>
  <si>
    <t>FOXO1_POU5F1</t>
  </si>
  <si>
    <t xml:space="preserve">slp1, fkh, slp2, foxo </t>
  </si>
  <si>
    <t>fork head</t>
  </si>
  <si>
    <t>encode-UW.Motif.0011</t>
  </si>
  <si>
    <t xml:space="preserve">UW.Motif.0011 </t>
  </si>
  <si>
    <t>transfac_pro-M02100</t>
  </si>
  <si>
    <t>V$MYOD_Q6_02</t>
  </si>
  <si>
    <t>ac, ase, CG34422, da, sc, l(1)sc, nau, amos</t>
  </si>
  <si>
    <t>hat-trick</t>
  </si>
  <si>
    <t>transfac_pro-M00639</t>
  </si>
  <si>
    <t>V$HNF6_Q6</t>
  </si>
  <si>
    <t>swissregulon-BPTF.p2</t>
  </si>
  <si>
    <t>BPTF</t>
  </si>
  <si>
    <t xml:space="preserve">E(bx) </t>
  </si>
  <si>
    <t>stark-RCACNNNNNNNCACA</t>
  </si>
  <si>
    <t>RCACNNNNNNNCACA</t>
  </si>
  <si>
    <t>transfac_pro-M01688</t>
  </si>
  <si>
    <t xml:space="preserve">F$MET31_01 </t>
  </si>
  <si>
    <t>tfdimers-MD00525</t>
  </si>
  <si>
    <t xml:space="preserve">GR_SMAD1 </t>
  </si>
  <si>
    <t>yetfasco-1238</t>
  </si>
  <si>
    <t>YGL013C</t>
  </si>
  <si>
    <t>stark-CACRCAC</t>
  </si>
  <si>
    <t>CACRCAC</t>
  </si>
  <si>
    <t>wolfe-gl_SOLEXA_F3-5</t>
  </si>
  <si>
    <t xml:space="preserve">gl(FBgn0004618) </t>
  </si>
  <si>
    <t>encode-UW.Motif.0277</t>
  </si>
  <si>
    <t xml:space="preserve">UW.Motif.0277 </t>
  </si>
  <si>
    <t>NES&gt;3</t>
  </si>
  <si>
    <t>taipale-TTACGYAM-GMEB2-DBD</t>
  </si>
  <si>
    <t xml:space="preserve">TTACGYAM-GMEB2-DBD </t>
  </si>
  <si>
    <t>#</t>
  </si>
  <si>
    <t>NES</t>
  </si>
  <si>
    <t>Proliferation</t>
  </si>
  <si>
    <t>Eye diff°
Neurogenesis</t>
  </si>
  <si>
    <t>flyfactorsurvey-lola_SANGER_5_FBgn0005630</t>
  </si>
  <si>
    <t>FBgn0005630(lola)</t>
  </si>
  <si>
    <t>lola</t>
  </si>
  <si>
    <t>longitudinals lacking</t>
  </si>
  <si>
    <t>selexconsensus-Dref</t>
  </si>
  <si>
    <t>Dref</t>
  </si>
  <si>
    <t>DNA replication-related element factor</t>
  </si>
  <si>
    <t>flyfactorsurvey-lola_SOLEXA_5_FBgn0005630</t>
  </si>
  <si>
    <t>elemento-TATCGATA</t>
  </si>
  <si>
    <t>TATCGATA</t>
  </si>
  <si>
    <t xml:space="preserve"># </t>
  </si>
  <si>
    <t>Motif collection</t>
  </si>
  <si>
    <t>Description</t>
  </si>
  <si>
    <t>Possible Transcription Factor</t>
  </si>
  <si>
    <t>Possible Transcription factor - Full Name</t>
  </si>
  <si>
    <t xml:space="preserve">NES </t>
  </si>
  <si>
    <t>Cluster</t>
  </si>
  <si>
    <t>Exp post MF
Eye diff°</t>
  </si>
  <si>
    <t>Neurogenesis</t>
  </si>
  <si>
    <t>Other</t>
  </si>
  <si>
    <t>Unknown</t>
  </si>
  <si>
    <t>NES&gt;6</t>
  </si>
  <si>
    <t>taipale-NNAAAATCRATAWN-ONECUT2-DBD</t>
  </si>
  <si>
    <t>NNAAAATCRATAWN-ONECUT2-DBD</t>
  </si>
  <si>
    <t>ct</t>
  </si>
  <si>
    <t>cut</t>
  </si>
  <si>
    <t xml:space="preserve"> </t>
  </si>
  <si>
    <t>taipale-NNAAAATCRATANN-ONECUT3-DBD</t>
  </si>
  <si>
    <t>NNAAAATCRATANN-ONECUT3-DBD</t>
  </si>
  <si>
    <t>onecut, ct</t>
  </si>
  <si>
    <t>onecut</t>
  </si>
  <si>
    <t>taipale-NNAAAATCRATAWN-ONECUT1-full</t>
  </si>
  <si>
    <t>NNAAAATCRATAWN-ONECUT1-full</t>
  </si>
  <si>
    <t>taipale-NNAAAATCRATAWN-ONECUT1-DBD</t>
  </si>
  <si>
    <t>NNAAAATCRATAWN-ONECUT1-DBD</t>
  </si>
  <si>
    <t>NES&gt;5</t>
  </si>
  <si>
    <t>swissregulon-ONECUT1-2.p2</t>
  </si>
  <si>
    <t>ONECUT2, ONECUT1</t>
  </si>
  <si>
    <t>elemento-AGAGAGAG</t>
  </si>
  <si>
    <t xml:space="preserve">AGAGAGAG </t>
  </si>
  <si>
    <t>flyfactorsurvey-gl_SANGER_5_FBgn0004618</t>
  </si>
  <si>
    <t>FBgn0004618(gl)</t>
  </si>
  <si>
    <t>gl</t>
  </si>
  <si>
    <t>glass</t>
  </si>
  <si>
    <t>NES&gt;4</t>
  </si>
  <si>
    <t>encode-UW.Motif.0053</t>
  </si>
  <si>
    <t xml:space="preserve">UW.Motif.0053 </t>
  </si>
  <si>
    <t>elemento-CTCTCTC</t>
  </si>
  <si>
    <t xml:space="preserve">CTCTCTC </t>
  </si>
  <si>
    <t>stark-GAGAGAG</t>
  </si>
  <si>
    <t xml:space="preserve">GAGAGAG </t>
  </si>
  <si>
    <t>flyfactorsurvey-gl_SOLEXA_5_FBgn0004618</t>
  </si>
  <si>
    <t>yetfasco-1012</t>
  </si>
  <si>
    <t xml:space="preserve">MATA1 </t>
  </si>
  <si>
    <t>tiffin-TIFDMEM0000009</t>
  </si>
  <si>
    <t>TIFDMEM0000009</t>
  </si>
  <si>
    <t xml:space="preserve">Trl, CG33260 </t>
  </si>
  <si>
    <t>trident</t>
  </si>
  <si>
    <t>-</t>
  </si>
  <si>
    <t>CG33260</t>
  </si>
  <si>
    <t>homer-M00223</t>
  </si>
  <si>
    <t xml:space="preserve">SeqBias: </t>
  </si>
  <si>
    <t>yetfasco-1750</t>
  </si>
  <si>
    <t>YPR199C</t>
  </si>
  <si>
    <t>yetfasco-1744</t>
  </si>
  <si>
    <t>YLR131C</t>
  </si>
  <si>
    <t>jaspar-MA0039.1</t>
  </si>
  <si>
    <t>Klf4</t>
  </si>
  <si>
    <t>transfac_pro-M01216</t>
  </si>
  <si>
    <t>V$FOXO1_Q5</t>
  </si>
  <si>
    <t xml:space="preserve">slp1, slp2, foxo </t>
  </si>
  <si>
    <t>sloppy paired 1</t>
  </si>
  <si>
    <t>sloppy paired 2</t>
  </si>
  <si>
    <t>forkhead box, sub-group O</t>
  </si>
  <si>
    <t>homer-M00218</t>
  </si>
  <si>
    <t>SeqBias:</t>
  </si>
  <si>
    <t xml:space="preserve">rn, pdm3, CG3407, fru, peb </t>
  </si>
  <si>
    <r>
      <rPr>
        <sz val="10"/>
        <color rgb="FF000000"/>
        <rFont val="Verdana"/>
        <family val="2"/>
        <charset val="1"/>
      </rPr>
      <t>rotund</t>
    </r>
    <r>
      <rPr>
        <b/>
        <sz val="10"/>
        <rFont val="Verdana"/>
      </rPr>
      <t xml:space="preserve"> </t>
    </r>
  </si>
  <si>
    <t>pou domain motif 3</t>
  </si>
  <si>
    <t>CG3407</t>
  </si>
  <si>
    <t>fruitless</t>
  </si>
  <si>
    <t>pebbled</t>
  </si>
  <si>
    <t>factorbook-TCF12</t>
  </si>
  <si>
    <t>TCF12</t>
  </si>
  <si>
    <t xml:space="preserve">ac, ase, ato, crp, da, amos, l(1)sc, nau, sc, cato </t>
  </si>
  <si>
    <t>achaete</t>
  </si>
  <si>
    <t>asense</t>
  </si>
  <si>
    <t>atonal</t>
  </si>
  <si>
    <t>cropped</t>
  </si>
  <si>
    <t>daughterless</t>
  </si>
  <si>
    <t>absent MD neurons and olfactory sensilla</t>
  </si>
  <si>
    <t xml:space="preserve">lethal of scute </t>
  </si>
  <si>
    <t>nautilus (MyoD)</t>
  </si>
  <si>
    <t>scute</t>
  </si>
  <si>
    <t>cousin of atonal</t>
  </si>
  <si>
    <t>elemento-ACACACAC</t>
  </si>
  <si>
    <t>ACACACAC</t>
  </si>
  <si>
    <t>homer-M00424</t>
  </si>
  <si>
    <t>pan/dmmpmm(Down)/fly</t>
  </si>
  <si>
    <t xml:space="preserve">pan </t>
  </si>
  <si>
    <t>pangolin</t>
  </si>
  <si>
    <t>transfac_pro-M02864</t>
  </si>
  <si>
    <t xml:space="preserve">V$GM497_04 </t>
  </si>
  <si>
    <t>homer-M00263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</si>
</sst>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  <numFmt numFmtId="165" formatCode="0"/>
    <numFmt numFmtId="166" formatCode="0.0"/>
  </numFmts>
  <fonts count="14"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color indexed="8"/>
      <name val="Verdana"/>
      <charset val="1"/>
    </font>
    <font>
      <b/>
      <sz val="10"/>
      <name val="Verdana"/>
    </font>
    <font>
      <b/>
      <sz val="10"/>
      <color indexed="8"/>
      <name val="Verdana"/>
      <family val="2"/>
      <charset val="1"/>
    </font>
    <font>
      <b/>
      <sz val="10"/>
      <color indexed="10"/>
      <name val="Verdana"/>
      <family val="2"/>
      <charset val="1"/>
    </font>
    <font>
      <sz val="10"/>
      <color indexed="8"/>
      <name val="Verdana"/>
      <charset val="1"/>
    </font>
    <font>
      <sz val="10"/>
      <name val="Verdana"/>
    </font>
    <font>
      <b/>
      <sz val="10"/>
      <color rgb="FFDD0806"/>
      <name val="Verdana"/>
      <family val="2"/>
      <charset val="1"/>
    </font>
    <font>
      <sz val="10"/>
      <name val="Times New Roman"/>
      <family val="1"/>
      <charset val="1"/>
    </font>
    <font>
      <sz val="10"/>
      <color rgb="FF000000"/>
      <name val="Verdana"/>
      <family val="2"/>
      <charset val="1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CCCCC"/>
        <bgColor rgb="FFCCCCFF"/>
      </patternFill>
    </fill>
    <fill>
      <patternFill patternType="solid">
        <fgColor rgb="FFCCFFFF"/>
        <bgColor rgb="FFCCFFFF"/>
      </patternFill>
    </fill>
  </fills>
  <borders count="4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slantDashDot">
        <color auto="1"/>
      </left>
      <right style="slantDashDot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164" fontId="0" fillId="0" borderId="0"/>
    <xf numFmtId="164" fontId="2" fillId="0" borderId="0" applyBorder="0" applyProtection="0">
      <alignment horizontal="left"/>
    </xf>
    <xf numFmtId="164" fontId="2" fillId="0" borderId="0" applyBorder="0" applyProtection="0"/>
    <xf numFmtId="164" fontId="2" fillId="0" borderId="0" applyBorder="0" applyProtection="0"/>
    <xf numFmtId="164" fontId="3" fillId="0" borderId="0" applyBorder="0" applyProtection="0"/>
    <xf numFmtId="164" fontId="3" fillId="0" borderId="0" applyBorder="0" applyProtection="0">
      <alignment horizontal="left"/>
    </xf>
    <xf numFmtId="164" fontId="2" fillId="0" borderId="0" applyBorder="0" applyProtection="0"/>
  </cellStyleXfs>
  <cellXfs count="186">
    <xf numFmtId="164" fontId="0" fillId="0" borderId="0" xfId="0"/>
    <xf numFmtId="164" fontId="0" fillId="0" borderId="0" xfId="0" applyAlignment="1">
      <alignment horizontal="center"/>
    </xf>
    <xf numFmtId="164" fontId="0" fillId="0" borderId="1" xfId="0" applyBorder="1"/>
    <xf numFmtId="164" fontId="4" fillId="0" borderId="2" xfId="0" applyFont="1" applyBorder="1" applyAlignment="1">
      <alignment horizontal="left"/>
    </xf>
    <xf numFmtId="164" fontId="0" fillId="0" borderId="3" xfId="0" applyBorder="1"/>
    <xf numFmtId="164" fontId="0" fillId="0" borderId="3" xfId="0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1" xfId="0" applyBorder="1" applyAlignment="1">
      <alignment horizontal="center"/>
    </xf>
    <xf numFmtId="164" fontId="3" fillId="0" borderId="6" xfId="0" applyFont="1" applyBorder="1"/>
    <xf numFmtId="164" fontId="5" fillId="0" borderId="6" xfId="0" applyFont="1" applyBorder="1" applyAlignment="1">
      <alignment horizontal="center"/>
    </xf>
    <xf numFmtId="164" fontId="5" fillId="0" borderId="7" xfId="0" applyFont="1" applyBorder="1"/>
    <xf numFmtId="164" fontId="5" fillId="0" borderId="6" xfId="0" applyFont="1" applyBorder="1"/>
    <xf numFmtId="164" fontId="6" fillId="0" borderId="8" xfId="0" applyFont="1" applyBorder="1" applyAlignment="1">
      <alignment horizontal="left"/>
    </xf>
    <xf numFmtId="164" fontId="5" fillId="0" borderId="9" xfId="0" applyFont="1" applyBorder="1"/>
    <xf numFmtId="164" fontId="5" fillId="0" borderId="9" xfId="0" applyFont="1" applyBorder="1" applyAlignment="1">
      <alignment horizontal="center" textRotation="90"/>
    </xf>
    <xf numFmtId="164" fontId="5" fillId="0" borderId="10" xfId="0" applyFont="1" applyBorder="1" applyAlignment="1">
      <alignment horizontal="left" textRotation="90" wrapText="1"/>
    </xf>
    <xf numFmtId="164" fontId="5" fillId="0" borderId="11" xfId="0" applyFont="1" applyBorder="1" applyAlignment="1">
      <alignment horizontal="left" textRotation="90"/>
    </xf>
    <xf numFmtId="164" fontId="5" fillId="0" borderId="11" xfId="0" applyFont="1" applyBorder="1" applyAlignment="1">
      <alignment horizontal="center" textRotation="90"/>
    </xf>
    <xf numFmtId="164" fontId="5" fillId="0" borderId="1" xfId="0" applyFont="1" applyBorder="1" applyAlignment="1">
      <alignment horizontal="center"/>
    </xf>
    <xf numFmtId="164" fontId="3" fillId="0" borderId="0" xfId="0" applyFont="1"/>
    <xf numFmtId="164" fontId="7" fillId="0" borderId="0" xfId="0" applyFont="1"/>
    <xf numFmtId="164" fontId="8" fillId="0" borderId="2" xfId="0" applyFont="1" applyBorder="1" applyAlignment="1">
      <alignment horizontal="left" vertical="center" wrapText="1"/>
    </xf>
    <xf numFmtId="164" fontId="0" fillId="2" borderId="4" xfId="0" applyFill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8" fillId="0" borderId="2" xfId="0" applyFont="1" applyBorder="1" applyAlignment="1">
      <alignment horizontal="left"/>
    </xf>
    <xf numFmtId="164" fontId="0" fillId="3" borderId="3" xfId="0" applyFill="1" applyBorder="1" applyAlignment="1">
      <alignment horizontal="center"/>
    </xf>
    <xf numFmtId="164" fontId="7" fillId="0" borderId="6" xfId="0" applyFont="1" applyBorder="1"/>
    <xf numFmtId="164" fontId="0" fillId="0" borderId="6" xfId="0" applyBorder="1" applyAlignment="1">
      <alignment horizontal="center"/>
    </xf>
    <xf numFmtId="164" fontId="0" fillId="0" borderId="7" xfId="0" applyBorder="1"/>
    <xf numFmtId="164" fontId="0" fillId="0" borderId="6" xfId="0" applyBorder="1"/>
    <xf numFmtId="164" fontId="4" fillId="0" borderId="8" xfId="0" applyFont="1" applyBorder="1" applyAlignment="1">
      <alignment horizontal="left"/>
    </xf>
    <xf numFmtId="164" fontId="0" fillId="0" borderId="9" xfId="0" applyBorder="1"/>
    <xf numFmtId="164" fontId="0" fillId="0" borderId="9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0" fillId="2" borderId="5" xfId="0" applyFill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0" fillId="0" borderId="1" xfId="0" applyBorder="1" applyAlignment="1">
      <alignment horizontal="left"/>
    </xf>
    <xf numFmtId="164" fontId="8" fillId="0" borderId="2" xfId="0" applyFont="1" applyBorder="1"/>
    <xf numFmtId="164" fontId="10" fillId="0" borderId="6" xfId="0" applyFont="1" applyBorder="1"/>
    <xf numFmtId="164" fontId="4" fillId="0" borderId="2" xfId="0" applyFont="1" applyBorder="1" applyAlignment="1"/>
    <xf numFmtId="164" fontId="0" fillId="0" borderId="4" xfId="0" applyBorder="1"/>
    <xf numFmtId="164" fontId="0" fillId="0" borderId="5" xfId="0" applyBorder="1"/>
    <xf numFmtId="164" fontId="0" fillId="0" borderId="12" xfId="0" applyBorder="1"/>
    <xf numFmtId="164" fontId="6" fillId="0" borderId="8" xfId="0" applyFont="1" applyBorder="1" applyAlignment="1"/>
    <xf numFmtId="164" fontId="5" fillId="0" borderId="10" xfId="0" applyFont="1" applyBorder="1" applyAlignment="1">
      <alignment horizontal="center" textRotation="90"/>
    </xf>
    <xf numFmtId="164" fontId="5" fillId="0" borderId="11" xfId="0" applyFont="1" applyBorder="1" applyAlignment="1">
      <alignment horizontal="left" textRotation="90" wrapText="1"/>
    </xf>
    <xf numFmtId="164" fontId="5" fillId="0" borderId="13" xfId="0" applyFont="1" applyBorder="1" applyAlignment="1">
      <alignment horizontal="center" textRotation="90"/>
    </xf>
    <xf numFmtId="164" fontId="3" fillId="0" borderId="1" xfId="0" applyFont="1" applyBorder="1"/>
    <xf numFmtId="164" fontId="8" fillId="0" borderId="2" xfId="0" applyFont="1" applyBorder="1" applyAlignment="1">
      <alignment vertical="center" wrapText="1"/>
    </xf>
    <xf numFmtId="164" fontId="9" fillId="0" borderId="3" xfId="0" applyFont="1" applyBorder="1" applyAlignment="1">
      <alignment horizontal="center"/>
    </xf>
    <xf numFmtId="164" fontId="5" fillId="0" borderId="4" xfId="0" applyFont="1" applyBorder="1" applyAlignment="1">
      <alignment horizontal="left" wrapText="1"/>
    </xf>
    <xf numFmtId="164" fontId="5" fillId="2" borderId="5" xfId="0" applyFont="1" applyFill="1" applyBorder="1" applyAlignment="1">
      <alignment horizontal="left"/>
    </xf>
    <xf numFmtId="164" fontId="5" fillId="0" borderId="5" xfId="0" applyFont="1" applyBorder="1" applyAlignment="1">
      <alignment horizontal="center"/>
    </xf>
    <xf numFmtId="164" fontId="5" fillId="0" borderId="12" xfId="0" applyFont="1" applyBorder="1" applyAlignment="1">
      <alignment horizontal="center"/>
    </xf>
    <xf numFmtId="164" fontId="0" fillId="4" borderId="4" xfId="0" applyFill="1" applyBorder="1"/>
    <xf numFmtId="164" fontId="4" fillId="0" borderId="8" xfId="0" applyFont="1" applyBorder="1" applyAlignment="1"/>
    <xf numFmtId="164" fontId="0" fillId="0" borderId="10" xfId="0" applyBorder="1"/>
    <xf numFmtId="164" fontId="0" fillId="0" borderId="11" xfId="0" applyBorder="1"/>
    <xf numFmtId="164" fontId="0" fillId="0" borderId="13" xfId="0" applyBorder="1"/>
    <xf numFmtId="164" fontId="0" fillId="3" borderId="12" xfId="0" applyFill="1" applyBorder="1"/>
    <xf numFmtId="164" fontId="0" fillId="2" borderId="5" xfId="0" applyFill="1" applyBorder="1"/>
    <xf numFmtId="164" fontId="0" fillId="3" borderId="5" xfId="0" applyFill="1" applyBorder="1"/>
    <xf numFmtId="164" fontId="0" fillId="4" borderId="4" xfId="0" applyFill="1" applyBorder="1" applyAlignment="1">
      <alignment horizontal="center"/>
    </xf>
    <xf numFmtId="164" fontId="0" fillId="0" borderId="12" xfId="0" applyBorder="1" applyAlignment="1">
      <alignment horizontal="center"/>
    </xf>
    <xf numFmtId="164" fontId="8" fillId="0" borderId="2" xfId="0" applyFont="1" applyBorder="1" applyAlignment="1"/>
    <xf numFmtId="164" fontId="8" fillId="0" borderId="8" xfId="0" applyFont="1" applyBorder="1" applyAlignment="1">
      <alignment vertical="center" wrapText="1"/>
    </xf>
    <xf numFmtId="164" fontId="4" fillId="0" borderId="2" xfId="0" applyFont="1" applyBorder="1" applyAlignment="1">
      <alignment vertical="center" wrapText="1"/>
    </xf>
    <xf numFmtId="164" fontId="4" fillId="0" borderId="2" xfId="0" applyFont="1" applyBorder="1" applyAlignment="1"/>
    <xf numFmtId="164" fontId="0" fillId="0" borderId="2" xfId="0" applyBorder="1"/>
    <xf numFmtId="164" fontId="0" fillId="0" borderId="2" xfId="0" applyBorder="1" applyAlignment="1">
      <alignment horizontal="center"/>
    </xf>
    <xf numFmtId="164" fontId="6" fillId="0" borderId="8" xfId="0" applyFont="1" applyBorder="1" applyAlignment="1"/>
    <xf numFmtId="164" fontId="5" fillId="0" borderId="8" xfId="0" applyFont="1" applyBorder="1"/>
    <xf numFmtId="164" fontId="5" fillId="0" borderId="8" xfId="0" applyFont="1" applyBorder="1" applyAlignment="1">
      <alignment horizontal="center" textRotation="90"/>
    </xf>
    <xf numFmtId="164" fontId="8" fillId="0" borderId="2" xfId="0" applyFont="1" applyBorder="1" applyAlignment="1">
      <alignment vertical="center" wrapText="1"/>
    </xf>
    <xf numFmtId="164" fontId="8" fillId="0" borderId="2" xfId="0" applyFont="1" applyBorder="1"/>
    <xf numFmtId="164" fontId="8" fillId="0" borderId="8" xfId="0" applyFont="1" applyBorder="1" applyAlignment="1">
      <alignment vertical="center" wrapText="1"/>
    </xf>
    <xf numFmtId="164" fontId="0" fillId="0" borderId="8" xfId="0" applyBorder="1"/>
    <xf numFmtId="164" fontId="0" fillId="0" borderId="8" xfId="0" applyBorder="1" applyAlignment="1">
      <alignment horizontal="center"/>
    </xf>
    <xf numFmtId="164" fontId="0" fillId="3" borderId="2" xfId="0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4" fontId="5" fillId="4" borderId="4" xfId="0" applyFont="1" applyFill="1" applyBorder="1" applyAlignment="1">
      <alignment horizontal="center"/>
    </xf>
    <xf numFmtId="164" fontId="9" fillId="0" borderId="0" xfId="0" applyFont="1"/>
    <xf numFmtId="164" fontId="0" fillId="2" borderId="11" xfId="0" applyFill="1" applyBorder="1"/>
    <xf numFmtId="164" fontId="8" fillId="0" borderId="2" xfId="0" applyFont="1" applyBorder="1" applyAlignment="1">
      <alignment horizontal="left"/>
    </xf>
    <xf numFmtId="164" fontId="6" fillId="0" borderId="8" xfId="0" applyFont="1" applyBorder="1" applyAlignment="1">
      <alignment horizontal="left"/>
    </xf>
    <xf numFmtId="164" fontId="5" fillId="0" borderId="14" xfId="0" applyFont="1" applyBorder="1" applyAlignment="1">
      <alignment horizontal="center" textRotation="90"/>
    </xf>
    <xf numFmtId="164" fontId="8" fillId="0" borderId="8" xfId="0" applyFont="1" applyBorder="1" applyAlignment="1">
      <alignment horizontal="left"/>
    </xf>
    <xf numFmtId="164" fontId="0" fillId="0" borderId="14" xfId="0" applyBorder="1" applyAlignment="1">
      <alignment horizontal="center"/>
    </xf>
    <xf numFmtId="164" fontId="8" fillId="0" borderId="2" xfId="0" applyFont="1" applyBorder="1" applyAlignment="1">
      <alignment horizontal="left" vertical="center" wrapText="1"/>
    </xf>
    <xf numFmtId="164" fontId="0" fillId="2" borderId="4" xfId="0" applyFill="1" applyBorder="1"/>
    <xf numFmtId="164" fontId="8" fillId="0" borderId="2" xfId="0" applyFont="1" applyBorder="1" applyAlignment="1">
      <alignment horizontal="left" vertical="center"/>
    </xf>
    <xf numFmtId="164" fontId="8" fillId="0" borderId="2" xfId="0" applyFont="1" applyBorder="1" applyAlignment="1"/>
    <xf numFmtId="164" fontId="8" fillId="0" borderId="8" xfId="0" applyFont="1" applyBorder="1" applyAlignment="1"/>
    <xf numFmtId="164" fontId="5" fillId="0" borderId="6" xfId="0" applyFont="1" applyBorder="1" applyAlignment="1">
      <alignment horizontal="center" textRotation="90"/>
    </xf>
    <xf numFmtId="164" fontId="5" fillId="0" borderId="7" xfId="0" applyFont="1" applyBorder="1" applyAlignment="1">
      <alignment horizontal="left" textRotation="90" wrapText="1"/>
    </xf>
    <xf numFmtId="164" fontId="5" fillId="0" borderId="6" xfId="0" applyFont="1" applyBorder="1" applyAlignment="1">
      <alignment horizontal="left" textRotation="90"/>
    </xf>
    <xf numFmtId="164" fontId="5" fillId="0" borderId="15" xfId="0" applyFont="1" applyBorder="1" applyAlignment="1">
      <alignment horizontal="center" textRotation="90"/>
    </xf>
    <xf numFmtId="164" fontId="0" fillId="2" borderId="1" xfId="0" applyFill="1" applyBorder="1" applyAlignment="1">
      <alignment horizontal="center"/>
    </xf>
    <xf numFmtId="164" fontId="0" fillId="0" borderId="15" xfId="0" applyBorder="1"/>
    <xf numFmtId="164" fontId="0" fillId="2" borderId="1" xfId="0" applyFill="1" applyBorder="1"/>
    <xf numFmtId="164" fontId="0" fillId="2" borderId="0" xfId="0" applyFill="1" applyAlignment="1">
      <alignment horizontal="center"/>
    </xf>
    <xf numFmtId="164" fontId="0" fillId="3" borderId="0" xfId="0" applyFill="1" applyAlignment="1">
      <alignment horizontal="center"/>
    </xf>
    <xf numFmtId="164" fontId="0" fillId="3" borderId="0" xfId="0" applyFill="1"/>
    <xf numFmtId="164" fontId="8" fillId="0" borderId="2" xfId="0" applyFont="1" applyBorder="1" applyAlignment="1">
      <alignment vertical="center"/>
    </xf>
    <xf numFmtId="164" fontId="10" fillId="0" borderId="16" xfId="0" applyFont="1" applyBorder="1"/>
    <xf numFmtId="164" fontId="0" fillId="0" borderId="16" xfId="0" applyBorder="1" applyAlignment="1">
      <alignment horizontal="center"/>
    </xf>
    <xf numFmtId="164" fontId="0" fillId="0" borderId="17" xfId="0" applyFont="1" applyBorder="1"/>
    <xf numFmtId="164" fontId="0" fillId="0" borderId="16" xfId="0" applyFont="1" applyBorder="1"/>
    <xf numFmtId="164" fontId="8" fillId="0" borderId="18" xfId="0" applyFont="1" applyBorder="1" applyAlignment="1">
      <alignment vertical="center" wrapText="1"/>
    </xf>
    <xf numFmtId="164" fontId="0" fillId="0" borderId="19" xfId="0" applyBorder="1"/>
    <xf numFmtId="164" fontId="0" fillId="0" borderId="5" xfId="0" applyBorder="1" applyAlignment="1">
      <alignment horizontal="center" vertical="center"/>
    </xf>
    <xf numFmtId="164" fontId="5" fillId="0" borderId="7" xfId="0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5" fillId="0" borderId="11" xfId="0" applyFont="1" applyBorder="1" applyAlignment="1">
      <alignment horizontal="center" textRotation="90" wrapText="1"/>
    </xf>
    <xf numFmtId="164" fontId="5" fillId="4" borderId="5" xfId="0" applyFont="1" applyFill="1" applyBorder="1" applyAlignment="1">
      <alignment horizontal="center"/>
    </xf>
    <xf numFmtId="164" fontId="0" fillId="4" borderId="5" xfId="0" applyFill="1" applyBorder="1"/>
    <xf numFmtId="164" fontId="0" fillId="0" borderId="20" xfId="0" applyBorder="1" applyAlignment="1">
      <alignment horizontal="center" vertical="center"/>
    </xf>
    <xf numFmtId="164" fontId="0" fillId="0" borderId="20" xfId="0" applyBorder="1"/>
    <xf numFmtId="164" fontId="0" fillId="0" borderId="0" xfId="0" applyBorder="1"/>
    <xf numFmtId="164" fontId="0" fillId="0" borderId="0" xfId="0" applyBorder="1" applyAlignment="1">
      <alignment horizontal="center"/>
    </xf>
    <xf numFmtId="164" fontId="5" fillId="0" borderId="0" xfId="0" applyFont="1" applyAlignment="1">
      <alignment horizontal="center"/>
    </xf>
    <xf numFmtId="164" fontId="5" fillId="0" borderId="21" xfId="0" applyFont="1" applyBorder="1" applyAlignment="1">
      <alignment horizontal="center"/>
    </xf>
    <xf numFmtId="164" fontId="0" fillId="0" borderId="22" xfId="0" applyBorder="1"/>
    <xf numFmtId="164" fontId="5" fillId="0" borderId="23" xfId="0" applyFont="1" applyBorder="1" applyAlignment="1">
      <alignment horizontal="center"/>
    </xf>
    <xf numFmtId="164" fontId="0" fillId="0" borderId="24" xfId="0" applyBorder="1"/>
    <xf numFmtId="164" fontId="5" fillId="0" borderId="6" xfId="0" applyFont="1" applyBorder="1" applyAlignment="1">
      <alignment horizontal="left" vertical="center" wrapText="1"/>
    </xf>
    <xf numFmtId="164" fontId="5" fillId="0" borderId="21" xfId="0" applyFont="1" applyBorder="1" applyAlignment="1">
      <alignment horizontal="left"/>
    </xf>
    <xf numFmtId="164" fontId="5" fillId="0" borderId="22" xfId="0" applyFont="1" applyBorder="1" applyAlignment="1">
      <alignment horizontal="left"/>
    </xf>
    <xf numFmtId="164" fontId="5" fillId="0" borderId="21" xfId="0" applyFont="1" applyBorder="1" applyAlignment="1">
      <alignment vertical="center" wrapText="1"/>
    </xf>
    <xf numFmtId="164" fontId="10" fillId="0" borderId="15" xfId="0" applyFont="1" applyBorder="1"/>
    <xf numFmtId="164" fontId="5" fillId="0" borderId="6" xfId="0" applyFont="1" applyBorder="1" applyAlignment="1">
      <alignment horizontal="left"/>
    </xf>
    <xf numFmtId="164" fontId="5" fillId="0" borderId="25" xfId="0" applyFont="1" applyBorder="1" applyAlignment="1">
      <alignment horizontal="left"/>
    </xf>
    <xf numFmtId="164" fontId="10" fillId="0" borderId="21" xfId="0" applyFont="1" applyBorder="1" applyAlignment="1"/>
    <xf numFmtId="164" fontId="10" fillId="0" borderId="0" xfId="0" applyFont="1" applyBorder="1"/>
    <xf numFmtId="164" fontId="10" fillId="0" borderId="25" xfId="0" applyFont="1" applyBorder="1" applyAlignment="1">
      <alignment vertical="center" wrapText="1"/>
    </xf>
    <xf numFmtId="164" fontId="5" fillId="0" borderId="21" xfId="0" applyFont="1" applyBorder="1" applyAlignment="1">
      <alignment vertical="center"/>
    </xf>
    <xf numFmtId="164" fontId="5" fillId="0" borderId="0" xfId="0" applyFont="1" applyAlignment="1">
      <alignment horizontal="left" vertical="center" wrapText="1"/>
    </xf>
    <xf numFmtId="164" fontId="5" fillId="0" borderId="0" xfId="0" applyFont="1" applyBorder="1" applyAlignment="1">
      <alignment horizontal="left" vertical="center" wrapText="1"/>
    </xf>
    <xf numFmtId="164" fontId="5" fillId="0" borderId="21" xfId="0" applyFont="1" applyBorder="1" applyAlignment="1">
      <alignment horizontal="left" vertical="center" wrapText="1"/>
    </xf>
    <xf numFmtId="164" fontId="5" fillId="0" borderId="22" xfId="0" applyFont="1" applyBorder="1" applyAlignment="1">
      <alignment horizontal="left" vertical="center" wrapText="1"/>
    </xf>
    <xf numFmtId="164" fontId="5" fillId="0" borderId="21" xfId="0" applyFont="1" applyBorder="1" applyAlignment="1"/>
    <xf numFmtId="164" fontId="5" fillId="0" borderId="21" xfId="0" applyFont="1" applyBorder="1"/>
    <xf numFmtId="164" fontId="10" fillId="0" borderId="21" xfId="0" applyFont="1" applyBorder="1" applyAlignment="1">
      <alignment vertical="center" wrapText="1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/>
    </xf>
    <xf numFmtId="164" fontId="5" fillId="0" borderId="22" xfId="0" applyFont="1" applyBorder="1"/>
    <xf numFmtId="164" fontId="5" fillId="0" borderId="26" xfId="0" applyFont="1" applyBorder="1" applyAlignment="1">
      <alignment horizontal="left"/>
    </xf>
    <xf numFmtId="164" fontId="5" fillId="0" borderId="27" xfId="0" applyFont="1" applyBorder="1" applyAlignment="1">
      <alignment horizontal="left"/>
    </xf>
    <xf numFmtId="164" fontId="5" fillId="0" borderId="28" xfId="0" applyFont="1" applyBorder="1" applyAlignment="1">
      <alignment vertical="center" wrapText="1"/>
    </xf>
    <xf numFmtId="164" fontId="9" fillId="0" borderId="27" xfId="0" applyFont="1" applyBorder="1"/>
    <xf numFmtId="164" fontId="10" fillId="0" borderId="0" xfId="0" applyFont="1" applyAlignment="1">
      <alignment horizontal="left" vertical="center" wrapText="1"/>
    </xf>
    <xf numFmtId="164" fontId="10" fillId="0" borderId="0" xfId="0" applyFont="1" applyBorder="1" applyAlignment="1">
      <alignment horizontal="left" vertical="center" wrapText="1"/>
    </xf>
    <xf numFmtId="164" fontId="10" fillId="0" borderId="21" xfId="0" applyFont="1" applyBorder="1" applyAlignment="1">
      <alignment vertical="center"/>
    </xf>
    <xf numFmtId="164" fontId="5" fillId="0" borderId="26" xfId="0" applyFont="1" applyBorder="1" applyAlignment="1">
      <alignment horizontal="left" vertical="center" wrapText="1"/>
    </xf>
    <xf numFmtId="164" fontId="5" fillId="0" borderId="27" xfId="0" applyFont="1" applyBorder="1" applyAlignment="1">
      <alignment horizontal="left" vertical="center" wrapText="1"/>
    </xf>
    <xf numFmtId="164" fontId="5" fillId="0" borderId="28" xfId="0" applyFont="1" applyBorder="1" applyAlignment="1">
      <alignment vertical="center"/>
    </xf>
    <xf numFmtId="164" fontId="0" fillId="0" borderId="27" xfId="0" applyBorder="1"/>
    <xf numFmtId="164" fontId="10" fillId="0" borderId="21" xfId="0" applyFont="1" applyBorder="1" applyAlignment="1">
      <alignment horizontal="left"/>
    </xf>
    <xf numFmtId="164" fontId="10" fillId="0" borderId="22" xfId="0" applyFont="1" applyBorder="1" applyAlignment="1">
      <alignment horizontal="left"/>
    </xf>
    <xf numFmtId="164" fontId="5" fillId="0" borderId="25" xfId="0" applyFont="1" applyBorder="1" applyAlignment="1">
      <alignment vertical="center"/>
    </xf>
    <xf numFmtId="164" fontId="10" fillId="0" borderId="21" xfId="0" applyFont="1" applyBorder="1" applyAlignment="1">
      <alignment horizontal="left" vertical="center" wrapText="1"/>
    </xf>
    <xf numFmtId="164" fontId="10" fillId="0" borderId="22" xfId="0" applyFont="1" applyBorder="1" applyAlignment="1">
      <alignment horizontal="left" vertical="center" wrapText="1"/>
    </xf>
    <xf numFmtId="164" fontId="10" fillId="0" borderId="21" xfId="0" applyFont="1" applyBorder="1"/>
    <xf numFmtId="164" fontId="5" fillId="0" borderId="25" xfId="0" applyFont="1" applyBorder="1" applyAlignment="1">
      <alignment vertical="center" wrapText="1"/>
    </xf>
    <xf numFmtId="164" fontId="5" fillId="0" borderId="25" xfId="0" applyFont="1" applyBorder="1" applyAlignment="1"/>
    <xf numFmtId="164" fontId="11" fillId="0" borderId="0" xfId="0" applyFont="1"/>
    <xf numFmtId="164" fontId="5" fillId="0" borderId="0" xfId="0" applyFont="1"/>
    <xf numFmtId="164" fontId="0" fillId="0" borderId="29" xfId="3" applyFont="1" applyBorder="1" applyProtection="1"/>
    <xf numFmtId="164" fontId="0" fillId="0" borderId="30" xfId="2" applyFont="1" applyBorder="1" applyProtection="1"/>
    <xf numFmtId="164" fontId="2" fillId="0" borderId="31" xfId="1" applyBorder="1" applyProtection="1">
      <alignment horizontal="left"/>
    </xf>
    <xf numFmtId="164" fontId="2" fillId="0" borderId="32" xfId="6" applyBorder="1" applyProtection="1"/>
    <xf numFmtId="164" fontId="2" fillId="0" borderId="33" xfId="1" applyBorder="1" applyProtection="1">
      <alignment horizontal="left"/>
    </xf>
    <xf numFmtId="164" fontId="2" fillId="0" borderId="34" xfId="6" applyBorder="1" applyProtection="1"/>
    <xf numFmtId="165" fontId="0" fillId="0" borderId="35" xfId="0" applyNumberFormat="1" applyBorder="1"/>
    <xf numFmtId="164" fontId="0" fillId="0" borderId="35" xfId="0" applyBorder="1"/>
    <xf numFmtId="166" fontId="0" fillId="0" borderId="0" xfId="0" applyNumberFormat="1"/>
    <xf numFmtId="166" fontId="10" fillId="0" borderId="0" xfId="0" applyNumberFormat="1" applyFont="1"/>
    <xf numFmtId="166" fontId="9" fillId="0" borderId="0" xfId="0" applyNumberFormat="1" applyFont="1"/>
    <xf numFmtId="164" fontId="2" fillId="0" borderId="36" xfId="6" applyBorder="1" applyProtection="1"/>
    <xf numFmtId="164" fontId="3" fillId="0" borderId="37" xfId="5" applyFont="1" applyBorder="1" applyProtection="1">
      <alignment horizontal="left"/>
    </xf>
    <xf numFmtId="164" fontId="3" fillId="0" borderId="38" xfId="4" applyBorder="1" applyProtection="1"/>
    <xf numFmtId="164" fontId="0" fillId="0" borderId="39" xfId="0" applyBorder="1"/>
  </cellXfs>
  <cellStyles count="7">
    <cellStyle name="Normal" xfId="0" builtinId="0"/>
    <cellStyle name="Pivot Table Category" xfId="1"/>
    <cellStyle name="Pivot Table Corner" xfId="2"/>
    <cellStyle name="Pivot Table Field" xfId="3"/>
    <cellStyle name="Pivot Table Result" xfId="4"/>
    <cellStyle name="Pivot Table Title" xfId="5"/>
    <cellStyle name="Pivot Table Value" xfId="6"/>
  </cellStyles>
  <dxfs count="0"/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DD0806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88"/>
  <sheetViews>
    <sheetView zoomScaleNormal="51" zoomScalePageLayoutView="51" workbookViewId="0"/>
  </sheetViews>
  <sheetFormatPr baseColWidth="10" defaultColWidth="10.42578125" defaultRowHeight="13"/>
  <cols>
    <col min="2" max="2" width="5.140625" style="1" customWidth="1"/>
    <col min="3" max="3" width="36.7109375" style="2" customWidth="1"/>
    <col min="4" max="4" width="36.140625" customWidth="1"/>
    <col min="5" max="5" width="38.85546875" customWidth="1"/>
    <col min="6" max="6" width="34.28515625" style="3" customWidth="1"/>
    <col min="7" max="7" width="8.140625" style="4" customWidth="1"/>
    <col min="8" max="8" width="5.140625" style="5" customWidth="1"/>
    <col min="9" max="9" width="4.42578125" style="6" customWidth="1"/>
    <col min="10" max="12" width="2.7109375" style="7" customWidth="1"/>
    <col min="13" max="13" width="8.85546875" style="8" customWidth="1"/>
    <col min="14" max="14" width="8.28515625" customWidth="1"/>
    <col min="15" max="15" width="6.42578125" customWidth="1"/>
    <col min="16" max="16" width="3.42578125" customWidth="1"/>
    <col min="17" max="18" width="4.42578125" customWidth="1"/>
    <col min="19" max="19" width="4.140625" customWidth="1"/>
    <col min="20" max="20" width="4" customWidth="1"/>
    <col min="21" max="26" width="4.42578125" customWidth="1"/>
    <col min="27" max="27" width="8" customWidth="1"/>
  </cols>
  <sheetData>
    <row r="1" spans="1:13" s="20" customFormat="1" ht="88" customHeight="1">
      <c r="A1" s="9"/>
      <c r="B1" s="10" t="s">
        <v>1004</v>
      </c>
      <c r="C1" s="11" t="s">
        <v>1005</v>
      </c>
      <c r="D1" s="12" t="s">
        <v>1006</v>
      </c>
      <c r="E1" s="12" t="s">
        <v>1007</v>
      </c>
      <c r="F1" s="13" t="s">
        <v>1008</v>
      </c>
      <c r="G1" s="14" t="s">
        <v>1009</v>
      </c>
      <c r="H1" s="15" t="s">
        <v>1010</v>
      </c>
      <c r="I1" s="16" t="s">
        <v>1011</v>
      </c>
      <c r="J1" s="17" t="s">
        <v>1012</v>
      </c>
      <c r="K1" s="18" t="s">
        <v>1013</v>
      </c>
      <c r="L1" s="18" t="s">
        <v>1014</v>
      </c>
      <c r="M1" s="19"/>
    </row>
    <row r="2" spans="1:13">
      <c r="A2" s="21" t="s">
        <v>1015</v>
      </c>
      <c r="B2" s="1">
        <v>1</v>
      </c>
      <c r="C2" s="2" t="s">
        <v>1016</v>
      </c>
      <c r="D2" t="s">
        <v>1017</v>
      </c>
      <c r="E2" t="s">
        <v>1018</v>
      </c>
      <c r="F2" s="22" t="s">
        <v>1019</v>
      </c>
      <c r="G2" s="4">
        <v>6.0745800000000001</v>
      </c>
      <c r="H2" s="5">
        <v>5</v>
      </c>
      <c r="I2" s="23"/>
      <c r="M2" s="24" t="s">
        <v>1020</v>
      </c>
    </row>
    <row r="3" spans="1:13">
      <c r="B3" s="1">
        <v>2</v>
      </c>
      <c r="C3" s="2" t="s">
        <v>1021</v>
      </c>
      <c r="D3" t="s">
        <v>1022</v>
      </c>
      <c r="E3" t="s">
        <v>1023</v>
      </c>
      <c r="F3" s="25" t="s">
        <v>1024</v>
      </c>
      <c r="G3" s="4">
        <v>5.8484699999999998</v>
      </c>
      <c r="H3" s="26">
        <v>2</v>
      </c>
      <c r="I3" s="23"/>
    </row>
    <row r="4" spans="1:13">
      <c r="F4" s="3" t="s">
        <v>1019</v>
      </c>
    </row>
    <row r="5" spans="1:13">
      <c r="B5" s="1">
        <v>3</v>
      </c>
      <c r="C5" s="2" t="s">
        <v>1025</v>
      </c>
      <c r="D5" t="s">
        <v>1026</v>
      </c>
      <c r="E5" t="s">
        <v>1018</v>
      </c>
      <c r="F5" s="3" t="s">
        <v>1019</v>
      </c>
      <c r="G5" s="4">
        <v>5.69259</v>
      </c>
    </row>
    <row r="6" spans="1:13">
      <c r="B6" s="1">
        <v>4</v>
      </c>
      <c r="C6" s="2" t="s">
        <v>1027</v>
      </c>
      <c r="D6" t="s">
        <v>1028</v>
      </c>
      <c r="E6" t="s">
        <v>1023</v>
      </c>
      <c r="F6" s="25" t="s">
        <v>1024</v>
      </c>
      <c r="G6" s="4">
        <v>5.5537799999999997</v>
      </c>
    </row>
    <row r="7" spans="1:13">
      <c r="A7" s="27" t="s">
        <v>1029</v>
      </c>
      <c r="B7" s="28"/>
      <c r="C7" s="29"/>
      <c r="D7" s="30"/>
      <c r="E7" s="30"/>
      <c r="F7" s="31" t="s">
        <v>1019</v>
      </c>
      <c r="G7" s="32"/>
      <c r="H7" s="33"/>
      <c r="I7" s="34"/>
      <c r="J7" s="35"/>
      <c r="K7" s="35"/>
      <c r="L7" s="35"/>
    </row>
    <row r="8" spans="1:13">
      <c r="B8" s="1">
        <v>5</v>
      </c>
      <c r="C8" s="2" t="s">
        <v>1030</v>
      </c>
      <c r="D8" t="s">
        <v>1031</v>
      </c>
      <c r="E8" t="s">
        <v>1024</v>
      </c>
      <c r="F8" s="25" t="s">
        <v>1024</v>
      </c>
      <c r="G8" s="4">
        <v>4.2503599999999997</v>
      </c>
    </row>
    <row r="9" spans="1:13">
      <c r="B9" s="1">
        <v>6</v>
      </c>
      <c r="C9" s="2" t="s">
        <v>1032</v>
      </c>
      <c r="D9" t="s">
        <v>1033</v>
      </c>
      <c r="G9" s="4">
        <v>4.16418</v>
      </c>
    </row>
    <row r="10" spans="1:13">
      <c r="B10" s="1">
        <v>7</v>
      </c>
      <c r="C10" s="2" t="s">
        <v>1034</v>
      </c>
      <c r="D10" t="s">
        <v>1035</v>
      </c>
      <c r="E10" t="s">
        <v>1036</v>
      </c>
      <c r="F10" s="25" t="s">
        <v>1037</v>
      </c>
      <c r="G10" s="4">
        <v>4.1365100000000004</v>
      </c>
      <c r="H10" s="26">
        <v>2</v>
      </c>
      <c r="I10" s="23"/>
    </row>
    <row r="11" spans="1:13">
      <c r="A11" s="27" t="s">
        <v>1038</v>
      </c>
      <c r="B11" s="28">
        <v>8</v>
      </c>
      <c r="C11" s="29" t="s">
        <v>1039</v>
      </c>
      <c r="D11" s="30" t="s">
        <v>1040</v>
      </c>
      <c r="E11" s="30"/>
      <c r="F11" s="31"/>
      <c r="G11" s="32">
        <v>4.09</v>
      </c>
      <c r="H11" s="33"/>
      <c r="I11" s="34"/>
      <c r="J11" s="35"/>
      <c r="K11" s="35"/>
      <c r="L11" s="35"/>
    </row>
    <row r="12" spans="1:13">
      <c r="B12" s="1">
        <v>9</v>
      </c>
      <c r="C12" s="2" t="s">
        <v>1041</v>
      </c>
      <c r="D12" t="s">
        <v>1042</v>
      </c>
      <c r="G12" s="4">
        <v>3.98637</v>
      </c>
    </row>
    <row r="13" spans="1:13">
      <c r="B13" s="1">
        <v>10</v>
      </c>
      <c r="C13" s="2" t="s">
        <v>1043</v>
      </c>
      <c r="D13" t="s">
        <v>1044</v>
      </c>
      <c r="G13" s="4">
        <v>3.98637</v>
      </c>
    </row>
    <row r="14" spans="1:13">
      <c r="B14" s="1">
        <v>11</v>
      </c>
      <c r="C14" s="2" t="s">
        <v>1045</v>
      </c>
      <c r="D14" t="s">
        <v>1035</v>
      </c>
      <c r="E14" t="s">
        <v>1036</v>
      </c>
      <c r="F14" s="3" t="s">
        <v>1037</v>
      </c>
      <c r="G14" s="4">
        <v>3.8719899999999998</v>
      </c>
    </row>
    <row r="15" spans="1:13">
      <c r="B15" s="1">
        <v>12</v>
      </c>
      <c r="C15" s="2" t="s">
        <v>1046</v>
      </c>
      <c r="D15" t="s">
        <v>1047</v>
      </c>
      <c r="G15" s="4">
        <v>3.7452399999999999</v>
      </c>
    </row>
    <row r="16" spans="1:13">
      <c r="B16" s="1">
        <v>13</v>
      </c>
      <c r="C16" s="2" t="s">
        <v>1048</v>
      </c>
      <c r="D16" t="s">
        <v>1049</v>
      </c>
      <c r="E16" t="s">
        <v>1050</v>
      </c>
      <c r="F16" s="22" t="s">
        <v>1051</v>
      </c>
      <c r="G16" s="4">
        <v>3.7054399999999998</v>
      </c>
      <c r="H16" s="5" t="s">
        <v>1052</v>
      </c>
      <c r="L16" s="36"/>
    </row>
    <row r="17" spans="2:12">
      <c r="F17" s="22" t="s">
        <v>1053</v>
      </c>
      <c r="H17" s="5">
        <v>11</v>
      </c>
      <c r="L17" s="36"/>
    </row>
    <row r="18" spans="2:12">
      <c r="B18" s="1">
        <v>14</v>
      </c>
      <c r="C18" s="2" t="s">
        <v>1054</v>
      </c>
      <c r="D18" t="s">
        <v>1055</v>
      </c>
      <c r="G18" s="4">
        <v>3.5853999999999999</v>
      </c>
    </row>
    <row r="19" spans="2:12">
      <c r="B19" s="1">
        <v>15</v>
      </c>
      <c r="C19" s="2" t="s">
        <v>1056</v>
      </c>
      <c r="D19" t="s">
        <v>1057</v>
      </c>
      <c r="G19" s="4">
        <v>3.4879600000000002</v>
      </c>
    </row>
    <row r="20" spans="2:12">
      <c r="B20" s="1">
        <v>16</v>
      </c>
      <c r="C20" s="2" t="s">
        <v>1058</v>
      </c>
      <c r="D20" t="s">
        <v>1059</v>
      </c>
      <c r="G20" s="4">
        <v>3.4678</v>
      </c>
    </row>
    <row r="21" spans="2:12">
      <c r="B21" s="1">
        <v>17</v>
      </c>
      <c r="C21" s="2" t="s">
        <v>1060</v>
      </c>
      <c r="D21" t="s">
        <v>1061</v>
      </c>
      <c r="G21" s="4">
        <v>3.4396100000000001</v>
      </c>
    </row>
    <row r="22" spans="2:12">
      <c r="B22" s="1">
        <v>18</v>
      </c>
      <c r="C22" s="2" t="s">
        <v>1062</v>
      </c>
      <c r="D22" t="s">
        <v>1063</v>
      </c>
      <c r="E22" t="s">
        <v>1064</v>
      </c>
      <c r="F22" s="25" t="s">
        <v>1065</v>
      </c>
      <c r="G22" s="4">
        <v>3.4148999999999998</v>
      </c>
      <c r="H22" s="26">
        <v>2</v>
      </c>
      <c r="J22" s="37"/>
    </row>
    <row r="23" spans="2:12">
      <c r="F23" s="25" t="s">
        <v>1066</v>
      </c>
      <c r="H23" s="26">
        <v>2</v>
      </c>
      <c r="J23" s="37"/>
      <c r="K23" s="36"/>
    </row>
    <row r="24" spans="2:12">
      <c r="F24" s="22" t="s">
        <v>1067</v>
      </c>
      <c r="H24" s="5">
        <v>10</v>
      </c>
      <c r="K24" s="36"/>
    </row>
    <row r="25" spans="2:12">
      <c r="B25" s="1">
        <v>19</v>
      </c>
      <c r="C25" s="2" t="s">
        <v>1068</v>
      </c>
      <c r="D25" t="s">
        <v>1069</v>
      </c>
      <c r="E25" t="s">
        <v>1070</v>
      </c>
      <c r="F25" s="22" t="s">
        <v>1071</v>
      </c>
      <c r="G25" s="4">
        <v>3.3888799999999999</v>
      </c>
      <c r="H25" s="5">
        <v>9</v>
      </c>
      <c r="I25" s="23"/>
    </row>
    <row r="26" spans="2:12">
      <c r="F26" s="22" t="s">
        <v>1072</v>
      </c>
      <c r="H26" s="5">
        <v>5</v>
      </c>
      <c r="I26" s="38"/>
      <c r="J26" s="37"/>
      <c r="K26" s="36"/>
    </row>
    <row r="27" spans="2:12">
      <c r="F27" s="22" t="s">
        <v>1073</v>
      </c>
      <c r="H27" s="5">
        <v>4</v>
      </c>
      <c r="L27" s="36"/>
    </row>
    <row r="28" spans="2:12">
      <c r="F28" s="22" t="s">
        <v>1074</v>
      </c>
      <c r="H28" s="5">
        <v>7</v>
      </c>
      <c r="K28" s="36"/>
    </row>
    <row r="29" spans="2:12">
      <c r="F29" s="22" t="s">
        <v>1075</v>
      </c>
      <c r="H29" s="26">
        <v>2</v>
      </c>
      <c r="I29" s="23"/>
    </row>
    <row r="30" spans="2:12">
      <c r="B30" s="1">
        <v>20</v>
      </c>
      <c r="C30" s="2" t="s">
        <v>1076</v>
      </c>
      <c r="D30" t="s">
        <v>1077</v>
      </c>
      <c r="E30" t="s">
        <v>1078</v>
      </c>
      <c r="F30" s="22" t="s">
        <v>1079</v>
      </c>
      <c r="G30" s="4">
        <v>3.3628499999999999</v>
      </c>
      <c r="H30" s="5">
        <v>3</v>
      </c>
      <c r="J30" s="37"/>
    </row>
    <row r="31" spans="2:12">
      <c r="F31" s="22" t="s">
        <v>1080</v>
      </c>
      <c r="H31" s="5">
        <v>3</v>
      </c>
      <c r="J31" s="37"/>
    </row>
    <row r="32" spans="2:12">
      <c r="F32" s="22" t="s">
        <v>1081</v>
      </c>
      <c r="H32" s="5">
        <v>4</v>
      </c>
      <c r="I32" s="23"/>
    </row>
    <row r="33" spans="2:13">
      <c r="F33" s="22" t="s">
        <v>1082</v>
      </c>
      <c r="H33" s="5">
        <v>9</v>
      </c>
      <c r="K33" s="36"/>
      <c r="M33" s="39"/>
    </row>
    <row r="34" spans="2:13">
      <c r="F34" s="22" t="s">
        <v>1083</v>
      </c>
      <c r="H34" s="5">
        <v>9</v>
      </c>
      <c r="I34" s="23"/>
    </row>
    <row r="35" spans="2:13">
      <c r="F35" s="22" t="s">
        <v>1084</v>
      </c>
      <c r="H35" s="5">
        <v>1</v>
      </c>
      <c r="I35" s="23"/>
    </row>
    <row r="36" spans="2:13">
      <c r="F36" s="22" t="s">
        <v>1085</v>
      </c>
      <c r="H36" s="5">
        <v>1</v>
      </c>
      <c r="J36" s="37"/>
    </row>
    <row r="37" spans="2:13">
      <c r="F37" s="22" t="s">
        <v>1086</v>
      </c>
      <c r="H37" s="5">
        <v>6</v>
      </c>
      <c r="K37" s="36"/>
    </row>
    <row r="38" spans="2:13">
      <c r="F38" s="22" t="s">
        <v>1087</v>
      </c>
      <c r="H38" s="5">
        <v>3</v>
      </c>
      <c r="J38" s="37"/>
    </row>
    <row r="39" spans="2:13">
      <c r="F39" s="22" t="s">
        <v>1088</v>
      </c>
      <c r="H39" s="5">
        <v>3</v>
      </c>
      <c r="J39" s="37"/>
    </row>
    <row r="40" spans="2:13">
      <c r="B40" s="1">
        <v>21</v>
      </c>
      <c r="C40" s="2" t="s">
        <v>1089</v>
      </c>
      <c r="D40" t="s">
        <v>1090</v>
      </c>
      <c r="G40" s="4">
        <v>3.35304</v>
      </c>
    </row>
    <row r="41" spans="2:13">
      <c r="B41" s="1">
        <v>22</v>
      </c>
      <c r="C41" s="2" t="s">
        <v>1091</v>
      </c>
      <c r="D41" t="s">
        <v>1092</v>
      </c>
      <c r="E41" t="s">
        <v>1093</v>
      </c>
      <c r="F41" s="22" t="s">
        <v>1094</v>
      </c>
      <c r="G41" s="4">
        <v>3.3491499999999998</v>
      </c>
      <c r="H41" s="5">
        <v>4</v>
      </c>
      <c r="K41" s="36"/>
    </row>
    <row r="42" spans="2:13">
      <c r="B42" s="1">
        <v>23</v>
      </c>
      <c r="C42" s="2" t="s">
        <v>1095</v>
      </c>
      <c r="D42" t="s">
        <v>1096</v>
      </c>
      <c r="G42" s="4">
        <v>3.33413</v>
      </c>
    </row>
    <row r="43" spans="2:13">
      <c r="B43" s="1">
        <v>24</v>
      </c>
      <c r="C43" s="2" t="s">
        <v>1097</v>
      </c>
      <c r="D43" t="s">
        <v>910</v>
      </c>
      <c r="E43" t="s">
        <v>1050</v>
      </c>
      <c r="F43" s="22" t="s">
        <v>1051</v>
      </c>
      <c r="G43" s="4">
        <v>3.3071799999999998</v>
      </c>
    </row>
    <row r="44" spans="2:13">
      <c r="F44" s="22" t="s">
        <v>1053</v>
      </c>
    </row>
    <row r="45" spans="2:13">
      <c r="B45" s="1">
        <v>25</v>
      </c>
      <c r="C45" s="2" t="s">
        <v>911</v>
      </c>
      <c r="D45" t="s">
        <v>912</v>
      </c>
      <c r="G45" s="4">
        <v>3.2789799999999998</v>
      </c>
    </row>
    <row r="46" spans="2:13">
      <c r="B46" s="1">
        <v>26</v>
      </c>
      <c r="C46" s="2" t="s">
        <v>913</v>
      </c>
      <c r="D46" t="s">
        <v>914</v>
      </c>
      <c r="G46" s="4">
        <v>3.27345</v>
      </c>
    </row>
    <row r="47" spans="2:13">
      <c r="B47" s="1">
        <v>27</v>
      </c>
      <c r="C47" s="2" t="s">
        <v>915</v>
      </c>
      <c r="D47" t="s">
        <v>916</v>
      </c>
      <c r="G47" s="4">
        <v>3.2626499999999998</v>
      </c>
    </row>
    <row r="48" spans="2:13">
      <c r="B48" s="1">
        <v>28</v>
      </c>
      <c r="C48" s="2" t="s">
        <v>917</v>
      </c>
      <c r="D48" t="s">
        <v>918</v>
      </c>
      <c r="G48" s="4">
        <v>3.2424900000000001</v>
      </c>
    </row>
    <row r="49" spans="2:12">
      <c r="B49" s="1">
        <v>29</v>
      </c>
      <c r="C49" s="2" t="s">
        <v>919</v>
      </c>
      <c r="D49" t="s">
        <v>920</v>
      </c>
      <c r="G49" s="4">
        <v>3.2372800000000002</v>
      </c>
    </row>
    <row r="50" spans="2:12">
      <c r="B50" s="1">
        <v>30</v>
      </c>
      <c r="C50" s="2" t="s">
        <v>921</v>
      </c>
      <c r="D50" t="s">
        <v>922</v>
      </c>
      <c r="E50" t="s">
        <v>923</v>
      </c>
      <c r="F50" s="22" t="s">
        <v>924</v>
      </c>
      <c r="G50" s="4">
        <v>3.2301700000000002</v>
      </c>
      <c r="H50" s="5" t="s">
        <v>1052</v>
      </c>
      <c r="L50" s="36"/>
    </row>
    <row r="51" spans="2:12">
      <c r="F51" s="22" t="s">
        <v>925</v>
      </c>
      <c r="H51" s="5">
        <v>8</v>
      </c>
      <c r="K51" s="36"/>
    </row>
    <row r="52" spans="2:12">
      <c r="F52" s="22" t="s">
        <v>926</v>
      </c>
      <c r="H52" s="26">
        <v>2</v>
      </c>
      <c r="I52" s="23"/>
    </row>
    <row r="53" spans="2:12">
      <c r="B53" s="1">
        <v>31</v>
      </c>
      <c r="C53" s="2" t="s">
        <v>927</v>
      </c>
      <c r="D53" t="s">
        <v>928</v>
      </c>
      <c r="G53" s="4">
        <v>3.2080899999999999</v>
      </c>
    </row>
    <row r="54" spans="2:12">
      <c r="B54" s="1">
        <v>32</v>
      </c>
      <c r="C54" s="2" t="s">
        <v>929</v>
      </c>
      <c r="D54" t="s">
        <v>930</v>
      </c>
      <c r="E54" t="s">
        <v>931</v>
      </c>
      <c r="F54" s="22" t="s">
        <v>932</v>
      </c>
      <c r="G54" s="4">
        <v>3.17693</v>
      </c>
      <c r="H54" s="5">
        <v>8</v>
      </c>
      <c r="K54" s="36"/>
    </row>
    <row r="55" spans="2:12">
      <c r="B55" s="1">
        <v>33</v>
      </c>
      <c r="C55" s="2" t="s">
        <v>933</v>
      </c>
      <c r="D55" t="s">
        <v>934</v>
      </c>
      <c r="G55" s="4">
        <v>3.1756799999999998</v>
      </c>
    </row>
    <row r="56" spans="2:12">
      <c r="B56" s="1">
        <v>34</v>
      </c>
      <c r="C56" s="2" t="s">
        <v>935</v>
      </c>
      <c r="D56" t="s">
        <v>936</v>
      </c>
      <c r="G56" s="4">
        <v>3.149</v>
      </c>
    </row>
    <row r="57" spans="2:12">
      <c r="B57" s="1">
        <v>35</v>
      </c>
      <c r="C57" s="2" t="s">
        <v>937</v>
      </c>
      <c r="D57" t="s">
        <v>938</v>
      </c>
      <c r="G57" s="4">
        <v>3.1483400000000001</v>
      </c>
    </row>
    <row r="58" spans="2:12">
      <c r="B58" s="1">
        <v>36</v>
      </c>
      <c r="C58" s="2" t="s">
        <v>939</v>
      </c>
      <c r="D58" t="s">
        <v>940</v>
      </c>
      <c r="G58" s="4">
        <v>3.14425</v>
      </c>
    </row>
    <row r="59" spans="2:12">
      <c r="B59" s="1">
        <v>37</v>
      </c>
      <c r="C59" s="2" t="s">
        <v>941</v>
      </c>
      <c r="D59" t="s">
        <v>942</v>
      </c>
      <c r="G59" s="4">
        <v>3.1390500000000001</v>
      </c>
    </row>
    <row r="60" spans="2:12">
      <c r="B60" s="1">
        <v>38</v>
      </c>
      <c r="C60" s="2" t="s">
        <v>943</v>
      </c>
      <c r="D60" t="s">
        <v>944</v>
      </c>
      <c r="E60" t="s">
        <v>945</v>
      </c>
      <c r="F60" s="3" t="s">
        <v>946</v>
      </c>
      <c r="G60" s="4">
        <v>3.1169799999999999</v>
      </c>
    </row>
    <row r="61" spans="2:12">
      <c r="F61" s="22" t="s">
        <v>947</v>
      </c>
      <c r="H61" s="5">
        <v>9</v>
      </c>
      <c r="K61" s="36"/>
    </row>
    <row r="62" spans="2:12">
      <c r="B62" s="1">
        <v>39</v>
      </c>
      <c r="C62" s="2" t="s">
        <v>948</v>
      </c>
      <c r="D62" t="s">
        <v>949</v>
      </c>
      <c r="E62" t="s">
        <v>950</v>
      </c>
      <c r="F62" s="22" t="s">
        <v>951</v>
      </c>
      <c r="G62" s="4">
        <v>3.1134200000000001</v>
      </c>
      <c r="H62" s="26">
        <v>2</v>
      </c>
      <c r="J62" s="37"/>
    </row>
    <row r="63" spans="2:12">
      <c r="B63" s="1">
        <v>40</v>
      </c>
      <c r="C63" s="2" t="s">
        <v>952</v>
      </c>
      <c r="D63" t="s">
        <v>953</v>
      </c>
      <c r="G63" s="4">
        <v>3.1026199999999999</v>
      </c>
    </row>
    <row r="64" spans="2:12">
      <c r="B64" s="1">
        <v>41</v>
      </c>
      <c r="C64" s="2" t="s">
        <v>954</v>
      </c>
      <c r="D64" t="s">
        <v>955</v>
      </c>
      <c r="G64" s="4">
        <v>3.1016900000000001</v>
      </c>
    </row>
    <row r="65" spans="2:12">
      <c r="B65" s="1">
        <v>42</v>
      </c>
      <c r="C65" s="2" t="s">
        <v>956</v>
      </c>
      <c r="D65" t="s">
        <v>957</v>
      </c>
      <c r="G65" s="4">
        <v>3.09741</v>
      </c>
    </row>
    <row r="66" spans="2:12">
      <c r="B66" s="1">
        <v>43</v>
      </c>
      <c r="C66" s="2" t="s">
        <v>958</v>
      </c>
      <c r="D66" t="s">
        <v>959</v>
      </c>
      <c r="E66" t="s">
        <v>960</v>
      </c>
      <c r="F66" s="3" t="s">
        <v>1065</v>
      </c>
      <c r="G66" s="4">
        <v>3.09016</v>
      </c>
    </row>
    <row r="67" spans="2:12">
      <c r="F67" s="22" t="s">
        <v>961</v>
      </c>
      <c r="H67" s="5">
        <v>5</v>
      </c>
      <c r="K67" s="36"/>
    </row>
    <row r="68" spans="2:12">
      <c r="F68" s="3" t="s">
        <v>1066</v>
      </c>
    </row>
    <row r="69" spans="2:12">
      <c r="F69" s="3" t="s">
        <v>1067</v>
      </c>
    </row>
    <row r="70" spans="2:12">
      <c r="B70" s="1">
        <v>44</v>
      </c>
      <c r="C70" s="2" t="s">
        <v>962</v>
      </c>
      <c r="D70" t="s">
        <v>963</v>
      </c>
      <c r="G70" s="4">
        <v>3.0888499999999999</v>
      </c>
    </row>
    <row r="71" spans="2:12">
      <c r="B71" s="1">
        <v>45</v>
      </c>
      <c r="C71" s="2" t="s">
        <v>964</v>
      </c>
      <c r="D71" t="s">
        <v>965</v>
      </c>
      <c r="E71" t="s">
        <v>966</v>
      </c>
      <c r="F71" s="22" t="s">
        <v>1079</v>
      </c>
      <c r="G71" s="4">
        <v>3.0846300000000002</v>
      </c>
    </row>
    <row r="72" spans="2:12">
      <c r="F72" s="22" t="s">
        <v>1080</v>
      </c>
    </row>
    <row r="73" spans="2:12">
      <c r="F73" s="40" t="s">
        <v>967</v>
      </c>
      <c r="H73" s="5">
        <v>10</v>
      </c>
      <c r="L73" s="36"/>
    </row>
    <row r="74" spans="2:12">
      <c r="F74" s="22" t="s">
        <v>1083</v>
      </c>
    </row>
    <row r="75" spans="2:12">
      <c r="F75" s="22" t="s">
        <v>1087</v>
      </c>
    </row>
    <row r="76" spans="2:12">
      <c r="F76" s="22" t="s">
        <v>1085</v>
      </c>
    </row>
    <row r="77" spans="2:12">
      <c r="F77" s="22" t="s">
        <v>1086</v>
      </c>
    </row>
    <row r="78" spans="2:12">
      <c r="F78" s="22" t="s">
        <v>1084</v>
      </c>
    </row>
    <row r="79" spans="2:12">
      <c r="B79" s="1">
        <v>46</v>
      </c>
      <c r="C79" s="2" t="s">
        <v>968</v>
      </c>
      <c r="D79" t="s">
        <v>969</v>
      </c>
      <c r="E79" t="s">
        <v>1024</v>
      </c>
      <c r="F79" s="3" t="s">
        <v>1024</v>
      </c>
      <c r="G79" s="4">
        <v>3.0773199999999998</v>
      </c>
    </row>
    <row r="80" spans="2:12">
      <c r="B80" s="1">
        <v>47</v>
      </c>
      <c r="C80" s="2" t="s">
        <v>970</v>
      </c>
      <c r="D80" t="s">
        <v>971</v>
      </c>
      <c r="E80" t="s">
        <v>972</v>
      </c>
      <c r="F80" s="22" t="s">
        <v>947</v>
      </c>
      <c r="G80" s="4">
        <v>3.0596000000000001</v>
      </c>
    </row>
    <row r="81" spans="1:12">
      <c r="B81" s="1">
        <v>48</v>
      </c>
      <c r="C81" s="2" t="s">
        <v>973</v>
      </c>
      <c r="D81" t="s">
        <v>974</v>
      </c>
      <c r="G81" s="4">
        <v>3.0537999999999998</v>
      </c>
    </row>
    <row r="82" spans="1:12">
      <c r="B82" s="1">
        <v>49</v>
      </c>
      <c r="C82" s="2" t="s">
        <v>975</v>
      </c>
      <c r="D82" t="s">
        <v>976</v>
      </c>
      <c r="G82" s="4">
        <v>3.0428000000000002</v>
      </c>
    </row>
    <row r="83" spans="1:12">
      <c r="B83" s="1">
        <v>50</v>
      </c>
      <c r="C83" s="2" t="s">
        <v>977</v>
      </c>
      <c r="D83" t="s">
        <v>978</v>
      </c>
      <c r="G83" s="4">
        <v>3.0379900000000002</v>
      </c>
    </row>
    <row r="84" spans="1:12">
      <c r="B84" s="1">
        <v>51</v>
      </c>
      <c r="C84" s="2" t="s">
        <v>979</v>
      </c>
      <c r="D84" t="s">
        <v>980</v>
      </c>
      <c r="G84" s="4">
        <v>3.0328499999999998</v>
      </c>
    </row>
    <row r="85" spans="1:12">
      <c r="B85" s="1">
        <v>52</v>
      </c>
      <c r="C85" s="2" t="s">
        <v>981</v>
      </c>
      <c r="D85" t="s">
        <v>982</v>
      </c>
      <c r="G85" s="4">
        <v>3.0260600000000002</v>
      </c>
    </row>
    <row r="86" spans="1:12">
      <c r="B86" s="1">
        <v>53</v>
      </c>
      <c r="C86" s="2" t="s">
        <v>983</v>
      </c>
      <c r="D86" t="s">
        <v>984</v>
      </c>
      <c r="G86" s="4">
        <v>3.02264</v>
      </c>
    </row>
    <row r="87" spans="1:12">
      <c r="B87" s="1">
        <v>54</v>
      </c>
      <c r="C87" s="2" t="s">
        <v>985</v>
      </c>
      <c r="D87" t="s">
        <v>986</v>
      </c>
      <c r="G87" s="4">
        <v>3.0152600000000001</v>
      </c>
    </row>
    <row r="88" spans="1:12">
      <c r="A88" s="41" t="s">
        <v>987</v>
      </c>
      <c r="B88" s="28">
        <v>55</v>
      </c>
      <c r="C88" s="29" t="s">
        <v>988</v>
      </c>
      <c r="D88" s="30" t="s">
        <v>989</v>
      </c>
      <c r="E88" s="30"/>
      <c r="F88" s="31"/>
      <c r="G88" s="32">
        <v>3.0128200000000001</v>
      </c>
      <c r="H88" s="33"/>
      <c r="I88" s="34"/>
      <c r="J88" s="35"/>
      <c r="K88" s="35"/>
      <c r="L88" s="35"/>
    </row>
  </sheetData>
  <phoneticPr fontId="13" type="noConversion"/>
  <pageMargins left="0.75" right="0.75" top="1" bottom="1" header="0.51180555555555496" footer="0.51180555555555496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D34"/>
  <sheetViews>
    <sheetView zoomScaleNormal="51" zoomScalePageLayoutView="51" workbookViewId="0">
      <selection activeCell="Q40" sqref="Q40"/>
    </sheetView>
  </sheetViews>
  <sheetFormatPr baseColWidth="10" defaultColWidth="10.42578125" defaultRowHeight="13"/>
  <cols>
    <col min="3" max="3" width="3.42578125" customWidth="1"/>
    <col min="4" max="5" width="4.85546875" customWidth="1"/>
    <col min="6" max="6" width="4.42578125" customWidth="1"/>
    <col min="7" max="7" width="4.7109375" customWidth="1"/>
    <col min="8" max="8" width="3.42578125" customWidth="1"/>
    <col min="9" max="9" width="4.42578125" customWidth="1"/>
    <col min="10" max="10" width="3.42578125" customWidth="1"/>
    <col min="11" max="11" width="4.85546875" customWidth="1"/>
    <col min="12" max="12" width="4.28515625" customWidth="1"/>
    <col min="13" max="13" width="3.42578125" customWidth="1"/>
    <col min="22" max="23" width="4.28515625" customWidth="1"/>
    <col min="24" max="24" width="5" customWidth="1"/>
    <col min="25" max="27" width="4.28515625" customWidth="1"/>
    <col min="28" max="28" width="5.42578125" customWidth="1"/>
    <col min="29" max="32" width="4.28515625" customWidth="1"/>
    <col min="41" max="50" width="4.28515625" customWidth="1"/>
    <col min="51" max="51" width="5.42578125" customWidth="1"/>
  </cols>
  <sheetData>
    <row r="1" spans="1:56">
      <c r="J1" s="169"/>
    </row>
    <row r="2" spans="1:56">
      <c r="A2" s="170" t="s">
        <v>17</v>
      </c>
      <c r="C2" s="169">
        <v>823</v>
      </c>
      <c r="D2" s="169">
        <v>1029</v>
      </c>
      <c r="E2" s="169">
        <v>948</v>
      </c>
      <c r="F2" s="169">
        <v>860</v>
      </c>
      <c r="G2" s="169">
        <v>616</v>
      </c>
      <c r="H2" s="169">
        <v>1606</v>
      </c>
      <c r="I2" s="169">
        <v>1753</v>
      </c>
      <c r="J2" s="169">
        <v>1005</v>
      </c>
      <c r="K2" s="169">
        <v>705</v>
      </c>
      <c r="L2" s="169">
        <v>867</v>
      </c>
      <c r="M2" s="169">
        <v>681</v>
      </c>
      <c r="T2" s="170" t="s">
        <v>20</v>
      </c>
      <c r="AJ2" s="171" t="s">
        <v>1010</v>
      </c>
      <c r="AK2" s="172" t="s">
        <v>30</v>
      </c>
      <c r="AM2" s="170" t="s">
        <v>22</v>
      </c>
      <c r="BC2" s="171" t="s">
        <v>1010</v>
      </c>
      <c r="BD2" s="172" t="s">
        <v>30</v>
      </c>
    </row>
    <row r="3" spans="1:56"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36</v>
      </c>
      <c r="I3" t="s">
        <v>37</v>
      </c>
      <c r="J3" t="s">
        <v>38</v>
      </c>
      <c r="K3" t="s">
        <v>39</v>
      </c>
      <c r="L3" t="s">
        <v>40</v>
      </c>
      <c r="M3" t="s">
        <v>41</v>
      </c>
      <c r="N3" t="s">
        <v>42</v>
      </c>
      <c r="V3" t="s">
        <v>31</v>
      </c>
      <c r="W3" t="s">
        <v>32</v>
      </c>
      <c r="X3" t="s">
        <v>33</v>
      </c>
      <c r="Y3" t="s">
        <v>34</v>
      </c>
      <c r="Z3" t="s">
        <v>35</v>
      </c>
      <c r="AA3" t="s">
        <v>36</v>
      </c>
      <c r="AB3" t="s">
        <v>37</v>
      </c>
      <c r="AC3" t="s">
        <v>38</v>
      </c>
      <c r="AD3" t="s">
        <v>39</v>
      </c>
      <c r="AE3" t="s">
        <v>40</v>
      </c>
      <c r="AF3" t="s">
        <v>41</v>
      </c>
      <c r="AG3" t="s">
        <v>42</v>
      </c>
      <c r="AJ3" s="173">
        <v>1</v>
      </c>
      <c r="AK3" s="174">
        <v>1</v>
      </c>
      <c r="AO3" t="s">
        <v>31</v>
      </c>
      <c r="AP3" t="s">
        <v>32</v>
      </c>
      <c r="AQ3" t="s">
        <v>33</v>
      </c>
      <c r="AR3" t="s">
        <v>34</v>
      </c>
      <c r="AS3" t="s">
        <v>35</v>
      </c>
      <c r="AT3" t="s">
        <v>36</v>
      </c>
      <c r="AU3" t="s">
        <v>37</v>
      </c>
      <c r="AV3" t="s">
        <v>38</v>
      </c>
      <c r="AW3" t="s">
        <v>39</v>
      </c>
      <c r="AX3" t="s">
        <v>40</v>
      </c>
      <c r="AY3" t="s">
        <v>41</v>
      </c>
      <c r="AZ3" t="s">
        <v>42</v>
      </c>
      <c r="BC3" s="173">
        <v>1</v>
      </c>
      <c r="BD3" s="174">
        <v>1</v>
      </c>
    </row>
    <row r="4" spans="1:56">
      <c r="AJ4" s="175">
        <v>2</v>
      </c>
      <c r="AK4" s="176">
        <v>2</v>
      </c>
      <c r="BC4" s="175">
        <v>2</v>
      </c>
      <c r="BD4" s="176">
        <v>3</v>
      </c>
    </row>
    <row r="5" spans="1:56">
      <c r="A5" t="s">
        <v>43</v>
      </c>
      <c r="C5">
        <v>29</v>
      </c>
      <c r="D5">
        <v>75</v>
      </c>
      <c r="E5">
        <v>53</v>
      </c>
      <c r="F5">
        <v>111</v>
      </c>
      <c r="G5">
        <v>60</v>
      </c>
      <c r="H5">
        <v>22</v>
      </c>
      <c r="I5">
        <v>66</v>
      </c>
      <c r="J5">
        <v>56</v>
      </c>
      <c r="K5">
        <v>86</v>
      </c>
      <c r="L5">
        <v>48</v>
      </c>
      <c r="M5">
        <v>20</v>
      </c>
      <c r="O5">
        <f>SUM(C5:N5)</f>
        <v>626</v>
      </c>
      <c r="T5" t="s">
        <v>43</v>
      </c>
      <c r="V5">
        <v>29</v>
      </c>
      <c r="W5">
        <v>75</v>
      </c>
      <c r="X5">
        <v>53</v>
      </c>
      <c r="Y5">
        <v>111</v>
      </c>
      <c r="Z5">
        <v>60</v>
      </c>
      <c r="AA5">
        <v>22</v>
      </c>
      <c r="AB5">
        <v>66</v>
      </c>
      <c r="AC5">
        <v>56</v>
      </c>
      <c r="AD5">
        <v>86</v>
      </c>
      <c r="AE5">
        <v>48</v>
      </c>
      <c r="AF5">
        <v>20</v>
      </c>
      <c r="AH5">
        <f>SUM(V5:AG5)</f>
        <v>626</v>
      </c>
      <c r="AJ5" s="175">
        <v>3</v>
      </c>
      <c r="AK5" s="176">
        <v>10</v>
      </c>
      <c r="AM5" t="s">
        <v>43</v>
      </c>
      <c r="AO5">
        <v>29</v>
      </c>
      <c r="AP5">
        <v>75</v>
      </c>
      <c r="AQ5">
        <v>53</v>
      </c>
      <c r="AR5">
        <v>111</v>
      </c>
      <c r="AS5">
        <v>60</v>
      </c>
      <c r="AT5">
        <v>22</v>
      </c>
      <c r="AU5">
        <v>66</v>
      </c>
      <c r="AV5">
        <v>56</v>
      </c>
      <c r="AW5">
        <v>86</v>
      </c>
      <c r="AX5">
        <v>48</v>
      </c>
      <c r="AY5">
        <v>20</v>
      </c>
      <c r="BA5">
        <f>SUM(AO5:AZ5)</f>
        <v>626</v>
      </c>
      <c r="BC5" s="175">
        <v>4</v>
      </c>
      <c r="BD5" s="176">
        <v>4</v>
      </c>
    </row>
    <row r="6" spans="1:56">
      <c r="C6">
        <f t="shared" ref="C6:M6" si="0">(100*C5)/C2</f>
        <v>3.5236938031591736</v>
      </c>
      <c r="D6">
        <f t="shared" si="0"/>
        <v>7.2886297376093294</v>
      </c>
      <c r="E6">
        <f t="shared" si="0"/>
        <v>5.590717299578059</v>
      </c>
      <c r="F6" s="21">
        <f t="shared" si="0"/>
        <v>12.906976744186046</v>
      </c>
      <c r="G6">
        <f t="shared" si="0"/>
        <v>9.7402597402597397</v>
      </c>
      <c r="H6">
        <f t="shared" si="0"/>
        <v>1.3698630136986301</v>
      </c>
      <c r="I6">
        <f t="shared" si="0"/>
        <v>3.764974329720479</v>
      </c>
      <c r="J6">
        <f t="shared" si="0"/>
        <v>5.5721393034825875</v>
      </c>
      <c r="K6" s="21">
        <f t="shared" si="0"/>
        <v>12.198581560283689</v>
      </c>
      <c r="L6">
        <f t="shared" si="0"/>
        <v>5.5363321799307954</v>
      </c>
      <c r="M6">
        <f t="shared" si="0"/>
        <v>2.9368575624082234</v>
      </c>
      <c r="V6" s="177">
        <f t="shared" ref="V6:AF6" si="1">(V5*100)/626</f>
        <v>4.6325878594249197</v>
      </c>
      <c r="W6" s="177">
        <f t="shared" si="1"/>
        <v>11.980830670926517</v>
      </c>
      <c r="X6" s="177">
        <f t="shared" si="1"/>
        <v>8.4664536741214054</v>
      </c>
      <c r="Y6" s="177">
        <f t="shared" si="1"/>
        <v>17.731629392971247</v>
      </c>
      <c r="Z6" s="177">
        <f t="shared" si="1"/>
        <v>9.5846645367412133</v>
      </c>
      <c r="AA6" s="177">
        <f t="shared" si="1"/>
        <v>3.5143769968051117</v>
      </c>
      <c r="AB6" s="177">
        <f t="shared" si="1"/>
        <v>10.543130990415335</v>
      </c>
      <c r="AC6" s="177">
        <f t="shared" si="1"/>
        <v>8.9456869009584672</v>
      </c>
      <c r="AD6" s="177">
        <f t="shared" si="1"/>
        <v>13.738019169329073</v>
      </c>
      <c r="AE6" s="177">
        <f t="shared" si="1"/>
        <v>7.6677316293929714</v>
      </c>
      <c r="AF6" s="177">
        <f t="shared" si="1"/>
        <v>3.1948881789137382</v>
      </c>
      <c r="AJ6" s="175">
        <v>4</v>
      </c>
      <c r="AK6" s="176">
        <v>7</v>
      </c>
      <c r="AO6" s="177">
        <f t="shared" ref="AO6:AY6" si="2">(AO5*100)/626</f>
        <v>4.6325878594249197</v>
      </c>
      <c r="AP6" s="177">
        <f t="shared" si="2"/>
        <v>11.980830670926517</v>
      </c>
      <c r="AQ6" s="177">
        <f t="shared" si="2"/>
        <v>8.4664536741214054</v>
      </c>
      <c r="AR6" s="177">
        <f t="shared" si="2"/>
        <v>17.731629392971247</v>
      </c>
      <c r="AS6" s="177">
        <f t="shared" si="2"/>
        <v>9.5846645367412133</v>
      </c>
      <c r="AT6" s="177">
        <f t="shared" si="2"/>
        <v>3.5143769968051117</v>
      </c>
      <c r="AU6" s="177">
        <f t="shared" si="2"/>
        <v>10.543130990415335</v>
      </c>
      <c r="AV6" s="177">
        <f t="shared" si="2"/>
        <v>8.9456869009584672</v>
      </c>
      <c r="AW6" s="177">
        <f t="shared" si="2"/>
        <v>13.738019169329073</v>
      </c>
      <c r="AX6" s="177">
        <f t="shared" si="2"/>
        <v>7.6677316293929714</v>
      </c>
      <c r="AY6" s="177">
        <f t="shared" si="2"/>
        <v>3.1948881789137382</v>
      </c>
      <c r="BC6" s="175">
        <v>5</v>
      </c>
      <c r="BD6" s="176">
        <v>2</v>
      </c>
    </row>
    <row r="7" spans="1:56">
      <c r="A7" s="178"/>
      <c r="B7" s="178"/>
      <c r="C7" s="177">
        <f t="shared" ref="C7:M7" si="3">(C5*100)/626</f>
        <v>4.6325878594249197</v>
      </c>
      <c r="D7" s="177">
        <f t="shared" si="3"/>
        <v>11.980830670926517</v>
      </c>
      <c r="E7" s="177">
        <f t="shared" si="3"/>
        <v>8.4664536741214054</v>
      </c>
      <c r="F7" s="177">
        <f t="shared" si="3"/>
        <v>17.731629392971247</v>
      </c>
      <c r="G7" s="177">
        <f t="shared" si="3"/>
        <v>9.5846645367412133</v>
      </c>
      <c r="H7" s="177">
        <f t="shared" si="3"/>
        <v>3.5143769968051117</v>
      </c>
      <c r="I7" s="177">
        <f t="shared" si="3"/>
        <v>10.543130990415335</v>
      </c>
      <c r="J7" s="177">
        <f t="shared" si="3"/>
        <v>8.9456869009584672</v>
      </c>
      <c r="K7" s="177">
        <f t="shared" si="3"/>
        <v>13.738019169329073</v>
      </c>
      <c r="L7" s="177">
        <f t="shared" si="3"/>
        <v>7.6677316293929714</v>
      </c>
      <c r="M7" s="177">
        <f t="shared" si="3"/>
        <v>3.1948881789137382</v>
      </c>
      <c r="N7" s="178"/>
      <c r="O7" s="178"/>
      <c r="T7" t="s">
        <v>44</v>
      </c>
      <c r="V7">
        <v>1</v>
      </c>
      <c r="W7">
        <v>2</v>
      </c>
      <c r="X7">
        <v>10</v>
      </c>
      <c r="Y7">
        <v>7</v>
      </c>
      <c r="Z7">
        <v>1</v>
      </c>
      <c r="AA7">
        <v>2</v>
      </c>
      <c r="AB7">
        <v>12</v>
      </c>
      <c r="AC7">
        <v>1</v>
      </c>
      <c r="AD7">
        <v>4</v>
      </c>
      <c r="AE7">
        <v>2</v>
      </c>
      <c r="AF7">
        <v>1</v>
      </c>
      <c r="AG7">
        <v>2</v>
      </c>
      <c r="AH7">
        <f>SUM(V7:AG7)</f>
        <v>45</v>
      </c>
      <c r="AJ7" s="175">
        <v>5</v>
      </c>
      <c r="AK7" s="176">
        <v>1</v>
      </c>
      <c r="AM7" t="s">
        <v>44</v>
      </c>
      <c r="AO7" s="122">
        <v>1</v>
      </c>
      <c r="AP7" s="122">
        <v>3</v>
      </c>
      <c r="AQ7" s="122">
        <v>0</v>
      </c>
      <c r="AR7" s="122">
        <v>4</v>
      </c>
      <c r="AS7" s="122">
        <v>2</v>
      </c>
      <c r="AT7" s="122">
        <v>1</v>
      </c>
      <c r="AU7" s="122">
        <v>5</v>
      </c>
      <c r="AV7" s="122">
        <v>2</v>
      </c>
      <c r="AW7" s="122">
        <v>5</v>
      </c>
      <c r="AX7" s="122">
        <v>0</v>
      </c>
      <c r="AY7" s="122">
        <v>2</v>
      </c>
      <c r="AZ7" s="122">
        <v>2</v>
      </c>
      <c r="BA7">
        <f>SUM(AO7:AZ7)</f>
        <v>27</v>
      </c>
      <c r="BC7" s="175">
        <v>6</v>
      </c>
      <c r="BD7" s="176">
        <v>1</v>
      </c>
    </row>
    <row r="8" spans="1:56">
      <c r="A8" t="s">
        <v>44</v>
      </c>
      <c r="C8">
        <v>2</v>
      </c>
      <c r="D8">
        <v>7</v>
      </c>
      <c r="E8">
        <v>4</v>
      </c>
      <c r="F8">
        <v>3</v>
      </c>
      <c r="G8">
        <v>3</v>
      </c>
      <c r="H8">
        <v>1</v>
      </c>
      <c r="I8">
        <v>1</v>
      </c>
      <c r="J8">
        <v>2</v>
      </c>
      <c r="K8">
        <v>4</v>
      </c>
      <c r="L8">
        <v>2</v>
      </c>
      <c r="M8">
        <v>1</v>
      </c>
      <c r="N8">
        <v>2</v>
      </c>
      <c r="O8">
        <f>SUM(C8:N8)</f>
        <v>32</v>
      </c>
      <c r="Q8" s="171" t="s">
        <v>1010</v>
      </c>
      <c r="R8" s="172" t="s">
        <v>30</v>
      </c>
      <c r="V8" s="179">
        <f t="shared" ref="V8:AF8" si="4">(V7*100)/45</f>
        <v>2.2222222222222223</v>
      </c>
      <c r="W8" s="179">
        <f t="shared" si="4"/>
        <v>4.4444444444444446</v>
      </c>
      <c r="X8" s="179">
        <f t="shared" si="4"/>
        <v>22.222222222222221</v>
      </c>
      <c r="Y8" s="179">
        <f t="shared" si="4"/>
        <v>15.555555555555555</v>
      </c>
      <c r="Z8" s="179">
        <f t="shared" si="4"/>
        <v>2.2222222222222223</v>
      </c>
      <c r="AA8" s="179">
        <f t="shared" si="4"/>
        <v>4.4444444444444446</v>
      </c>
      <c r="AB8" s="179">
        <f t="shared" si="4"/>
        <v>26.666666666666668</v>
      </c>
      <c r="AC8" s="179">
        <f t="shared" si="4"/>
        <v>2.2222222222222223</v>
      </c>
      <c r="AD8" s="179">
        <f t="shared" si="4"/>
        <v>8.8888888888888893</v>
      </c>
      <c r="AE8" s="179">
        <f t="shared" si="4"/>
        <v>4.4444444444444446</v>
      </c>
      <c r="AF8" s="179">
        <f t="shared" si="4"/>
        <v>2.2222222222222223</v>
      </c>
      <c r="AJ8" s="175">
        <v>6</v>
      </c>
      <c r="AK8" s="176">
        <v>2</v>
      </c>
      <c r="AO8" s="179">
        <f t="shared" ref="AO8:AY8" si="5">(AO7*100)/27</f>
        <v>3.7037037037037037</v>
      </c>
      <c r="AP8" s="179">
        <f t="shared" si="5"/>
        <v>11.111111111111111</v>
      </c>
      <c r="AQ8" s="179">
        <f t="shared" si="5"/>
        <v>0</v>
      </c>
      <c r="AR8" s="179">
        <f t="shared" si="5"/>
        <v>14.814814814814815</v>
      </c>
      <c r="AS8" s="179">
        <f t="shared" si="5"/>
        <v>7.4074074074074074</v>
      </c>
      <c r="AT8" s="179">
        <f t="shared" si="5"/>
        <v>3.7037037037037037</v>
      </c>
      <c r="AU8" s="179">
        <f t="shared" si="5"/>
        <v>18.518518518518519</v>
      </c>
      <c r="AV8" s="179">
        <f t="shared" si="5"/>
        <v>7.4074074074074074</v>
      </c>
      <c r="AW8" s="179">
        <f t="shared" si="5"/>
        <v>18.518518518518519</v>
      </c>
      <c r="AX8" s="179">
        <f t="shared" si="5"/>
        <v>0</v>
      </c>
      <c r="AY8" s="179">
        <f t="shared" si="5"/>
        <v>7.4074074074074074</v>
      </c>
      <c r="BC8" s="175">
        <v>7</v>
      </c>
      <c r="BD8" s="176">
        <v>5</v>
      </c>
    </row>
    <row r="9" spans="1:56">
      <c r="C9" s="179">
        <f t="shared" ref="C9:M9" si="6">(C8*100)/32</f>
        <v>6.25</v>
      </c>
      <c r="D9" s="179">
        <f t="shared" si="6"/>
        <v>21.875</v>
      </c>
      <c r="E9" s="179">
        <f t="shared" si="6"/>
        <v>12.5</v>
      </c>
      <c r="F9" s="179">
        <f t="shared" si="6"/>
        <v>9.375</v>
      </c>
      <c r="G9" s="179">
        <f t="shared" si="6"/>
        <v>9.375</v>
      </c>
      <c r="H9" s="179">
        <f t="shared" si="6"/>
        <v>3.125</v>
      </c>
      <c r="I9" s="179">
        <f t="shared" si="6"/>
        <v>3.125</v>
      </c>
      <c r="J9" s="179">
        <f t="shared" si="6"/>
        <v>6.25</v>
      </c>
      <c r="K9" s="179">
        <f t="shared" si="6"/>
        <v>12.5</v>
      </c>
      <c r="L9" s="179">
        <f t="shared" si="6"/>
        <v>6.25</v>
      </c>
      <c r="M9" s="179">
        <f t="shared" si="6"/>
        <v>3.125</v>
      </c>
      <c r="Q9" s="173">
        <v>1</v>
      </c>
      <c r="R9" s="174">
        <v>2</v>
      </c>
      <c r="V9" s="179">
        <f t="shared" ref="V9:AF9" si="7">V8/V6</f>
        <v>0.47969348659003835</v>
      </c>
      <c r="W9" s="179">
        <f t="shared" si="7"/>
        <v>0.37096296296296299</v>
      </c>
      <c r="X9" s="180">
        <f t="shared" si="7"/>
        <v>2.6247379454926625</v>
      </c>
      <c r="Y9" s="179">
        <f t="shared" si="7"/>
        <v>0.87727727727727722</v>
      </c>
      <c r="Z9" s="179">
        <f t="shared" si="7"/>
        <v>0.23185185185185189</v>
      </c>
      <c r="AA9" s="179">
        <f t="shared" si="7"/>
        <v>1.2646464646464648</v>
      </c>
      <c r="AB9" s="180">
        <f t="shared" si="7"/>
        <v>2.5292929292929296</v>
      </c>
      <c r="AC9" s="179">
        <f t="shared" si="7"/>
        <v>0.24841269841269839</v>
      </c>
      <c r="AD9" s="179">
        <f t="shared" si="7"/>
        <v>0.64702842377260983</v>
      </c>
      <c r="AE9" s="179">
        <f t="shared" si="7"/>
        <v>0.57962962962962961</v>
      </c>
      <c r="AF9" s="179">
        <f t="shared" si="7"/>
        <v>0.69555555555555559</v>
      </c>
      <c r="AJ9" s="175">
        <v>7</v>
      </c>
      <c r="AK9" s="176">
        <v>12</v>
      </c>
      <c r="AO9" s="179">
        <f t="shared" ref="AO9:AY9" si="8">AO8/AO6</f>
        <v>0.79948914431673057</v>
      </c>
      <c r="AP9" s="179">
        <f t="shared" si="8"/>
        <v>0.92740740740740746</v>
      </c>
      <c r="AQ9" s="181">
        <f t="shared" si="8"/>
        <v>0</v>
      </c>
      <c r="AR9" s="179">
        <f t="shared" si="8"/>
        <v>0.8355021688355021</v>
      </c>
      <c r="AS9" s="179">
        <f t="shared" si="8"/>
        <v>0.77283950617283959</v>
      </c>
      <c r="AT9" s="179">
        <f t="shared" si="8"/>
        <v>1.0538720538720538</v>
      </c>
      <c r="AU9" s="180">
        <f t="shared" si="8"/>
        <v>1.7564534231200899</v>
      </c>
      <c r="AV9" s="179">
        <f t="shared" si="8"/>
        <v>0.82804232804232802</v>
      </c>
      <c r="AW9" s="179">
        <f t="shared" si="8"/>
        <v>1.3479758828596038</v>
      </c>
      <c r="AX9" s="179">
        <f t="shared" si="8"/>
        <v>0</v>
      </c>
      <c r="AY9" s="180">
        <f t="shared" si="8"/>
        <v>2.3185185185185184</v>
      </c>
      <c r="BC9" s="175">
        <v>8</v>
      </c>
      <c r="BD9" s="176">
        <v>2</v>
      </c>
    </row>
    <row r="10" spans="1:56">
      <c r="C10" s="179">
        <f t="shared" ref="C10:M10" si="9">C9/C7</f>
        <v>1.3491379310344829</v>
      </c>
      <c r="D10" s="180">
        <f t="shared" si="9"/>
        <v>1.8258333333333334</v>
      </c>
      <c r="E10" s="179">
        <f t="shared" si="9"/>
        <v>1.4764150943396228</v>
      </c>
      <c r="F10" s="179">
        <f t="shared" si="9"/>
        <v>0.52871621621621623</v>
      </c>
      <c r="G10" s="179">
        <f t="shared" si="9"/>
        <v>0.97812500000000002</v>
      </c>
      <c r="H10" s="179">
        <f t="shared" si="9"/>
        <v>0.88920454545454553</v>
      </c>
      <c r="I10" s="179">
        <f t="shared" si="9"/>
        <v>0.29640151515151514</v>
      </c>
      <c r="J10" s="179">
        <f t="shared" si="9"/>
        <v>0.69866071428571419</v>
      </c>
      <c r="K10" s="179">
        <f t="shared" si="9"/>
        <v>0.90988372093023262</v>
      </c>
      <c r="L10" s="179">
        <f t="shared" si="9"/>
        <v>0.81510416666666663</v>
      </c>
      <c r="M10" s="179">
        <f t="shared" si="9"/>
        <v>0.97812499999999991</v>
      </c>
      <c r="Q10" s="175">
        <v>2</v>
      </c>
      <c r="R10" s="176">
        <v>6</v>
      </c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J10" s="175">
        <v>8</v>
      </c>
      <c r="AK10" s="176">
        <v>1</v>
      </c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BC10" s="175">
        <v>9</v>
      </c>
      <c r="BD10" s="176">
        <v>5</v>
      </c>
    </row>
    <row r="11" spans="1:56">
      <c r="Q11" s="175">
        <v>3</v>
      </c>
      <c r="R11" s="176">
        <v>5</v>
      </c>
      <c r="T11" t="s">
        <v>45</v>
      </c>
      <c r="V11" s="179">
        <f t="shared" ref="V11:AF11" si="10">(V7*100)/V5</f>
        <v>3.4482758620689653</v>
      </c>
      <c r="W11" s="179">
        <f t="shared" si="10"/>
        <v>2.6666666666666665</v>
      </c>
      <c r="X11" s="180">
        <f t="shared" si="10"/>
        <v>18.867924528301888</v>
      </c>
      <c r="Y11" s="179">
        <f t="shared" si="10"/>
        <v>6.3063063063063067</v>
      </c>
      <c r="Z11" s="179">
        <f t="shared" si="10"/>
        <v>1.6666666666666667</v>
      </c>
      <c r="AA11" s="179">
        <f t="shared" si="10"/>
        <v>9.0909090909090917</v>
      </c>
      <c r="AB11" s="180">
        <f t="shared" si="10"/>
        <v>18.181818181818183</v>
      </c>
      <c r="AC11" s="179">
        <f t="shared" si="10"/>
        <v>1.7857142857142858</v>
      </c>
      <c r="AD11" s="179">
        <f t="shared" si="10"/>
        <v>4.6511627906976747</v>
      </c>
      <c r="AE11" s="179">
        <f t="shared" si="10"/>
        <v>4.166666666666667</v>
      </c>
      <c r="AF11" s="179">
        <f t="shared" si="10"/>
        <v>5</v>
      </c>
      <c r="AJ11" s="175">
        <v>9</v>
      </c>
      <c r="AK11" s="176">
        <v>4</v>
      </c>
      <c r="AM11" t="s">
        <v>45</v>
      </c>
      <c r="AO11" s="179">
        <f t="shared" ref="AO11:AY11" si="11">(AO7*100)/AO5</f>
        <v>3.4482758620689653</v>
      </c>
      <c r="AP11" s="179">
        <f t="shared" si="11"/>
        <v>4</v>
      </c>
      <c r="AQ11" s="181">
        <f t="shared" si="11"/>
        <v>0</v>
      </c>
      <c r="AR11" s="179">
        <f t="shared" si="11"/>
        <v>3.6036036036036037</v>
      </c>
      <c r="AS11" s="179">
        <f t="shared" si="11"/>
        <v>3.3333333333333335</v>
      </c>
      <c r="AT11" s="179">
        <f t="shared" si="11"/>
        <v>4.5454545454545459</v>
      </c>
      <c r="AU11" s="180">
        <f t="shared" si="11"/>
        <v>7.5757575757575761</v>
      </c>
      <c r="AV11" s="179">
        <f t="shared" si="11"/>
        <v>3.5714285714285716</v>
      </c>
      <c r="AW11" s="179">
        <f t="shared" si="11"/>
        <v>5.8139534883720927</v>
      </c>
      <c r="AX11" s="179">
        <f t="shared" si="11"/>
        <v>0</v>
      </c>
      <c r="AY11" s="180">
        <f t="shared" si="11"/>
        <v>10</v>
      </c>
      <c r="BC11" s="175">
        <v>11</v>
      </c>
      <c r="BD11" s="176">
        <v>2</v>
      </c>
    </row>
    <row r="12" spans="1:56">
      <c r="A12" t="s">
        <v>45</v>
      </c>
      <c r="C12" s="179">
        <f t="shared" ref="C12:M12" si="12">(C8*100)/C5</f>
        <v>6.8965517241379306</v>
      </c>
      <c r="D12" s="180">
        <f t="shared" si="12"/>
        <v>9.3333333333333339</v>
      </c>
      <c r="E12" s="179">
        <f t="shared" si="12"/>
        <v>7.5471698113207548</v>
      </c>
      <c r="F12" s="179">
        <f t="shared" si="12"/>
        <v>2.7027027027027026</v>
      </c>
      <c r="G12" s="179">
        <f t="shared" si="12"/>
        <v>5</v>
      </c>
      <c r="H12" s="179">
        <f t="shared" si="12"/>
        <v>4.5454545454545459</v>
      </c>
      <c r="I12" s="179">
        <f t="shared" si="12"/>
        <v>1.5151515151515151</v>
      </c>
      <c r="J12" s="179">
        <f t="shared" si="12"/>
        <v>3.5714285714285716</v>
      </c>
      <c r="K12" s="179">
        <f t="shared" si="12"/>
        <v>4.6511627906976747</v>
      </c>
      <c r="L12" s="179">
        <f t="shared" si="12"/>
        <v>4.166666666666667</v>
      </c>
      <c r="M12" s="179">
        <f t="shared" si="12"/>
        <v>5</v>
      </c>
      <c r="Q12" s="175">
        <v>4</v>
      </c>
      <c r="R12" s="176">
        <v>5</v>
      </c>
      <c r="AJ12" s="175">
        <v>10</v>
      </c>
      <c r="AK12" s="176">
        <v>3</v>
      </c>
      <c r="BC12" s="175" t="s">
        <v>1052</v>
      </c>
      <c r="BD12" s="176">
        <v>2</v>
      </c>
    </row>
    <row r="13" spans="1:56">
      <c r="Q13" s="175">
        <v>5</v>
      </c>
      <c r="R13" s="176">
        <v>4</v>
      </c>
      <c r="AJ13" s="175">
        <v>11</v>
      </c>
      <c r="AK13" s="176">
        <v>1</v>
      </c>
      <c r="BC13" s="175" t="s">
        <v>46</v>
      </c>
      <c r="BD13" s="176"/>
    </row>
    <row r="14" spans="1:56">
      <c r="A14" s="170" t="s">
        <v>47</v>
      </c>
      <c r="Q14" s="175">
        <v>6</v>
      </c>
      <c r="R14" s="176">
        <v>2</v>
      </c>
      <c r="AJ14" s="175" t="s">
        <v>1052</v>
      </c>
      <c r="AK14" s="176">
        <v>2</v>
      </c>
      <c r="BC14" s="175">
        <v>3</v>
      </c>
      <c r="BD14" s="182">
        <v>1</v>
      </c>
    </row>
    <row r="15" spans="1:56">
      <c r="C15" t="s">
        <v>31</v>
      </c>
      <c r="D15" t="s">
        <v>32</v>
      </c>
      <c r="E15" t="s">
        <v>33</v>
      </c>
      <c r="F15" t="s">
        <v>34</v>
      </c>
      <c r="G15" t="s">
        <v>35</v>
      </c>
      <c r="H15" t="s">
        <v>36</v>
      </c>
      <c r="I15" t="s">
        <v>37</v>
      </c>
      <c r="J15" t="s">
        <v>38</v>
      </c>
      <c r="K15" t="s">
        <v>39</v>
      </c>
      <c r="L15" t="s">
        <v>40</v>
      </c>
      <c r="M15" t="s">
        <v>41</v>
      </c>
      <c r="N15" t="s">
        <v>42</v>
      </c>
      <c r="Q15" s="175">
        <v>7</v>
      </c>
      <c r="R15" s="176">
        <v>3</v>
      </c>
      <c r="AJ15" s="175" t="s">
        <v>46</v>
      </c>
      <c r="AK15" s="182"/>
      <c r="BC15" s="183" t="s">
        <v>48</v>
      </c>
      <c r="BD15" s="184">
        <v>28</v>
      </c>
    </row>
    <row r="16" spans="1:56">
      <c r="Q16" s="175">
        <v>8</v>
      </c>
      <c r="R16" s="176">
        <v>2</v>
      </c>
      <c r="AJ16" s="183" t="s">
        <v>48</v>
      </c>
      <c r="AK16" s="184">
        <v>46</v>
      </c>
    </row>
    <row r="17" spans="1:56">
      <c r="A17" t="s">
        <v>43</v>
      </c>
      <c r="C17">
        <v>29</v>
      </c>
      <c r="D17">
        <v>75</v>
      </c>
      <c r="E17">
        <v>53</v>
      </c>
      <c r="F17">
        <v>111</v>
      </c>
      <c r="G17">
        <v>60</v>
      </c>
      <c r="H17">
        <v>22</v>
      </c>
      <c r="I17">
        <v>66</v>
      </c>
      <c r="J17">
        <v>56</v>
      </c>
      <c r="K17">
        <v>86</v>
      </c>
      <c r="L17">
        <v>48</v>
      </c>
      <c r="M17">
        <v>20</v>
      </c>
      <c r="O17">
        <f>SUM(C17:N17)</f>
        <v>626</v>
      </c>
      <c r="Q17" s="175">
        <v>9</v>
      </c>
      <c r="R17" s="176">
        <v>5</v>
      </c>
      <c r="AM17" s="170" t="s">
        <v>23</v>
      </c>
      <c r="BC17" s="171" t="s">
        <v>1010</v>
      </c>
      <c r="BD17" s="172" t="s">
        <v>30</v>
      </c>
    </row>
    <row r="18" spans="1:56">
      <c r="C18" s="177">
        <f t="shared" ref="C18:M18" si="13">(C17*100)/626</f>
        <v>4.6325878594249197</v>
      </c>
      <c r="D18" s="177">
        <f t="shared" si="13"/>
        <v>11.980830670926517</v>
      </c>
      <c r="E18" s="177">
        <f t="shared" si="13"/>
        <v>8.4664536741214054</v>
      </c>
      <c r="F18" s="177">
        <f t="shared" si="13"/>
        <v>17.731629392971247</v>
      </c>
      <c r="G18" s="177">
        <f t="shared" si="13"/>
        <v>9.5846645367412133</v>
      </c>
      <c r="H18" s="177">
        <f t="shared" si="13"/>
        <v>3.5143769968051117</v>
      </c>
      <c r="I18" s="177">
        <f t="shared" si="13"/>
        <v>10.543130990415335</v>
      </c>
      <c r="J18" s="177">
        <f t="shared" si="13"/>
        <v>8.9456869009584672</v>
      </c>
      <c r="K18" s="177">
        <f t="shared" si="13"/>
        <v>13.738019169329073</v>
      </c>
      <c r="L18" s="177">
        <f t="shared" si="13"/>
        <v>7.6677316293929714</v>
      </c>
      <c r="M18" s="177">
        <f t="shared" si="13"/>
        <v>3.1948881789137382</v>
      </c>
      <c r="Q18" s="175">
        <v>10</v>
      </c>
      <c r="R18" s="176">
        <v>3</v>
      </c>
      <c r="AO18" t="s">
        <v>31</v>
      </c>
      <c r="AP18" t="s">
        <v>32</v>
      </c>
      <c r="AQ18" t="s">
        <v>33</v>
      </c>
      <c r="AR18" t="s">
        <v>34</v>
      </c>
      <c r="AS18" t="s">
        <v>35</v>
      </c>
      <c r="AT18" t="s">
        <v>36</v>
      </c>
      <c r="AU18" t="s">
        <v>37</v>
      </c>
      <c r="AV18" t="s">
        <v>38</v>
      </c>
      <c r="AW18" t="s">
        <v>39</v>
      </c>
      <c r="AX18" t="s">
        <v>40</v>
      </c>
      <c r="AY18" t="s">
        <v>41</v>
      </c>
      <c r="AZ18" t="s">
        <v>42</v>
      </c>
      <c r="BC18" s="173">
        <v>1</v>
      </c>
      <c r="BD18" s="174">
        <v>2</v>
      </c>
    </row>
    <row r="19" spans="1:56">
      <c r="A19" t="s">
        <v>44</v>
      </c>
      <c r="C19" s="122">
        <v>2</v>
      </c>
      <c r="D19" s="122">
        <v>6</v>
      </c>
      <c r="E19" s="122">
        <v>5</v>
      </c>
      <c r="F19" s="122">
        <v>5</v>
      </c>
      <c r="G19" s="122">
        <v>4</v>
      </c>
      <c r="H19" s="122">
        <v>2</v>
      </c>
      <c r="I19" s="122">
        <v>2</v>
      </c>
      <c r="J19" s="122">
        <v>2</v>
      </c>
      <c r="K19" s="122">
        <v>5</v>
      </c>
      <c r="L19" s="122">
        <v>3</v>
      </c>
      <c r="M19" s="122">
        <v>0</v>
      </c>
      <c r="N19" s="122">
        <v>2</v>
      </c>
      <c r="O19">
        <f>SUM(C19:N19)</f>
        <v>38</v>
      </c>
      <c r="Q19" s="175" t="s">
        <v>1052</v>
      </c>
      <c r="R19" s="176">
        <v>2</v>
      </c>
      <c r="T19" s="170" t="s">
        <v>49</v>
      </c>
      <c r="AJ19" s="171" t="s">
        <v>1010</v>
      </c>
      <c r="AK19" s="172" t="s">
        <v>30</v>
      </c>
      <c r="BC19" s="175">
        <v>2</v>
      </c>
      <c r="BD19" s="176">
        <v>4</v>
      </c>
    </row>
    <row r="20" spans="1:56">
      <c r="C20" s="179">
        <f t="shared" ref="C20:M20" si="14">(C19*100)/38</f>
        <v>5.2631578947368425</v>
      </c>
      <c r="D20" s="179">
        <f t="shared" si="14"/>
        <v>15.789473684210526</v>
      </c>
      <c r="E20" s="179">
        <f t="shared" si="14"/>
        <v>13.157894736842104</v>
      </c>
      <c r="F20" s="179">
        <f t="shared" si="14"/>
        <v>13.157894736842104</v>
      </c>
      <c r="G20" s="179">
        <f t="shared" si="14"/>
        <v>10.526315789473685</v>
      </c>
      <c r="H20" s="179">
        <f t="shared" si="14"/>
        <v>5.2631578947368425</v>
      </c>
      <c r="I20" s="179">
        <f t="shared" si="14"/>
        <v>5.2631578947368425</v>
      </c>
      <c r="J20" s="179">
        <f t="shared" si="14"/>
        <v>5.2631578947368425</v>
      </c>
      <c r="K20" s="179">
        <f t="shared" si="14"/>
        <v>13.157894736842104</v>
      </c>
      <c r="L20" s="179">
        <f t="shared" si="14"/>
        <v>7.8947368421052628</v>
      </c>
      <c r="M20" s="179">
        <f t="shared" si="14"/>
        <v>0</v>
      </c>
      <c r="Q20" s="175" t="s">
        <v>46</v>
      </c>
      <c r="R20" s="182"/>
      <c r="V20" t="s">
        <v>31</v>
      </c>
      <c r="W20" t="s">
        <v>32</v>
      </c>
      <c r="X20" t="s">
        <v>33</v>
      </c>
      <c r="Y20" t="s">
        <v>34</v>
      </c>
      <c r="Z20" t="s">
        <v>35</v>
      </c>
      <c r="AA20" t="s">
        <v>36</v>
      </c>
      <c r="AB20" t="s">
        <v>37</v>
      </c>
      <c r="AC20" t="s">
        <v>38</v>
      </c>
      <c r="AD20" t="s">
        <v>39</v>
      </c>
      <c r="AE20" t="s">
        <v>40</v>
      </c>
      <c r="AF20" t="s">
        <v>41</v>
      </c>
      <c r="AG20" t="s">
        <v>42</v>
      </c>
      <c r="AJ20" s="173">
        <v>1</v>
      </c>
      <c r="AK20" s="174">
        <v>1</v>
      </c>
      <c r="AM20" t="s">
        <v>43</v>
      </c>
      <c r="AO20">
        <v>29</v>
      </c>
      <c r="AP20">
        <v>75</v>
      </c>
      <c r="AQ20">
        <v>53</v>
      </c>
      <c r="AR20">
        <v>111</v>
      </c>
      <c r="AS20">
        <v>60</v>
      </c>
      <c r="AT20">
        <v>22</v>
      </c>
      <c r="AU20">
        <v>66</v>
      </c>
      <c r="AV20">
        <v>56</v>
      </c>
      <c r="AW20">
        <v>86</v>
      </c>
      <c r="AX20">
        <v>48</v>
      </c>
      <c r="AY20">
        <v>20</v>
      </c>
      <c r="BA20">
        <f>SUM(AO20:AZ20)</f>
        <v>626</v>
      </c>
      <c r="BC20" s="175">
        <v>3</v>
      </c>
      <c r="BD20" s="176">
        <v>4</v>
      </c>
    </row>
    <row r="21" spans="1:56">
      <c r="C21" s="179">
        <f t="shared" ref="C21:M21" si="15">C20/C18</f>
        <v>1.1361161524500909</v>
      </c>
      <c r="D21" s="179">
        <f t="shared" si="15"/>
        <v>1.3178947368421052</v>
      </c>
      <c r="E21" s="180">
        <f t="shared" si="15"/>
        <v>1.5541211519364448</v>
      </c>
      <c r="F21" s="179">
        <f t="shared" si="15"/>
        <v>0.7420578473210051</v>
      </c>
      <c r="G21" s="179">
        <f t="shared" si="15"/>
        <v>1.0982456140350878</v>
      </c>
      <c r="H21" s="180">
        <f t="shared" si="15"/>
        <v>1.4976076555023925</v>
      </c>
      <c r="I21" s="181">
        <f t="shared" si="15"/>
        <v>0.49920255183413081</v>
      </c>
      <c r="J21" s="179">
        <f t="shared" si="15"/>
        <v>0.58834586466165417</v>
      </c>
      <c r="K21" s="179">
        <f t="shared" si="15"/>
        <v>0.95777233782129745</v>
      </c>
      <c r="L21" s="179">
        <f t="shared" si="15"/>
        <v>1.0296052631578947</v>
      </c>
      <c r="M21" s="181">
        <f t="shared" si="15"/>
        <v>0</v>
      </c>
      <c r="Q21" s="183" t="s">
        <v>48</v>
      </c>
      <c r="R21" s="184">
        <v>39</v>
      </c>
      <c r="AJ21" s="175">
        <v>2</v>
      </c>
      <c r="AK21" s="176">
        <v>3</v>
      </c>
      <c r="AO21" s="177">
        <f t="shared" ref="AO21:AY21" si="16">(AO20*100)/626</f>
        <v>4.6325878594249197</v>
      </c>
      <c r="AP21" s="177">
        <f t="shared" si="16"/>
        <v>11.980830670926517</v>
      </c>
      <c r="AQ21" s="177">
        <f t="shared" si="16"/>
        <v>8.4664536741214054</v>
      </c>
      <c r="AR21" s="177">
        <f t="shared" si="16"/>
        <v>17.731629392971247</v>
      </c>
      <c r="AS21" s="177">
        <f t="shared" si="16"/>
        <v>9.5846645367412133</v>
      </c>
      <c r="AT21" s="177">
        <f t="shared" si="16"/>
        <v>3.5143769968051117</v>
      </c>
      <c r="AU21" s="177">
        <f t="shared" si="16"/>
        <v>10.543130990415335</v>
      </c>
      <c r="AV21" s="177">
        <f t="shared" si="16"/>
        <v>8.9456869009584672</v>
      </c>
      <c r="AW21" s="177">
        <f t="shared" si="16"/>
        <v>13.738019169329073</v>
      </c>
      <c r="AX21" s="177">
        <f t="shared" si="16"/>
        <v>7.6677316293929714</v>
      </c>
      <c r="AY21" s="177">
        <f t="shared" si="16"/>
        <v>3.1948881789137382</v>
      </c>
      <c r="BC21" s="175">
        <v>4</v>
      </c>
      <c r="BD21" s="176">
        <v>4</v>
      </c>
    </row>
    <row r="22" spans="1:56"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T22" t="s">
        <v>43</v>
      </c>
      <c r="V22">
        <v>29</v>
      </c>
      <c r="W22">
        <v>75</v>
      </c>
      <c r="X22">
        <v>53</v>
      </c>
      <c r="Y22">
        <v>111</v>
      </c>
      <c r="Z22">
        <v>60</v>
      </c>
      <c r="AA22">
        <v>22</v>
      </c>
      <c r="AB22">
        <v>66</v>
      </c>
      <c r="AC22">
        <v>56</v>
      </c>
      <c r="AD22">
        <v>86</v>
      </c>
      <c r="AE22">
        <v>48</v>
      </c>
      <c r="AF22">
        <v>20</v>
      </c>
      <c r="AH22">
        <f>SUM(V22:AG22)</f>
        <v>626</v>
      </c>
      <c r="AJ22" s="175">
        <v>3</v>
      </c>
      <c r="AK22" s="176">
        <v>10</v>
      </c>
      <c r="AM22" t="s">
        <v>44</v>
      </c>
      <c r="AO22">
        <v>2</v>
      </c>
      <c r="AP22">
        <v>4</v>
      </c>
      <c r="AQ22">
        <v>3</v>
      </c>
      <c r="AR22">
        <v>5</v>
      </c>
      <c r="AS22">
        <v>2</v>
      </c>
      <c r="AT22">
        <v>0</v>
      </c>
      <c r="AU22">
        <v>4</v>
      </c>
      <c r="AV22">
        <v>0</v>
      </c>
      <c r="AW22">
        <v>5</v>
      </c>
      <c r="AX22">
        <v>1</v>
      </c>
      <c r="AY22">
        <v>1</v>
      </c>
      <c r="AZ22">
        <v>3</v>
      </c>
      <c r="BA22">
        <f>SUM(AO22:AZ22)</f>
        <v>30</v>
      </c>
      <c r="BC22" s="175">
        <v>5</v>
      </c>
      <c r="BD22" s="176">
        <v>2</v>
      </c>
    </row>
    <row r="23" spans="1:56">
      <c r="A23" t="s">
        <v>45</v>
      </c>
      <c r="C23" s="179">
        <f t="shared" ref="C23:M23" si="17">(C19*100)/C17</f>
        <v>6.8965517241379306</v>
      </c>
      <c r="D23" s="179">
        <f t="shared" si="17"/>
        <v>8</v>
      </c>
      <c r="E23" s="180">
        <f t="shared" si="17"/>
        <v>9.433962264150944</v>
      </c>
      <c r="F23" s="179">
        <f t="shared" si="17"/>
        <v>4.5045045045045047</v>
      </c>
      <c r="G23" s="179">
        <f t="shared" si="17"/>
        <v>6.666666666666667</v>
      </c>
      <c r="H23" s="180">
        <f t="shared" si="17"/>
        <v>9.0909090909090917</v>
      </c>
      <c r="I23" s="181">
        <f t="shared" si="17"/>
        <v>3.0303030303030303</v>
      </c>
      <c r="J23" s="179">
        <f t="shared" si="17"/>
        <v>3.5714285714285716</v>
      </c>
      <c r="K23" s="179">
        <f t="shared" si="17"/>
        <v>5.8139534883720927</v>
      </c>
      <c r="L23" s="179">
        <f t="shared" si="17"/>
        <v>6.25</v>
      </c>
      <c r="M23" s="181">
        <f t="shared" si="17"/>
        <v>0</v>
      </c>
      <c r="V23" s="177">
        <f t="shared" ref="V23:AF23" si="18">(V22*100)/626</f>
        <v>4.6325878594249197</v>
      </c>
      <c r="W23" s="177">
        <f t="shared" si="18"/>
        <v>11.980830670926517</v>
      </c>
      <c r="X23" s="177">
        <f t="shared" si="18"/>
        <v>8.4664536741214054</v>
      </c>
      <c r="Y23" s="177">
        <f t="shared" si="18"/>
        <v>17.731629392971247</v>
      </c>
      <c r="Z23" s="177">
        <f t="shared" si="18"/>
        <v>9.5846645367412133</v>
      </c>
      <c r="AA23" s="177">
        <f t="shared" si="18"/>
        <v>3.5143769968051117</v>
      </c>
      <c r="AB23" s="177">
        <f t="shared" si="18"/>
        <v>10.543130990415335</v>
      </c>
      <c r="AC23" s="177">
        <f t="shared" si="18"/>
        <v>8.9456869009584672</v>
      </c>
      <c r="AD23" s="177">
        <f t="shared" si="18"/>
        <v>13.738019169329073</v>
      </c>
      <c r="AE23" s="177">
        <f t="shared" si="18"/>
        <v>7.6677316293929714</v>
      </c>
      <c r="AF23" s="177">
        <f t="shared" si="18"/>
        <v>3.1948881789137382</v>
      </c>
      <c r="AJ23" s="175">
        <v>4</v>
      </c>
      <c r="AK23" s="176">
        <v>7</v>
      </c>
      <c r="AO23" s="179">
        <f t="shared" ref="AO23:AY23" si="19">(AO22*100)/45</f>
        <v>4.4444444444444446</v>
      </c>
      <c r="AP23" s="179">
        <f t="shared" si="19"/>
        <v>8.8888888888888893</v>
      </c>
      <c r="AQ23" s="179">
        <f t="shared" si="19"/>
        <v>6.666666666666667</v>
      </c>
      <c r="AR23" s="179">
        <f t="shared" si="19"/>
        <v>11.111111111111111</v>
      </c>
      <c r="AS23" s="179">
        <f t="shared" si="19"/>
        <v>4.4444444444444446</v>
      </c>
      <c r="AT23" s="179">
        <f t="shared" si="19"/>
        <v>0</v>
      </c>
      <c r="AU23" s="179">
        <f t="shared" si="19"/>
        <v>8.8888888888888893</v>
      </c>
      <c r="AV23" s="179">
        <f t="shared" si="19"/>
        <v>0</v>
      </c>
      <c r="AW23" s="179">
        <f t="shared" si="19"/>
        <v>11.111111111111111</v>
      </c>
      <c r="AX23" s="179">
        <f t="shared" si="19"/>
        <v>2.2222222222222223</v>
      </c>
      <c r="AY23" s="179">
        <f t="shared" si="19"/>
        <v>2.2222222222222223</v>
      </c>
      <c r="BC23" s="175">
        <v>7</v>
      </c>
      <c r="BD23" s="176">
        <v>4</v>
      </c>
    </row>
    <row r="24" spans="1:56">
      <c r="T24" t="s">
        <v>44</v>
      </c>
      <c r="V24" s="185">
        <v>1</v>
      </c>
      <c r="W24" s="122">
        <v>3</v>
      </c>
      <c r="X24" s="122">
        <v>10</v>
      </c>
      <c r="Y24" s="122">
        <v>7</v>
      </c>
      <c r="Z24" s="122">
        <v>1</v>
      </c>
      <c r="AA24" s="122">
        <v>2</v>
      </c>
      <c r="AB24" s="122">
        <v>12</v>
      </c>
      <c r="AC24" s="122">
        <v>1</v>
      </c>
      <c r="AD24" s="122">
        <v>3</v>
      </c>
      <c r="AE24" s="122">
        <v>2</v>
      </c>
      <c r="AF24" s="122">
        <v>1</v>
      </c>
      <c r="AG24" s="122">
        <v>2</v>
      </c>
      <c r="AH24">
        <f>SUM(V24:AG24)</f>
        <v>45</v>
      </c>
      <c r="AJ24" s="175">
        <v>5</v>
      </c>
      <c r="AK24" s="176">
        <v>1</v>
      </c>
      <c r="AO24" s="180">
        <f t="shared" ref="AO24:AY24" si="20">AO23/AO21</f>
        <v>0.95938697318007671</v>
      </c>
      <c r="AP24" s="181">
        <f t="shared" si="20"/>
        <v>0.74192592592592599</v>
      </c>
      <c r="AQ24" s="180">
        <f t="shared" si="20"/>
        <v>0.78742138364779879</v>
      </c>
      <c r="AR24" s="179">
        <f t="shared" si="20"/>
        <v>0.6266266266266266</v>
      </c>
      <c r="AS24" s="179">
        <f t="shared" si="20"/>
        <v>0.46370370370370378</v>
      </c>
      <c r="AT24" s="181">
        <f t="shared" si="20"/>
        <v>0</v>
      </c>
      <c r="AU24" s="180">
        <f t="shared" si="20"/>
        <v>0.84309764309764312</v>
      </c>
      <c r="AV24" s="179">
        <f t="shared" si="20"/>
        <v>0</v>
      </c>
      <c r="AW24" s="180">
        <f t="shared" si="20"/>
        <v>0.80878552971576223</v>
      </c>
      <c r="AX24" s="181">
        <f t="shared" si="20"/>
        <v>0.2898148148148148</v>
      </c>
      <c r="AY24" s="181">
        <f t="shared" si="20"/>
        <v>0.69555555555555559</v>
      </c>
      <c r="BC24" s="175">
        <v>9</v>
      </c>
      <c r="BD24" s="176">
        <v>5</v>
      </c>
    </row>
    <row r="25" spans="1:56">
      <c r="A25" s="170" t="s">
        <v>19</v>
      </c>
      <c r="Q25" s="171" t="s">
        <v>1010</v>
      </c>
      <c r="R25" s="172" t="s">
        <v>30</v>
      </c>
      <c r="V25" s="179">
        <f t="shared" ref="V25:AF25" si="21">(V24*100)/45</f>
        <v>2.2222222222222223</v>
      </c>
      <c r="W25" s="179">
        <f t="shared" si="21"/>
        <v>6.666666666666667</v>
      </c>
      <c r="X25" s="179">
        <f t="shared" si="21"/>
        <v>22.222222222222221</v>
      </c>
      <c r="Y25" s="179">
        <f t="shared" si="21"/>
        <v>15.555555555555555</v>
      </c>
      <c r="Z25" s="179">
        <f t="shared" si="21"/>
        <v>2.2222222222222223</v>
      </c>
      <c r="AA25" s="179">
        <f t="shared" si="21"/>
        <v>4.4444444444444446</v>
      </c>
      <c r="AB25" s="179">
        <f t="shared" si="21"/>
        <v>26.666666666666668</v>
      </c>
      <c r="AC25" s="179">
        <f t="shared" si="21"/>
        <v>2.2222222222222223</v>
      </c>
      <c r="AD25" s="179">
        <f t="shared" si="21"/>
        <v>6.666666666666667</v>
      </c>
      <c r="AE25" s="179">
        <f t="shared" si="21"/>
        <v>4.4444444444444446</v>
      </c>
      <c r="AF25" s="179">
        <f t="shared" si="21"/>
        <v>2.2222222222222223</v>
      </c>
      <c r="AJ25" s="175">
        <v>6</v>
      </c>
      <c r="AK25" s="176">
        <v>2</v>
      </c>
      <c r="AO25" s="179"/>
      <c r="AP25" s="181"/>
      <c r="AQ25" s="181"/>
      <c r="AR25" s="179"/>
      <c r="AS25" s="179"/>
      <c r="AT25" s="181"/>
      <c r="AU25" s="179"/>
      <c r="AV25" s="179"/>
      <c r="AW25" s="179"/>
      <c r="AX25" s="181"/>
      <c r="AY25" s="179"/>
      <c r="BC25" s="175">
        <v>10</v>
      </c>
      <c r="BD25" s="176">
        <v>1</v>
      </c>
    </row>
    <row r="26" spans="1:56">
      <c r="C26" t="s">
        <v>31</v>
      </c>
      <c r="D26" t="s">
        <v>32</v>
      </c>
      <c r="E26" t="s">
        <v>33</v>
      </c>
      <c r="F26" t="s">
        <v>34</v>
      </c>
      <c r="G26" t="s">
        <v>35</v>
      </c>
      <c r="H26" t="s">
        <v>36</v>
      </c>
      <c r="I26" t="s">
        <v>37</v>
      </c>
      <c r="J26" t="s">
        <v>38</v>
      </c>
      <c r="K26" t="s">
        <v>39</v>
      </c>
      <c r="L26" t="s">
        <v>40</v>
      </c>
      <c r="M26" t="s">
        <v>41</v>
      </c>
      <c r="N26" t="s">
        <v>42</v>
      </c>
      <c r="Q26" s="173">
        <v>2</v>
      </c>
      <c r="R26" s="174">
        <v>5</v>
      </c>
      <c r="V26" s="179">
        <f t="shared" ref="V26:AF26" si="22">V25/V23</f>
        <v>0.47969348659003835</v>
      </c>
      <c r="W26" s="181">
        <f t="shared" si="22"/>
        <v>0.55644444444444452</v>
      </c>
      <c r="X26" s="180">
        <f t="shared" si="22"/>
        <v>2.6247379454926625</v>
      </c>
      <c r="Y26" s="179">
        <f t="shared" si="22"/>
        <v>0.87727727727727722</v>
      </c>
      <c r="Z26" s="179">
        <f t="shared" si="22"/>
        <v>0.23185185185185189</v>
      </c>
      <c r="AA26" s="181">
        <f t="shared" si="22"/>
        <v>1.2646464646464648</v>
      </c>
      <c r="AB26" s="180">
        <f t="shared" si="22"/>
        <v>2.5292929292929296</v>
      </c>
      <c r="AC26" s="179">
        <f t="shared" si="22"/>
        <v>0.24841269841269839</v>
      </c>
      <c r="AD26" s="179">
        <f t="shared" si="22"/>
        <v>0.48527131782945743</v>
      </c>
      <c r="AE26" s="181">
        <f t="shared" si="22"/>
        <v>0.57962962962962961</v>
      </c>
      <c r="AF26" s="181">
        <f t="shared" si="22"/>
        <v>0.69555555555555559</v>
      </c>
      <c r="AJ26" s="175">
        <v>7</v>
      </c>
      <c r="AK26" s="176">
        <v>12</v>
      </c>
      <c r="AM26" t="s">
        <v>45</v>
      </c>
      <c r="AO26" s="180">
        <f t="shared" ref="AO26:AY26" si="23">(AO22*100)/AO20</f>
        <v>6.8965517241379306</v>
      </c>
      <c r="AP26" s="181">
        <f t="shared" si="23"/>
        <v>5.333333333333333</v>
      </c>
      <c r="AQ26" s="180">
        <f t="shared" si="23"/>
        <v>5.6603773584905657</v>
      </c>
      <c r="AR26" s="179">
        <f t="shared" si="23"/>
        <v>4.5045045045045047</v>
      </c>
      <c r="AS26" s="179">
        <f t="shared" si="23"/>
        <v>3.3333333333333335</v>
      </c>
      <c r="AT26" s="181">
        <f t="shared" si="23"/>
        <v>0</v>
      </c>
      <c r="AU26" s="180">
        <f t="shared" si="23"/>
        <v>6.0606060606060606</v>
      </c>
      <c r="AV26" s="179">
        <f t="shared" si="23"/>
        <v>0</v>
      </c>
      <c r="AW26" s="180">
        <f t="shared" si="23"/>
        <v>5.8139534883720927</v>
      </c>
      <c r="AX26" s="181">
        <f t="shared" si="23"/>
        <v>2.0833333333333335</v>
      </c>
      <c r="AY26" s="181">
        <f t="shared" si="23"/>
        <v>5</v>
      </c>
      <c r="BC26" s="175">
        <v>11</v>
      </c>
      <c r="BD26" s="176">
        <v>1</v>
      </c>
    </row>
    <row r="27" spans="1:56">
      <c r="Q27" s="175">
        <v>4</v>
      </c>
      <c r="R27" s="176">
        <v>2</v>
      </c>
      <c r="V27" s="179"/>
      <c r="W27" s="181"/>
      <c r="X27" s="181"/>
      <c r="Y27" s="179"/>
      <c r="Z27" s="179"/>
      <c r="AA27" s="181"/>
      <c r="AB27" s="179"/>
      <c r="AC27" s="179"/>
      <c r="AD27" s="179"/>
      <c r="AE27" s="181"/>
      <c r="AF27" s="179"/>
      <c r="AJ27" s="175">
        <v>8</v>
      </c>
      <c r="AK27" s="176">
        <v>1</v>
      </c>
      <c r="BC27" s="175" t="s">
        <v>1052</v>
      </c>
      <c r="BD27" s="176">
        <v>3</v>
      </c>
    </row>
    <row r="28" spans="1:56">
      <c r="A28" t="s">
        <v>43</v>
      </c>
      <c r="C28">
        <v>29</v>
      </c>
      <c r="D28">
        <v>75</v>
      </c>
      <c r="E28">
        <v>53</v>
      </c>
      <c r="F28">
        <v>111</v>
      </c>
      <c r="G28">
        <v>60</v>
      </c>
      <c r="H28">
        <v>22</v>
      </c>
      <c r="I28">
        <v>66</v>
      </c>
      <c r="J28">
        <v>56</v>
      </c>
      <c r="K28">
        <v>86</v>
      </c>
      <c r="L28">
        <v>48</v>
      </c>
      <c r="M28">
        <v>20</v>
      </c>
      <c r="O28">
        <f>SUM(C28:N28)</f>
        <v>626</v>
      </c>
      <c r="Q28" s="175">
        <v>5</v>
      </c>
      <c r="R28" s="176">
        <v>2</v>
      </c>
      <c r="T28" t="s">
        <v>45</v>
      </c>
      <c r="V28" s="179">
        <f t="shared" ref="V28:AF28" si="24">(V24*100)/V22</f>
        <v>3.4482758620689653</v>
      </c>
      <c r="W28" s="181">
        <f t="shared" si="24"/>
        <v>4</v>
      </c>
      <c r="X28" s="180">
        <f t="shared" si="24"/>
        <v>18.867924528301888</v>
      </c>
      <c r="Y28" s="179">
        <f t="shared" si="24"/>
        <v>6.3063063063063067</v>
      </c>
      <c r="Z28" s="179">
        <f t="shared" si="24"/>
        <v>1.6666666666666667</v>
      </c>
      <c r="AA28" s="181">
        <f t="shared" si="24"/>
        <v>9.0909090909090917</v>
      </c>
      <c r="AB28" s="180">
        <f t="shared" si="24"/>
        <v>18.181818181818183</v>
      </c>
      <c r="AC28" s="179">
        <f t="shared" si="24"/>
        <v>1.7857142857142858</v>
      </c>
      <c r="AD28" s="179">
        <f t="shared" si="24"/>
        <v>3.4883720930232558</v>
      </c>
      <c r="AE28" s="181">
        <f t="shared" si="24"/>
        <v>4.166666666666667</v>
      </c>
      <c r="AF28" s="181">
        <f t="shared" si="24"/>
        <v>5</v>
      </c>
      <c r="AJ28" s="175">
        <v>9</v>
      </c>
      <c r="AK28" s="176">
        <v>3</v>
      </c>
      <c r="BC28" s="175" t="s">
        <v>46</v>
      </c>
      <c r="BD28" s="182"/>
    </row>
    <row r="29" spans="1:56">
      <c r="C29" s="177">
        <f t="shared" ref="C29:M29" si="25">(C28*100)/626</f>
        <v>4.6325878594249197</v>
      </c>
      <c r="D29" s="177">
        <f t="shared" si="25"/>
        <v>11.980830670926517</v>
      </c>
      <c r="E29" s="177">
        <f t="shared" si="25"/>
        <v>8.4664536741214054</v>
      </c>
      <c r="F29" s="177">
        <f t="shared" si="25"/>
        <v>17.731629392971247</v>
      </c>
      <c r="G29" s="177">
        <f t="shared" si="25"/>
        <v>9.5846645367412133</v>
      </c>
      <c r="H29" s="177">
        <f t="shared" si="25"/>
        <v>3.5143769968051117</v>
      </c>
      <c r="I29" s="177">
        <f t="shared" si="25"/>
        <v>10.543130990415335</v>
      </c>
      <c r="J29" s="177">
        <f t="shared" si="25"/>
        <v>8.9456869009584672</v>
      </c>
      <c r="K29" s="177">
        <f t="shared" si="25"/>
        <v>13.738019169329073</v>
      </c>
      <c r="L29" s="177">
        <f t="shared" si="25"/>
        <v>7.6677316293929714</v>
      </c>
      <c r="M29" s="177">
        <f t="shared" si="25"/>
        <v>3.1948881789137382</v>
      </c>
      <c r="Q29" s="175">
        <v>7</v>
      </c>
      <c r="R29" s="176">
        <v>2</v>
      </c>
      <c r="AJ29" s="175">
        <v>10</v>
      </c>
      <c r="AK29" s="176">
        <v>2</v>
      </c>
      <c r="BC29" s="183" t="s">
        <v>48</v>
      </c>
      <c r="BD29" s="184">
        <v>30</v>
      </c>
    </row>
    <row r="30" spans="1:56">
      <c r="A30" t="s">
        <v>44</v>
      </c>
      <c r="C30">
        <v>0</v>
      </c>
      <c r="D30">
        <v>5</v>
      </c>
      <c r="E30">
        <v>0</v>
      </c>
      <c r="F30">
        <v>2</v>
      </c>
      <c r="G30">
        <v>2</v>
      </c>
      <c r="H30">
        <v>0</v>
      </c>
      <c r="I30">
        <v>2</v>
      </c>
      <c r="J30">
        <v>0</v>
      </c>
      <c r="K30">
        <v>1</v>
      </c>
      <c r="L30">
        <v>2</v>
      </c>
      <c r="M30">
        <v>0</v>
      </c>
      <c r="N30">
        <v>0</v>
      </c>
      <c r="O30">
        <f>SUM(C30:N30)</f>
        <v>14</v>
      </c>
      <c r="Q30" s="175">
        <v>9</v>
      </c>
      <c r="R30" s="176">
        <v>1</v>
      </c>
      <c r="AJ30" s="175">
        <v>11</v>
      </c>
      <c r="AK30" s="176">
        <v>1</v>
      </c>
    </row>
    <row r="31" spans="1:56">
      <c r="C31" s="179">
        <f t="shared" ref="C31:M31" si="26">(C30*100)/14</f>
        <v>0</v>
      </c>
      <c r="D31" s="179">
        <f t="shared" si="26"/>
        <v>35.714285714285715</v>
      </c>
      <c r="E31" s="179">
        <f t="shared" si="26"/>
        <v>0</v>
      </c>
      <c r="F31" s="179">
        <f t="shared" si="26"/>
        <v>14.285714285714286</v>
      </c>
      <c r="G31" s="179">
        <f t="shared" si="26"/>
        <v>14.285714285714286</v>
      </c>
      <c r="H31" s="179">
        <f t="shared" si="26"/>
        <v>0</v>
      </c>
      <c r="I31" s="179">
        <f t="shared" si="26"/>
        <v>14.285714285714286</v>
      </c>
      <c r="J31" s="179">
        <f t="shared" si="26"/>
        <v>0</v>
      </c>
      <c r="K31" s="179">
        <f t="shared" si="26"/>
        <v>7.1428571428571432</v>
      </c>
      <c r="L31" s="179">
        <f t="shared" si="26"/>
        <v>14.285714285714286</v>
      </c>
      <c r="M31" s="179">
        <f t="shared" si="26"/>
        <v>0</v>
      </c>
      <c r="Q31" s="175">
        <v>10</v>
      </c>
      <c r="R31" s="176">
        <v>2</v>
      </c>
      <c r="AJ31" s="175" t="s">
        <v>1052</v>
      </c>
      <c r="AK31" s="176">
        <v>2</v>
      </c>
    </row>
    <row r="32" spans="1:56">
      <c r="C32" s="179">
        <f t="shared" ref="C32:M32" si="27">C31/C29</f>
        <v>0</v>
      </c>
      <c r="D32" s="180">
        <f t="shared" si="27"/>
        <v>2.980952380952381</v>
      </c>
      <c r="E32" s="181">
        <f t="shared" si="27"/>
        <v>0</v>
      </c>
      <c r="F32" s="179">
        <f t="shared" si="27"/>
        <v>0.80566280566280568</v>
      </c>
      <c r="G32" s="179">
        <f t="shared" si="27"/>
        <v>1.4904761904761907</v>
      </c>
      <c r="H32" s="181">
        <f t="shared" si="27"/>
        <v>0</v>
      </c>
      <c r="I32" s="181">
        <f t="shared" si="27"/>
        <v>1.3549783549783552</v>
      </c>
      <c r="J32" s="179">
        <f t="shared" si="27"/>
        <v>0</v>
      </c>
      <c r="K32" s="179">
        <f t="shared" si="27"/>
        <v>0.51993355481727577</v>
      </c>
      <c r="L32" s="180">
        <f t="shared" si="27"/>
        <v>1.8630952380952381</v>
      </c>
      <c r="M32" s="181">
        <f t="shared" si="27"/>
        <v>0</v>
      </c>
      <c r="Q32" s="175" t="s">
        <v>46</v>
      </c>
      <c r="R32" s="182"/>
      <c r="AJ32" s="175" t="s">
        <v>46</v>
      </c>
      <c r="AK32" s="182"/>
    </row>
    <row r="33" spans="1:37">
      <c r="C33" s="179"/>
      <c r="D33" s="179"/>
      <c r="E33" s="181"/>
      <c r="F33" s="179"/>
      <c r="G33" s="179"/>
      <c r="H33" s="181"/>
      <c r="I33" s="179"/>
      <c r="J33" s="179"/>
      <c r="K33" s="179"/>
      <c r="L33" s="179"/>
      <c r="M33" s="179"/>
      <c r="Q33" s="183" t="s">
        <v>48</v>
      </c>
      <c r="R33" s="184">
        <v>14</v>
      </c>
      <c r="AJ33" s="183" t="s">
        <v>48</v>
      </c>
      <c r="AK33" s="184">
        <v>45</v>
      </c>
    </row>
    <row r="34" spans="1:37">
      <c r="A34" t="s">
        <v>45</v>
      </c>
      <c r="C34" s="179">
        <f t="shared" ref="C34:M34" si="28">(C30*100)/C28</f>
        <v>0</v>
      </c>
      <c r="D34" s="180">
        <f t="shared" si="28"/>
        <v>6.666666666666667</v>
      </c>
      <c r="E34" s="181">
        <f t="shared" si="28"/>
        <v>0</v>
      </c>
      <c r="F34" s="179">
        <f t="shared" si="28"/>
        <v>1.8018018018018018</v>
      </c>
      <c r="G34" s="179">
        <f t="shared" si="28"/>
        <v>3.3333333333333335</v>
      </c>
      <c r="H34" s="181">
        <f t="shared" si="28"/>
        <v>0</v>
      </c>
      <c r="I34" s="181">
        <f t="shared" si="28"/>
        <v>3.0303030303030303</v>
      </c>
      <c r="J34" s="179">
        <f t="shared" si="28"/>
        <v>0</v>
      </c>
      <c r="K34" s="179">
        <f t="shared" si="28"/>
        <v>1.1627906976744187</v>
      </c>
      <c r="L34" s="180">
        <f t="shared" si="28"/>
        <v>4.166666666666667</v>
      </c>
      <c r="M34" s="181">
        <f t="shared" si="28"/>
        <v>0</v>
      </c>
    </row>
  </sheetData>
  <phoneticPr fontId="13" type="noConversion"/>
  <pageMargins left="0.75" right="0.75" top="1" bottom="1" header="0.51180555555555496" footer="0.51180555555555496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323"/>
  <sheetViews>
    <sheetView topLeftCell="B1" zoomScaleNormal="51" zoomScalePageLayoutView="51" workbookViewId="0">
      <selection activeCell="E34" sqref="E34"/>
    </sheetView>
  </sheetViews>
  <sheetFormatPr baseColWidth="10" defaultColWidth="10.42578125" defaultRowHeight="13"/>
  <cols>
    <col min="2" max="2" width="4.5703125" style="1" customWidth="1"/>
    <col min="3" max="3" width="43" style="2" customWidth="1"/>
    <col min="4" max="4" width="49.28515625" customWidth="1"/>
    <col min="5" max="5" width="46.5703125" customWidth="1"/>
    <col min="6" max="6" width="36.42578125" style="42" customWidth="1"/>
    <col min="7" max="7" width="8.140625" style="4" customWidth="1"/>
    <col min="8" max="8" width="3.5703125" style="5" customWidth="1"/>
    <col min="9" max="9" width="2.7109375" style="43" customWidth="1"/>
    <col min="10" max="11" width="2.7109375" style="44" customWidth="1"/>
    <col min="12" max="12" width="2.7109375" style="45" customWidth="1"/>
    <col min="13" max="13" width="10.42578125" style="2"/>
    <col min="15" max="15" width="8.28515625" customWidth="1"/>
    <col min="16" max="16" width="12.85546875" customWidth="1"/>
    <col min="17" max="17" width="4.42578125" customWidth="1"/>
    <col min="18" max="18" width="3.42578125" customWidth="1"/>
    <col min="19" max="19" width="4.42578125" customWidth="1"/>
    <col min="20" max="20" width="4.7109375" customWidth="1"/>
    <col min="21" max="22" width="3.42578125" customWidth="1"/>
    <col min="23" max="23" width="4.42578125" customWidth="1"/>
    <col min="24" max="28" width="3.42578125" customWidth="1"/>
  </cols>
  <sheetData>
    <row r="1" spans="1:13" s="20" customFormat="1" ht="79">
      <c r="A1" s="9"/>
      <c r="B1" s="10" t="s">
        <v>990</v>
      </c>
      <c r="C1" s="11" t="s">
        <v>1005</v>
      </c>
      <c r="D1" s="12" t="s">
        <v>1006</v>
      </c>
      <c r="E1" s="12" t="s">
        <v>1007</v>
      </c>
      <c r="F1" s="46" t="s">
        <v>1008</v>
      </c>
      <c r="G1" s="14" t="s">
        <v>991</v>
      </c>
      <c r="H1" s="15" t="s">
        <v>1010</v>
      </c>
      <c r="I1" s="47" t="s">
        <v>992</v>
      </c>
      <c r="J1" s="48" t="s">
        <v>993</v>
      </c>
      <c r="K1" s="18" t="s">
        <v>1013</v>
      </c>
      <c r="L1" s="49" t="s">
        <v>1014</v>
      </c>
      <c r="M1" s="50"/>
    </row>
    <row r="2" spans="1:13">
      <c r="B2" s="1">
        <v>1</v>
      </c>
      <c r="C2" s="2" t="s">
        <v>994</v>
      </c>
      <c r="D2" t="s">
        <v>995</v>
      </c>
      <c r="E2" t="s">
        <v>996</v>
      </c>
      <c r="F2" s="51" t="s">
        <v>997</v>
      </c>
      <c r="G2" s="4">
        <v>5.6410600000000004</v>
      </c>
      <c r="H2" s="52">
        <v>4</v>
      </c>
      <c r="I2" s="53"/>
      <c r="J2" s="54"/>
      <c r="K2" s="55"/>
      <c r="L2" s="56"/>
    </row>
    <row r="3" spans="1:13">
      <c r="B3" s="1">
        <v>2</v>
      </c>
      <c r="C3" s="2" t="s">
        <v>998</v>
      </c>
      <c r="D3" t="s">
        <v>999</v>
      </c>
      <c r="E3" t="s">
        <v>999</v>
      </c>
      <c r="F3" s="51" t="s">
        <v>1000</v>
      </c>
      <c r="G3" s="4">
        <v>5.3736100000000002</v>
      </c>
      <c r="H3" s="26">
        <v>7</v>
      </c>
      <c r="I3" s="57"/>
    </row>
    <row r="4" spans="1:13">
      <c r="B4" s="1">
        <v>3</v>
      </c>
      <c r="C4" s="2" t="s">
        <v>1001</v>
      </c>
      <c r="D4" t="s">
        <v>995</v>
      </c>
      <c r="E4" t="s">
        <v>996</v>
      </c>
      <c r="F4" s="51" t="s">
        <v>997</v>
      </c>
      <c r="G4" s="4">
        <v>5.2631300000000003</v>
      </c>
    </row>
    <row r="5" spans="1:13">
      <c r="B5" s="1">
        <v>4</v>
      </c>
      <c r="C5" s="2" t="s">
        <v>1002</v>
      </c>
      <c r="D5" t="s">
        <v>1003</v>
      </c>
      <c r="E5" t="s">
        <v>999</v>
      </c>
      <c r="F5" s="51" t="s">
        <v>1000</v>
      </c>
      <c r="G5" s="4">
        <v>5.25345</v>
      </c>
    </row>
    <row r="6" spans="1:13">
      <c r="A6" s="41" t="s">
        <v>1029</v>
      </c>
      <c r="B6" s="28"/>
      <c r="C6" s="29"/>
      <c r="D6" s="30"/>
      <c r="E6" s="30"/>
      <c r="F6" s="58"/>
      <c r="G6" s="32"/>
      <c r="H6" s="33"/>
      <c r="I6" s="59"/>
      <c r="J6" s="60"/>
      <c r="K6" s="60"/>
      <c r="L6" s="61"/>
    </row>
    <row r="7" spans="1:13">
      <c r="B7" s="1">
        <v>5</v>
      </c>
      <c r="C7" s="2" t="s">
        <v>832</v>
      </c>
      <c r="D7" t="s">
        <v>995</v>
      </c>
      <c r="E7" t="s">
        <v>996</v>
      </c>
      <c r="F7" s="51" t="s">
        <v>997</v>
      </c>
      <c r="G7" s="4">
        <v>4.99261</v>
      </c>
    </row>
    <row r="8" spans="1:13">
      <c r="B8" s="1">
        <v>6</v>
      </c>
      <c r="C8" s="2" t="s">
        <v>833</v>
      </c>
      <c r="D8" t="s">
        <v>834</v>
      </c>
      <c r="G8" s="4">
        <v>4.8984399999999999</v>
      </c>
    </row>
    <row r="9" spans="1:13">
      <c r="B9" s="1">
        <v>7</v>
      </c>
      <c r="C9" s="2" t="s">
        <v>835</v>
      </c>
      <c r="D9" t="s">
        <v>836</v>
      </c>
      <c r="E9" t="s">
        <v>837</v>
      </c>
      <c r="F9" s="51" t="s">
        <v>838</v>
      </c>
      <c r="G9" s="4">
        <v>4.8773</v>
      </c>
      <c r="H9" s="26">
        <v>7</v>
      </c>
      <c r="L9" s="62"/>
    </row>
    <row r="10" spans="1:13">
      <c r="F10" s="51" t="s">
        <v>839</v>
      </c>
      <c r="H10" s="26">
        <v>7</v>
      </c>
      <c r="I10" s="57"/>
    </row>
    <row r="11" spans="1:13">
      <c r="F11" s="51" t="s">
        <v>840</v>
      </c>
      <c r="H11" s="5">
        <v>4</v>
      </c>
      <c r="J11" s="63"/>
      <c r="K11" s="64"/>
    </row>
    <row r="12" spans="1:13">
      <c r="F12" s="51" t="s">
        <v>841</v>
      </c>
      <c r="H12" s="5">
        <v>4</v>
      </c>
      <c r="I12" s="57"/>
    </row>
    <row r="13" spans="1:13">
      <c r="F13" s="40" t="s">
        <v>842</v>
      </c>
      <c r="H13" s="5">
        <v>10</v>
      </c>
      <c r="I13" s="57"/>
    </row>
    <row r="14" spans="1:13">
      <c r="F14" s="51" t="s">
        <v>843</v>
      </c>
      <c r="H14" s="5">
        <v>11</v>
      </c>
      <c r="J14" s="63"/>
    </row>
    <row r="15" spans="1:13">
      <c r="F15" s="51" t="s">
        <v>844</v>
      </c>
      <c r="H15" s="5">
        <v>6</v>
      </c>
      <c r="J15" s="63"/>
      <c r="K15" s="64"/>
    </row>
    <row r="16" spans="1:13">
      <c r="F16" s="51" t="s">
        <v>845</v>
      </c>
      <c r="H16" s="26">
        <v>7</v>
      </c>
      <c r="K16" s="64"/>
    </row>
    <row r="17" spans="2:12">
      <c r="B17" s="1">
        <v>8</v>
      </c>
      <c r="C17" s="2" t="s">
        <v>846</v>
      </c>
      <c r="D17" t="s">
        <v>847</v>
      </c>
      <c r="E17" t="s">
        <v>848</v>
      </c>
      <c r="F17" s="51" t="s">
        <v>1082</v>
      </c>
      <c r="G17" s="4">
        <v>4.8752399999999998</v>
      </c>
      <c r="H17" s="5">
        <v>9</v>
      </c>
      <c r="I17" s="65"/>
      <c r="J17" s="7"/>
      <c r="K17" s="7"/>
      <c r="L17" s="66"/>
    </row>
    <row r="18" spans="2:12">
      <c r="B18" s="1">
        <v>9</v>
      </c>
      <c r="C18" s="2" t="s">
        <v>849</v>
      </c>
      <c r="D18" t="s">
        <v>850</v>
      </c>
      <c r="E18" t="s">
        <v>851</v>
      </c>
      <c r="F18" s="51" t="s">
        <v>1082</v>
      </c>
      <c r="G18" s="4">
        <v>4.80131</v>
      </c>
    </row>
    <row r="19" spans="2:12">
      <c r="B19" s="1">
        <v>10</v>
      </c>
      <c r="C19" s="2" t="s">
        <v>852</v>
      </c>
      <c r="D19" t="s">
        <v>853</v>
      </c>
      <c r="G19" s="4">
        <v>4.7761100000000001</v>
      </c>
    </row>
    <row r="20" spans="2:12">
      <c r="B20" s="1">
        <v>11</v>
      </c>
      <c r="C20" s="2" t="s">
        <v>854</v>
      </c>
      <c r="D20" t="s">
        <v>855</v>
      </c>
      <c r="G20" s="4">
        <v>4.7710499999999998</v>
      </c>
    </row>
    <row r="21" spans="2:12">
      <c r="B21" s="1">
        <v>12</v>
      </c>
      <c r="C21" s="2" t="s">
        <v>856</v>
      </c>
      <c r="D21" t="s">
        <v>857</v>
      </c>
      <c r="E21" t="s">
        <v>858</v>
      </c>
      <c r="F21" s="51" t="s">
        <v>859</v>
      </c>
      <c r="G21" s="4">
        <v>4.7442900000000003</v>
      </c>
      <c r="H21" s="5">
        <v>2</v>
      </c>
      <c r="K21" s="64"/>
    </row>
    <row r="22" spans="2:12">
      <c r="F22" s="51" t="s">
        <v>845</v>
      </c>
    </row>
    <row r="23" spans="2:12">
      <c r="F23" s="51" t="s">
        <v>860</v>
      </c>
      <c r="H23" s="5">
        <v>3</v>
      </c>
      <c r="J23" s="63"/>
    </row>
    <row r="24" spans="2:12">
      <c r="F24" s="51" t="s">
        <v>861</v>
      </c>
      <c r="H24" s="5">
        <v>10</v>
      </c>
      <c r="J24" s="63"/>
    </row>
    <row r="25" spans="2:12">
      <c r="B25" s="1">
        <v>13</v>
      </c>
      <c r="C25" s="2" t="s">
        <v>862</v>
      </c>
      <c r="D25" t="s">
        <v>863</v>
      </c>
      <c r="E25" t="s">
        <v>864</v>
      </c>
      <c r="F25" s="51" t="s">
        <v>838</v>
      </c>
      <c r="G25" s="4">
        <v>4.6832099999999999</v>
      </c>
    </row>
    <row r="26" spans="2:12">
      <c r="F26" s="51" t="s">
        <v>839</v>
      </c>
    </row>
    <row r="27" spans="2:12">
      <c r="F27" s="51" t="s">
        <v>840</v>
      </c>
    </row>
    <row r="28" spans="2:12">
      <c r="F28" s="51" t="s">
        <v>841</v>
      </c>
    </row>
    <row r="29" spans="2:12">
      <c r="F29" s="51" t="s">
        <v>865</v>
      </c>
      <c r="H29" s="5">
        <v>10</v>
      </c>
    </row>
    <row r="30" spans="2:12">
      <c r="F30" s="51" t="s">
        <v>843</v>
      </c>
    </row>
    <row r="31" spans="2:12">
      <c r="F31" s="51" t="s">
        <v>844</v>
      </c>
    </row>
    <row r="32" spans="2:12">
      <c r="F32" s="51" t="s">
        <v>845</v>
      </c>
    </row>
    <row r="33" spans="2:7">
      <c r="B33" s="1">
        <v>14</v>
      </c>
      <c r="C33" s="2" t="s">
        <v>866</v>
      </c>
      <c r="D33" t="s">
        <v>867</v>
      </c>
      <c r="E33" t="s">
        <v>868</v>
      </c>
      <c r="F33" s="51" t="s">
        <v>859</v>
      </c>
      <c r="G33" s="4">
        <v>4.6423800000000002</v>
      </c>
    </row>
    <row r="34" spans="2:7">
      <c r="F34" s="51" t="s">
        <v>860</v>
      </c>
    </row>
    <row r="35" spans="2:7">
      <c r="F35" s="51" t="s">
        <v>845</v>
      </c>
    </row>
    <row r="36" spans="2:7">
      <c r="F36" s="51" t="s">
        <v>861</v>
      </c>
    </row>
    <row r="37" spans="2:7">
      <c r="B37" s="1">
        <v>15</v>
      </c>
      <c r="C37" s="2" t="s">
        <v>869</v>
      </c>
      <c r="D37" t="s">
        <v>870</v>
      </c>
      <c r="E37" t="s">
        <v>868</v>
      </c>
      <c r="F37" s="51" t="s">
        <v>859</v>
      </c>
      <c r="G37" s="4">
        <v>4.5572100000000004</v>
      </c>
    </row>
    <row r="38" spans="2:7">
      <c r="F38" s="51" t="s">
        <v>860</v>
      </c>
    </row>
    <row r="39" spans="2:7">
      <c r="F39" s="51" t="s">
        <v>845</v>
      </c>
    </row>
    <row r="40" spans="2:7">
      <c r="F40" s="51" t="s">
        <v>861</v>
      </c>
    </row>
    <row r="41" spans="2:7">
      <c r="B41" s="1">
        <v>16</v>
      </c>
      <c r="C41" s="2" t="s">
        <v>871</v>
      </c>
      <c r="D41" t="s">
        <v>872</v>
      </c>
      <c r="G41" s="4">
        <v>4.5552700000000002</v>
      </c>
    </row>
    <row r="42" spans="2:7">
      <c r="B42" s="1">
        <v>17</v>
      </c>
      <c r="C42" s="2" t="s">
        <v>873</v>
      </c>
      <c r="D42" t="s">
        <v>874</v>
      </c>
      <c r="E42" t="s">
        <v>868</v>
      </c>
      <c r="F42" s="51" t="s">
        <v>859</v>
      </c>
      <c r="G42" s="4">
        <v>4.5216099999999999</v>
      </c>
    </row>
    <row r="43" spans="2:7">
      <c r="F43" s="51" t="s">
        <v>860</v>
      </c>
    </row>
    <row r="44" spans="2:7">
      <c r="F44" s="51" t="s">
        <v>845</v>
      </c>
    </row>
    <row r="45" spans="2:7">
      <c r="F45" s="51" t="s">
        <v>861</v>
      </c>
    </row>
    <row r="46" spans="2:7">
      <c r="B46" s="1">
        <v>18</v>
      </c>
      <c r="C46" s="2" t="s">
        <v>875</v>
      </c>
      <c r="D46" t="s">
        <v>876</v>
      </c>
      <c r="E46" t="s">
        <v>999</v>
      </c>
      <c r="F46" s="51" t="s">
        <v>1000</v>
      </c>
      <c r="G46" s="4">
        <v>4.5110400000000004</v>
      </c>
    </row>
    <row r="47" spans="2:7">
      <c r="B47" s="1">
        <v>19</v>
      </c>
      <c r="C47" s="2" t="s">
        <v>877</v>
      </c>
      <c r="D47" t="s">
        <v>878</v>
      </c>
      <c r="E47" t="s">
        <v>858</v>
      </c>
      <c r="F47" s="51" t="s">
        <v>859</v>
      </c>
      <c r="G47" s="4">
        <v>4.5086500000000003</v>
      </c>
    </row>
    <row r="48" spans="2:7">
      <c r="F48" s="51" t="s">
        <v>845</v>
      </c>
    </row>
    <row r="49" spans="2:12">
      <c r="F49" s="51" t="s">
        <v>860</v>
      </c>
    </row>
    <row r="50" spans="2:12">
      <c r="F50" s="51" t="s">
        <v>861</v>
      </c>
    </row>
    <row r="51" spans="2:12">
      <c r="B51" s="1">
        <v>20</v>
      </c>
      <c r="C51" s="2" t="s">
        <v>879</v>
      </c>
      <c r="D51" t="s">
        <v>880</v>
      </c>
      <c r="E51" t="s">
        <v>851</v>
      </c>
      <c r="F51" s="51" t="s">
        <v>1082</v>
      </c>
      <c r="G51" s="4">
        <v>4.3812100000000003</v>
      </c>
    </row>
    <row r="52" spans="2:12">
      <c r="B52" s="1">
        <v>21</v>
      </c>
      <c r="C52" s="2" t="s">
        <v>881</v>
      </c>
      <c r="D52" t="s">
        <v>882</v>
      </c>
      <c r="E52" t="s">
        <v>883</v>
      </c>
      <c r="F52" s="51" t="s">
        <v>884</v>
      </c>
      <c r="G52" s="4">
        <v>4.3505000000000003</v>
      </c>
      <c r="H52" s="5">
        <v>8</v>
      </c>
      <c r="L52" s="62"/>
    </row>
    <row r="53" spans="2:12">
      <c r="F53" s="51" t="s">
        <v>859</v>
      </c>
    </row>
    <row r="54" spans="2:12">
      <c r="F54" s="51" t="s">
        <v>860</v>
      </c>
    </row>
    <row r="55" spans="2:12">
      <c r="F55" s="51" t="s">
        <v>845</v>
      </c>
    </row>
    <row r="56" spans="2:12">
      <c r="F56" s="51" t="s">
        <v>861</v>
      </c>
    </row>
    <row r="57" spans="2:12">
      <c r="B57" s="1">
        <v>22</v>
      </c>
      <c r="C57" s="2" t="s">
        <v>885</v>
      </c>
      <c r="D57" t="s">
        <v>886</v>
      </c>
      <c r="E57" t="s">
        <v>868</v>
      </c>
      <c r="F57" s="51" t="s">
        <v>859</v>
      </c>
      <c r="G57" s="4">
        <v>4.2971000000000004</v>
      </c>
    </row>
    <row r="58" spans="2:12">
      <c r="F58" s="51" t="s">
        <v>860</v>
      </c>
    </row>
    <row r="59" spans="2:12">
      <c r="F59" s="51" t="s">
        <v>845</v>
      </c>
    </row>
    <row r="60" spans="2:12">
      <c r="F60" s="51" t="s">
        <v>861</v>
      </c>
    </row>
    <row r="61" spans="2:12">
      <c r="B61" s="1">
        <v>23</v>
      </c>
      <c r="C61" s="2" t="s">
        <v>887</v>
      </c>
      <c r="D61" t="s">
        <v>888</v>
      </c>
      <c r="E61" t="s">
        <v>858</v>
      </c>
      <c r="F61" s="51" t="s">
        <v>859</v>
      </c>
      <c r="G61" s="4">
        <v>4.2374700000000001</v>
      </c>
    </row>
    <row r="62" spans="2:12">
      <c r="F62" s="51" t="s">
        <v>845</v>
      </c>
    </row>
    <row r="63" spans="2:12">
      <c r="F63" s="51" t="s">
        <v>860</v>
      </c>
    </row>
    <row r="64" spans="2:12">
      <c r="F64" s="51" t="s">
        <v>861</v>
      </c>
    </row>
    <row r="65" spans="1:12">
      <c r="B65" s="1">
        <v>24</v>
      </c>
      <c r="C65" s="2" t="s">
        <v>889</v>
      </c>
      <c r="D65" t="s">
        <v>890</v>
      </c>
      <c r="G65" s="4">
        <v>4.2291800000000004</v>
      </c>
    </row>
    <row r="66" spans="1:12">
      <c r="B66" s="1">
        <v>25</v>
      </c>
      <c r="C66" s="2" t="s">
        <v>891</v>
      </c>
      <c r="D66" t="s">
        <v>892</v>
      </c>
      <c r="G66" s="4">
        <v>4.22912</v>
      </c>
    </row>
    <row r="67" spans="1:12">
      <c r="B67" s="1">
        <v>26</v>
      </c>
      <c r="C67" s="2" t="s">
        <v>893</v>
      </c>
      <c r="D67" t="s">
        <v>894</v>
      </c>
      <c r="E67" t="s">
        <v>999</v>
      </c>
      <c r="F67" s="51" t="s">
        <v>1000</v>
      </c>
      <c r="G67" s="4">
        <v>4.20709</v>
      </c>
    </row>
    <row r="68" spans="1:12">
      <c r="B68" s="1">
        <v>27</v>
      </c>
      <c r="C68" s="2" t="s">
        <v>895</v>
      </c>
      <c r="D68" t="s">
        <v>896</v>
      </c>
      <c r="E68" t="s">
        <v>883</v>
      </c>
      <c r="F68" s="51" t="s">
        <v>884</v>
      </c>
      <c r="G68" s="4">
        <v>4.1501299999999999</v>
      </c>
    </row>
    <row r="69" spans="1:12">
      <c r="F69" s="51" t="s">
        <v>859</v>
      </c>
    </row>
    <row r="70" spans="1:12">
      <c r="F70" s="51" t="s">
        <v>860</v>
      </c>
    </row>
    <row r="71" spans="1:12">
      <c r="F71" s="51" t="s">
        <v>845</v>
      </c>
    </row>
    <row r="72" spans="1:12">
      <c r="F72" s="51" t="s">
        <v>861</v>
      </c>
    </row>
    <row r="73" spans="1:12">
      <c r="B73" s="1">
        <v>28</v>
      </c>
      <c r="C73" s="2" t="s">
        <v>897</v>
      </c>
      <c r="D73" t="s">
        <v>898</v>
      </c>
      <c r="E73" t="s">
        <v>999</v>
      </c>
      <c r="F73" s="51" t="s">
        <v>1000</v>
      </c>
      <c r="G73" s="4">
        <v>4.0992899999999999</v>
      </c>
    </row>
    <row r="74" spans="1:12">
      <c r="B74" s="1">
        <v>29</v>
      </c>
      <c r="C74" s="2" t="s">
        <v>899</v>
      </c>
      <c r="D74" t="s">
        <v>900</v>
      </c>
      <c r="E74" t="s">
        <v>901</v>
      </c>
      <c r="F74" s="67" t="s">
        <v>902</v>
      </c>
      <c r="G74" s="4">
        <v>4.0630699999999997</v>
      </c>
      <c r="H74" s="5">
        <v>4</v>
      </c>
      <c r="J74" s="63"/>
      <c r="K74" s="64"/>
    </row>
    <row r="75" spans="1:12">
      <c r="F75" s="42" t="s">
        <v>839</v>
      </c>
    </row>
    <row r="76" spans="1:12">
      <c r="B76" s="1">
        <v>30</v>
      </c>
      <c r="C76" s="2" t="s">
        <v>903</v>
      </c>
      <c r="D76" t="s">
        <v>904</v>
      </c>
      <c r="E76" t="s">
        <v>905</v>
      </c>
      <c r="F76" s="51" t="s">
        <v>906</v>
      </c>
      <c r="G76" s="4">
        <v>4.0586799999999998</v>
      </c>
      <c r="H76" s="26">
        <v>7</v>
      </c>
      <c r="K76" s="64"/>
    </row>
    <row r="77" spans="1:12">
      <c r="B77" s="1">
        <v>31</v>
      </c>
      <c r="C77" s="2" t="s">
        <v>907</v>
      </c>
      <c r="D77" t="s">
        <v>908</v>
      </c>
      <c r="E77" t="s">
        <v>905</v>
      </c>
      <c r="F77" s="51" t="s">
        <v>906</v>
      </c>
      <c r="G77" s="4">
        <v>4.0258599999999998</v>
      </c>
    </row>
    <row r="78" spans="1:12">
      <c r="A78" s="41" t="s">
        <v>1038</v>
      </c>
      <c r="B78" s="28">
        <v>32</v>
      </c>
      <c r="C78" s="29" t="s">
        <v>909</v>
      </c>
      <c r="D78" s="30" t="s">
        <v>908</v>
      </c>
      <c r="E78" s="30" t="s">
        <v>905</v>
      </c>
      <c r="F78" s="68" t="s">
        <v>906</v>
      </c>
      <c r="G78" s="32">
        <v>4.0249699999999997</v>
      </c>
      <c r="H78" s="33"/>
      <c r="I78" s="59"/>
      <c r="J78" s="60"/>
      <c r="K78" s="60"/>
      <c r="L78" s="61"/>
    </row>
    <row r="79" spans="1:12">
      <c r="B79" s="1">
        <v>33</v>
      </c>
      <c r="C79" s="2" t="s">
        <v>748</v>
      </c>
      <c r="D79" t="s">
        <v>749</v>
      </c>
      <c r="E79" t="s">
        <v>999</v>
      </c>
      <c r="F79" s="51" t="s">
        <v>1000</v>
      </c>
      <c r="G79" s="4">
        <v>3.9891999999999999</v>
      </c>
    </row>
    <row r="80" spans="1:12">
      <c r="B80" s="1">
        <v>34</v>
      </c>
      <c r="C80" s="2" t="s">
        <v>750</v>
      </c>
      <c r="D80" t="s">
        <v>751</v>
      </c>
      <c r="E80" t="s">
        <v>999</v>
      </c>
      <c r="F80" s="51" t="s">
        <v>1000</v>
      </c>
      <c r="G80" s="4">
        <v>3.9473699999999998</v>
      </c>
    </row>
    <row r="81" spans="2:7">
      <c r="B81" s="1">
        <v>35</v>
      </c>
      <c r="C81" s="2" t="s">
        <v>752</v>
      </c>
      <c r="D81" t="s">
        <v>753</v>
      </c>
      <c r="E81" t="s">
        <v>754</v>
      </c>
      <c r="F81" s="42" t="s">
        <v>902</v>
      </c>
      <c r="G81" s="4">
        <v>3.9451999999999998</v>
      </c>
    </row>
    <row r="82" spans="2:7">
      <c r="F82" s="42" t="s">
        <v>839</v>
      </c>
    </row>
    <row r="83" spans="2:7">
      <c r="F83" s="51" t="s">
        <v>840</v>
      </c>
    </row>
    <row r="84" spans="2:7">
      <c r="F84" s="51" t="s">
        <v>845</v>
      </c>
    </row>
    <row r="85" spans="2:7">
      <c r="F85" s="51" t="s">
        <v>838</v>
      </c>
    </row>
    <row r="86" spans="2:7">
      <c r="B86" s="1">
        <v>36</v>
      </c>
      <c r="C86" s="2" t="s">
        <v>755</v>
      </c>
      <c r="D86" t="s">
        <v>756</v>
      </c>
      <c r="E86" t="s">
        <v>757</v>
      </c>
      <c r="F86" s="51" t="s">
        <v>845</v>
      </c>
      <c r="G86" s="4">
        <v>3.93947</v>
      </c>
    </row>
    <row r="87" spans="2:7">
      <c r="F87" s="51" t="s">
        <v>860</v>
      </c>
    </row>
    <row r="88" spans="2:7">
      <c r="F88" s="51" t="s">
        <v>861</v>
      </c>
    </row>
    <row r="89" spans="2:7">
      <c r="B89" s="1">
        <v>37</v>
      </c>
      <c r="C89" s="2" t="s">
        <v>758</v>
      </c>
      <c r="D89" t="s">
        <v>900</v>
      </c>
      <c r="G89" s="4">
        <v>3.8967999999999998</v>
      </c>
    </row>
    <row r="90" spans="2:7">
      <c r="B90" s="1">
        <v>38</v>
      </c>
      <c r="C90" s="2" t="s">
        <v>759</v>
      </c>
      <c r="D90" t="s">
        <v>760</v>
      </c>
      <c r="E90" t="s">
        <v>868</v>
      </c>
      <c r="F90" s="51" t="s">
        <v>859</v>
      </c>
      <c r="G90" s="4">
        <v>3.8665400000000001</v>
      </c>
    </row>
    <row r="91" spans="2:7">
      <c r="F91" s="51" t="s">
        <v>860</v>
      </c>
    </row>
    <row r="92" spans="2:7">
      <c r="F92" s="51" t="s">
        <v>845</v>
      </c>
    </row>
    <row r="93" spans="2:7">
      <c r="F93" s="51" t="s">
        <v>861</v>
      </c>
    </row>
    <row r="94" spans="2:7">
      <c r="B94" s="1">
        <v>39</v>
      </c>
      <c r="C94" s="2" t="s">
        <v>761</v>
      </c>
      <c r="D94" t="s">
        <v>762</v>
      </c>
      <c r="E94" t="s">
        <v>868</v>
      </c>
      <c r="F94" s="51" t="s">
        <v>859</v>
      </c>
      <c r="G94" s="4">
        <v>3.8492999999999999</v>
      </c>
    </row>
    <row r="95" spans="2:7">
      <c r="F95" s="51" t="s">
        <v>860</v>
      </c>
    </row>
    <row r="96" spans="2:7">
      <c r="F96" s="51" t="s">
        <v>845</v>
      </c>
    </row>
    <row r="97" spans="2:12">
      <c r="F97" s="51" t="s">
        <v>861</v>
      </c>
    </row>
    <row r="98" spans="2:12">
      <c r="B98" s="1">
        <v>40</v>
      </c>
      <c r="C98" s="2" t="s">
        <v>763</v>
      </c>
      <c r="D98" t="s">
        <v>764</v>
      </c>
      <c r="G98" s="4">
        <v>3.8351099999999998</v>
      </c>
    </row>
    <row r="99" spans="2:12">
      <c r="B99" s="1">
        <v>41</v>
      </c>
      <c r="C99" s="2" t="s">
        <v>765</v>
      </c>
      <c r="D99" t="s">
        <v>766</v>
      </c>
      <c r="E99" t="s">
        <v>767</v>
      </c>
      <c r="F99" s="51" t="s">
        <v>768</v>
      </c>
      <c r="G99" s="4">
        <v>3.8281000000000001</v>
      </c>
      <c r="H99" s="5">
        <v>4</v>
      </c>
      <c r="K99" s="64"/>
    </row>
    <row r="100" spans="2:12">
      <c r="B100" s="1">
        <v>42</v>
      </c>
      <c r="C100" s="2" t="s">
        <v>769</v>
      </c>
      <c r="D100" t="s">
        <v>770</v>
      </c>
      <c r="E100" t="s">
        <v>771</v>
      </c>
      <c r="F100" s="51" t="s">
        <v>772</v>
      </c>
      <c r="G100" s="4">
        <v>3.7377600000000002</v>
      </c>
      <c r="H100" s="5">
        <v>1</v>
      </c>
      <c r="J100" s="37"/>
      <c r="K100" s="7"/>
      <c r="L100" s="66"/>
    </row>
    <row r="101" spans="2:12">
      <c r="F101" s="42" t="s">
        <v>1082</v>
      </c>
    </row>
    <row r="102" spans="2:12">
      <c r="F102" s="51" t="s">
        <v>1086</v>
      </c>
      <c r="H102" s="5">
        <v>6</v>
      </c>
      <c r="I102" s="6"/>
      <c r="J102" s="7"/>
      <c r="K102" s="36"/>
      <c r="L102" s="66"/>
    </row>
    <row r="103" spans="2:12">
      <c r="B103" s="1">
        <v>43</v>
      </c>
      <c r="C103" s="2" t="s">
        <v>773</v>
      </c>
      <c r="D103" t="s">
        <v>900</v>
      </c>
      <c r="E103" t="s">
        <v>774</v>
      </c>
      <c r="F103" s="42" t="s">
        <v>839</v>
      </c>
      <c r="G103" s="4">
        <v>3.7331500000000002</v>
      </c>
    </row>
    <row r="104" spans="2:12">
      <c r="F104" s="51" t="s">
        <v>840</v>
      </c>
    </row>
    <row r="105" spans="2:12">
      <c r="B105" s="1">
        <v>44</v>
      </c>
      <c r="C105" s="2" t="s">
        <v>775</v>
      </c>
      <c r="D105" t="s">
        <v>776</v>
      </c>
      <c r="E105" t="s">
        <v>905</v>
      </c>
      <c r="F105" s="51" t="s">
        <v>906</v>
      </c>
      <c r="G105" s="4">
        <v>3.7330899999999998</v>
      </c>
    </row>
    <row r="106" spans="2:12">
      <c r="B106" s="1">
        <v>45</v>
      </c>
      <c r="C106" s="2" t="s">
        <v>777</v>
      </c>
      <c r="D106" t="s">
        <v>778</v>
      </c>
      <c r="E106" t="s">
        <v>779</v>
      </c>
      <c r="F106" s="42" t="s">
        <v>839</v>
      </c>
      <c r="G106" s="4">
        <v>3.7314799999999999</v>
      </c>
    </row>
    <row r="107" spans="2:12">
      <c r="F107" s="51" t="s">
        <v>1083</v>
      </c>
      <c r="H107" s="5">
        <v>9</v>
      </c>
      <c r="J107" s="37"/>
    </row>
    <row r="108" spans="2:12">
      <c r="F108" s="51" t="s">
        <v>780</v>
      </c>
      <c r="H108" s="5">
        <v>3</v>
      </c>
      <c r="I108" s="57"/>
    </row>
    <row r="109" spans="2:12">
      <c r="F109" s="51" t="s">
        <v>840</v>
      </c>
    </row>
    <row r="110" spans="2:12">
      <c r="B110" s="1">
        <v>46</v>
      </c>
      <c r="C110" s="2" t="s">
        <v>781</v>
      </c>
      <c r="D110" t="s">
        <v>782</v>
      </c>
      <c r="E110" t="s">
        <v>783</v>
      </c>
      <c r="F110" s="51" t="s">
        <v>838</v>
      </c>
      <c r="G110" s="4">
        <v>3.7190699999999999</v>
      </c>
    </row>
    <row r="111" spans="2:12">
      <c r="B111" s="1">
        <v>47</v>
      </c>
      <c r="C111" s="2" t="s">
        <v>784</v>
      </c>
      <c r="D111" t="s">
        <v>785</v>
      </c>
      <c r="E111" t="s">
        <v>767</v>
      </c>
      <c r="F111" s="51" t="s">
        <v>768</v>
      </c>
      <c r="G111" s="4">
        <v>3.7117300000000002</v>
      </c>
    </row>
    <row r="112" spans="2:12">
      <c r="B112" s="1">
        <v>48</v>
      </c>
      <c r="C112" s="2" t="s">
        <v>786</v>
      </c>
      <c r="D112" t="s">
        <v>787</v>
      </c>
      <c r="G112" s="4">
        <v>3.7029399999999999</v>
      </c>
    </row>
    <row r="113" spans="2:7">
      <c r="B113" s="1">
        <v>49</v>
      </c>
      <c r="C113" s="2" t="s">
        <v>788</v>
      </c>
      <c r="D113" t="s">
        <v>789</v>
      </c>
      <c r="E113" t="s">
        <v>767</v>
      </c>
      <c r="F113" s="51" t="s">
        <v>768</v>
      </c>
      <c r="G113" s="4">
        <v>3.6832500000000001</v>
      </c>
    </row>
    <row r="114" spans="2:7">
      <c r="B114" s="1">
        <v>50</v>
      </c>
      <c r="C114" s="2" t="s">
        <v>790</v>
      </c>
      <c r="D114" t="s">
        <v>791</v>
      </c>
      <c r="G114" s="4">
        <v>3.6823000000000001</v>
      </c>
    </row>
    <row r="115" spans="2:7">
      <c r="B115" s="1">
        <v>51</v>
      </c>
      <c r="C115" s="2" t="s">
        <v>792</v>
      </c>
      <c r="D115" t="s">
        <v>793</v>
      </c>
      <c r="G115" s="4">
        <v>3.6562700000000001</v>
      </c>
    </row>
    <row r="116" spans="2:7">
      <c r="B116" s="1">
        <v>52</v>
      </c>
      <c r="C116" s="2" t="s">
        <v>794</v>
      </c>
      <c r="D116" t="s">
        <v>795</v>
      </c>
      <c r="E116" t="s">
        <v>774</v>
      </c>
      <c r="F116" s="42" t="s">
        <v>839</v>
      </c>
      <c r="G116" s="4">
        <v>3.6467000000000001</v>
      </c>
    </row>
    <row r="117" spans="2:7">
      <c r="F117" s="51" t="s">
        <v>840</v>
      </c>
    </row>
    <row r="118" spans="2:7">
      <c r="B118" s="1">
        <v>53</v>
      </c>
      <c r="C118" s="2" t="s">
        <v>796</v>
      </c>
      <c r="D118" t="s">
        <v>797</v>
      </c>
      <c r="E118" t="s">
        <v>905</v>
      </c>
      <c r="F118" s="51" t="s">
        <v>906</v>
      </c>
      <c r="G118" s="4">
        <v>3.6172200000000001</v>
      </c>
    </row>
    <row r="119" spans="2:7">
      <c r="B119" s="1">
        <v>54</v>
      </c>
      <c r="C119" s="2" t="s">
        <v>798</v>
      </c>
      <c r="D119" t="s">
        <v>799</v>
      </c>
      <c r="E119" t="s">
        <v>757</v>
      </c>
      <c r="F119" s="51" t="s">
        <v>845</v>
      </c>
      <c r="G119" s="4">
        <v>3.60392</v>
      </c>
    </row>
    <row r="120" spans="2:7">
      <c r="F120" s="51" t="s">
        <v>860</v>
      </c>
    </row>
    <row r="121" spans="2:7">
      <c r="F121" s="51" t="s">
        <v>861</v>
      </c>
    </row>
    <row r="122" spans="2:7">
      <c r="B122" s="1">
        <v>55</v>
      </c>
      <c r="C122" s="2" t="s">
        <v>800</v>
      </c>
      <c r="D122" t="s">
        <v>801</v>
      </c>
      <c r="E122" t="s">
        <v>802</v>
      </c>
      <c r="F122" s="51" t="s">
        <v>844</v>
      </c>
      <c r="G122" s="4">
        <v>3.59091</v>
      </c>
    </row>
    <row r="123" spans="2:7">
      <c r="B123" s="1">
        <v>56</v>
      </c>
      <c r="C123" s="2" t="s">
        <v>803</v>
      </c>
      <c r="D123" t="s">
        <v>900</v>
      </c>
      <c r="G123" s="4">
        <v>3.5886300000000002</v>
      </c>
    </row>
    <row r="124" spans="2:7">
      <c r="B124" s="1">
        <v>57</v>
      </c>
      <c r="C124" s="2" t="s">
        <v>804</v>
      </c>
      <c r="D124" t="s">
        <v>805</v>
      </c>
      <c r="G124" s="4">
        <v>3.56142</v>
      </c>
    </row>
    <row r="125" spans="2:7">
      <c r="B125" s="1">
        <v>58</v>
      </c>
      <c r="C125" s="2" t="s">
        <v>806</v>
      </c>
      <c r="D125" t="s">
        <v>807</v>
      </c>
      <c r="E125" t="s">
        <v>808</v>
      </c>
      <c r="F125" s="51" t="s">
        <v>859</v>
      </c>
      <c r="G125" s="4">
        <v>3.5570300000000001</v>
      </c>
    </row>
    <row r="126" spans="2:7">
      <c r="F126" s="51" t="s">
        <v>845</v>
      </c>
    </row>
    <row r="127" spans="2:7">
      <c r="F127" s="51" t="s">
        <v>860</v>
      </c>
    </row>
    <row r="128" spans="2:7">
      <c r="F128" s="51" t="s">
        <v>861</v>
      </c>
    </row>
    <row r="129" spans="2:11">
      <c r="B129" s="1">
        <v>59</v>
      </c>
      <c r="C129" s="2" t="s">
        <v>809</v>
      </c>
      <c r="D129" t="s">
        <v>810</v>
      </c>
      <c r="E129" t="s">
        <v>905</v>
      </c>
      <c r="F129" s="51" t="s">
        <v>906</v>
      </c>
      <c r="G129" s="4">
        <v>3.5560800000000001</v>
      </c>
    </row>
    <row r="130" spans="2:11">
      <c r="B130" s="1">
        <v>60</v>
      </c>
      <c r="C130" s="2" t="s">
        <v>811</v>
      </c>
      <c r="D130" t="s">
        <v>812</v>
      </c>
      <c r="E130" t="s">
        <v>813</v>
      </c>
      <c r="F130" s="42" t="s">
        <v>839</v>
      </c>
      <c r="G130" s="4">
        <v>3.5424500000000001</v>
      </c>
    </row>
    <row r="131" spans="2:11">
      <c r="F131" s="51" t="s">
        <v>814</v>
      </c>
      <c r="H131" s="26">
        <v>7</v>
      </c>
      <c r="K131" s="64"/>
    </row>
    <row r="132" spans="2:11">
      <c r="F132" s="42" t="s">
        <v>780</v>
      </c>
    </row>
    <row r="133" spans="2:11">
      <c r="F133" s="42" t="s">
        <v>783</v>
      </c>
    </row>
    <row r="134" spans="2:11">
      <c r="B134" s="1">
        <v>61</v>
      </c>
      <c r="C134" s="2" t="s">
        <v>815</v>
      </c>
      <c r="D134" t="s">
        <v>816</v>
      </c>
      <c r="E134" t="s">
        <v>817</v>
      </c>
      <c r="F134" s="51" t="s">
        <v>818</v>
      </c>
      <c r="G134" s="4">
        <v>3.5420099999999999</v>
      </c>
      <c r="H134" s="5" t="s">
        <v>1052</v>
      </c>
    </row>
    <row r="135" spans="2:11">
      <c r="B135" s="1">
        <v>62</v>
      </c>
      <c r="C135" s="2" t="s">
        <v>819</v>
      </c>
      <c r="D135" t="s">
        <v>820</v>
      </c>
      <c r="E135" t="s">
        <v>767</v>
      </c>
      <c r="F135" s="51" t="s">
        <v>768</v>
      </c>
      <c r="G135" s="4">
        <v>3.5027400000000002</v>
      </c>
    </row>
    <row r="136" spans="2:11">
      <c r="B136" s="1">
        <v>63</v>
      </c>
      <c r="C136" s="2" t="s">
        <v>821</v>
      </c>
      <c r="D136" t="s">
        <v>934</v>
      </c>
      <c r="G136" s="4">
        <v>3.50196</v>
      </c>
    </row>
    <row r="137" spans="2:11">
      <c r="B137" s="1">
        <v>64</v>
      </c>
      <c r="C137" s="2" t="s">
        <v>822</v>
      </c>
      <c r="D137" t="s">
        <v>823</v>
      </c>
      <c r="E137" t="s">
        <v>839</v>
      </c>
      <c r="F137" s="42" t="s">
        <v>839</v>
      </c>
      <c r="G137" s="4">
        <v>3.48977</v>
      </c>
    </row>
    <row r="138" spans="2:11">
      <c r="B138" s="1">
        <v>65</v>
      </c>
      <c r="C138" s="2" t="s">
        <v>824</v>
      </c>
      <c r="D138" t="s">
        <v>825</v>
      </c>
      <c r="G138" s="4">
        <v>3.4797099999999999</v>
      </c>
    </row>
    <row r="139" spans="2:11">
      <c r="B139" s="1">
        <v>66</v>
      </c>
      <c r="C139" s="2" t="s">
        <v>826</v>
      </c>
      <c r="D139" t="s">
        <v>827</v>
      </c>
      <c r="E139" t="s">
        <v>767</v>
      </c>
      <c r="F139" s="51" t="s">
        <v>768</v>
      </c>
      <c r="G139" s="4">
        <v>3.4750899999999998</v>
      </c>
    </row>
    <row r="140" spans="2:11">
      <c r="B140" s="1">
        <v>67</v>
      </c>
      <c r="C140" s="2" t="s">
        <v>828</v>
      </c>
      <c r="D140" t="s">
        <v>829</v>
      </c>
      <c r="E140" t="s">
        <v>830</v>
      </c>
      <c r="F140" s="51" t="s">
        <v>838</v>
      </c>
      <c r="G140" s="4">
        <v>3.4724200000000001</v>
      </c>
    </row>
    <row r="141" spans="2:11">
      <c r="F141" s="67" t="s">
        <v>831</v>
      </c>
      <c r="H141" s="5">
        <v>3</v>
      </c>
      <c r="J141" s="63"/>
    </row>
    <row r="142" spans="2:11">
      <c r="F142" s="42" t="s">
        <v>839</v>
      </c>
    </row>
    <row r="143" spans="2:11">
      <c r="F143" s="51" t="s">
        <v>840</v>
      </c>
    </row>
    <row r="144" spans="2:11">
      <c r="F144" s="51" t="s">
        <v>841</v>
      </c>
    </row>
    <row r="145" spans="2:7">
      <c r="F145" s="51" t="s">
        <v>865</v>
      </c>
    </row>
    <row r="146" spans="2:7">
      <c r="F146" s="51" t="s">
        <v>843</v>
      </c>
    </row>
    <row r="147" spans="2:7">
      <c r="F147" s="51" t="s">
        <v>844</v>
      </c>
    </row>
    <row r="148" spans="2:7">
      <c r="F148" s="51" t="s">
        <v>845</v>
      </c>
    </row>
    <row r="149" spans="2:7">
      <c r="B149" s="1">
        <v>68</v>
      </c>
      <c r="C149" s="2" t="s">
        <v>664</v>
      </c>
      <c r="D149" t="s">
        <v>665</v>
      </c>
      <c r="E149" t="s">
        <v>905</v>
      </c>
      <c r="F149" s="51" t="s">
        <v>906</v>
      </c>
      <c r="G149" s="4">
        <v>3.45072</v>
      </c>
    </row>
    <row r="150" spans="2:7">
      <c r="B150" s="1">
        <v>69</v>
      </c>
      <c r="C150" s="2" t="s">
        <v>666</v>
      </c>
      <c r="D150" t="s">
        <v>667</v>
      </c>
      <c r="E150" t="s">
        <v>668</v>
      </c>
      <c r="F150" s="51" t="s">
        <v>884</v>
      </c>
      <c r="G150" s="4">
        <v>3.4444900000000001</v>
      </c>
    </row>
    <row r="151" spans="2:7">
      <c r="F151" s="51" t="s">
        <v>859</v>
      </c>
    </row>
    <row r="152" spans="2:7">
      <c r="F152" s="51" t="s">
        <v>860</v>
      </c>
    </row>
    <row r="153" spans="2:7">
      <c r="F153" s="69" t="s">
        <v>845</v>
      </c>
    </row>
    <row r="154" spans="2:7">
      <c r="F154" s="51" t="s">
        <v>861</v>
      </c>
    </row>
    <row r="155" spans="2:7">
      <c r="B155" s="1">
        <v>70</v>
      </c>
      <c r="C155" s="2" t="s">
        <v>669</v>
      </c>
      <c r="D155" t="s">
        <v>670</v>
      </c>
      <c r="E155" t="s">
        <v>668</v>
      </c>
      <c r="F155" s="51" t="s">
        <v>884</v>
      </c>
      <c r="G155" s="4">
        <v>3.44177</v>
      </c>
    </row>
    <row r="156" spans="2:7">
      <c r="F156" s="51" t="s">
        <v>859</v>
      </c>
    </row>
    <row r="157" spans="2:7">
      <c r="F157" s="51" t="s">
        <v>860</v>
      </c>
    </row>
    <row r="158" spans="2:7">
      <c r="F158" s="69" t="s">
        <v>845</v>
      </c>
    </row>
    <row r="159" spans="2:7">
      <c r="F159" s="51" t="s">
        <v>861</v>
      </c>
    </row>
    <row r="160" spans="2:7">
      <c r="B160" s="1">
        <v>71</v>
      </c>
      <c r="C160" s="2" t="s">
        <v>671</v>
      </c>
      <c r="D160" t="s">
        <v>672</v>
      </c>
      <c r="E160" t="s">
        <v>905</v>
      </c>
      <c r="F160" s="51" t="s">
        <v>906</v>
      </c>
      <c r="G160" s="4">
        <v>3.4394900000000002</v>
      </c>
    </row>
    <row r="161" spans="2:9">
      <c r="B161" s="1">
        <v>72</v>
      </c>
      <c r="C161" s="2" t="s">
        <v>673</v>
      </c>
      <c r="D161" t="s">
        <v>674</v>
      </c>
      <c r="E161" t="s">
        <v>905</v>
      </c>
      <c r="F161" s="51" t="s">
        <v>906</v>
      </c>
      <c r="G161" s="4">
        <v>3.4363700000000001</v>
      </c>
    </row>
    <row r="162" spans="2:9">
      <c r="B162" s="1">
        <v>73</v>
      </c>
      <c r="C162" s="2" t="s">
        <v>675</v>
      </c>
      <c r="D162" t="s">
        <v>676</v>
      </c>
      <c r="G162" s="4">
        <v>3.4165700000000001</v>
      </c>
    </row>
    <row r="163" spans="2:9">
      <c r="B163" s="1">
        <v>74</v>
      </c>
      <c r="C163" s="2" t="s">
        <v>677</v>
      </c>
      <c r="D163" t="s">
        <v>678</v>
      </c>
      <c r="E163" t="s">
        <v>679</v>
      </c>
      <c r="F163" s="42" t="s">
        <v>902</v>
      </c>
      <c r="G163" s="4">
        <v>3.40483</v>
      </c>
    </row>
    <row r="164" spans="2:9">
      <c r="F164" s="42" t="s">
        <v>780</v>
      </c>
    </row>
    <row r="165" spans="2:9">
      <c r="F165" s="51" t="s">
        <v>840</v>
      </c>
    </row>
    <row r="166" spans="2:9">
      <c r="F166" s="42" t="s">
        <v>839</v>
      </c>
    </row>
    <row r="167" spans="2:9">
      <c r="B167" s="1">
        <v>75</v>
      </c>
      <c r="C167" s="2" t="s">
        <v>680</v>
      </c>
      <c r="D167" t="s">
        <v>681</v>
      </c>
      <c r="E167" t="s">
        <v>905</v>
      </c>
      <c r="F167" s="51" t="s">
        <v>906</v>
      </c>
      <c r="G167" s="4">
        <v>3.4034399999999998</v>
      </c>
    </row>
    <row r="168" spans="2:9">
      <c r="B168" s="1">
        <v>76</v>
      </c>
      <c r="C168" s="2" t="s">
        <v>682</v>
      </c>
      <c r="D168" t="s">
        <v>683</v>
      </c>
      <c r="G168" s="4">
        <v>3.3984299999999998</v>
      </c>
    </row>
    <row r="169" spans="2:9">
      <c r="B169" s="1">
        <v>77</v>
      </c>
      <c r="C169" s="2" t="s">
        <v>684</v>
      </c>
      <c r="D169" t="s">
        <v>685</v>
      </c>
      <c r="E169" t="s">
        <v>686</v>
      </c>
      <c r="F169" s="51" t="s">
        <v>884</v>
      </c>
      <c r="G169" s="4">
        <v>3.3954900000000001</v>
      </c>
    </row>
    <row r="170" spans="2:9">
      <c r="F170" s="69" t="s">
        <v>845</v>
      </c>
    </row>
    <row r="171" spans="2:9">
      <c r="F171" s="51" t="s">
        <v>861</v>
      </c>
    </row>
    <row r="172" spans="2:9">
      <c r="B172" s="1">
        <v>78</v>
      </c>
      <c r="C172" s="2" t="s">
        <v>687</v>
      </c>
      <c r="D172" t="s">
        <v>688</v>
      </c>
      <c r="E172" t="s">
        <v>689</v>
      </c>
      <c r="F172" s="51" t="s">
        <v>690</v>
      </c>
      <c r="G172" s="4">
        <v>3.3932600000000002</v>
      </c>
      <c r="H172" s="5">
        <v>9</v>
      </c>
      <c r="I172" s="57"/>
    </row>
    <row r="173" spans="2:9">
      <c r="F173" s="51" t="s">
        <v>691</v>
      </c>
      <c r="H173" s="5">
        <v>3</v>
      </c>
      <c r="I173" s="57"/>
    </row>
    <row r="174" spans="2:9">
      <c r="F174" s="51" t="s">
        <v>692</v>
      </c>
      <c r="H174" s="26">
        <v>7</v>
      </c>
      <c r="I174" s="57"/>
    </row>
    <row r="175" spans="2:9">
      <c r="B175" s="1">
        <v>79</v>
      </c>
      <c r="C175" s="2" t="s">
        <v>693</v>
      </c>
      <c r="D175" t="s">
        <v>694</v>
      </c>
      <c r="G175" s="4">
        <v>3.3887</v>
      </c>
    </row>
    <row r="176" spans="2:9">
      <c r="B176" s="1">
        <v>80</v>
      </c>
      <c r="C176" s="2" t="s">
        <v>695</v>
      </c>
      <c r="D176" t="s">
        <v>816</v>
      </c>
      <c r="E176" t="s">
        <v>817</v>
      </c>
      <c r="F176" s="51" t="s">
        <v>818</v>
      </c>
      <c r="G176" s="4">
        <v>3.3884799999999999</v>
      </c>
    </row>
    <row r="177" spans="2:7">
      <c r="B177" s="1">
        <v>81</v>
      </c>
      <c r="C177" s="2" t="s">
        <v>696</v>
      </c>
      <c r="D177" t="s">
        <v>697</v>
      </c>
      <c r="E177" t="s">
        <v>868</v>
      </c>
      <c r="F177" s="51" t="s">
        <v>859</v>
      </c>
      <c r="G177" s="4">
        <v>3.3807399999999999</v>
      </c>
    </row>
    <row r="178" spans="2:7">
      <c r="F178" s="51" t="s">
        <v>860</v>
      </c>
    </row>
    <row r="179" spans="2:7">
      <c r="F179" s="51" t="s">
        <v>845</v>
      </c>
    </row>
    <row r="180" spans="2:7">
      <c r="F180" s="51" t="s">
        <v>861</v>
      </c>
    </row>
    <row r="181" spans="2:7">
      <c r="B181" s="1">
        <v>82</v>
      </c>
      <c r="C181" s="2" t="s">
        <v>698</v>
      </c>
      <c r="D181" t="s">
        <v>699</v>
      </c>
      <c r="E181" t="s">
        <v>700</v>
      </c>
      <c r="F181" s="42" t="s">
        <v>839</v>
      </c>
      <c r="G181" s="4">
        <v>3.3664999999999998</v>
      </c>
    </row>
    <row r="182" spans="2:7">
      <c r="F182" s="51" t="s">
        <v>840</v>
      </c>
    </row>
    <row r="183" spans="2:7">
      <c r="F183" s="51" t="s">
        <v>844</v>
      </c>
    </row>
    <row r="184" spans="2:7">
      <c r="F184" s="51" t="s">
        <v>838</v>
      </c>
    </row>
    <row r="185" spans="2:7">
      <c r="F185" s="42" t="s">
        <v>902</v>
      </c>
    </row>
    <row r="186" spans="2:7">
      <c r="B186" s="1">
        <v>83</v>
      </c>
      <c r="C186" s="2" t="s">
        <v>701</v>
      </c>
      <c r="D186" t="s">
        <v>702</v>
      </c>
      <c r="E186" t="s">
        <v>703</v>
      </c>
      <c r="F186" s="42" t="s">
        <v>839</v>
      </c>
      <c r="G186" s="4">
        <v>3.36077</v>
      </c>
    </row>
    <row r="187" spans="2:7">
      <c r="F187" s="42" t="s">
        <v>780</v>
      </c>
    </row>
    <row r="188" spans="2:7">
      <c r="F188" s="51" t="s">
        <v>840</v>
      </c>
    </row>
    <row r="189" spans="2:7">
      <c r="F189" s="51" t="s">
        <v>838</v>
      </c>
    </row>
    <row r="190" spans="2:7">
      <c r="F190" s="42" t="s">
        <v>902</v>
      </c>
    </row>
    <row r="191" spans="2:7">
      <c r="B191" s="1">
        <v>84</v>
      </c>
      <c r="C191" s="2" t="s">
        <v>704</v>
      </c>
      <c r="D191" t="s">
        <v>705</v>
      </c>
      <c r="G191" s="4">
        <v>3.3587699999999998</v>
      </c>
    </row>
    <row r="192" spans="2:7">
      <c r="B192" s="1">
        <v>85</v>
      </c>
      <c r="C192" s="2" t="s">
        <v>706</v>
      </c>
      <c r="D192" t="s">
        <v>707</v>
      </c>
      <c r="E192" t="s">
        <v>783</v>
      </c>
      <c r="F192" s="51" t="s">
        <v>838</v>
      </c>
      <c r="G192" s="4">
        <v>3.3437000000000001</v>
      </c>
    </row>
    <row r="193" spans="2:11">
      <c r="B193" s="1">
        <v>86</v>
      </c>
      <c r="C193" s="2" t="s">
        <v>708</v>
      </c>
      <c r="D193" t="s">
        <v>709</v>
      </c>
      <c r="E193" t="s">
        <v>710</v>
      </c>
      <c r="F193" s="42" t="s">
        <v>839</v>
      </c>
      <c r="G193" s="4">
        <v>3.3411400000000002</v>
      </c>
    </row>
    <row r="194" spans="2:11">
      <c r="F194" s="42" t="s">
        <v>780</v>
      </c>
    </row>
    <row r="195" spans="2:11">
      <c r="F195" s="42" t="s">
        <v>783</v>
      </c>
    </row>
    <row r="196" spans="2:11">
      <c r="F196" s="42" t="s">
        <v>902</v>
      </c>
    </row>
    <row r="197" spans="2:11">
      <c r="B197" s="1">
        <v>87</v>
      </c>
      <c r="C197" s="2" t="s">
        <v>711</v>
      </c>
      <c r="D197" t="s">
        <v>712</v>
      </c>
      <c r="E197" t="s">
        <v>905</v>
      </c>
      <c r="F197" s="51" t="s">
        <v>906</v>
      </c>
      <c r="G197" s="4">
        <v>3.33168</v>
      </c>
    </row>
    <row r="198" spans="2:11">
      <c r="B198" s="1">
        <v>88</v>
      </c>
      <c r="C198" s="2" t="s">
        <v>713</v>
      </c>
      <c r="D198" t="s">
        <v>714</v>
      </c>
      <c r="G198" s="4">
        <v>3.3237800000000002</v>
      </c>
    </row>
    <row r="199" spans="2:11">
      <c r="B199" s="1">
        <v>89</v>
      </c>
      <c r="C199" s="2" t="s">
        <v>715</v>
      </c>
      <c r="D199" t="s">
        <v>716</v>
      </c>
      <c r="G199" s="4">
        <v>3.3215599999999998</v>
      </c>
    </row>
    <row r="200" spans="2:11">
      <c r="B200" s="1">
        <v>90</v>
      </c>
      <c r="C200" s="2" t="s">
        <v>717</v>
      </c>
      <c r="D200" t="s">
        <v>718</v>
      </c>
      <c r="G200" s="4">
        <v>3.31772</v>
      </c>
    </row>
    <row r="201" spans="2:11">
      <c r="B201" s="1">
        <v>91</v>
      </c>
      <c r="C201" s="2" t="s">
        <v>719</v>
      </c>
      <c r="D201" t="s">
        <v>720</v>
      </c>
      <c r="E201" t="s">
        <v>883</v>
      </c>
      <c r="F201" s="51" t="s">
        <v>884</v>
      </c>
      <c r="G201" s="4">
        <v>3.3159399999999999</v>
      </c>
    </row>
    <row r="202" spans="2:11">
      <c r="F202" s="51" t="s">
        <v>859</v>
      </c>
    </row>
    <row r="203" spans="2:11">
      <c r="F203" s="51" t="s">
        <v>860</v>
      </c>
    </row>
    <row r="204" spans="2:11">
      <c r="F204" s="69" t="s">
        <v>845</v>
      </c>
    </row>
    <row r="205" spans="2:11">
      <c r="F205" s="51" t="s">
        <v>861</v>
      </c>
    </row>
    <row r="206" spans="2:11">
      <c r="B206" s="1">
        <v>92</v>
      </c>
      <c r="C206" s="2" t="s">
        <v>721</v>
      </c>
      <c r="D206" t="s">
        <v>722</v>
      </c>
      <c r="E206" t="s">
        <v>723</v>
      </c>
      <c r="F206" s="51" t="s">
        <v>724</v>
      </c>
      <c r="G206" s="4">
        <v>3.3030900000000001</v>
      </c>
      <c r="H206" s="26">
        <v>7</v>
      </c>
      <c r="K206" s="64"/>
    </row>
    <row r="207" spans="2:11">
      <c r="B207" s="1">
        <v>93</v>
      </c>
      <c r="C207" s="2" t="s">
        <v>725</v>
      </c>
      <c r="D207" t="s">
        <v>726</v>
      </c>
      <c r="G207" s="4">
        <v>3.2998099999999999</v>
      </c>
    </row>
    <row r="208" spans="2:11">
      <c r="B208" s="1">
        <v>94</v>
      </c>
      <c r="C208" s="2" t="s">
        <v>727</v>
      </c>
      <c r="D208" t="s">
        <v>728</v>
      </c>
      <c r="E208" t="s">
        <v>905</v>
      </c>
      <c r="F208" s="51" t="s">
        <v>906</v>
      </c>
      <c r="G208" s="4">
        <v>3.2988</v>
      </c>
    </row>
    <row r="209" spans="2:7">
      <c r="B209" s="1">
        <v>95</v>
      </c>
      <c r="C209" s="2" t="s">
        <v>729</v>
      </c>
      <c r="D209" t="s">
        <v>730</v>
      </c>
      <c r="G209" s="4">
        <v>3.2943500000000001</v>
      </c>
    </row>
    <row r="210" spans="2:7">
      <c r="B210" s="1">
        <v>96</v>
      </c>
      <c r="C210" s="2" t="s">
        <v>731</v>
      </c>
      <c r="D210" t="s">
        <v>732</v>
      </c>
      <c r="G210" s="4">
        <v>3.27956</v>
      </c>
    </row>
    <row r="211" spans="2:7">
      <c r="B211" s="1">
        <v>97</v>
      </c>
      <c r="C211" s="2" t="s">
        <v>733</v>
      </c>
      <c r="D211" t="s">
        <v>734</v>
      </c>
      <c r="E211" t="s">
        <v>999</v>
      </c>
      <c r="F211" s="51" t="s">
        <v>1000</v>
      </c>
      <c r="G211" s="4">
        <v>3.2779400000000001</v>
      </c>
    </row>
    <row r="212" spans="2:7">
      <c r="B212" s="1">
        <v>98</v>
      </c>
      <c r="C212" s="2" t="s">
        <v>735</v>
      </c>
      <c r="D212" t="s">
        <v>736</v>
      </c>
      <c r="E212" t="s">
        <v>737</v>
      </c>
      <c r="F212" s="51" t="s">
        <v>860</v>
      </c>
      <c r="G212" s="4">
        <v>3.2682699999999998</v>
      </c>
    </row>
    <row r="213" spans="2:7">
      <c r="F213" s="69" t="s">
        <v>845</v>
      </c>
    </row>
    <row r="214" spans="2:7">
      <c r="F214" s="51" t="s">
        <v>861</v>
      </c>
    </row>
    <row r="215" spans="2:7">
      <c r="B215" s="1">
        <v>99</v>
      </c>
      <c r="C215" s="2" t="s">
        <v>738</v>
      </c>
      <c r="D215" t="s">
        <v>900</v>
      </c>
      <c r="G215" s="4">
        <v>3.2568100000000002</v>
      </c>
    </row>
    <row r="216" spans="2:7">
      <c r="B216" s="1">
        <v>100</v>
      </c>
      <c r="C216" s="2" t="s">
        <v>739</v>
      </c>
      <c r="D216" t="s">
        <v>908</v>
      </c>
      <c r="G216" s="4">
        <v>3.2481800000000001</v>
      </c>
    </row>
    <row r="217" spans="2:7">
      <c r="B217" s="1">
        <v>101</v>
      </c>
      <c r="C217" s="2" t="s">
        <v>740</v>
      </c>
      <c r="D217" t="s">
        <v>741</v>
      </c>
      <c r="E217" t="s">
        <v>742</v>
      </c>
      <c r="F217" s="51" t="s">
        <v>838</v>
      </c>
      <c r="G217" s="4">
        <v>3.2440099999999998</v>
      </c>
    </row>
    <row r="218" spans="2:7">
      <c r="F218" s="51" t="s">
        <v>839</v>
      </c>
    </row>
    <row r="219" spans="2:7">
      <c r="F219" s="42" t="s">
        <v>902</v>
      </c>
    </row>
    <row r="220" spans="2:7">
      <c r="F220" s="51" t="s">
        <v>865</v>
      </c>
    </row>
    <row r="221" spans="2:7">
      <c r="F221" s="51" t="s">
        <v>843</v>
      </c>
    </row>
    <row r="222" spans="2:7">
      <c r="F222" s="51" t="s">
        <v>840</v>
      </c>
    </row>
    <row r="223" spans="2:7">
      <c r="B223" s="1">
        <v>102</v>
      </c>
      <c r="C223" s="2" t="s">
        <v>743</v>
      </c>
      <c r="D223" t="s">
        <v>744</v>
      </c>
      <c r="E223" t="s">
        <v>905</v>
      </c>
      <c r="F223" s="51" t="s">
        <v>906</v>
      </c>
      <c r="G223" s="4">
        <v>3.22838</v>
      </c>
    </row>
    <row r="224" spans="2:7">
      <c r="B224" s="1">
        <v>103</v>
      </c>
      <c r="C224" s="2" t="s">
        <v>745</v>
      </c>
      <c r="D224" t="s">
        <v>746</v>
      </c>
      <c r="E224" t="s">
        <v>747</v>
      </c>
      <c r="F224" s="51" t="s">
        <v>724</v>
      </c>
      <c r="G224" s="4">
        <v>3.2078500000000001</v>
      </c>
    </row>
    <row r="225" spans="2:11">
      <c r="F225" s="51" t="s">
        <v>581</v>
      </c>
      <c r="H225" s="5">
        <v>4</v>
      </c>
      <c r="I225" s="57"/>
    </row>
    <row r="226" spans="2:11">
      <c r="B226" s="1">
        <v>104</v>
      </c>
      <c r="C226" s="2" t="s">
        <v>582</v>
      </c>
      <c r="D226" t="s">
        <v>583</v>
      </c>
      <c r="E226" t="s">
        <v>999</v>
      </c>
      <c r="F226" s="51" t="s">
        <v>1000</v>
      </c>
      <c r="G226" s="4">
        <v>3.2065199999999998</v>
      </c>
    </row>
    <row r="227" spans="2:11">
      <c r="B227" s="1">
        <v>105</v>
      </c>
      <c r="C227" s="2" t="s">
        <v>584</v>
      </c>
      <c r="D227" t="s">
        <v>585</v>
      </c>
      <c r="E227" t="s">
        <v>999</v>
      </c>
      <c r="F227" s="51" t="s">
        <v>1000</v>
      </c>
      <c r="G227" s="4">
        <v>3.2065199999999998</v>
      </c>
    </row>
    <row r="228" spans="2:11">
      <c r="B228" s="1">
        <v>106</v>
      </c>
      <c r="C228" s="2" t="s">
        <v>586</v>
      </c>
      <c r="D228" t="s">
        <v>587</v>
      </c>
      <c r="G228" s="4">
        <v>3.1946099999999999</v>
      </c>
    </row>
    <row r="229" spans="2:11">
      <c r="B229" s="1">
        <v>107</v>
      </c>
      <c r="C229" s="2" t="s">
        <v>588</v>
      </c>
      <c r="D229" t="s">
        <v>589</v>
      </c>
      <c r="E229" t="s">
        <v>689</v>
      </c>
      <c r="F229" s="51" t="s">
        <v>690</v>
      </c>
      <c r="G229" s="4">
        <v>3.1896100000000001</v>
      </c>
    </row>
    <row r="230" spans="2:11">
      <c r="F230" s="51" t="s">
        <v>691</v>
      </c>
    </row>
    <row r="231" spans="2:11">
      <c r="F231" s="51" t="s">
        <v>692</v>
      </c>
    </row>
    <row r="232" spans="2:11">
      <c r="B232" s="1">
        <v>108</v>
      </c>
      <c r="C232" s="2" t="s">
        <v>590</v>
      </c>
      <c r="D232" t="s">
        <v>591</v>
      </c>
      <c r="E232" t="s">
        <v>592</v>
      </c>
      <c r="F232" s="51" t="s">
        <v>593</v>
      </c>
      <c r="G232" s="4">
        <v>3.1865999999999999</v>
      </c>
      <c r="H232" s="5">
        <v>3</v>
      </c>
      <c r="I232" s="57"/>
    </row>
    <row r="233" spans="2:11">
      <c r="F233" s="51" t="s">
        <v>594</v>
      </c>
      <c r="H233" s="5">
        <v>3</v>
      </c>
      <c r="J233" s="63"/>
      <c r="K233" s="64"/>
    </row>
    <row r="234" spans="2:11">
      <c r="F234" s="51" t="s">
        <v>595</v>
      </c>
      <c r="H234" s="26">
        <v>7</v>
      </c>
      <c r="J234" s="63"/>
      <c r="K234" s="64"/>
    </row>
    <row r="235" spans="2:11">
      <c r="B235" s="1">
        <v>109</v>
      </c>
      <c r="C235" s="2" t="s">
        <v>596</v>
      </c>
      <c r="D235" t="s">
        <v>900</v>
      </c>
      <c r="E235" t="s">
        <v>597</v>
      </c>
      <c r="F235" s="42" t="s">
        <v>839</v>
      </c>
      <c r="G235" s="4">
        <v>3.1791499999999999</v>
      </c>
    </row>
    <row r="236" spans="2:11">
      <c r="F236" s="51" t="s">
        <v>814</v>
      </c>
    </row>
    <row r="237" spans="2:11">
      <c r="F237" s="42" t="s">
        <v>780</v>
      </c>
    </row>
    <row r="238" spans="2:11">
      <c r="F238" s="42" t="s">
        <v>783</v>
      </c>
    </row>
    <row r="239" spans="2:11">
      <c r="B239" s="1">
        <v>110</v>
      </c>
      <c r="C239" s="2" t="s">
        <v>598</v>
      </c>
      <c r="D239" t="s">
        <v>599</v>
      </c>
      <c r="E239" t="s">
        <v>600</v>
      </c>
      <c r="F239" s="51" t="s">
        <v>814</v>
      </c>
      <c r="G239" s="4">
        <v>3.1612399999999998</v>
      </c>
    </row>
    <row r="240" spans="2:11">
      <c r="F240" s="42" t="s">
        <v>780</v>
      </c>
    </row>
    <row r="241" spans="2:11">
      <c r="F241" s="51" t="s">
        <v>840</v>
      </c>
    </row>
    <row r="242" spans="2:11">
      <c r="F242" s="51" t="s">
        <v>838</v>
      </c>
    </row>
    <row r="243" spans="2:11">
      <c r="F243" s="42" t="s">
        <v>839</v>
      </c>
    </row>
    <row r="244" spans="2:11">
      <c r="B244" s="1">
        <v>111</v>
      </c>
      <c r="C244" s="2" t="s">
        <v>601</v>
      </c>
      <c r="D244" t="s">
        <v>602</v>
      </c>
      <c r="E244" t="s">
        <v>603</v>
      </c>
      <c r="F244" s="51" t="s">
        <v>604</v>
      </c>
      <c r="G244" s="4">
        <v>3.16046</v>
      </c>
      <c r="H244" s="26">
        <v>7</v>
      </c>
      <c r="I244" s="57"/>
    </row>
    <row r="245" spans="2:11">
      <c r="B245" s="1">
        <v>112</v>
      </c>
      <c r="C245" s="2" t="s">
        <v>605</v>
      </c>
      <c r="D245" t="s">
        <v>606</v>
      </c>
      <c r="E245" t="s">
        <v>813</v>
      </c>
      <c r="F245" s="42" t="s">
        <v>839</v>
      </c>
      <c r="G245" s="4">
        <v>3.1476600000000001</v>
      </c>
    </row>
    <row r="246" spans="2:11">
      <c r="F246" s="51" t="s">
        <v>814</v>
      </c>
    </row>
    <row r="247" spans="2:11">
      <c r="F247" s="42" t="s">
        <v>780</v>
      </c>
    </row>
    <row r="248" spans="2:11">
      <c r="F248" s="42" t="s">
        <v>783</v>
      </c>
    </row>
    <row r="249" spans="2:11">
      <c r="B249" s="1">
        <v>113</v>
      </c>
      <c r="C249" s="2" t="s">
        <v>607</v>
      </c>
      <c r="D249" t="s">
        <v>1055</v>
      </c>
      <c r="G249" s="4">
        <v>3.1457700000000002</v>
      </c>
    </row>
    <row r="250" spans="2:11">
      <c r="B250" s="1">
        <v>114</v>
      </c>
      <c r="C250" s="2" t="s">
        <v>608</v>
      </c>
      <c r="D250" t="s">
        <v>900</v>
      </c>
      <c r="E250" t="s">
        <v>609</v>
      </c>
      <c r="F250" s="42" t="s">
        <v>839</v>
      </c>
      <c r="G250" s="4">
        <v>3.1446000000000001</v>
      </c>
    </row>
    <row r="251" spans="2:11">
      <c r="F251" s="51" t="s">
        <v>814</v>
      </c>
    </row>
    <row r="252" spans="2:11">
      <c r="F252" s="42" t="s">
        <v>840</v>
      </c>
    </row>
    <row r="253" spans="2:11">
      <c r="B253" s="1">
        <v>115</v>
      </c>
      <c r="C253" s="2" t="s">
        <v>610</v>
      </c>
      <c r="D253" t="s">
        <v>611</v>
      </c>
      <c r="G253" s="4">
        <v>3.1406000000000001</v>
      </c>
    </row>
    <row r="254" spans="2:11">
      <c r="B254" s="1">
        <v>116</v>
      </c>
      <c r="C254" s="2" t="s">
        <v>612</v>
      </c>
      <c r="D254" t="s">
        <v>613</v>
      </c>
      <c r="E254" t="s">
        <v>614</v>
      </c>
      <c r="F254" s="51" t="s">
        <v>615</v>
      </c>
      <c r="G254" s="4">
        <v>3.1370399999999998</v>
      </c>
      <c r="H254" s="5">
        <v>3</v>
      </c>
      <c r="K254" s="64"/>
    </row>
    <row r="255" spans="2:11">
      <c r="F255" s="51" t="s">
        <v>616</v>
      </c>
      <c r="H255" s="5">
        <v>3</v>
      </c>
      <c r="I255" s="57"/>
    </row>
    <row r="256" spans="2:11">
      <c r="F256" s="51" t="s">
        <v>617</v>
      </c>
      <c r="H256" s="5">
        <v>3</v>
      </c>
      <c r="K256" s="64"/>
    </row>
    <row r="257" spans="2:11">
      <c r="F257" s="51" t="s">
        <v>618</v>
      </c>
    </row>
    <row r="258" spans="2:11">
      <c r="F258" s="51" t="s">
        <v>619</v>
      </c>
      <c r="H258" s="26">
        <v>7</v>
      </c>
      <c r="J258" s="63"/>
    </row>
    <row r="259" spans="2:11">
      <c r="F259" s="51" t="s">
        <v>620</v>
      </c>
      <c r="H259" s="5">
        <v>3</v>
      </c>
      <c r="K259" s="64"/>
    </row>
    <row r="260" spans="2:11">
      <c r="F260" s="51" t="s">
        <v>621</v>
      </c>
      <c r="H260" s="5">
        <v>5</v>
      </c>
      <c r="K260" s="64"/>
    </row>
    <row r="261" spans="2:11">
      <c r="F261" s="51" t="s">
        <v>594</v>
      </c>
    </row>
    <row r="262" spans="2:11">
      <c r="F262" s="51" t="s">
        <v>595</v>
      </c>
    </row>
    <row r="263" spans="2:11">
      <c r="B263" s="1">
        <v>117</v>
      </c>
      <c r="C263" s="2" t="s">
        <v>622</v>
      </c>
      <c r="D263" t="s">
        <v>623</v>
      </c>
      <c r="G263" s="4">
        <v>3.13565</v>
      </c>
    </row>
    <row r="264" spans="2:11">
      <c r="B264" s="1">
        <v>118</v>
      </c>
      <c r="C264" s="2" t="s">
        <v>624</v>
      </c>
      <c r="D264" t="s">
        <v>900</v>
      </c>
      <c r="E264" t="s">
        <v>625</v>
      </c>
      <c r="F264" s="42" t="s">
        <v>783</v>
      </c>
      <c r="G264" s="4">
        <v>3.1338699999999999</v>
      </c>
    </row>
    <row r="265" spans="2:11">
      <c r="F265" s="42" t="s">
        <v>839</v>
      </c>
    </row>
    <row r="266" spans="2:11">
      <c r="B266" s="1">
        <v>119</v>
      </c>
      <c r="C266" s="2" t="s">
        <v>626</v>
      </c>
      <c r="D266" t="s">
        <v>627</v>
      </c>
      <c r="E266" t="s">
        <v>628</v>
      </c>
      <c r="F266" s="51" t="s">
        <v>841</v>
      </c>
      <c r="G266" s="4">
        <v>3.1318700000000002</v>
      </c>
    </row>
    <row r="267" spans="2:11">
      <c r="F267" s="42" t="s">
        <v>902</v>
      </c>
    </row>
    <row r="268" spans="2:11">
      <c r="F268" s="51" t="s">
        <v>838</v>
      </c>
    </row>
    <row r="269" spans="2:11">
      <c r="F269" s="42" t="s">
        <v>839</v>
      </c>
    </row>
    <row r="270" spans="2:11">
      <c r="B270" s="1">
        <v>120</v>
      </c>
      <c r="C270" s="2" t="s">
        <v>629</v>
      </c>
      <c r="D270" t="s">
        <v>630</v>
      </c>
      <c r="E270" t="s">
        <v>905</v>
      </c>
      <c r="F270" s="51" t="s">
        <v>906</v>
      </c>
      <c r="G270" s="4">
        <v>3.1283599999999998</v>
      </c>
    </row>
    <row r="271" spans="2:11">
      <c r="B271" s="1">
        <v>121</v>
      </c>
      <c r="C271" s="2" t="s">
        <v>631</v>
      </c>
      <c r="D271" t="s">
        <v>632</v>
      </c>
      <c r="E271" t="s">
        <v>633</v>
      </c>
      <c r="F271" s="42" t="s">
        <v>839</v>
      </c>
      <c r="G271" s="4">
        <v>3.1283599999999998</v>
      </c>
    </row>
    <row r="272" spans="2:11">
      <c r="F272" s="42" t="s">
        <v>840</v>
      </c>
    </row>
    <row r="273" spans="2:10">
      <c r="F273" s="51" t="s">
        <v>838</v>
      </c>
    </row>
    <row r="274" spans="2:10">
      <c r="B274" s="1">
        <v>122</v>
      </c>
      <c r="C274" s="2" t="s">
        <v>634</v>
      </c>
      <c r="D274" t="s">
        <v>635</v>
      </c>
      <c r="E274" t="s">
        <v>723</v>
      </c>
      <c r="F274" s="51" t="s">
        <v>724</v>
      </c>
      <c r="G274" s="4">
        <v>3.1240800000000002</v>
      </c>
    </row>
    <row r="275" spans="2:10">
      <c r="B275" s="1">
        <v>123</v>
      </c>
      <c r="C275" s="2" t="s">
        <v>636</v>
      </c>
      <c r="D275" t="s">
        <v>637</v>
      </c>
      <c r="G275" s="4">
        <v>3.1194600000000001</v>
      </c>
    </row>
    <row r="276" spans="2:10">
      <c r="B276" s="1">
        <v>124</v>
      </c>
      <c r="C276" s="2" t="s">
        <v>638</v>
      </c>
      <c r="D276" t="s">
        <v>639</v>
      </c>
      <c r="E276" t="s">
        <v>868</v>
      </c>
      <c r="F276" s="51" t="s">
        <v>859</v>
      </c>
      <c r="G276" s="4">
        <v>3.1107300000000002</v>
      </c>
    </row>
    <row r="277" spans="2:10">
      <c r="F277" s="51" t="s">
        <v>860</v>
      </c>
    </row>
    <row r="278" spans="2:10">
      <c r="F278" s="69" t="s">
        <v>845</v>
      </c>
    </row>
    <row r="279" spans="2:10">
      <c r="F279" s="51" t="s">
        <v>861</v>
      </c>
    </row>
    <row r="280" spans="2:10">
      <c r="B280" s="1">
        <v>125</v>
      </c>
      <c r="C280" s="2" t="s">
        <v>640</v>
      </c>
      <c r="D280" t="s">
        <v>641</v>
      </c>
      <c r="E280" t="s">
        <v>905</v>
      </c>
      <c r="F280" s="51" t="s">
        <v>906</v>
      </c>
      <c r="G280" s="4">
        <v>3.10494</v>
      </c>
    </row>
    <row r="281" spans="2:10">
      <c r="B281" s="1">
        <v>126</v>
      </c>
      <c r="C281" s="2" t="s">
        <v>642</v>
      </c>
      <c r="D281" t="s">
        <v>643</v>
      </c>
      <c r="G281" s="4">
        <v>3.1040000000000001</v>
      </c>
    </row>
    <row r="282" spans="2:10">
      <c r="B282" s="1">
        <v>127</v>
      </c>
      <c r="C282" s="2" t="s">
        <v>644</v>
      </c>
      <c r="D282" t="s">
        <v>645</v>
      </c>
      <c r="E282" t="s">
        <v>646</v>
      </c>
      <c r="F282" s="51" t="s">
        <v>594</v>
      </c>
      <c r="G282" s="4">
        <v>3.1026099999999999</v>
      </c>
    </row>
    <row r="283" spans="2:10">
      <c r="F283" s="51" t="s">
        <v>595</v>
      </c>
    </row>
    <row r="284" spans="2:10">
      <c r="F284" s="51" t="s">
        <v>616</v>
      </c>
    </row>
    <row r="285" spans="2:10">
      <c r="F285" s="51" t="s">
        <v>647</v>
      </c>
      <c r="H285" s="26">
        <v>7</v>
      </c>
      <c r="I285" s="57"/>
    </row>
    <row r="286" spans="2:10">
      <c r="B286" s="1">
        <v>128</v>
      </c>
      <c r="C286" s="2" t="s">
        <v>648</v>
      </c>
      <c r="D286" t="s">
        <v>649</v>
      </c>
      <c r="E286" t="s">
        <v>839</v>
      </c>
      <c r="F286" s="42" t="s">
        <v>839</v>
      </c>
      <c r="G286" s="4">
        <v>3.0933700000000002</v>
      </c>
    </row>
    <row r="287" spans="2:10">
      <c r="B287" s="1">
        <v>129</v>
      </c>
      <c r="C287" s="2" t="s">
        <v>650</v>
      </c>
      <c r="D287" t="s">
        <v>651</v>
      </c>
      <c r="E287" t="s">
        <v>652</v>
      </c>
      <c r="F287" s="51" t="s">
        <v>652</v>
      </c>
      <c r="G287" s="4">
        <v>3.0899200000000002</v>
      </c>
      <c r="H287" s="5">
        <v>9</v>
      </c>
      <c r="J287" s="63"/>
    </row>
    <row r="288" spans="2:10">
      <c r="B288" s="1">
        <v>130</v>
      </c>
      <c r="C288" s="2" t="s">
        <v>653</v>
      </c>
      <c r="D288" t="s">
        <v>654</v>
      </c>
      <c r="E288" t="s">
        <v>655</v>
      </c>
      <c r="F288" s="51" t="s">
        <v>595</v>
      </c>
      <c r="G288" s="4">
        <v>3.0858599999999998</v>
      </c>
    </row>
    <row r="289" spans="2:12">
      <c r="F289" s="51" t="s">
        <v>616</v>
      </c>
    </row>
    <row r="290" spans="2:12">
      <c r="F290" s="51" t="s">
        <v>647</v>
      </c>
    </row>
    <row r="291" spans="2:12">
      <c r="B291" s="1">
        <v>131</v>
      </c>
      <c r="C291" s="2" t="s">
        <v>656</v>
      </c>
      <c r="D291" t="s">
        <v>657</v>
      </c>
      <c r="E291" t="s">
        <v>658</v>
      </c>
      <c r="F291" s="51" t="s">
        <v>659</v>
      </c>
      <c r="G291" s="4">
        <v>3.0715699999999999</v>
      </c>
      <c r="H291" s="5">
        <v>2</v>
      </c>
      <c r="L291" s="62"/>
    </row>
    <row r="292" spans="2:12">
      <c r="B292" s="1">
        <v>132</v>
      </c>
      <c r="C292" s="2" t="s">
        <v>660</v>
      </c>
      <c r="D292" t="s">
        <v>661</v>
      </c>
      <c r="E292" t="s">
        <v>662</v>
      </c>
      <c r="F292" s="51" t="s">
        <v>841</v>
      </c>
      <c r="G292" s="4">
        <v>3.0686200000000001</v>
      </c>
    </row>
    <row r="293" spans="2:12">
      <c r="F293" s="51" t="s">
        <v>839</v>
      </c>
    </row>
    <row r="294" spans="2:12">
      <c r="F294" s="51" t="s">
        <v>838</v>
      </c>
    </row>
    <row r="295" spans="2:12">
      <c r="F295" s="42" t="s">
        <v>902</v>
      </c>
    </row>
    <row r="296" spans="2:12">
      <c r="B296" s="1">
        <v>133</v>
      </c>
      <c r="C296" s="2" t="s">
        <v>663</v>
      </c>
      <c r="D296" t="s">
        <v>491</v>
      </c>
      <c r="G296" s="4">
        <v>3.0636700000000001</v>
      </c>
    </row>
    <row r="297" spans="2:12">
      <c r="B297" s="1">
        <v>134</v>
      </c>
      <c r="C297" s="2" t="s">
        <v>492</v>
      </c>
      <c r="D297" t="s">
        <v>493</v>
      </c>
      <c r="E297" t="s">
        <v>905</v>
      </c>
      <c r="F297" s="51" t="s">
        <v>906</v>
      </c>
      <c r="G297" s="4">
        <v>3.05471</v>
      </c>
    </row>
    <row r="298" spans="2:12">
      <c r="B298" s="1">
        <v>135</v>
      </c>
      <c r="C298" s="2" t="s">
        <v>494</v>
      </c>
      <c r="D298" t="s">
        <v>495</v>
      </c>
      <c r="E298" t="s">
        <v>868</v>
      </c>
      <c r="F298" s="51" t="s">
        <v>859</v>
      </c>
      <c r="G298" s="4">
        <v>3.0546000000000002</v>
      </c>
    </row>
    <row r="299" spans="2:12">
      <c r="F299" s="51" t="s">
        <v>860</v>
      </c>
    </row>
    <row r="300" spans="2:12">
      <c r="F300" s="69" t="s">
        <v>845</v>
      </c>
    </row>
    <row r="301" spans="2:12">
      <c r="F301" s="51" t="s">
        <v>861</v>
      </c>
    </row>
    <row r="302" spans="2:12">
      <c r="B302" s="1">
        <v>136</v>
      </c>
      <c r="C302" s="2" t="s">
        <v>496</v>
      </c>
      <c r="D302" t="s">
        <v>497</v>
      </c>
      <c r="E302" t="s">
        <v>498</v>
      </c>
      <c r="F302" s="51" t="s">
        <v>616</v>
      </c>
      <c r="G302" s="4">
        <v>3.0478700000000001</v>
      </c>
    </row>
    <row r="303" spans="2:12">
      <c r="F303" s="51" t="s">
        <v>618</v>
      </c>
    </row>
    <row r="304" spans="2:12">
      <c r="F304" s="51" t="s">
        <v>594</v>
      </c>
    </row>
    <row r="305" spans="2:11">
      <c r="F305" s="67" t="s">
        <v>499</v>
      </c>
      <c r="H305" s="5" t="s">
        <v>1052</v>
      </c>
    </row>
    <row r="306" spans="2:11">
      <c r="F306" s="51" t="s">
        <v>595</v>
      </c>
    </row>
    <row r="307" spans="2:11">
      <c r="F307" s="42" t="s">
        <v>647</v>
      </c>
    </row>
    <row r="308" spans="2:11">
      <c r="B308" s="1">
        <v>137</v>
      </c>
      <c r="C308" s="2" t="s">
        <v>500</v>
      </c>
      <c r="D308" t="s">
        <v>501</v>
      </c>
      <c r="E308" t="s">
        <v>502</v>
      </c>
      <c r="F308" s="51" t="s">
        <v>595</v>
      </c>
      <c r="G308" s="4">
        <v>3.04603</v>
      </c>
    </row>
    <row r="309" spans="2:11">
      <c r="F309" s="51" t="s">
        <v>616</v>
      </c>
    </row>
    <row r="310" spans="2:11">
      <c r="B310" s="1">
        <v>138</v>
      </c>
      <c r="C310" s="2" t="s">
        <v>503</v>
      </c>
      <c r="D310" t="s">
        <v>504</v>
      </c>
      <c r="E310" t="s">
        <v>905</v>
      </c>
      <c r="F310" s="51" t="s">
        <v>906</v>
      </c>
      <c r="G310" s="4">
        <v>3.0438100000000001</v>
      </c>
    </row>
    <row r="311" spans="2:11">
      <c r="B311" s="1">
        <v>139</v>
      </c>
      <c r="C311" s="2" t="s">
        <v>505</v>
      </c>
      <c r="D311" t="s">
        <v>506</v>
      </c>
      <c r="E311" t="s">
        <v>723</v>
      </c>
      <c r="F311" s="51" t="s">
        <v>724</v>
      </c>
      <c r="G311" s="4">
        <v>3.0425800000000001</v>
      </c>
    </row>
    <row r="312" spans="2:11">
      <c r="B312" s="1">
        <v>140</v>
      </c>
      <c r="C312" s="2" t="s">
        <v>507</v>
      </c>
      <c r="D312" t="s">
        <v>508</v>
      </c>
      <c r="E312" t="s">
        <v>509</v>
      </c>
      <c r="F312" s="67" t="s">
        <v>510</v>
      </c>
      <c r="G312" s="4">
        <v>3.0372400000000002</v>
      </c>
      <c r="H312" s="5">
        <v>4</v>
      </c>
      <c r="J312" s="63"/>
      <c r="K312" s="64"/>
    </row>
    <row r="313" spans="2:11">
      <c r="F313" s="51" t="s">
        <v>906</v>
      </c>
    </row>
    <row r="314" spans="2:11">
      <c r="B314" s="1">
        <v>141</v>
      </c>
      <c r="C314" s="2" t="s">
        <v>511</v>
      </c>
      <c r="D314" t="s">
        <v>512</v>
      </c>
      <c r="E314" t="s">
        <v>513</v>
      </c>
      <c r="F314" s="51" t="s">
        <v>884</v>
      </c>
      <c r="G314" s="4">
        <v>3.0318999999999998</v>
      </c>
    </row>
    <row r="315" spans="2:11">
      <c r="F315" s="69" t="s">
        <v>845</v>
      </c>
    </row>
    <row r="316" spans="2:11">
      <c r="F316" s="51" t="s">
        <v>861</v>
      </c>
    </row>
    <row r="317" spans="2:11">
      <c r="B317" s="1">
        <v>142</v>
      </c>
      <c r="C317" s="2" t="s">
        <v>514</v>
      </c>
      <c r="D317" t="s">
        <v>515</v>
      </c>
      <c r="E317" t="s">
        <v>723</v>
      </c>
      <c r="F317" s="51" t="s">
        <v>724</v>
      </c>
      <c r="G317" s="4">
        <v>3.0213299999999998</v>
      </c>
    </row>
    <row r="318" spans="2:11">
      <c r="B318" s="1">
        <v>143</v>
      </c>
      <c r="C318" s="2" t="s">
        <v>516</v>
      </c>
      <c r="D318" t="s">
        <v>517</v>
      </c>
      <c r="E318" t="s">
        <v>905</v>
      </c>
      <c r="F318" s="51" t="s">
        <v>906</v>
      </c>
      <c r="G318" s="4">
        <v>3.01065</v>
      </c>
    </row>
    <row r="319" spans="2:11">
      <c r="B319" s="1">
        <v>144</v>
      </c>
      <c r="C319" s="2" t="s">
        <v>518</v>
      </c>
      <c r="D319" t="s">
        <v>519</v>
      </c>
      <c r="E319" t="s">
        <v>520</v>
      </c>
      <c r="F319" s="51" t="s">
        <v>594</v>
      </c>
      <c r="G319" s="4">
        <v>3.0102600000000002</v>
      </c>
    </row>
    <row r="320" spans="2:11">
      <c r="F320" s="51" t="s">
        <v>595</v>
      </c>
    </row>
    <row r="321" spans="1:12">
      <c r="F321" s="51" t="s">
        <v>616</v>
      </c>
    </row>
    <row r="322" spans="1:12">
      <c r="B322" s="1">
        <v>145</v>
      </c>
      <c r="C322" s="2" t="s">
        <v>521</v>
      </c>
      <c r="D322" t="s">
        <v>522</v>
      </c>
      <c r="G322" s="4">
        <v>3.00915</v>
      </c>
    </row>
    <row r="323" spans="1:12">
      <c r="A323" s="41" t="s">
        <v>987</v>
      </c>
      <c r="B323" s="28">
        <v>146</v>
      </c>
      <c r="C323" s="29" t="s">
        <v>523</v>
      </c>
      <c r="D323" s="30" t="s">
        <v>524</v>
      </c>
      <c r="E323" s="30"/>
      <c r="F323" s="58"/>
      <c r="G323" s="32">
        <v>3.0042</v>
      </c>
      <c r="H323" s="33"/>
      <c r="I323" s="59"/>
      <c r="J323" s="60"/>
      <c r="K323" s="60"/>
      <c r="L323" s="61"/>
    </row>
  </sheetData>
  <phoneticPr fontId="13" type="noConversion"/>
  <pageMargins left="0.75" right="0.75" top="1" bottom="1" header="0.51180555555555496" footer="0.51180555555555496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165"/>
  <sheetViews>
    <sheetView zoomScale="51" zoomScaleNormal="51" zoomScalePageLayoutView="51" workbookViewId="0">
      <selection activeCell="M5" sqref="M5"/>
    </sheetView>
  </sheetViews>
  <sheetFormatPr baseColWidth="10" defaultColWidth="10.42578125" defaultRowHeight="13"/>
  <cols>
    <col min="2" max="2" width="3.5703125" style="1" customWidth="1"/>
    <col min="3" max="3" width="42.7109375" style="2" customWidth="1"/>
    <col min="4" max="4" width="47" customWidth="1"/>
    <col min="5" max="5" width="37.7109375" customWidth="1"/>
    <col min="6" max="6" width="36" style="70" customWidth="1"/>
    <col min="7" max="7" width="8.140625" style="71" customWidth="1"/>
    <col min="8" max="8" width="3.5703125" style="72" customWidth="1"/>
    <col min="9" max="9" width="2.7109375" style="43" customWidth="1"/>
    <col min="10" max="10" width="4.42578125" style="44" customWidth="1"/>
    <col min="11" max="11" width="2.7109375" style="44" customWidth="1"/>
    <col min="12" max="12" width="2.7109375" style="45" customWidth="1"/>
    <col min="13" max="13" width="10.42578125" style="2"/>
    <col min="15" max="16" width="8.28515625" customWidth="1"/>
    <col min="17" max="17" width="3.42578125" customWidth="1"/>
    <col min="18" max="18" width="4.42578125" customWidth="1"/>
    <col min="19" max="19" width="3.42578125" customWidth="1"/>
    <col min="20" max="20" width="4.7109375" customWidth="1"/>
    <col min="21" max="22" width="3.42578125" customWidth="1"/>
    <col min="23" max="23" width="4.42578125" customWidth="1"/>
    <col min="24" max="24" width="3.42578125" customWidth="1"/>
    <col min="25" max="25" width="4.7109375" customWidth="1"/>
    <col min="26" max="26" width="3.42578125" customWidth="1"/>
    <col min="27" max="27" width="5" customWidth="1"/>
    <col min="28" max="28" width="3.42578125" customWidth="1"/>
    <col min="31" max="31" width="12.85546875" customWidth="1"/>
    <col min="32" max="32" width="4.42578125" customWidth="1"/>
  </cols>
  <sheetData>
    <row r="1" spans="1:13" s="20" customFormat="1" ht="86" customHeight="1">
      <c r="A1" s="9"/>
      <c r="B1" s="10" t="s">
        <v>990</v>
      </c>
      <c r="C1" s="11" t="s">
        <v>1005</v>
      </c>
      <c r="D1" s="12" t="s">
        <v>1006</v>
      </c>
      <c r="E1" s="12" t="s">
        <v>1007</v>
      </c>
      <c r="F1" s="73" t="s">
        <v>1008</v>
      </c>
      <c r="G1" s="74" t="s">
        <v>991</v>
      </c>
      <c r="H1" s="75" t="s">
        <v>1010</v>
      </c>
      <c r="I1" s="47" t="s">
        <v>992</v>
      </c>
      <c r="J1" s="48" t="s">
        <v>993</v>
      </c>
      <c r="K1" s="18" t="s">
        <v>1013</v>
      </c>
      <c r="L1" s="49" t="s">
        <v>1014</v>
      </c>
      <c r="M1" s="50"/>
    </row>
    <row r="2" spans="1:13">
      <c r="B2" s="1">
        <v>1</v>
      </c>
      <c r="C2" s="2" t="s">
        <v>911</v>
      </c>
      <c r="D2" t="s">
        <v>912</v>
      </c>
      <c r="G2" s="71">
        <v>4.8124799999999999</v>
      </c>
    </row>
    <row r="3" spans="1:13">
      <c r="B3" s="1">
        <v>2</v>
      </c>
      <c r="C3" s="2" t="s">
        <v>525</v>
      </c>
      <c r="D3" t="s">
        <v>526</v>
      </c>
      <c r="G3" s="71">
        <v>4.0926999999999998</v>
      </c>
    </row>
    <row r="4" spans="1:13">
      <c r="B4" s="1">
        <v>3</v>
      </c>
      <c r="C4" s="2" t="s">
        <v>527</v>
      </c>
      <c r="D4" t="s">
        <v>524</v>
      </c>
      <c r="G4" s="71">
        <v>4.0926999999999998</v>
      </c>
    </row>
    <row r="5" spans="1:13">
      <c r="B5" s="1">
        <v>4</v>
      </c>
      <c r="C5" s="2" t="s">
        <v>833</v>
      </c>
      <c r="D5" t="s">
        <v>834</v>
      </c>
      <c r="G5" s="71">
        <v>4.07362</v>
      </c>
    </row>
    <row r="6" spans="1:13">
      <c r="B6" s="1">
        <v>5</v>
      </c>
      <c r="C6" s="2" t="s">
        <v>528</v>
      </c>
      <c r="D6" t="s">
        <v>529</v>
      </c>
      <c r="E6" t="s">
        <v>530</v>
      </c>
      <c r="F6" s="76" t="s">
        <v>531</v>
      </c>
      <c r="G6" s="71">
        <v>4.03803</v>
      </c>
      <c r="H6" s="72" t="s">
        <v>1052</v>
      </c>
    </row>
    <row r="7" spans="1:13">
      <c r="F7" s="76" t="s">
        <v>532</v>
      </c>
      <c r="H7" s="72">
        <v>5</v>
      </c>
      <c r="J7" s="63"/>
      <c r="K7" s="64"/>
    </row>
    <row r="8" spans="1:13">
      <c r="F8" s="76" t="s">
        <v>533</v>
      </c>
      <c r="H8" s="72">
        <v>8</v>
      </c>
      <c r="K8" s="64"/>
    </row>
    <row r="9" spans="1:13">
      <c r="F9" s="76" t="s">
        <v>534</v>
      </c>
      <c r="H9" s="72">
        <v>2</v>
      </c>
      <c r="J9" s="63"/>
      <c r="K9" s="64"/>
    </row>
    <row r="10" spans="1:13">
      <c r="F10" s="77" t="s">
        <v>535</v>
      </c>
      <c r="H10" s="72">
        <v>8</v>
      </c>
      <c r="K10" s="64"/>
    </row>
    <row r="11" spans="1:13">
      <c r="B11" s="1">
        <v>6</v>
      </c>
      <c r="C11" s="2" t="s">
        <v>536</v>
      </c>
      <c r="D11" t="s">
        <v>934</v>
      </c>
      <c r="E11" t="s">
        <v>537</v>
      </c>
      <c r="F11" s="76" t="s">
        <v>532</v>
      </c>
      <c r="G11" s="71">
        <v>4.0142699999999998</v>
      </c>
    </row>
    <row r="12" spans="1:13">
      <c r="F12" s="76" t="s">
        <v>533</v>
      </c>
    </row>
    <row r="13" spans="1:13">
      <c r="A13" s="41" t="s">
        <v>1038</v>
      </c>
      <c r="B13" s="28"/>
      <c r="C13" s="29"/>
      <c r="D13" s="30"/>
      <c r="E13" s="30"/>
      <c r="F13" s="78" t="s">
        <v>534</v>
      </c>
      <c r="G13" s="79"/>
      <c r="H13" s="80"/>
      <c r="I13" s="59"/>
      <c r="J13" s="60"/>
      <c r="K13" s="60"/>
      <c r="L13" s="61"/>
    </row>
    <row r="14" spans="1:13">
      <c r="B14" s="1">
        <v>7</v>
      </c>
      <c r="C14" s="2" t="s">
        <v>538</v>
      </c>
      <c r="D14" t="s">
        <v>934</v>
      </c>
      <c r="E14" t="s">
        <v>539</v>
      </c>
      <c r="F14" s="76" t="s">
        <v>532</v>
      </c>
      <c r="G14" s="71">
        <v>3.95289</v>
      </c>
    </row>
    <row r="15" spans="1:13">
      <c r="F15" s="76" t="s">
        <v>534</v>
      </c>
    </row>
    <row r="16" spans="1:13">
      <c r="B16" s="1">
        <v>8</v>
      </c>
      <c r="C16" s="2" t="s">
        <v>540</v>
      </c>
      <c r="D16" t="s">
        <v>541</v>
      </c>
      <c r="G16" s="71">
        <v>3.9466100000000002</v>
      </c>
    </row>
    <row r="17" spans="2:12">
      <c r="B17" s="1">
        <v>9</v>
      </c>
      <c r="C17" s="2" t="s">
        <v>542</v>
      </c>
      <c r="D17" t="s">
        <v>543</v>
      </c>
      <c r="E17" t="s">
        <v>972</v>
      </c>
      <c r="F17" s="76" t="s">
        <v>947</v>
      </c>
      <c r="G17" s="71">
        <v>3.9030300000000002</v>
      </c>
      <c r="H17" s="81">
        <v>9</v>
      </c>
      <c r="I17" s="6"/>
      <c r="J17" s="7"/>
      <c r="K17" s="36"/>
    </row>
    <row r="18" spans="2:12">
      <c r="B18" s="1">
        <v>10</v>
      </c>
      <c r="C18" s="2" t="s">
        <v>854</v>
      </c>
      <c r="D18" t="s">
        <v>855</v>
      </c>
      <c r="G18" s="71">
        <v>3.8783099999999999</v>
      </c>
    </row>
    <row r="19" spans="2:12">
      <c r="B19" s="1">
        <v>11</v>
      </c>
      <c r="C19" s="2" t="s">
        <v>544</v>
      </c>
      <c r="D19" t="s">
        <v>545</v>
      </c>
      <c r="E19" t="s">
        <v>546</v>
      </c>
      <c r="F19" s="76" t="s">
        <v>1051</v>
      </c>
      <c r="G19" s="71">
        <v>3.8408000000000002</v>
      </c>
      <c r="H19" s="72" t="s">
        <v>1052</v>
      </c>
      <c r="I19" s="6"/>
      <c r="J19" s="7"/>
      <c r="K19" s="7"/>
      <c r="L19" s="82"/>
    </row>
    <row r="20" spans="2:12">
      <c r="F20" s="76" t="s">
        <v>1053</v>
      </c>
      <c r="H20" s="72">
        <v>11</v>
      </c>
      <c r="I20" s="6"/>
      <c r="J20" s="7"/>
      <c r="K20" s="7"/>
      <c r="L20" s="82"/>
    </row>
    <row r="21" spans="2:12">
      <c r="B21" s="1">
        <v>12</v>
      </c>
      <c r="C21" s="2" t="s">
        <v>547</v>
      </c>
      <c r="D21" t="s">
        <v>548</v>
      </c>
      <c r="E21" t="s">
        <v>549</v>
      </c>
      <c r="F21" s="76" t="s">
        <v>534</v>
      </c>
      <c r="G21" s="71">
        <v>3.7366899999999998</v>
      </c>
    </row>
    <row r="22" spans="2:12">
      <c r="B22" s="1">
        <v>13</v>
      </c>
      <c r="C22" s="2" t="s">
        <v>550</v>
      </c>
      <c r="D22" t="s">
        <v>551</v>
      </c>
      <c r="E22" t="s">
        <v>552</v>
      </c>
      <c r="F22" s="76" t="s">
        <v>552</v>
      </c>
      <c r="G22" s="71">
        <v>3.6826699999999999</v>
      </c>
      <c r="H22" s="72">
        <v>4</v>
      </c>
      <c r="L22" s="62"/>
    </row>
    <row r="23" spans="2:12">
      <c r="B23" s="1">
        <v>14</v>
      </c>
      <c r="C23" s="2" t="s">
        <v>553</v>
      </c>
      <c r="D23" t="s">
        <v>554</v>
      </c>
      <c r="G23" s="71">
        <v>3.6739299999999999</v>
      </c>
    </row>
    <row r="24" spans="2:12">
      <c r="B24" s="1">
        <v>15</v>
      </c>
      <c r="C24" s="2" t="s">
        <v>849</v>
      </c>
      <c r="D24" t="s">
        <v>850</v>
      </c>
      <c r="E24" t="s">
        <v>851</v>
      </c>
      <c r="F24" s="76" t="s">
        <v>1082</v>
      </c>
      <c r="G24" s="71">
        <v>3.6634899999999999</v>
      </c>
      <c r="H24" s="81">
        <v>9</v>
      </c>
      <c r="I24" s="65"/>
      <c r="J24" s="7"/>
      <c r="K24" s="7"/>
      <c r="L24" s="66"/>
    </row>
    <row r="25" spans="2:12">
      <c r="B25" s="1">
        <v>16</v>
      </c>
      <c r="C25" s="2" t="s">
        <v>871</v>
      </c>
      <c r="D25" t="s">
        <v>555</v>
      </c>
      <c r="G25" s="71">
        <v>3.6514500000000001</v>
      </c>
    </row>
    <row r="26" spans="2:12">
      <c r="B26" s="1">
        <v>17</v>
      </c>
      <c r="C26" s="2" t="s">
        <v>556</v>
      </c>
      <c r="D26" t="s">
        <v>557</v>
      </c>
      <c r="E26" t="s">
        <v>558</v>
      </c>
      <c r="F26" s="76" t="s">
        <v>946</v>
      </c>
      <c r="G26" s="71">
        <v>3.6214</v>
      </c>
      <c r="H26" s="81">
        <v>9</v>
      </c>
      <c r="J26" s="37"/>
    </row>
    <row r="27" spans="2:12">
      <c r="F27" s="76" t="s">
        <v>559</v>
      </c>
      <c r="H27" s="72">
        <v>7</v>
      </c>
      <c r="J27" s="37"/>
    </row>
    <row r="28" spans="2:12">
      <c r="F28" s="76" t="s">
        <v>1072</v>
      </c>
      <c r="H28" s="72">
        <v>5</v>
      </c>
      <c r="I28" s="83"/>
      <c r="J28" s="37"/>
      <c r="K28" s="7"/>
      <c r="L28" s="66"/>
    </row>
    <row r="29" spans="2:12">
      <c r="F29" s="76" t="s">
        <v>510</v>
      </c>
      <c r="H29" s="72">
        <v>4</v>
      </c>
      <c r="J29" s="63"/>
      <c r="K29" s="64"/>
    </row>
    <row r="30" spans="2:12">
      <c r="B30" s="1">
        <v>18</v>
      </c>
      <c r="C30" s="2" t="s">
        <v>560</v>
      </c>
      <c r="D30" t="s">
        <v>561</v>
      </c>
      <c r="E30" t="s">
        <v>950</v>
      </c>
      <c r="F30" s="76" t="s">
        <v>951</v>
      </c>
      <c r="G30" s="71">
        <v>3.5925199999999999</v>
      </c>
      <c r="H30" s="72">
        <v>2</v>
      </c>
      <c r="I30" s="6"/>
      <c r="J30" s="37"/>
    </row>
    <row r="31" spans="2:12">
      <c r="B31" s="1">
        <v>19</v>
      </c>
      <c r="C31" s="2" t="s">
        <v>562</v>
      </c>
      <c r="D31" t="s">
        <v>563</v>
      </c>
      <c r="E31" t="s">
        <v>564</v>
      </c>
      <c r="F31" s="76" t="s">
        <v>532</v>
      </c>
      <c r="G31" s="71">
        <v>3.5739800000000002</v>
      </c>
    </row>
    <row r="32" spans="2:12">
      <c r="F32" s="76" t="s">
        <v>531</v>
      </c>
    </row>
    <row r="33" spans="2:11">
      <c r="F33" s="76" t="s">
        <v>534</v>
      </c>
    </row>
    <row r="34" spans="2:11">
      <c r="B34" s="1">
        <v>20</v>
      </c>
      <c r="C34" s="2" t="s">
        <v>565</v>
      </c>
      <c r="D34" t="s">
        <v>566</v>
      </c>
      <c r="E34" t="s">
        <v>537</v>
      </c>
      <c r="F34" s="76" t="s">
        <v>532</v>
      </c>
      <c r="G34" s="71">
        <v>3.5575700000000001</v>
      </c>
    </row>
    <row r="35" spans="2:11">
      <c r="F35" s="76" t="s">
        <v>533</v>
      </c>
    </row>
    <row r="36" spans="2:11">
      <c r="F36" s="76" t="s">
        <v>534</v>
      </c>
    </row>
    <row r="37" spans="2:11">
      <c r="B37" s="1">
        <v>21</v>
      </c>
      <c r="C37" s="2" t="s">
        <v>567</v>
      </c>
      <c r="D37" t="s">
        <v>568</v>
      </c>
      <c r="E37" t="s">
        <v>569</v>
      </c>
      <c r="F37" s="76" t="s">
        <v>532</v>
      </c>
      <c r="G37" s="71">
        <v>3.5467</v>
      </c>
    </row>
    <row r="38" spans="2:11">
      <c r="F38" s="76" t="s">
        <v>533</v>
      </c>
    </row>
    <row r="39" spans="2:11">
      <c r="F39" s="76" t="s">
        <v>534</v>
      </c>
    </row>
    <row r="40" spans="2:11">
      <c r="F40" s="77" t="s">
        <v>535</v>
      </c>
    </row>
    <row r="41" spans="2:11">
      <c r="B41" s="1">
        <v>22</v>
      </c>
      <c r="C41" s="2" t="s">
        <v>570</v>
      </c>
      <c r="D41" t="s">
        <v>571</v>
      </c>
      <c r="E41" t="s">
        <v>572</v>
      </c>
      <c r="F41" s="76" t="s">
        <v>690</v>
      </c>
      <c r="G41" s="71">
        <v>3.5213399999999999</v>
      </c>
      <c r="H41" s="81">
        <v>9</v>
      </c>
      <c r="I41" s="57"/>
    </row>
    <row r="42" spans="2:11">
      <c r="B42" s="1">
        <v>23</v>
      </c>
      <c r="C42" s="2" t="s">
        <v>573</v>
      </c>
      <c r="D42" t="s">
        <v>574</v>
      </c>
      <c r="G42" s="71">
        <v>3.5055700000000001</v>
      </c>
    </row>
    <row r="43" spans="2:11">
      <c r="B43" s="1">
        <v>24</v>
      </c>
      <c r="C43" s="2" t="s">
        <v>575</v>
      </c>
      <c r="D43" t="s">
        <v>576</v>
      </c>
      <c r="E43" t="s">
        <v>577</v>
      </c>
      <c r="F43" s="76" t="s">
        <v>578</v>
      </c>
      <c r="G43" s="71">
        <v>3.4963000000000002</v>
      </c>
      <c r="H43" s="81">
        <v>9</v>
      </c>
      <c r="J43" s="63"/>
      <c r="K43" s="64"/>
    </row>
    <row r="44" spans="2:11">
      <c r="B44" s="1">
        <v>25</v>
      </c>
      <c r="C44" s="2" t="s">
        <v>579</v>
      </c>
      <c r="D44" t="s">
        <v>580</v>
      </c>
      <c r="E44" t="s">
        <v>537</v>
      </c>
      <c r="F44" s="76" t="s">
        <v>532</v>
      </c>
      <c r="G44" s="71">
        <v>3.4936400000000001</v>
      </c>
    </row>
    <row r="45" spans="2:11">
      <c r="F45" s="76" t="s">
        <v>533</v>
      </c>
    </row>
    <row r="46" spans="2:11">
      <c r="F46" s="76" t="s">
        <v>534</v>
      </c>
    </row>
    <row r="47" spans="2:11">
      <c r="B47" s="1">
        <v>26</v>
      </c>
      <c r="C47" s="2" t="s">
        <v>846</v>
      </c>
      <c r="D47" t="s">
        <v>847</v>
      </c>
      <c r="E47" t="s">
        <v>851</v>
      </c>
      <c r="F47" s="76" t="s">
        <v>1082</v>
      </c>
      <c r="G47" s="71">
        <v>3.4846900000000001</v>
      </c>
    </row>
    <row r="48" spans="2:11">
      <c r="B48" s="1">
        <v>27</v>
      </c>
      <c r="C48" s="2" t="s">
        <v>402</v>
      </c>
      <c r="D48" t="s">
        <v>403</v>
      </c>
      <c r="G48" s="71">
        <v>3.48021</v>
      </c>
    </row>
    <row r="49" spans="2:7">
      <c r="B49" s="1">
        <v>28</v>
      </c>
      <c r="C49" s="2" t="s">
        <v>404</v>
      </c>
      <c r="D49" t="s">
        <v>405</v>
      </c>
      <c r="E49" t="s">
        <v>537</v>
      </c>
      <c r="F49" s="76" t="s">
        <v>532</v>
      </c>
      <c r="G49" s="71">
        <v>3.4743499999999998</v>
      </c>
    </row>
    <row r="50" spans="2:7">
      <c r="F50" s="76" t="s">
        <v>533</v>
      </c>
    </row>
    <row r="51" spans="2:7">
      <c r="F51" s="76" t="s">
        <v>534</v>
      </c>
    </row>
    <row r="52" spans="2:7">
      <c r="B52" s="1">
        <v>29</v>
      </c>
      <c r="C52" s="2" t="s">
        <v>406</v>
      </c>
      <c r="D52" t="s">
        <v>407</v>
      </c>
      <c r="G52" s="71">
        <v>3.4403600000000001</v>
      </c>
    </row>
    <row r="53" spans="2:7">
      <c r="B53" s="1">
        <v>30</v>
      </c>
      <c r="C53" s="2" t="s">
        <v>408</v>
      </c>
      <c r="D53" t="s">
        <v>409</v>
      </c>
      <c r="E53" t="s">
        <v>410</v>
      </c>
      <c r="F53" s="76" t="s">
        <v>532</v>
      </c>
      <c r="G53" s="71">
        <v>3.43865</v>
      </c>
    </row>
    <row r="54" spans="2:7">
      <c r="F54" s="76" t="s">
        <v>533</v>
      </c>
    </row>
    <row r="55" spans="2:7">
      <c r="F55" s="76" t="s">
        <v>531</v>
      </c>
    </row>
    <row r="56" spans="2:7">
      <c r="F56" s="76" t="s">
        <v>534</v>
      </c>
    </row>
    <row r="57" spans="2:7">
      <c r="B57" s="1">
        <v>31</v>
      </c>
      <c r="C57" s="2" t="s">
        <v>411</v>
      </c>
      <c r="D57" t="s">
        <v>412</v>
      </c>
      <c r="E57" t="s">
        <v>572</v>
      </c>
      <c r="F57" s="76" t="s">
        <v>413</v>
      </c>
      <c r="G57" s="71">
        <v>3.4275699999999998</v>
      </c>
    </row>
    <row r="58" spans="2:7">
      <c r="B58" s="1">
        <v>32</v>
      </c>
      <c r="C58" s="2" t="s">
        <v>414</v>
      </c>
      <c r="D58" t="s">
        <v>415</v>
      </c>
      <c r="E58" t="s">
        <v>537</v>
      </c>
      <c r="F58" s="76" t="s">
        <v>532</v>
      </c>
      <c r="G58" s="71">
        <v>3.42672</v>
      </c>
    </row>
    <row r="59" spans="2:7">
      <c r="F59" s="76" t="s">
        <v>533</v>
      </c>
    </row>
    <row r="60" spans="2:7">
      <c r="F60" s="76" t="s">
        <v>534</v>
      </c>
    </row>
    <row r="61" spans="2:7">
      <c r="B61" s="1">
        <v>33</v>
      </c>
      <c r="C61" s="2" t="s">
        <v>416</v>
      </c>
      <c r="D61" t="s">
        <v>417</v>
      </c>
      <c r="E61" t="s">
        <v>546</v>
      </c>
      <c r="F61" s="76" t="s">
        <v>1051</v>
      </c>
      <c r="G61" s="71">
        <v>3.4182000000000001</v>
      </c>
    </row>
    <row r="62" spans="2:7">
      <c r="F62" s="76" t="s">
        <v>1053</v>
      </c>
    </row>
    <row r="63" spans="2:7">
      <c r="B63" s="1">
        <v>34</v>
      </c>
      <c r="C63" s="2" t="s">
        <v>418</v>
      </c>
      <c r="D63" t="s">
        <v>419</v>
      </c>
      <c r="E63" t="s">
        <v>546</v>
      </c>
      <c r="F63" s="76" t="s">
        <v>1051</v>
      </c>
      <c r="G63" s="71">
        <v>3.4182000000000001</v>
      </c>
    </row>
    <row r="64" spans="2:7">
      <c r="F64" s="76" t="s">
        <v>1053</v>
      </c>
    </row>
    <row r="65" spans="2:12">
      <c r="B65" s="1">
        <v>35</v>
      </c>
      <c r="C65" s="2" t="s">
        <v>420</v>
      </c>
      <c r="D65" t="s">
        <v>421</v>
      </c>
      <c r="E65" t="s">
        <v>422</v>
      </c>
      <c r="F65" s="76" t="s">
        <v>559</v>
      </c>
      <c r="G65" s="71">
        <v>3.3949699999999998</v>
      </c>
    </row>
    <row r="66" spans="2:12">
      <c r="F66" s="76" t="s">
        <v>1072</v>
      </c>
    </row>
    <row r="67" spans="2:12">
      <c r="F67" s="76" t="s">
        <v>423</v>
      </c>
      <c r="H67" s="72">
        <v>4</v>
      </c>
      <c r="I67" s="6"/>
      <c r="J67" s="7"/>
      <c r="K67" s="7"/>
      <c r="L67" s="82"/>
    </row>
    <row r="68" spans="2:12">
      <c r="F68" s="76" t="s">
        <v>424</v>
      </c>
      <c r="H68" s="72">
        <v>7</v>
      </c>
      <c r="K68" s="64"/>
    </row>
    <row r="69" spans="2:12">
      <c r="F69" s="76" t="s">
        <v>425</v>
      </c>
      <c r="H69" s="72">
        <v>4</v>
      </c>
      <c r="J69" s="63"/>
    </row>
    <row r="70" spans="2:12">
      <c r="F70" s="76" t="s">
        <v>426</v>
      </c>
      <c r="H70" s="72">
        <v>7</v>
      </c>
      <c r="I70" s="6"/>
      <c r="J70" s="7"/>
      <c r="K70" s="36"/>
    </row>
    <row r="71" spans="2:12">
      <c r="F71" s="76" t="s">
        <v>946</v>
      </c>
    </row>
    <row r="72" spans="2:12">
      <c r="B72" s="1">
        <v>36</v>
      </c>
      <c r="C72" s="2" t="s">
        <v>427</v>
      </c>
      <c r="D72" t="s">
        <v>428</v>
      </c>
      <c r="E72" t="s">
        <v>572</v>
      </c>
      <c r="F72" s="76" t="s">
        <v>413</v>
      </c>
      <c r="G72" s="71">
        <v>3.3787699999999998</v>
      </c>
    </row>
    <row r="73" spans="2:12">
      <c r="B73" s="1">
        <v>37</v>
      </c>
      <c r="C73" s="2" t="s">
        <v>429</v>
      </c>
      <c r="D73" t="s">
        <v>430</v>
      </c>
      <c r="E73" t="s">
        <v>546</v>
      </c>
      <c r="F73" s="76" t="s">
        <v>1051</v>
      </c>
      <c r="G73" s="71">
        <v>3.37493</v>
      </c>
    </row>
    <row r="74" spans="2:12">
      <c r="F74" s="76" t="s">
        <v>1053</v>
      </c>
    </row>
    <row r="75" spans="2:12">
      <c r="B75" s="1">
        <v>38</v>
      </c>
      <c r="C75" s="2" t="s">
        <v>431</v>
      </c>
      <c r="D75" t="s">
        <v>432</v>
      </c>
      <c r="G75" s="71">
        <v>3.3656600000000001</v>
      </c>
    </row>
    <row r="76" spans="2:12">
      <c r="B76" s="1">
        <v>39</v>
      </c>
      <c r="C76" s="2" t="s">
        <v>879</v>
      </c>
      <c r="D76" t="s">
        <v>880</v>
      </c>
      <c r="E76" t="s">
        <v>851</v>
      </c>
      <c r="F76" s="76" t="s">
        <v>1082</v>
      </c>
      <c r="G76" s="71">
        <v>3.3487200000000001</v>
      </c>
    </row>
    <row r="77" spans="2:12">
      <c r="B77" s="1">
        <v>40</v>
      </c>
      <c r="C77" s="2" t="s">
        <v>433</v>
      </c>
      <c r="D77" t="s">
        <v>434</v>
      </c>
      <c r="G77" s="71">
        <v>3.3477600000000001</v>
      </c>
    </row>
    <row r="78" spans="2:12">
      <c r="B78" s="1">
        <v>41</v>
      </c>
      <c r="C78" s="2" t="s">
        <v>435</v>
      </c>
      <c r="D78" t="s">
        <v>436</v>
      </c>
      <c r="E78" t="s">
        <v>1050</v>
      </c>
      <c r="F78" s="76" t="s">
        <v>1051</v>
      </c>
      <c r="G78" s="71">
        <v>3.3463799999999999</v>
      </c>
    </row>
    <row r="79" spans="2:12">
      <c r="F79" s="76" t="s">
        <v>1053</v>
      </c>
    </row>
    <row r="80" spans="2:12">
      <c r="B80" s="1">
        <v>42</v>
      </c>
      <c r="C80" s="2" t="s">
        <v>437</v>
      </c>
      <c r="D80" t="s">
        <v>438</v>
      </c>
      <c r="E80" t="s">
        <v>546</v>
      </c>
      <c r="F80" s="76" t="s">
        <v>1051</v>
      </c>
      <c r="G80" s="71">
        <v>3.3349799999999998</v>
      </c>
    </row>
    <row r="81" spans="2:7">
      <c r="F81" s="76" t="s">
        <v>1053</v>
      </c>
    </row>
    <row r="82" spans="2:7">
      <c r="B82" s="1">
        <v>43</v>
      </c>
      <c r="C82" s="2" t="s">
        <v>439</v>
      </c>
      <c r="D82" t="s">
        <v>440</v>
      </c>
      <c r="E82" t="s">
        <v>441</v>
      </c>
      <c r="F82" s="76" t="s">
        <v>532</v>
      </c>
      <c r="G82" s="71">
        <v>3.3340200000000002</v>
      </c>
    </row>
    <row r="83" spans="2:7">
      <c r="F83" s="76" t="s">
        <v>533</v>
      </c>
    </row>
    <row r="84" spans="2:7">
      <c r="F84" s="76" t="s">
        <v>534</v>
      </c>
    </row>
    <row r="85" spans="2:7">
      <c r="B85" s="1">
        <v>44</v>
      </c>
      <c r="C85" s="2" t="s">
        <v>852</v>
      </c>
      <c r="D85" t="s">
        <v>853</v>
      </c>
      <c r="G85" s="71">
        <v>3.3250700000000002</v>
      </c>
    </row>
    <row r="86" spans="2:7">
      <c r="B86" s="1">
        <v>45</v>
      </c>
      <c r="C86" s="2" t="s">
        <v>442</v>
      </c>
      <c r="D86" t="s">
        <v>443</v>
      </c>
      <c r="E86" t="s">
        <v>539</v>
      </c>
      <c r="F86" s="76" t="s">
        <v>532</v>
      </c>
      <c r="G86" s="71">
        <v>3.31473</v>
      </c>
    </row>
    <row r="87" spans="2:7">
      <c r="F87" s="76" t="s">
        <v>534</v>
      </c>
    </row>
    <row r="88" spans="2:7">
      <c r="B88" s="1">
        <v>46</v>
      </c>
      <c r="C88" s="2" t="s">
        <v>444</v>
      </c>
      <c r="D88" t="s">
        <v>445</v>
      </c>
      <c r="E88" t="s">
        <v>446</v>
      </c>
      <c r="F88" s="76" t="s">
        <v>1072</v>
      </c>
      <c r="G88" s="71">
        <v>3.31324</v>
      </c>
    </row>
    <row r="89" spans="2:7">
      <c r="F89" s="76" t="s">
        <v>423</v>
      </c>
    </row>
    <row r="90" spans="2:7">
      <c r="F90" s="76" t="s">
        <v>424</v>
      </c>
    </row>
    <row r="91" spans="2:7">
      <c r="F91" s="76" t="s">
        <v>510</v>
      </c>
    </row>
    <row r="92" spans="2:7">
      <c r="F92" s="76" t="s">
        <v>425</v>
      </c>
    </row>
    <row r="93" spans="2:7">
      <c r="F93" s="76" t="s">
        <v>426</v>
      </c>
    </row>
    <row r="94" spans="2:7">
      <c r="F94" s="76" t="s">
        <v>946</v>
      </c>
    </row>
    <row r="95" spans="2:7">
      <c r="B95" s="1">
        <v>47</v>
      </c>
      <c r="C95" s="2" t="s">
        <v>447</v>
      </c>
      <c r="D95" t="s">
        <v>448</v>
      </c>
      <c r="G95" s="71">
        <v>3.27115</v>
      </c>
    </row>
    <row r="96" spans="2:7">
      <c r="B96" s="1">
        <v>48</v>
      </c>
      <c r="C96" s="2" t="s">
        <v>642</v>
      </c>
      <c r="D96" t="s">
        <v>643</v>
      </c>
      <c r="G96" s="71">
        <v>3.2625199999999999</v>
      </c>
    </row>
    <row r="97" spans="2:11">
      <c r="B97" s="1">
        <v>49</v>
      </c>
      <c r="C97" s="2" t="s">
        <v>704</v>
      </c>
      <c r="D97" t="s">
        <v>705</v>
      </c>
      <c r="G97" s="71">
        <v>3.2603900000000001</v>
      </c>
    </row>
    <row r="98" spans="2:11">
      <c r="B98" s="1">
        <v>50</v>
      </c>
      <c r="C98" s="2" t="s">
        <v>1068</v>
      </c>
      <c r="D98" t="s">
        <v>1069</v>
      </c>
      <c r="E98" t="s">
        <v>1070</v>
      </c>
      <c r="F98" s="76" t="s">
        <v>946</v>
      </c>
      <c r="G98" s="71">
        <v>3.2522899999999999</v>
      </c>
    </row>
    <row r="99" spans="2:11">
      <c r="F99" s="76" t="s">
        <v>1072</v>
      </c>
    </row>
    <row r="100" spans="2:11">
      <c r="F100" s="76" t="s">
        <v>423</v>
      </c>
    </row>
    <row r="101" spans="2:11">
      <c r="F101" s="76" t="s">
        <v>426</v>
      </c>
    </row>
    <row r="102" spans="2:11">
      <c r="F102" s="76" t="s">
        <v>1075</v>
      </c>
      <c r="H102" s="72">
        <v>2</v>
      </c>
      <c r="J102" s="37"/>
    </row>
    <row r="103" spans="2:11">
      <c r="B103" s="1">
        <v>51</v>
      </c>
      <c r="C103" s="2" t="s">
        <v>449</v>
      </c>
      <c r="D103" t="s">
        <v>934</v>
      </c>
      <c r="E103" t="s">
        <v>537</v>
      </c>
      <c r="F103" s="76" t="s">
        <v>532</v>
      </c>
      <c r="G103" s="71">
        <v>3.24824</v>
      </c>
    </row>
    <row r="104" spans="2:11">
      <c r="F104" s="76" t="s">
        <v>533</v>
      </c>
    </row>
    <row r="105" spans="2:11">
      <c r="F105" s="76" t="s">
        <v>534</v>
      </c>
    </row>
    <row r="106" spans="2:11">
      <c r="B106" s="1">
        <v>52</v>
      </c>
      <c r="C106" s="2" t="s">
        <v>450</v>
      </c>
      <c r="D106" t="s">
        <v>451</v>
      </c>
      <c r="E106" t="s">
        <v>452</v>
      </c>
      <c r="F106" s="76" t="s">
        <v>453</v>
      </c>
      <c r="G106" s="71">
        <v>3.24525</v>
      </c>
      <c r="H106" s="72">
        <v>7</v>
      </c>
      <c r="K106" s="64"/>
    </row>
    <row r="107" spans="2:11">
      <c r="B107" s="1">
        <v>53</v>
      </c>
      <c r="C107" s="2" t="s">
        <v>454</v>
      </c>
      <c r="D107" t="s">
        <v>455</v>
      </c>
      <c r="E107" s="84" t="s">
        <v>456</v>
      </c>
      <c r="F107" s="76" t="s">
        <v>559</v>
      </c>
      <c r="G107" s="71">
        <v>3.22384</v>
      </c>
    </row>
    <row r="108" spans="2:11">
      <c r="F108" s="76" t="s">
        <v>1072</v>
      </c>
    </row>
    <row r="109" spans="2:11">
      <c r="F109" s="76" t="s">
        <v>423</v>
      </c>
    </row>
    <row r="110" spans="2:11">
      <c r="F110" s="76" t="s">
        <v>413</v>
      </c>
    </row>
    <row r="111" spans="2:11">
      <c r="F111" s="76" t="s">
        <v>425</v>
      </c>
    </row>
    <row r="112" spans="2:11">
      <c r="F112" s="76" t="s">
        <v>426</v>
      </c>
    </row>
    <row r="113" spans="2:8">
      <c r="F113" s="76" t="s">
        <v>946</v>
      </c>
    </row>
    <row r="114" spans="2:8">
      <c r="F114" s="77" t="s">
        <v>691</v>
      </c>
      <c r="H114" s="72">
        <v>3</v>
      </c>
    </row>
    <row r="115" spans="2:8">
      <c r="B115" s="1">
        <v>54</v>
      </c>
      <c r="C115" s="2" t="s">
        <v>715</v>
      </c>
      <c r="D115" t="s">
        <v>716</v>
      </c>
      <c r="G115" s="71">
        <v>3.2217099999999999</v>
      </c>
    </row>
    <row r="116" spans="2:8">
      <c r="B116" s="1">
        <v>55</v>
      </c>
      <c r="C116" s="2" t="s">
        <v>457</v>
      </c>
      <c r="D116" t="s">
        <v>623</v>
      </c>
      <c r="G116" s="71">
        <v>3.2169099999999999</v>
      </c>
    </row>
    <row r="117" spans="2:8">
      <c r="B117" s="1">
        <v>56</v>
      </c>
      <c r="C117" s="2" t="s">
        <v>458</v>
      </c>
      <c r="D117" t="s">
        <v>459</v>
      </c>
      <c r="G117" s="71">
        <v>3.1915499999999999</v>
      </c>
    </row>
    <row r="118" spans="2:8">
      <c r="B118" s="1">
        <v>57</v>
      </c>
      <c r="C118" s="2" t="s">
        <v>460</v>
      </c>
      <c r="D118" t="s">
        <v>461</v>
      </c>
      <c r="G118" s="71">
        <v>3.1850499999999999</v>
      </c>
    </row>
    <row r="119" spans="2:8">
      <c r="B119" s="1">
        <v>58</v>
      </c>
      <c r="C119" s="2" t="s">
        <v>462</v>
      </c>
      <c r="D119" t="s">
        <v>463</v>
      </c>
      <c r="G119" s="71">
        <v>3.1842999999999999</v>
      </c>
    </row>
    <row r="120" spans="2:8">
      <c r="B120" s="1">
        <v>59</v>
      </c>
      <c r="C120" s="2" t="s">
        <v>464</v>
      </c>
      <c r="D120" t="s">
        <v>465</v>
      </c>
      <c r="E120" t="s">
        <v>466</v>
      </c>
      <c r="F120" s="76" t="s">
        <v>532</v>
      </c>
      <c r="G120" s="71">
        <v>3.1361400000000001</v>
      </c>
    </row>
    <row r="121" spans="2:8">
      <c r="F121" s="76" t="s">
        <v>534</v>
      </c>
    </row>
    <row r="122" spans="2:8">
      <c r="B122" s="1">
        <v>60</v>
      </c>
      <c r="C122" s="2" t="s">
        <v>467</v>
      </c>
      <c r="D122" t="s">
        <v>468</v>
      </c>
      <c r="G122" s="71">
        <v>3.12581</v>
      </c>
    </row>
    <row r="123" spans="2:8">
      <c r="B123" s="1">
        <v>61</v>
      </c>
      <c r="C123" s="2" t="s">
        <v>469</v>
      </c>
      <c r="D123" t="s">
        <v>470</v>
      </c>
      <c r="E123" t="s">
        <v>539</v>
      </c>
      <c r="F123" s="76" t="s">
        <v>532</v>
      </c>
      <c r="G123" s="71">
        <v>3.1102500000000002</v>
      </c>
    </row>
    <row r="124" spans="2:8">
      <c r="F124" s="76" t="s">
        <v>534</v>
      </c>
    </row>
    <row r="125" spans="2:8">
      <c r="B125" s="1">
        <v>62</v>
      </c>
      <c r="C125" s="2" t="s">
        <v>471</v>
      </c>
      <c r="D125" t="s">
        <v>472</v>
      </c>
      <c r="G125" s="71">
        <v>3.1050300000000002</v>
      </c>
    </row>
    <row r="126" spans="2:8">
      <c r="B126" s="1">
        <v>63</v>
      </c>
      <c r="C126" s="2" t="s">
        <v>473</v>
      </c>
      <c r="D126" t="s">
        <v>474</v>
      </c>
      <c r="E126" t="s">
        <v>564</v>
      </c>
      <c r="F126" s="76" t="s">
        <v>532</v>
      </c>
      <c r="G126" s="71">
        <v>3.0966100000000001</v>
      </c>
    </row>
    <row r="127" spans="2:8">
      <c r="F127" s="76" t="s">
        <v>533</v>
      </c>
    </row>
    <row r="128" spans="2:8">
      <c r="F128" s="76" t="s">
        <v>531</v>
      </c>
    </row>
    <row r="129" spans="2:11">
      <c r="F129" s="76" t="s">
        <v>534</v>
      </c>
    </row>
    <row r="130" spans="2:11">
      <c r="B130" s="1">
        <v>64</v>
      </c>
      <c r="C130" s="2" t="s">
        <v>475</v>
      </c>
      <c r="D130" t="s">
        <v>476</v>
      </c>
      <c r="E130" t="s">
        <v>477</v>
      </c>
      <c r="F130" s="76" t="s">
        <v>559</v>
      </c>
      <c r="G130" s="71">
        <v>3.0928800000000001</v>
      </c>
    </row>
    <row r="131" spans="2:11">
      <c r="F131" s="76" t="s">
        <v>1072</v>
      </c>
    </row>
    <row r="132" spans="2:11">
      <c r="F132" s="76" t="s">
        <v>423</v>
      </c>
    </row>
    <row r="133" spans="2:11">
      <c r="F133" s="76" t="s">
        <v>425</v>
      </c>
    </row>
    <row r="134" spans="2:11">
      <c r="F134" s="76" t="s">
        <v>426</v>
      </c>
    </row>
    <row r="135" spans="2:11">
      <c r="F135" s="76" t="s">
        <v>532</v>
      </c>
    </row>
    <row r="136" spans="2:11">
      <c r="F136" s="76" t="s">
        <v>946</v>
      </c>
    </row>
    <row r="137" spans="2:11">
      <c r="B137" s="1">
        <v>65</v>
      </c>
      <c r="C137" s="2" t="s">
        <v>478</v>
      </c>
      <c r="D137" t="s">
        <v>479</v>
      </c>
      <c r="G137" s="71">
        <v>3.0841400000000001</v>
      </c>
    </row>
    <row r="138" spans="2:11">
      <c r="B138" s="1">
        <v>66</v>
      </c>
      <c r="C138" s="2" t="s">
        <v>769</v>
      </c>
      <c r="D138" t="s">
        <v>770</v>
      </c>
      <c r="E138" t="s">
        <v>771</v>
      </c>
      <c r="F138" s="76" t="s">
        <v>1084</v>
      </c>
      <c r="G138" s="71">
        <v>3.0781700000000001</v>
      </c>
      <c r="H138" s="72">
        <v>1</v>
      </c>
      <c r="J138" s="37"/>
    </row>
    <row r="139" spans="2:11">
      <c r="F139" s="76" t="s">
        <v>1082</v>
      </c>
    </row>
    <row r="140" spans="2:11">
      <c r="F140" s="76" t="s">
        <v>1086</v>
      </c>
      <c r="H140" s="72">
        <v>6</v>
      </c>
      <c r="I140" s="6"/>
      <c r="J140" s="7"/>
      <c r="K140" s="36"/>
    </row>
    <row r="141" spans="2:11">
      <c r="B141" s="1">
        <v>67</v>
      </c>
      <c r="C141" s="2" t="s">
        <v>480</v>
      </c>
      <c r="D141" t="s">
        <v>481</v>
      </c>
      <c r="G141" s="71">
        <v>3.0765799999999999</v>
      </c>
    </row>
    <row r="142" spans="2:11">
      <c r="B142" s="1">
        <v>68</v>
      </c>
      <c r="C142" s="2" t="s">
        <v>482</v>
      </c>
      <c r="D142" t="s">
        <v>483</v>
      </c>
      <c r="G142" s="71">
        <v>3.0715699999999999</v>
      </c>
    </row>
    <row r="143" spans="2:11">
      <c r="B143" s="1">
        <v>69</v>
      </c>
      <c r="C143" s="2" t="s">
        <v>484</v>
      </c>
      <c r="D143" t="s">
        <v>485</v>
      </c>
      <c r="E143" t="s">
        <v>486</v>
      </c>
      <c r="F143" s="76" t="s">
        <v>559</v>
      </c>
      <c r="G143" s="71">
        <v>3.0700799999999999</v>
      </c>
    </row>
    <row r="144" spans="2:11">
      <c r="F144" s="76" t="s">
        <v>1072</v>
      </c>
    </row>
    <row r="145" spans="2:10">
      <c r="F145" s="76" t="s">
        <v>426</v>
      </c>
    </row>
    <row r="146" spans="2:10">
      <c r="F146" s="76" t="s">
        <v>413</v>
      </c>
    </row>
    <row r="147" spans="2:10">
      <c r="F147" s="76" t="s">
        <v>487</v>
      </c>
      <c r="H147" s="72">
        <v>7</v>
      </c>
      <c r="J147" s="63"/>
    </row>
    <row r="148" spans="2:10">
      <c r="F148" s="76" t="s">
        <v>425</v>
      </c>
    </row>
    <row r="149" spans="2:10">
      <c r="F149" s="76" t="s">
        <v>423</v>
      </c>
    </row>
    <row r="150" spans="2:10">
      <c r="F150" s="76" t="s">
        <v>946</v>
      </c>
    </row>
    <row r="151" spans="2:10">
      <c r="B151" s="1">
        <v>70</v>
      </c>
      <c r="C151" s="2" t="s">
        <v>488</v>
      </c>
      <c r="D151" t="s">
        <v>489</v>
      </c>
      <c r="G151" s="71">
        <v>3.0537700000000001</v>
      </c>
    </row>
    <row r="152" spans="2:10">
      <c r="B152" s="1">
        <v>71</v>
      </c>
      <c r="C152" s="2" t="s">
        <v>490</v>
      </c>
      <c r="D152" t="s">
        <v>314</v>
      </c>
      <c r="G152" s="71">
        <v>3.05132</v>
      </c>
    </row>
    <row r="153" spans="2:10">
      <c r="B153" s="1">
        <v>72</v>
      </c>
      <c r="C153" s="2" t="s">
        <v>315</v>
      </c>
      <c r="D153" t="s">
        <v>793</v>
      </c>
      <c r="G153" s="71">
        <v>3.0471699999999999</v>
      </c>
    </row>
    <row r="154" spans="2:10">
      <c r="B154" s="1">
        <v>73</v>
      </c>
      <c r="C154" s="2" t="s">
        <v>316</v>
      </c>
      <c r="D154" t="s">
        <v>635</v>
      </c>
      <c r="E154" t="s">
        <v>317</v>
      </c>
      <c r="F154" s="76" t="s">
        <v>559</v>
      </c>
      <c r="G154" s="71">
        <v>3.03566</v>
      </c>
    </row>
    <row r="155" spans="2:10">
      <c r="F155" s="76" t="s">
        <v>1072</v>
      </c>
    </row>
    <row r="156" spans="2:10">
      <c r="F156" s="76" t="s">
        <v>426</v>
      </c>
    </row>
    <row r="157" spans="2:10">
      <c r="F157" s="76" t="s">
        <v>424</v>
      </c>
    </row>
    <row r="158" spans="2:10">
      <c r="F158" s="76" t="s">
        <v>425</v>
      </c>
    </row>
    <row r="159" spans="2:10">
      <c r="F159" s="76" t="s">
        <v>423</v>
      </c>
    </row>
    <row r="160" spans="2:10">
      <c r="F160" s="76" t="s">
        <v>946</v>
      </c>
    </row>
    <row r="161" spans="1:12">
      <c r="B161" s="1">
        <v>74</v>
      </c>
      <c r="C161" s="2" t="s">
        <v>318</v>
      </c>
      <c r="D161" t="s">
        <v>319</v>
      </c>
      <c r="G161" s="71">
        <v>3.0335299999999998</v>
      </c>
    </row>
    <row r="162" spans="1:12">
      <c r="B162" s="1">
        <v>75</v>
      </c>
      <c r="C162" s="2" t="s">
        <v>320</v>
      </c>
      <c r="D162" t="s">
        <v>321</v>
      </c>
      <c r="G162" s="71">
        <v>3.0135000000000001</v>
      </c>
    </row>
    <row r="163" spans="1:12">
      <c r="B163" s="1">
        <v>76</v>
      </c>
      <c r="C163" s="2" t="s">
        <v>322</v>
      </c>
      <c r="D163" t="s">
        <v>323</v>
      </c>
      <c r="E163" t="s">
        <v>546</v>
      </c>
      <c r="F163" s="76" t="s">
        <v>1051</v>
      </c>
      <c r="G163" s="71">
        <v>3.01328</v>
      </c>
    </row>
    <row r="164" spans="1:12">
      <c r="F164" s="76" t="s">
        <v>1053</v>
      </c>
    </row>
    <row r="165" spans="1:12">
      <c r="A165" s="41" t="s">
        <v>987</v>
      </c>
      <c r="B165" s="28">
        <v>77</v>
      </c>
      <c r="C165" s="29" t="s">
        <v>324</v>
      </c>
      <c r="D165" s="30" t="s">
        <v>325</v>
      </c>
      <c r="E165" s="30" t="s">
        <v>326</v>
      </c>
      <c r="F165" s="78" t="s">
        <v>327</v>
      </c>
      <c r="G165" s="79">
        <v>3.00081</v>
      </c>
      <c r="H165" s="80">
        <v>11</v>
      </c>
      <c r="I165" s="59"/>
      <c r="J165" s="85"/>
      <c r="K165" s="60"/>
      <c r="L165" s="61"/>
    </row>
  </sheetData>
  <phoneticPr fontId="13" type="noConversion"/>
  <pageMargins left="0.75" right="0.75" top="1" bottom="1" header="0.51180555555555496" footer="0.51180555555555496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97"/>
  <sheetViews>
    <sheetView zoomScale="51" zoomScaleNormal="51" zoomScalePageLayoutView="51" workbookViewId="0">
      <selection activeCell="D22" sqref="D22"/>
    </sheetView>
  </sheetViews>
  <sheetFormatPr baseColWidth="10" defaultColWidth="10.42578125" defaultRowHeight="13"/>
  <cols>
    <col min="2" max="2" width="4" style="1" customWidth="1"/>
    <col min="3" max="3" width="49.42578125" style="2" customWidth="1"/>
    <col min="4" max="4" width="49.42578125" customWidth="1"/>
    <col min="5" max="5" width="47.28515625" customWidth="1"/>
    <col min="6" max="6" width="36.42578125" style="86" customWidth="1"/>
    <col min="7" max="7" width="9.42578125" style="4" customWidth="1"/>
    <col min="8" max="8" width="2.7109375" style="5" customWidth="1"/>
    <col min="9" max="9" width="4.42578125" style="43" customWidth="1"/>
    <col min="10" max="11" width="2.7109375" style="44" customWidth="1"/>
    <col min="12" max="12" width="2.7109375" style="45" customWidth="1"/>
    <col min="13" max="13" width="10.42578125" style="2"/>
    <col min="14" max="15" width="8.28515625" customWidth="1"/>
    <col min="16" max="16" width="3.42578125" customWidth="1"/>
    <col min="17" max="17" width="4.85546875" customWidth="1"/>
    <col min="18" max="18" width="4.7109375" customWidth="1"/>
    <col min="19" max="20" width="4.85546875" customWidth="1"/>
    <col min="21" max="23" width="3.42578125" customWidth="1"/>
    <col min="24" max="24" width="4.28515625" customWidth="1"/>
    <col min="25" max="26" width="3.42578125" customWidth="1"/>
    <col min="30" max="30" width="12.85546875" customWidth="1"/>
    <col min="31" max="31" width="4.42578125" customWidth="1"/>
  </cols>
  <sheetData>
    <row r="1" spans="1:13" s="20" customFormat="1" ht="85">
      <c r="A1" s="9"/>
      <c r="B1" s="10" t="s">
        <v>990</v>
      </c>
      <c r="C1" s="11" t="s">
        <v>1005</v>
      </c>
      <c r="D1" s="12" t="s">
        <v>1006</v>
      </c>
      <c r="E1" s="12" t="s">
        <v>1007</v>
      </c>
      <c r="F1" s="87" t="s">
        <v>1008</v>
      </c>
      <c r="G1" s="14" t="s">
        <v>991</v>
      </c>
      <c r="H1" s="88" t="s">
        <v>1010</v>
      </c>
      <c r="I1" s="16" t="s">
        <v>1011</v>
      </c>
      <c r="J1" s="17" t="s">
        <v>1012</v>
      </c>
      <c r="K1" s="18" t="s">
        <v>1013</v>
      </c>
      <c r="L1" s="49" t="s">
        <v>1014</v>
      </c>
      <c r="M1" s="50"/>
    </row>
    <row r="2" spans="1:13">
      <c r="B2" s="1">
        <v>1</v>
      </c>
      <c r="C2" s="2" t="s">
        <v>1016</v>
      </c>
      <c r="D2" t="s">
        <v>1017</v>
      </c>
      <c r="E2" t="s">
        <v>1018</v>
      </c>
      <c r="F2" s="86" t="s">
        <v>1019</v>
      </c>
      <c r="G2" s="4">
        <v>5.7461399999999996</v>
      </c>
      <c r="H2" s="5">
        <v>5</v>
      </c>
      <c r="I2" s="23"/>
    </row>
    <row r="3" spans="1:13">
      <c r="B3" s="1">
        <v>2</v>
      </c>
      <c r="C3" s="2" t="s">
        <v>1021</v>
      </c>
      <c r="D3" t="s">
        <v>1022</v>
      </c>
      <c r="E3" t="s">
        <v>1023</v>
      </c>
      <c r="F3" s="86" t="s">
        <v>1024</v>
      </c>
      <c r="G3" s="4">
        <v>5.5534800000000004</v>
      </c>
      <c r="H3" s="5">
        <v>2</v>
      </c>
      <c r="I3" s="23"/>
    </row>
    <row r="4" spans="1:13">
      <c r="F4" s="86" t="s">
        <v>1019</v>
      </c>
    </row>
    <row r="5" spans="1:13">
      <c r="B5" s="1">
        <v>3</v>
      </c>
      <c r="C5" s="2" t="s">
        <v>1027</v>
      </c>
      <c r="D5" t="s">
        <v>1028</v>
      </c>
      <c r="E5" t="s">
        <v>1023</v>
      </c>
      <c r="F5" s="86" t="s">
        <v>1024</v>
      </c>
      <c r="G5" s="4">
        <v>5.21157</v>
      </c>
    </row>
    <row r="6" spans="1:13">
      <c r="F6" s="86" t="s">
        <v>1019</v>
      </c>
    </row>
    <row r="7" spans="1:13">
      <c r="A7" s="41" t="s">
        <v>1029</v>
      </c>
      <c r="B7" s="28">
        <v>4</v>
      </c>
      <c r="C7" s="29" t="s">
        <v>1025</v>
      </c>
      <c r="D7" s="30" t="s">
        <v>1026</v>
      </c>
      <c r="E7" s="30" t="s">
        <v>328</v>
      </c>
      <c r="F7" s="89" t="s">
        <v>1019</v>
      </c>
      <c r="G7" s="32">
        <v>5.1747399999999999</v>
      </c>
      <c r="H7" s="90"/>
      <c r="I7" s="59"/>
      <c r="J7" s="60"/>
      <c r="K7" s="60"/>
      <c r="L7" s="61"/>
    </row>
    <row r="8" spans="1:13">
      <c r="B8" s="1">
        <v>5</v>
      </c>
      <c r="C8" s="2" t="s">
        <v>1034</v>
      </c>
      <c r="D8" t="s">
        <v>1035</v>
      </c>
      <c r="E8" t="s">
        <v>1036</v>
      </c>
      <c r="F8" s="86" t="s">
        <v>1037</v>
      </c>
      <c r="G8" s="4">
        <v>4.5601799999999999</v>
      </c>
      <c r="H8" s="5">
        <v>2</v>
      </c>
      <c r="I8" s="23"/>
    </row>
    <row r="9" spans="1:13">
      <c r="A9" s="41" t="s">
        <v>1038</v>
      </c>
      <c r="B9" s="28">
        <v>6</v>
      </c>
      <c r="C9" s="29" t="s">
        <v>1045</v>
      </c>
      <c r="D9" s="30" t="s">
        <v>1035</v>
      </c>
      <c r="E9" s="30" t="s">
        <v>1036</v>
      </c>
      <c r="F9" s="89" t="s">
        <v>1037</v>
      </c>
      <c r="G9" s="32">
        <v>4.1940200000000001</v>
      </c>
      <c r="H9" s="90"/>
      <c r="I9" s="59"/>
      <c r="J9" s="60"/>
      <c r="K9" s="60"/>
      <c r="L9" s="61"/>
    </row>
    <row r="10" spans="1:13">
      <c r="B10" s="1">
        <v>7</v>
      </c>
      <c r="C10" s="2" t="s">
        <v>1030</v>
      </c>
      <c r="D10" t="s">
        <v>1031</v>
      </c>
      <c r="E10" t="s">
        <v>1024</v>
      </c>
      <c r="F10" s="86" t="s">
        <v>1024</v>
      </c>
      <c r="G10" s="4">
        <v>3.9537200000000001</v>
      </c>
    </row>
    <row r="11" spans="1:13">
      <c r="B11" s="1">
        <v>8</v>
      </c>
      <c r="C11" s="2" t="s">
        <v>1046</v>
      </c>
      <c r="D11" t="s">
        <v>329</v>
      </c>
      <c r="G11" s="4">
        <v>3.7875800000000002</v>
      </c>
    </row>
    <row r="12" spans="1:13">
      <c r="B12" s="1">
        <v>9</v>
      </c>
      <c r="C12" s="2" t="s">
        <v>1060</v>
      </c>
      <c r="D12" t="s">
        <v>1061</v>
      </c>
      <c r="G12" s="4">
        <v>3.7461099999999998</v>
      </c>
    </row>
    <row r="13" spans="1:13">
      <c r="B13" s="1">
        <v>10</v>
      </c>
      <c r="C13" s="2" t="s">
        <v>330</v>
      </c>
      <c r="D13" t="s">
        <v>331</v>
      </c>
      <c r="G13" s="4">
        <v>3.60826</v>
      </c>
    </row>
    <row r="14" spans="1:13">
      <c r="B14" s="1">
        <v>11</v>
      </c>
      <c r="C14" s="2" t="s">
        <v>1095</v>
      </c>
      <c r="D14" t="s">
        <v>1096</v>
      </c>
      <c r="G14" s="4">
        <v>3.59517</v>
      </c>
    </row>
    <row r="15" spans="1:13">
      <c r="B15" s="1">
        <v>12</v>
      </c>
      <c r="C15" s="2" t="s">
        <v>1062</v>
      </c>
      <c r="D15" t="s">
        <v>1063</v>
      </c>
      <c r="E15" t="s">
        <v>332</v>
      </c>
      <c r="F15" s="91" t="s">
        <v>1065</v>
      </c>
      <c r="G15" s="4">
        <v>3.5870600000000001</v>
      </c>
      <c r="H15" s="5">
        <v>2</v>
      </c>
      <c r="I15" s="6"/>
      <c r="J15" s="37"/>
      <c r="K15" s="7"/>
    </row>
    <row r="16" spans="1:13">
      <c r="F16" s="91" t="s">
        <v>333</v>
      </c>
      <c r="H16" s="5">
        <v>2</v>
      </c>
      <c r="I16" s="6"/>
      <c r="J16" s="37"/>
      <c r="K16" s="7"/>
    </row>
    <row r="17" spans="2:11">
      <c r="F17" s="77" t="s">
        <v>1067</v>
      </c>
      <c r="H17" s="5">
        <v>10</v>
      </c>
      <c r="I17" s="6"/>
      <c r="J17" s="7"/>
      <c r="K17" s="36"/>
    </row>
    <row r="18" spans="2:11">
      <c r="B18" s="1">
        <v>13</v>
      </c>
      <c r="C18" s="2" t="s">
        <v>334</v>
      </c>
      <c r="D18" t="s">
        <v>1069</v>
      </c>
      <c r="G18" s="4">
        <v>3.5330900000000001</v>
      </c>
    </row>
    <row r="19" spans="2:11">
      <c r="B19" s="1">
        <v>14</v>
      </c>
      <c r="C19" s="2" t="s">
        <v>958</v>
      </c>
      <c r="D19" t="s">
        <v>959</v>
      </c>
      <c r="E19" t="s">
        <v>335</v>
      </c>
      <c r="F19" s="91" t="s">
        <v>1065</v>
      </c>
      <c r="G19" s="4">
        <v>3.52996</v>
      </c>
    </row>
    <row r="20" spans="2:11">
      <c r="F20" s="86" t="s">
        <v>961</v>
      </c>
      <c r="H20" s="5">
        <v>5</v>
      </c>
      <c r="I20" s="6"/>
      <c r="J20" s="7"/>
      <c r="K20" s="36"/>
    </row>
    <row r="21" spans="2:11">
      <c r="F21" s="91" t="s">
        <v>333</v>
      </c>
    </row>
    <row r="22" spans="2:11">
      <c r="F22" s="86" t="s">
        <v>1067</v>
      </c>
    </row>
    <row r="23" spans="2:11">
      <c r="B23" s="1">
        <v>15</v>
      </c>
      <c r="C23" s="2" t="s">
        <v>336</v>
      </c>
      <c r="D23" t="s">
        <v>337</v>
      </c>
      <c r="E23" t="s">
        <v>338</v>
      </c>
      <c r="F23" s="86" t="s">
        <v>339</v>
      </c>
      <c r="G23" s="4">
        <v>3.4865499999999998</v>
      </c>
      <c r="H23" s="5">
        <v>10</v>
      </c>
      <c r="I23" s="92"/>
    </row>
    <row r="24" spans="2:11">
      <c r="B24" s="1">
        <v>16</v>
      </c>
      <c r="C24" s="2" t="s">
        <v>933</v>
      </c>
      <c r="D24" t="s">
        <v>934</v>
      </c>
      <c r="G24" s="4">
        <v>3.4660199999999999</v>
      </c>
    </row>
    <row r="25" spans="2:11">
      <c r="B25" s="1">
        <v>17</v>
      </c>
      <c r="C25" s="2" t="s">
        <v>340</v>
      </c>
      <c r="D25" t="s">
        <v>341</v>
      </c>
      <c r="G25" s="4">
        <v>3.4481999999999999</v>
      </c>
    </row>
    <row r="26" spans="2:11">
      <c r="B26" s="1">
        <v>18</v>
      </c>
      <c r="C26" s="2" t="s">
        <v>983</v>
      </c>
      <c r="D26" t="s">
        <v>342</v>
      </c>
      <c r="G26" s="4">
        <v>3.4440599999999999</v>
      </c>
    </row>
    <row r="27" spans="2:11">
      <c r="B27" s="1">
        <v>19</v>
      </c>
      <c r="C27" s="2" t="s">
        <v>956</v>
      </c>
      <c r="D27" t="s">
        <v>957</v>
      </c>
      <c r="G27" s="4">
        <v>3.3449800000000001</v>
      </c>
    </row>
    <row r="28" spans="2:11">
      <c r="B28" s="1">
        <v>20</v>
      </c>
      <c r="C28" s="2" t="s">
        <v>1058</v>
      </c>
      <c r="D28" t="s">
        <v>1059</v>
      </c>
      <c r="G28" s="4">
        <v>3.3358599999999998</v>
      </c>
    </row>
    <row r="29" spans="2:11">
      <c r="B29" s="1">
        <v>21</v>
      </c>
      <c r="C29" s="2" t="s">
        <v>1056</v>
      </c>
      <c r="D29" t="s">
        <v>1057</v>
      </c>
      <c r="G29" s="4">
        <v>3.3193899999999998</v>
      </c>
    </row>
    <row r="30" spans="2:11">
      <c r="B30" s="1">
        <v>22</v>
      </c>
      <c r="C30" s="2" t="s">
        <v>927</v>
      </c>
      <c r="D30" t="s">
        <v>928</v>
      </c>
      <c r="G30" s="4">
        <v>3.31677</v>
      </c>
    </row>
    <row r="31" spans="2:11">
      <c r="B31" s="1">
        <v>23</v>
      </c>
      <c r="C31" s="2" t="s">
        <v>977</v>
      </c>
      <c r="D31" t="s">
        <v>343</v>
      </c>
      <c r="G31" s="4">
        <v>3.30233</v>
      </c>
    </row>
    <row r="32" spans="2:11">
      <c r="B32" s="1">
        <v>24</v>
      </c>
      <c r="C32" s="2" t="s">
        <v>344</v>
      </c>
      <c r="D32" t="s">
        <v>345</v>
      </c>
      <c r="E32" t="s">
        <v>346</v>
      </c>
      <c r="F32" s="86" t="s">
        <v>925</v>
      </c>
      <c r="G32" s="4">
        <v>3.29861</v>
      </c>
      <c r="K32" s="64"/>
    </row>
    <row r="33" spans="2:12">
      <c r="B33" s="1">
        <v>25</v>
      </c>
      <c r="C33" s="2" t="s">
        <v>347</v>
      </c>
      <c r="D33" t="s">
        <v>348</v>
      </c>
      <c r="E33" t="s">
        <v>349</v>
      </c>
      <c r="F33" s="86" t="s">
        <v>350</v>
      </c>
      <c r="G33" s="4">
        <v>3.2955700000000001</v>
      </c>
      <c r="H33" s="5">
        <v>7</v>
      </c>
      <c r="K33" s="64"/>
    </row>
    <row r="34" spans="2:12">
      <c r="B34" s="1">
        <v>26</v>
      </c>
      <c r="C34" s="2" t="s">
        <v>351</v>
      </c>
      <c r="D34" t="s">
        <v>352</v>
      </c>
      <c r="E34" t="s">
        <v>353</v>
      </c>
      <c r="F34" s="86" t="s">
        <v>1075</v>
      </c>
      <c r="G34" s="4">
        <v>3.2850100000000002</v>
      </c>
      <c r="H34" s="5">
        <v>2</v>
      </c>
      <c r="I34" s="23"/>
    </row>
    <row r="35" spans="2:12">
      <c r="B35" s="1">
        <v>27</v>
      </c>
      <c r="C35" s="2" t="s">
        <v>1068</v>
      </c>
      <c r="D35" t="s">
        <v>1069</v>
      </c>
      <c r="E35" t="s">
        <v>354</v>
      </c>
      <c r="F35" s="86" t="s">
        <v>355</v>
      </c>
      <c r="G35" s="4">
        <v>3.2242799999999998</v>
      </c>
      <c r="H35" s="5">
        <v>9</v>
      </c>
      <c r="I35" s="23"/>
      <c r="J35" s="7"/>
      <c r="K35" s="7"/>
      <c r="L35" s="66"/>
    </row>
    <row r="36" spans="2:12">
      <c r="F36" s="86" t="s">
        <v>1072</v>
      </c>
      <c r="H36" s="5">
        <v>5</v>
      </c>
      <c r="I36" s="38"/>
      <c r="J36" s="37"/>
      <c r="K36" s="36"/>
      <c r="L36" s="66"/>
    </row>
    <row r="37" spans="2:12">
      <c r="F37" s="86" t="s">
        <v>1073</v>
      </c>
      <c r="H37" s="5">
        <v>4</v>
      </c>
      <c r="I37" s="6"/>
      <c r="J37" s="7"/>
      <c r="K37" s="7"/>
      <c r="L37" s="82"/>
    </row>
    <row r="38" spans="2:12">
      <c r="F38" s="86" t="s">
        <v>1074</v>
      </c>
      <c r="H38" s="5">
        <v>7</v>
      </c>
      <c r="I38" s="6"/>
      <c r="J38" s="7"/>
      <c r="K38" s="36"/>
      <c r="L38" s="66"/>
    </row>
    <row r="39" spans="2:12">
      <c r="F39" s="86" t="s">
        <v>1075</v>
      </c>
    </row>
    <row r="40" spans="2:12">
      <c r="B40" s="1">
        <v>28</v>
      </c>
      <c r="C40" s="2" t="s">
        <v>1076</v>
      </c>
      <c r="D40" t="s">
        <v>1077</v>
      </c>
      <c r="E40" t="s">
        <v>356</v>
      </c>
      <c r="F40" s="86" t="s">
        <v>1079</v>
      </c>
      <c r="G40" s="4">
        <v>3.20688</v>
      </c>
      <c r="H40" s="5">
        <v>3</v>
      </c>
      <c r="I40" s="6"/>
      <c r="J40" s="37"/>
      <c r="K40" s="7"/>
      <c r="L40" s="66"/>
    </row>
    <row r="41" spans="2:12">
      <c r="F41" s="86" t="s">
        <v>1080</v>
      </c>
      <c r="H41" s="5">
        <v>3</v>
      </c>
      <c r="I41" s="6"/>
      <c r="J41" s="37"/>
      <c r="K41" s="7"/>
      <c r="L41" s="66"/>
    </row>
    <row r="42" spans="2:12">
      <c r="F42" s="86" t="s">
        <v>1081</v>
      </c>
      <c r="H42" s="5">
        <v>4</v>
      </c>
      <c r="I42" s="23"/>
      <c r="J42" s="7"/>
      <c r="K42" s="7"/>
      <c r="L42" s="66"/>
    </row>
    <row r="43" spans="2:12">
      <c r="F43" s="91" t="s">
        <v>1082</v>
      </c>
      <c r="H43" s="5">
        <v>9</v>
      </c>
      <c r="I43" s="6"/>
      <c r="J43" s="7"/>
      <c r="K43" s="36"/>
      <c r="L43" s="66"/>
    </row>
    <row r="44" spans="2:12">
      <c r="F44" s="91" t="s">
        <v>1083</v>
      </c>
      <c r="H44" s="5">
        <v>9</v>
      </c>
      <c r="I44" s="23"/>
      <c r="J44" s="7"/>
      <c r="K44" s="7"/>
      <c r="L44" s="66"/>
    </row>
    <row r="45" spans="2:12">
      <c r="F45" s="91" t="s">
        <v>1084</v>
      </c>
      <c r="H45" s="5">
        <v>1</v>
      </c>
      <c r="I45" s="23"/>
      <c r="J45" s="7"/>
      <c r="K45" s="7"/>
      <c r="L45" s="66"/>
    </row>
    <row r="46" spans="2:12">
      <c r="F46" s="91" t="s">
        <v>1085</v>
      </c>
      <c r="H46" s="5">
        <v>1</v>
      </c>
      <c r="I46" s="6"/>
      <c r="J46" s="37"/>
      <c r="K46" s="7"/>
      <c r="L46" s="66"/>
    </row>
    <row r="47" spans="2:12">
      <c r="F47" s="91" t="s">
        <v>1086</v>
      </c>
      <c r="H47" s="5">
        <v>6</v>
      </c>
      <c r="I47" s="6"/>
      <c r="J47" s="7"/>
      <c r="K47" s="36"/>
      <c r="L47" s="66"/>
    </row>
    <row r="48" spans="2:12">
      <c r="F48" s="91" t="s">
        <v>1087</v>
      </c>
      <c r="H48" s="5">
        <v>3</v>
      </c>
      <c r="I48" s="6"/>
      <c r="J48" s="37"/>
      <c r="K48" s="7"/>
      <c r="L48" s="66"/>
    </row>
    <row r="49" spans="2:12">
      <c r="F49" s="91" t="s">
        <v>1088</v>
      </c>
      <c r="H49" s="5">
        <v>3</v>
      </c>
      <c r="I49" s="6"/>
      <c r="J49" s="37"/>
      <c r="K49" s="7"/>
      <c r="L49" s="66"/>
    </row>
    <row r="50" spans="2:12">
      <c r="B50" s="1">
        <v>29</v>
      </c>
      <c r="C50" s="2" t="s">
        <v>964</v>
      </c>
      <c r="D50" t="s">
        <v>965</v>
      </c>
      <c r="E50" t="s">
        <v>966</v>
      </c>
      <c r="F50" s="86" t="s">
        <v>1079</v>
      </c>
      <c r="G50" s="4">
        <v>3.1903299999999999</v>
      </c>
    </row>
    <row r="51" spans="2:12">
      <c r="F51" s="86" t="s">
        <v>1080</v>
      </c>
    </row>
    <row r="52" spans="2:12">
      <c r="F52" s="77" t="s">
        <v>967</v>
      </c>
      <c r="H52" s="5">
        <v>10</v>
      </c>
      <c r="I52" s="6"/>
      <c r="J52" s="7"/>
      <c r="K52" s="7"/>
      <c r="L52" s="82"/>
    </row>
    <row r="53" spans="2:12">
      <c r="F53" s="91" t="s">
        <v>1083</v>
      </c>
    </row>
    <row r="54" spans="2:12">
      <c r="F54" s="91" t="s">
        <v>1087</v>
      </c>
    </row>
    <row r="55" spans="2:12">
      <c r="F55" s="91" t="s">
        <v>1085</v>
      </c>
    </row>
    <row r="56" spans="2:12">
      <c r="F56" s="91" t="s">
        <v>1086</v>
      </c>
    </row>
    <row r="57" spans="2:12">
      <c r="F57" s="91" t="s">
        <v>1084</v>
      </c>
    </row>
    <row r="58" spans="2:12">
      <c r="B58" s="1">
        <v>30</v>
      </c>
      <c r="C58" s="2" t="s">
        <v>357</v>
      </c>
      <c r="D58" t="s">
        <v>358</v>
      </c>
      <c r="E58" t="s">
        <v>359</v>
      </c>
      <c r="F58" s="86" t="s">
        <v>360</v>
      </c>
      <c r="G58" s="4">
        <v>3.1857700000000002</v>
      </c>
      <c r="H58" s="5" t="s">
        <v>1052</v>
      </c>
    </row>
    <row r="59" spans="2:12">
      <c r="F59" s="86" t="s">
        <v>1079</v>
      </c>
    </row>
    <row r="60" spans="2:12">
      <c r="F60" s="91" t="s">
        <v>1085</v>
      </c>
    </row>
    <row r="61" spans="2:12">
      <c r="F61" s="86" t="s">
        <v>361</v>
      </c>
      <c r="H61" s="5">
        <v>6</v>
      </c>
      <c r="K61" s="64"/>
    </row>
    <row r="62" spans="2:12">
      <c r="F62" s="86" t="s">
        <v>1081</v>
      </c>
    </row>
    <row r="63" spans="2:12">
      <c r="F63" s="86" t="s">
        <v>967</v>
      </c>
    </row>
    <row r="64" spans="2:12">
      <c r="F64" s="91" t="s">
        <v>1083</v>
      </c>
    </row>
    <row r="65" spans="2:12">
      <c r="F65" s="86" t="s">
        <v>362</v>
      </c>
      <c r="H65" s="5">
        <v>5</v>
      </c>
      <c r="K65" s="64"/>
    </row>
    <row r="66" spans="2:12">
      <c r="F66" s="86" t="s">
        <v>1080</v>
      </c>
    </row>
    <row r="67" spans="2:12">
      <c r="F67" s="91" t="s">
        <v>1086</v>
      </c>
    </row>
    <row r="68" spans="2:12">
      <c r="F68" s="91" t="s">
        <v>1087</v>
      </c>
    </row>
    <row r="69" spans="2:12">
      <c r="F69" s="86" t="s">
        <v>363</v>
      </c>
      <c r="H69" s="5">
        <v>7</v>
      </c>
      <c r="K69" s="64"/>
    </row>
    <row r="70" spans="2:12">
      <c r="B70" s="1">
        <v>31</v>
      </c>
      <c r="C70" s="2" t="s">
        <v>364</v>
      </c>
      <c r="D70" t="s">
        <v>365</v>
      </c>
      <c r="E70" t="s">
        <v>338</v>
      </c>
      <c r="F70" s="86" t="s">
        <v>339</v>
      </c>
      <c r="G70" s="4">
        <v>3.1655799999999998</v>
      </c>
    </row>
    <row r="71" spans="2:12">
      <c r="B71" s="1">
        <v>32</v>
      </c>
      <c r="C71" s="2" t="s">
        <v>366</v>
      </c>
      <c r="D71" t="s">
        <v>367</v>
      </c>
      <c r="G71" s="4">
        <v>3.1312000000000002</v>
      </c>
    </row>
    <row r="72" spans="2:12">
      <c r="B72" s="1">
        <v>33</v>
      </c>
      <c r="C72" s="2" t="s">
        <v>368</v>
      </c>
      <c r="D72" t="s">
        <v>369</v>
      </c>
      <c r="E72" t="s">
        <v>370</v>
      </c>
      <c r="F72" s="86" t="s">
        <v>371</v>
      </c>
      <c r="G72" s="4">
        <v>3.1292599999999999</v>
      </c>
      <c r="H72" s="5">
        <v>8</v>
      </c>
      <c r="K72" s="64"/>
    </row>
    <row r="73" spans="2:12">
      <c r="F73" s="86" t="s">
        <v>372</v>
      </c>
      <c r="H73" s="5">
        <v>4</v>
      </c>
      <c r="K73" s="64"/>
    </row>
    <row r="74" spans="2:12">
      <c r="B74" s="1">
        <v>34</v>
      </c>
      <c r="C74" s="2" t="s">
        <v>921</v>
      </c>
      <c r="D74" t="s">
        <v>922</v>
      </c>
      <c r="E74" t="s">
        <v>373</v>
      </c>
      <c r="F74" s="91" t="s">
        <v>924</v>
      </c>
      <c r="G74" s="4">
        <v>3.1212399999999998</v>
      </c>
      <c r="H74" s="5" t="s">
        <v>1052</v>
      </c>
      <c r="I74" s="6"/>
      <c r="J74" s="7"/>
      <c r="K74" s="7"/>
      <c r="L74" s="82"/>
    </row>
    <row r="75" spans="2:12">
      <c r="F75" s="86" t="s">
        <v>925</v>
      </c>
    </row>
    <row r="76" spans="2:12">
      <c r="F76" s="86" t="s">
        <v>926</v>
      </c>
      <c r="H76" s="5">
        <v>2</v>
      </c>
      <c r="I76" s="23"/>
    </row>
    <row r="77" spans="2:12">
      <c r="B77" s="1">
        <v>35</v>
      </c>
      <c r="C77" s="2" t="s">
        <v>374</v>
      </c>
      <c r="D77" t="s">
        <v>375</v>
      </c>
      <c r="E77" t="s">
        <v>376</v>
      </c>
      <c r="F77" s="86" t="s">
        <v>1079</v>
      </c>
      <c r="G77" s="4">
        <v>3.1089000000000002</v>
      </c>
    </row>
    <row r="78" spans="2:12">
      <c r="F78" s="91" t="s">
        <v>1085</v>
      </c>
    </row>
    <row r="79" spans="2:12">
      <c r="F79" s="91" t="s">
        <v>1083</v>
      </c>
    </row>
    <row r="80" spans="2:12">
      <c r="F80" s="91" t="s">
        <v>1084</v>
      </c>
    </row>
    <row r="81" spans="2:11">
      <c r="F81" s="86" t="s">
        <v>1080</v>
      </c>
    </row>
    <row r="82" spans="2:11">
      <c r="F82" s="91" t="s">
        <v>1086</v>
      </c>
    </row>
    <row r="83" spans="2:11">
      <c r="F83" s="91" t="s">
        <v>1087</v>
      </c>
    </row>
    <row r="84" spans="2:11">
      <c r="B84" s="1">
        <v>36</v>
      </c>
      <c r="C84" s="2" t="s">
        <v>913</v>
      </c>
      <c r="D84" t="s">
        <v>914</v>
      </c>
      <c r="G84" s="4">
        <v>3.08948</v>
      </c>
    </row>
    <row r="85" spans="2:11">
      <c r="B85" s="1">
        <v>37</v>
      </c>
      <c r="C85" s="2" t="s">
        <v>377</v>
      </c>
      <c r="D85" t="s">
        <v>378</v>
      </c>
      <c r="E85" t="s">
        <v>379</v>
      </c>
      <c r="F85" s="86" t="s">
        <v>380</v>
      </c>
      <c r="G85" s="4">
        <v>3.0793400000000002</v>
      </c>
      <c r="H85" s="5">
        <v>9</v>
      </c>
      <c r="K85" s="64"/>
    </row>
    <row r="86" spans="2:11">
      <c r="B86" s="1">
        <v>38</v>
      </c>
      <c r="C86" s="2" t="s">
        <v>381</v>
      </c>
      <c r="D86" t="s">
        <v>382</v>
      </c>
      <c r="G86" s="4">
        <v>3.0749499999999999</v>
      </c>
    </row>
    <row r="87" spans="2:11">
      <c r="B87" s="1">
        <v>39</v>
      </c>
      <c r="C87" s="2" t="s">
        <v>383</v>
      </c>
      <c r="D87" t="s">
        <v>384</v>
      </c>
      <c r="G87" s="4">
        <v>3.0711499999999998</v>
      </c>
    </row>
    <row r="88" spans="2:11">
      <c r="B88" s="1">
        <v>40</v>
      </c>
      <c r="C88" s="2" t="s">
        <v>929</v>
      </c>
      <c r="D88" t="s">
        <v>930</v>
      </c>
      <c r="E88" t="s">
        <v>931</v>
      </c>
      <c r="F88" s="86" t="s">
        <v>932</v>
      </c>
      <c r="G88" s="4">
        <v>3.0687799999999998</v>
      </c>
      <c r="H88" s="5">
        <v>8</v>
      </c>
      <c r="I88" s="6"/>
      <c r="J88" s="7"/>
      <c r="K88" s="36"/>
    </row>
    <row r="89" spans="2:11">
      <c r="B89" s="1">
        <v>41</v>
      </c>
      <c r="C89" s="2" t="s">
        <v>1091</v>
      </c>
      <c r="D89" t="s">
        <v>1092</v>
      </c>
      <c r="E89" t="s">
        <v>385</v>
      </c>
      <c r="F89" s="86" t="s">
        <v>1094</v>
      </c>
      <c r="G89" s="4">
        <v>3.0611799999999998</v>
      </c>
      <c r="H89" s="5">
        <v>4</v>
      </c>
      <c r="I89" s="6"/>
      <c r="J89" s="7"/>
      <c r="K89" s="36"/>
    </row>
    <row r="90" spans="2:11">
      <c r="B90" s="1">
        <v>42</v>
      </c>
      <c r="C90" s="2" t="s">
        <v>386</v>
      </c>
      <c r="D90" t="s">
        <v>387</v>
      </c>
      <c r="G90" s="4">
        <v>3.0611000000000002</v>
      </c>
    </row>
    <row r="91" spans="2:11">
      <c r="B91" s="1">
        <v>43</v>
      </c>
      <c r="C91" s="2" t="s">
        <v>388</v>
      </c>
      <c r="D91" t="s">
        <v>389</v>
      </c>
      <c r="G91" s="4">
        <v>3.0523099999999999</v>
      </c>
    </row>
    <row r="92" spans="2:11">
      <c r="B92" s="1">
        <v>44</v>
      </c>
      <c r="C92" s="2" t="s">
        <v>943</v>
      </c>
      <c r="D92" t="s">
        <v>944</v>
      </c>
      <c r="E92" t="s">
        <v>390</v>
      </c>
      <c r="F92" s="86" t="s">
        <v>355</v>
      </c>
      <c r="G92" s="4">
        <v>3.0199600000000002</v>
      </c>
    </row>
    <row r="93" spans="2:11">
      <c r="F93" s="86" t="s">
        <v>947</v>
      </c>
      <c r="H93" s="5">
        <v>9</v>
      </c>
      <c r="I93" s="6"/>
      <c r="J93" s="7"/>
      <c r="K93" s="36"/>
    </row>
    <row r="94" spans="2:11">
      <c r="B94" s="1">
        <v>45</v>
      </c>
      <c r="C94" s="2" t="s">
        <v>985</v>
      </c>
      <c r="D94" t="s">
        <v>391</v>
      </c>
      <c r="G94" s="4">
        <v>3.0159099999999999</v>
      </c>
    </row>
    <row r="95" spans="2:11">
      <c r="B95" s="1">
        <v>46</v>
      </c>
      <c r="C95" s="2" t="s">
        <v>392</v>
      </c>
      <c r="D95" t="s">
        <v>393</v>
      </c>
      <c r="E95" t="s">
        <v>394</v>
      </c>
      <c r="F95" s="86" t="s">
        <v>395</v>
      </c>
      <c r="G95" s="4">
        <v>3.00231</v>
      </c>
      <c r="H95" s="5">
        <v>3</v>
      </c>
      <c r="I95" s="92"/>
    </row>
    <row r="96" spans="2:11">
      <c r="F96" s="86" t="s">
        <v>396</v>
      </c>
      <c r="H96" s="5">
        <v>4</v>
      </c>
      <c r="I96" s="92"/>
    </row>
    <row r="97" spans="1:12">
      <c r="A97" s="41" t="s">
        <v>987</v>
      </c>
      <c r="B97" s="28">
        <v>47</v>
      </c>
      <c r="C97" s="29" t="s">
        <v>397</v>
      </c>
      <c r="D97" s="30" t="s">
        <v>398</v>
      </c>
      <c r="E97" s="30"/>
      <c r="F97" s="89"/>
      <c r="G97" s="32">
        <v>3.0010400000000002</v>
      </c>
      <c r="H97" s="33"/>
      <c r="I97" s="59"/>
      <c r="J97" s="60"/>
      <c r="K97" s="60"/>
      <c r="L97" s="61"/>
    </row>
  </sheetData>
  <phoneticPr fontId="13" type="noConversion"/>
  <pageMargins left="0.75" right="0.75" top="1" bottom="1" header="0.51180555555555496" footer="0.51180555555555496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125"/>
  <sheetViews>
    <sheetView topLeftCell="E1" zoomScale="51" zoomScaleNormal="51" zoomScalePageLayoutView="51" workbookViewId="0">
      <selection activeCell="E23" sqref="E23"/>
    </sheetView>
  </sheetViews>
  <sheetFormatPr baseColWidth="10" defaultColWidth="10.42578125" defaultRowHeight="13"/>
  <cols>
    <col min="2" max="2" width="4" style="1" customWidth="1"/>
    <col min="3" max="3" width="50.5703125" style="2" customWidth="1"/>
    <col min="4" max="4" width="50.5703125" customWidth="1"/>
    <col min="5" max="5" width="25.85546875" customWidth="1"/>
    <col min="6" max="6" width="36" style="86" customWidth="1"/>
    <col min="7" max="7" width="8.140625" style="4" customWidth="1"/>
    <col min="8" max="8" width="18" customWidth="1"/>
    <col min="9" max="9" width="7.85546875" customWidth="1"/>
  </cols>
  <sheetData>
    <row r="1" spans="1:7" s="20" customFormat="1">
      <c r="A1" s="9"/>
      <c r="B1" s="10" t="s">
        <v>990</v>
      </c>
      <c r="C1" s="11" t="s">
        <v>1005</v>
      </c>
      <c r="D1" s="12" t="s">
        <v>1006</v>
      </c>
      <c r="E1" s="12" t="s">
        <v>1007</v>
      </c>
      <c r="F1" s="87" t="s">
        <v>1008</v>
      </c>
      <c r="G1" s="14" t="s">
        <v>991</v>
      </c>
    </row>
    <row r="2" spans="1:7">
      <c r="B2" s="1">
        <v>1</v>
      </c>
      <c r="C2" s="2" t="s">
        <v>399</v>
      </c>
      <c r="D2" t="s">
        <v>400</v>
      </c>
      <c r="G2" s="4">
        <v>6.9495899999999997</v>
      </c>
    </row>
    <row r="3" spans="1:7">
      <c r="A3" s="41" t="s">
        <v>1015</v>
      </c>
      <c r="B3" s="28">
        <v>2</v>
      </c>
      <c r="C3" s="29" t="s">
        <v>401</v>
      </c>
      <c r="D3" s="30" t="s">
        <v>218</v>
      </c>
      <c r="E3" s="30"/>
      <c r="F3" s="89"/>
      <c r="G3" s="32">
        <v>6.1478200000000003</v>
      </c>
    </row>
    <row r="4" spans="1:7">
      <c r="B4" s="1">
        <v>3</v>
      </c>
      <c r="C4" s="2" t="s">
        <v>219</v>
      </c>
      <c r="D4" t="s">
        <v>219</v>
      </c>
      <c r="G4" s="4">
        <v>5.5255200000000002</v>
      </c>
    </row>
    <row r="5" spans="1:7">
      <c r="B5" s="1">
        <v>4</v>
      </c>
      <c r="C5" s="2" t="s">
        <v>220</v>
      </c>
      <c r="D5" t="s">
        <v>220</v>
      </c>
      <c r="G5" s="4">
        <v>5.3721100000000002</v>
      </c>
    </row>
    <row r="6" spans="1:7">
      <c r="B6" s="1">
        <v>5</v>
      </c>
      <c r="C6" s="2" t="s">
        <v>221</v>
      </c>
      <c r="D6" t="s">
        <v>222</v>
      </c>
      <c r="G6" s="4">
        <v>5.0769500000000001</v>
      </c>
    </row>
    <row r="7" spans="1:7">
      <c r="B7" s="1">
        <v>6</v>
      </c>
      <c r="C7" s="2" t="s">
        <v>223</v>
      </c>
      <c r="D7" t="s">
        <v>223</v>
      </c>
      <c r="G7" s="4">
        <v>5.0769500000000001</v>
      </c>
    </row>
    <row r="8" spans="1:7">
      <c r="B8" s="1">
        <v>7</v>
      </c>
      <c r="C8" s="2" t="s">
        <v>224</v>
      </c>
      <c r="D8" t="s">
        <v>224</v>
      </c>
      <c r="G8" s="4">
        <v>5.0769500000000001</v>
      </c>
    </row>
    <row r="9" spans="1:7">
      <c r="B9" s="1">
        <v>8</v>
      </c>
      <c r="C9" s="2" t="s">
        <v>225</v>
      </c>
      <c r="D9" t="s">
        <v>225</v>
      </c>
      <c r="G9" s="4">
        <v>5.0769500000000001</v>
      </c>
    </row>
    <row r="10" spans="1:7">
      <c r="B10" s="1">
        <v>9</v>
      </c>
      <c r="C10" s="2" t="s">
        <v>226</v>
      </c>
      <c r="D10" t="s">
        <v>226</v>
      </c>
      <c r="G10" s="4">
        <v>5.0769500000000001</v>
      </c>
    </row>
    <row r="11" spans="1:7">
      <c r="B11" s="1">
        <v>10</v>
      </c>
      <c r="C11" s="2" t="s">
        <v>227</v>
      </c>
      <c r="D11" t="s">
        <v>227</v>
      </c>
      <c r="G11" s="4">
        <v>5.0769500000000001</v>
      </c>
    </row>
    <row r="12" spans="1:7">
      <c r="A12" s="41" t="s">
        <v>1029</v>
      </c>
      <c r="B12" s="28">
        <v>11</v>
      </c>
      <c r="C12" s="29" t="s">
        <v>228</v>
      </c>
      <c r="D12" s="30" t="s">
        <v>228</v>
      </c>
      <c r="E12" s="30"/>
      <c r="F12" s="89"/>
      <c r="G12" s="32">
        <v>5.0769500000000001</v>
      </c>
    </row>
    <row r="13" spans="1:7">
      <c r="B13" s="1">
        <v>12</v>
      </c>
      <c r="C13" s="2" t="s">
        <v>1039</v>
      </c>
      <c r="D13" t="s">
        <v>229</v>
      </c>
      <c r="G13" s="4">
        <v>4.5467000000000004</v>
      </c>
    </row>
    <row r="14" spans="1:7">
      <c r="B14" s="1">
        <v>13</v>
      </c>
      <c r="C14" s="2" t="s">
        <v>937</v>
      </c>
      <c r="D14" t="s">
        <v>938</v>
      </c>
      <c r="G14" s="4">
        <v>4.4904900000000003</v>
      </c>
    </row>
    <row r="15" spans="1:7">
      <c r="B15" s="1">
        <v>14</v>
      </c>
      <c r="C15" s="2" t="s">
        <v>230</v>
      </c>
      <c r="D15" t="s">
        <v>230</v>
      </c>
      <c r="G15" s="4">
        <v>4.3898799999999998</v>
      </c>
    </row>
    <row r="16" spans="1:7">
      <c r="B16" s="1">
        <v>15</v>
      </c>
      <c r="C16" s="2" t="s">
        <v>1032</v>
      </c>
      <c r="D16" t="s">
        <v>231</v>
      </c>
      <c r="G16" s="4">
        <v>4.3662700000000001</v>
      </c>
    </row>
    <row r="17" spans="1:7">
      <c r="B17" s="1">
        <v>16</v>
      </c>
      <c r="C17" s="2" t="s">
        <v>935</v>
      </c>
      <c r="D17" t="s">
        <v>936</v>
      </c>
      <c r="G17" s="4">
        <v>4.20641</v>
      </c>
    </row>
    <row r="18" spans="1:7">
      <c r="A18" s="41" t="s">
        <v>1038</v>
      </c>
      <c r="B18" s="28">
        <v>17</v>
      </c>
      <c r="C18" s="29" t="s">
        <v>232</v>
      </c>
      <c r="D18" s="30" t="s">
        <v>233</v>
      </c>
      <c r="E18" s="30"/>
      <c r="F18" s="89"/>
      <c r="G18" s="32">
        <v>4.1386500000000002</v>
      </c>
    </row>
    <row r="19" spans="1:7">
      <c r="B19" s="1">
        <v>18</v>
      </c>
      <c r="C19" s="2" t="s">
        <v>234</v>
      </c>
      <c r="D19" t="s">
        <v>235</v>
      </c>
      <c r="G19" s="4">
        <v>3.9863300000000002</v>
      </c>
    </row>
    <row r="20" spans="1:7">
      <c r="B20" s="1">
        <v>19</v>
      </c>
      <c r="C20" s="2" t="s">
        <v>236</v>
      </c>
      <c r="D20" t="s">
        <v>237</v>
      </c>
      <c r="E20" t="s">
        <v>238</v>
      </c>
      <c r="F20" s="91" t="s">
        <v>239</v>
      </c>
      <c r="G20" s="4">
        <v>3.9828100000000002</v>
      </c>
    </row>
    <row r="21" spans="1:7">
      <c r="F21" s="86" t="s">
        <v>240</v>
      </c>
    </row>
    <row r="22" spans="1:7">
      <c r="B22" s="1">
        <v>20</v>
      </c>
      <c r="C22" s="2" t="s">
        <v>721</v>
      </c>
      <c r="D22" t="s">
        <v>722</v>
      </c>
      <c r="E22" t="s">
        <v>723</v>
      </c>
      <c r="F22" s="86" t="s">
        <v>724</v>
      </c>
      <c r="G22" s="4">
        <v>3.8866999999999998</v>
      </c>
    </row>
    <row r="23" spans="1:7">
      <c r="B23" s="1">
        <v>21</v>
      </c>
      <c r="C23" s="2" t="s">
        <v>1097</v>
      </c>
      <c r="D23" t="s">
        <v>910</v>
      </c>
      <c r="E23" t="s">
        <v>546</v>
      </c>
      <c r="F23" s="91" t="s">
        <v>1051</v>
      </c>
      <c r="G23" s="4">
        <v>3.8741500000000002</v>
      </c>
    </row>
    <row r="24" spans="1:7">
      <c r="F24" s="86" t="s">
        <v>1053</v>
      </c>
    </row>
    <row r="25" spans="1:7">
      <c r="B25" s="1">
        <v>22</v>
      </c>
      <c r="C25" s="2" t="s">
        <v>241</v>
      </c>
      <c r="D25" t="s">
        <v>242</v>
      </c>
      <c r="E25" t="s">
        <v>243</v>
      </c>
      <c r="F25" s="86" t="s">
        <v>244</v>
      </c>
      <c r="G25" s="4">
        <v>3.8473000000000002</v>
      </c>
    </row>
    <row r="26" spans="1:7">
      <c r="F26" s="86" t="s">
        <v>245</v>
      </c>
    </row>
    <row r="27" spans="1:7">
      <c r="F27" s="86" t="s">
        <v>246</v>
      </c>
    </row>
    <row r="28" spans="1:7">
      <c r="B28" s="1">
        <v>23</v>
      </c>
      <c r="C28" s="2" t="s">
        <v>1054</v>
      </c>
      <c r="D28" t="s">
        <v>1069</v>
      </c>
      <c r="G28" s="4">
        <v>3.7983600000000002</v>
      </c>
    </row>
    <row r="29" spans="1:7">
      <c r="B29" s="1">
        <v>24</v>
      </c>
      <c r="C29" s="2" t="s">
        <v>247</v>
      </c>
      <c r="D29" t="s">
        <v>248</v>
      </c>
      <c r="G29" s="4">
        <v>3.7725200000000001</v>
      </c>
    </row>
    <row r="30" spans="1:7">
      <c r="B30" s="1">
        <v>25</v>
      </c>
      <c r="C30" s="2" t="s">
        <v>249</v>
      </c>
      <c r="D30" t="s">
        <v>250</v>
      </c>
      <c r="E30" t="s">
        <v>251</v>
      </c>
      <c r="F30" s="86" t="s">
        <v>252</v>
      </c>
      <c r="G30" s="4">
        <v>3.7378800000000001</v>
      </c>
    </row>
    <row r="31" spans="1:7">
      <c r="B31" s="1">
        <v>26</v>
      </c>
      <c r="C31" s="2" t="s">
        <v>253</v>
      </c>
      <c r="D31" t="s">
        <v>254</v>
      </c>
      <c r="E31" t="s">
        <v>255</v>
      </c>
      <c r="F31" s="86" t="s">
        <v>255</v>
      </c>
      <c r="G31" s="4">
        <v>3.7351200000000002</v>
      </c>
    </row>
    <row r="32" spans="1:7">
      <c r="B32" s="1">
        <v>27</v>
      </c>
      <c r="C32" s="2" t="s">
        <v>256</v>
      </c>
      <c r="D32" t="s">
        <v>257</v>
      </c>
      <c r="E32" t="s">
        <v>258</v>
      </c>
      <c r="F32" s="86" t="s">
        <v>259</v>
      </c>
      <c r="G32" s="4">
        <v>3.7346200000000001</v>
      </c>
    </row>
    <row r="33" spans="2:7">
      <c r="F33" s="86" t="s">
        <v>260</v>
      </c>
    </row>
    <row r="34" spans="2:7">
      <c r="B34" s="1">
        <v>28</v>
      </c>
      <c r="C34" s="2" t="s">
        <v>675</v>
      </c>
      <c r="D34" t="s">
        <v>676</v>
      </c>
      <c r="G34" s="4">
        <v>3.7137899999999999</v>
      </c>
    </row>
    <row r="35" spans="2:7">
      <c r="B35" s="1">
        <v>29</v>
      </c>
      <c r="C35" s="2" t="s">
        <v>261</v>
      </c>
      <c r="D35" t="s">
        <v>980</v>
      </c>
      <c r="G35" s="4">
        <v>3.6876899999999999</v>
      </c>
    </row>
    <row r="36" spans="2:7">
      <c r="B36" s="1">
        <v>30</v>
      </c>
      <c r="C36" s="2" t="s">
        <v>262</v>
      </c>
      <c r="D36" t="s">
        <v>263</v>
      </c>
      <c r="E36" t="s">
        <v>264</v>
      </c>
      <c r="F36" s="86" t="s">
        <v>265</v>
      </c>
      <c r="G36" s="4">
        <v>3.6691199999999999</v>
      </c>
    </row>
    <row r="37" spans="2:7">
      <c r="B37" s="1">
        <v>31</v>
      </c>
      <c r="C37" s="2" t="s">
        <v>266</v>
      </c>
      <c r="D37" t="s">
        <v>267</v>
      </c>
      <c r="G37" s="4">
        <v>3.6666099999999999</v>
      </c>
    </row>
    <row r="38" spans="2:7">
      <c r="B38" s="1">
        <v>32</v>
      </c>
      <c r="C38" s="2" t="s">
        <v>919</v>
      </c>
      <c r="D38" t="s">
        <v>268</v>
      </c>
      <c r="G38" s="4">
        <v>3.6482899999999998</v>
      </c>
    </row>
    <row r="39" spans="2:7">
      <c r="B39" s="1">
        <v>33</v>
      </c>
      <c r="C39" s="2" t="s">
        <v>607</v>
      </c>
      <c r="D39" t="s">
        <v>1069</v>
      </c>
      <c r="G39" s="4">
        <v>3.6447799999999999</v>
      </c>
    </row>
    <row r="40" spans="2:7">
      <c r="B40" s="1">
        <v>34</v>
      </c>
      <c r="C40" s="2" t="s">
        <v>1048</v>
      </c>
      <c r="D40" t="s">
        <v>1049</v>
      </c>
      <c r="E40" t="s">
        <v>546</v>
      </c>
      <c r="F40" s="91" t="s">
        <v>1051</v>
      </c>
      <c r="G40" s="4">
        <v>3.6447799999999999</v>
      </c>
    </row>
    <row r="41" spans="2:7">
      <c r="F41" s="86" t="s">
        <v>1053</v>
      </c>
    </row>
    <row r="42" spans="2:7">
      <c r="B42" s="1">
        <v>35</v>
      </c>
      <c r="C42" s="2" t="s">
        <v>269</v>
      </c>
      <c r="D42" t="s">
        <v>270</v>
      </c>
      <c r="E42" t="s">
        <v>271</v>
      </c>
      <c r="F42" s="86" t="s">
        <v>272</v>
      </c>
      <c r="G42" s="4">
        <v>3.63876</v>
      </c>
    </row>
    <row r="43" spans="2:7">
      <c r="F43" s="86" t="s">
        <v>273</v>
      </c>
    </row>
    <row r="44" spans="2:7">
      <c r="F44" s="86" t="s">
        <v>274</v>
      </c>
    </row>
    <row r="45" spans="2:7">
      <c r="B45" s="1">
        <v>36</v>
      </c>
      <c r="C45" s="2" t="s">
        <v>275</v>
      </c>
      <c r="D45" t="s">
        <v>248</v>
      </c>
      <c r="E45" t="s">
        <v>276</v>
      </c>
      <c r="F45" s="86" t="s">
        <v>277</v>
      </c>
      <c r="G45" s="4">
        <v>3.5955900000000001</v>
      </c>
    </row>
    <row r="46" spans="2:7">
      <c r="B46" s="1">
        <v>37</v>
      </c>
      <c r="C46" s="2" t="s">
        <v>278</v>
      </c>
      <c r="D46" t="s">
        <v>279</v>
      </c>
      <c r="G46" s="4">
        <v>3.5594600000000001</v>
      </c>
    </row>
    <row r="47" spans="2:7">
      <c r="B47" s="1">
        <v>38</v>
      </c>
      <c r="C47" s="2" t="s">
        <v>280</v>
      </c>
      <c r="D47" t="s">
        <v>281</v>
      </c>
      <c r="G47" s="4">
        <v>3.5516800000000002</v>
      </c>
    </row>
    <row r="48" spans="2:7">
      <c r="B48" s="1">
        <v>39</v>
      </c>
      <c r="C48" s="2" t="s">
        <v>1025</v>
      </c>
      <c r="D48" t="s">
        <v>1026</v>
      </c>
      <c r="E48" t="s">
        <v>1018</v>
      </c>
      <c r="F48" s="86" t="s">
        <v>1019</v>
      </c>
      <c r="G48" s="4">
        <v>3.54691</v>
      </c>
    </row>
    <row r="49" spans="2:7">
      <c r="B49" s="1">
        <v>40</v>
      </c>
      <c r="C49" s="2" t="s">
        <v>575</v>
      </c>
      <c r="D49" t="s">
        <v>282</v>
      </c>
      <c r="E49" t="s">
        <v>577</v>
      </c>
      <c r="F49" s="86" t="s">
        <v>578</v>
      </c>
      <c r="G49" s="4">
        <v>3.5361199999999999</v>
      </c>
    </row>
    <row r="50" spans="2:7">
      <c r="B50" s="1">
        <v>41</v>
      </c>
      <c r="C50" s="2" t="s">
        <v>283</v>
      </c>
      <c r="D50" t="s">
        <v>284</v>
      </c>
      <c r="E50" t="s">
        <v>1024</v>
      </c>
      <c r="F50" s="86" t="s">
        <v>1024</v>
      </c>
      <c r="G50" s="4">
        <v>3.5230700000000001</v>
      </c>
    </row>
    <row r="51" spans="2:7">
      <c r="B51" s="1">
        <v>42</v>
      </c>
      <c r="C51" s="2" t="s">
        <v>285</v>
      </c>
      <c r="D51" t="s">
        <v>286</v>
      </c>
      <c r="E51" t="s">
        <v>243</v>
      </c>
      <c r="F51" s="86" t="s">
        <v>244</v>
      </c>
      <c r="G51" s="4">
        <v>3.5137800000000001</v>
      </c>
    </row>
    <row r="52" spans="2:7">
      <c r="F52" s="86" t="s">
        <v>245</v>
      </c>
    </row>
    <row r="53" spans="2:7">
      <c r="F53" s="86" t="s">
        <v>246</v>
      </c>
    </row>
    <row r="54" spans="2:7">
      <c r="B54" s="1">
        <v>43</v>
      </c>
      <c r="C54" s="2" t="s">
        <v>1016</v>
      </c>
      <c r="D54" t="s">
        <v>1017</v>
      </c>
      <c r="E54" t="s">
        <v>1018</v>
      </c>
      <c r="F54" s="86" t="s">
        <v>1019</v>
      </c>
      <c r="G54" s="4">
        <v>3.4999799999999999</v>
      </c>
    </row>
    <row r="55" spans="2:7">
      <c r="B55" s="1">
        <v>44</v>
      </c>
      <c r="C55" s="2" t="s">
        <v>287</v>
      </c>
      <c r="D55" t="s">
        <v>288</v>
      </c>
      <c r="E55" t="s">
        <v>289</v>
      </c>
      <c r="F55" s="91" t="s">
        <v>510</v>
      </c>
      <c r="G55" s="4">
        <v>3.4952100000000002</v>
      </c>
    </row>
    <row r="56" spans="2:7">
      <c r="B56" s="1">
        <v>45</v>
      </c>
      <c r="C56" s="2" t="s">
        <v>290</v>
      </c>
      <c r="D56" t="s">
        <v>291</v>
      </c>
      <c r="G56" s="4">
        <v>3.4741300000000002</v>
      </c>
    </row>
    <row r="57" spans="2:7">
      <c r="B57" s="1">
        <v>46</v>
      </c>
      <c r="C57" s="2" t="s">
        <v>292</v>
      </c>
      <c r="D57" t="s">
        <v>938</v>
      </c>
      <c r="G57" s="4">
        <v>3.4738799999999999</v>
      </c>
    </row>
    <row r="58" spans="2:7">
      <c r="B58" s="1">
        <v>47</v>
      </c>
      <c r="C58" s="2" t="s">
        <v>293</v>
      </c>
      <c r="D58" t="s">
        <v>293</v>
      </c>
      <c r="G58" s="4">
        <v>3.4638200000000001</v>
      </c>
    </row>
    <row r="59" spans="2:7">
      <c r="B59" s="1">
        <v>48</v>
      </c>
      <c r="C59" s="2" t="s">
        <v>294</v>
      </c>
      <c r="D59" t="s">
        <v>295</v>
      </c>
    </row>
    <row r="60" spans="2:7">
      <c r="B60" s="1">
        <v>49</v>
      </c>
      <c r="C60" s="2" t="s">
        <v>296</v>
      </c>
      <c r="D60" t="s">
        <v>297</v>
      </c>
      <c r="E60" t="s">
        <v>243</v>
      </c>
      <c r="F60" s="86" t="s">
        <v>244</v>
      </c>
      <c r="G60" s="4">
        <v>3.4266999999999999</v>
      </c>
    </row>
    <row r="61" spans="2:7">
      <c r="F61" s="86" t="s">
        <v>245</v>
      </c>
    </row>
    <row r="62" spans="2:7">
      <c r="F62" s="86" t="s">
        <v>246</v>
      </c>
    </row>
    <row r="63" spans="2:7">
      <c r="B63" s="1">
        <v>50</v>
      </c>
      <c r="C63" s="2" t="s">
        <v>815</v>
      </c>
      <c r="D63" t="s">
        <v>816</v>
      </c>
      <c r="E63" t="s">
        <v>817</v>
      </c>
      <c r="F63" s="91" t="s">
        <v>818</v>
      </c>
      <c r="G63" s="4">
        <v>3.4234399999999998</v>
      </c>
    </row>
    <row r="64" spans="2:7">
      <c r="B64" s="1">
        <v>51</v>
      </c>
      <c r="C64" s="2" t="s">
        <v>1027</v>
      </c>
      <c r="D64" t="s">
        <v>1028</v>
      </c>
      <c r="E64" t="s">
        <v>298</v>
      </c>
      <c r="F64" s="86" t="s">
        <v>1024</v>
      </c>
      <c r="G64" s="4">
        <v>3.4129</v>
      </c>
    </row>
    <row r="65" spans="2:7">
      <c r="F65" s="86" t="s">
        <v>1019</v>
      </c>
    </row>
    <row r="66" spans="2:7">
      <c r="B66" s="1">
        <v>52</v>
      </c>
      <c r="C66" s="2" t="s">
        <v>299</v>
      </c>
      <c r="D66" t="s">
        <v>300</v>
      </c>
      <c r="G66" s="4">
        <v>3.41215</v>
      </c>
    </row>
    <row r="67" spans="2:7">
      <c r="B67" s="1">
        <v>53</v>
      </c>
      <c r="C67" s="2" t="s">
        <v>301</v>
      </c>
      <c r="D67" t="s">
        <v>302</v>
      </c>
      <c r="E67" t="s">
        <v>303</v>
      </c>
      <c r="F67" s="86" t="s">
        <v>304</v>
      </c>
      <c r="G67" s="4">
        <v>3.4033699999999998</v>
      </c>
    </row>
    <row r="68" spans="2:7">
      <c r="B68" s="1">
        <v>54</v>
      </c>
      <c r="C68" s="2" t="s">
        <v>305</v>
      </c>
      <c r="D68" t="s">
        <v>306</v>
      </c>
      <c r="E68" t="s">
        <v>307</v>
      </c>
      <c r="F68" s="86" t="s">
        <v>961</v>
      </c>
      <c r="G68" s="4">
        <v>3.39283</v>
      </c>
    </row>
    <row r="69" spans="2:7">
      <c r="F69" s="86" t="s">
        <v>1067</v>
      </c>
    </row>
    <row r="70" spans="2:7">
      <c r="B70" s="1">
        <v>55</v>
      </c>
      <c r="C70" s="2" t="s">
        <v>308</v>
      </c>
      <c r="D70" t="s">
        <v>309</v>
      </c>
      <c r="G70" s="4">
        <v>3.3847999999999998</v>
      </c>
    </row>
    <row r="71" spans="2:7">
      <c r="B71" s="1">
        <v>56</v>
      </c>
      <c r="C71" s="2" t="s">
        <v>310</v>
      </c>
      <c r="D71" t="s">
        <v>311</v>
      </c>
      <c r="G71" s="4">
        <v>3.3669799999999999</v>
      </c>
    </row>
    <row r="72" spans="2:7">
      <c r="B72" s="1">
        <v>57</v>
      </c>
      <c r="C72" s="2" t="s">
        <v>975</v>
      </c>
      <c r="D72" t="s">
        <v>312</v>
      </c>
      <c r="G72" s="4">
        <v>3.3042400000000001</v>
      </c>
    </row>
    <row r="73" spans="2:7">
      <c r="B73" s="1">
        <v>58</v>
      </c>
      <c r="C73" s="2" t="s">
        <v>313</v>
      </c>
      <c r="D73" t="s">
        <v>139</v>
      </c>
      <c r="E73" t="s">
        <v>243</v>
      </c>
      <c r="F73" s="86" t="s">
        <v>244</v>
      </c>
      <c r="G73" s="4">
        <v>3.2894299999999999</v>
      </c>
    </row>
    <row r="74" spans="2:7">
      <c r="F74" s="86" t="s">
        <v>245</v>
      </c>
    </row>
    <row r="75" spans="2:7">
      <c r="F75" s="86" t="s">
        <v>246</v>
      </c>
    </row>
    <row r="76" spans="2:7">
      <c r="B76" s="1">
        <v>59</v>
      </c>
      <c r="C76" s="2" t="s">
        <v>786</v>
      </c>
      <c r="D76" t="s">
        <v>787</v>
      </c>
      <c r="G76" s="4">
        <v>3.2718699999999998</v>
      </c>
    </row>
    <row r="77" spans="2:7">
      <c r="B77" s="1">
        <v>60</v>
      </c>
      <c r="C77" s="2" t="s">
        <v>763</v>
      </c>
      <c r="D77" t="s">
        <v>764</v>
      </c>
      <c r="G77" s="4">
        <v>3.2686000000000002</v>
      </c>
    </row>
    <row r="78" spans="2:7">
      <c r="B78" s="1">
        <v>61</v>
      </c>
      <c r="C78" s="2" t="s">
        <v>634</v>
      </c>
      <c r="D78" t="s">
        <v>635</v>
      </c>
      <c r="E78" t="s">
        <v>723</v>
      </c>
      <c r="F78" s="86" t="s">
        <v>724</v>
      </c>
      <c r="G78" s="4">
        <v>3.2593200000000002</v>
      </c>
    </row>
    <row r="79" spans="2:7">
      <c r="B79" s="1">
        <v>62</v>
      </c>
      <c r="C79" s="2" t="s">
        <v>140</v>
      </c>
      <c r="D79" t="s">
        <v>141</v>
      </c>
      <c r="G79" s="4">
        <v>3.2384900000000001</v>
      </c>
    </row>
    <row r="80" spans="2:7">
      <c r="B80" s="1">
        <v>63</v>
      </c>
      <c r="C80" s="2" t="s">
        <v>142</v>
      </c>
      <c r="D80" t="s">
        <v>143</v>
      </c>
      <c r="G80" s="4">
        <v>3.2329699999999999</v>
      </c>
    </row>
    <row r="81" spans="2:7">
      <c r="B81" s="1">
        <v>64</v>
      </c>
      <c r="C81" s="2" t="s">
        <v>144</v>
      </c>
      <c r="D81" t="s">
        <v>434</v>
      </c>
      <c r="G81" s="4">
        <v>3.2254399999999999</v>
      </c>
    </row>
    <row r="82" spans="2:7">
      <c r="B82" s="1">
        <v>65</v>
      </c>
      <c r="C82" s="2" t="s">
        <v>145</v>
      </c>
      <c r="D82" t="s">
        <v>146</v>
      </c>
      <c r="E82" t="s">
        <v>147</v>
      </c>
      <c r="F82" s="93" t="s">
        <v>148</v>
      </c>
      <c r="G82" s="4">
        <v>3.2031100000000001</v>
      </c>
    </row>
    <row r="83" spans="2:7">
      <c r="F83" s="86" t="s">
        <v>961</v>
      </c>
    </row>
    <row r="84" spans="2:7">
      <c r="F84" s="91" t="s">
        <v>818</v>
      </c>
    </row>
    <row r="85" spans="2:7">
      <c r="F85" s="86" t="s">
        <v>1067</v>
      </c>
    </row>
    <row r="86" spans="2:7">
      <c r="B86" s="1">
        <v>66</v>
      </c>
      <c r="C86" s="2" t="s">
        <v>149</v>
      </c>
      <c r="D86" t="s">
        <v>150</v>
      </c>
      <c r="E86" t="s">
        <v>151</v>
      </c>
      <c r="F86" s="86" t="s">
        <v>1094</v>
      </c>
      <c r="G86" s="4">
        <v>3.1873</v>
      </c>
    </row>
    <row r="87" spans="2:7">
      <c r="F87" s="91" t="s">
        <v>1083</v>
      </c>
    </row>
    <row r="88" spans="2:7">
      <c r="B88" s="1">
        <v>67</v>
      </c>
      <c r="C88" s="2" t="s">
        <v>152</v>
      </c>
      <c r="D88" t="s">
        <v>153</v>
      </c>
      <c r="G88" s="4">
        <v>3.1782599999999999</v>
      </c>
    </row>
    <row r="89" spans="2:7">
      <c r="B89" s="1">
        <v>68</v>
      </c>
      <c r="C89" s="2" t="s">
        <v>154</v>
      </c>
      <c r="D89" t="s">
        <v>155</v>
      </c>
      <c r="G89" s="4">
        <v>3.1727400000000001</v>
      </c>
    </row>
    <row r="90" spans="2:7">
      <c r="B90" s="1">
        <v>69</v>
      </c>
      <c r="C90" s="2" t="s">
        <v>156</v>
      </c>
      <c r="D90" t="s">
        <v>157</v>
      </c>
      <c r="G90" s="4">
        <v>3.1724899999999998</v>
      </c>
    </row>
    <row r="91" spans="2:7">
      <c r="B91" s="1">
        <v>70</v>
      </c>
      <c r="C91" s="2" t="s">
        <v>939</v>
      </c>
      <c r="D91" t="s">
        <v>940</v>
      </c>
      <c r="G91" s="4">
        <v>3.1722399999999999</v>
      </c>
    </row>
    <row r="92" spans="2:7">
      <c r="B92" s="1">
        <v>71</v>
      </c>
      <c r="C92" s="2" t="s">
        <v>158</v>
      </c>
      <c r="D92" t="s">
        <v>159</v>
      </c>
      <c r="E92" t="s">
        <v>160</v>
      </c>
      <c r="F92" s="86" t="s">
        <v>161</v>
      </c>
      <c r="G92" s="4">
        <v>3.1677200000000001</v>
      </c>
    </row>
    <row r="93" spans="2:7">
      <c r="B93" s="1">
        <v>72</v>
      </c>
      <c r="C93" s="2" t="s">
        <v>162</v>
      </c>
      <c r="D93" t="s">
        <v>163</v>
      </c>
      <c r="E93" t="s">
        <v>164</v>
      </c>
      <c r="F93" s="86" t="s">
        <v>396</v>
      </c>
      <c r="G93" s="4">
        <v>3.1504099999999999</v>
      </c>
    </row>
    <row r="94" spans="2:7">
      <c r="F94" s="86" t="s">
        <v>932</v>
      </c>
    </row>
    <row r="95" spans="2:7">
      <c r="B95" s="1">
        <v>73</v>
      </c>
      <c r="C95" s="2" t="s">
        <v>165</v>
      </c>
      <c r="D95" t="s">
        <v>166</v>
      </c>
      <c r="G95" s="4">
        <v>3.1418699999999999</v>
      </c>
    </row>
    <row r="96" spans="2:7">
      <c r="B96" s="1">
        <v>74</v>
      </c>
      <c r="C96" s="2" t="s">
        <v>167</v>
      </c>
      <c r="D96" t="s">
        <v>168</v>
      </c>
      <c r="G96" s="4">
        <v>3.1268199999999999</v>
      </c>
    </row>
    <row r="97" spans="2:7">
      <c r="B97" s="1">
        <v>75</v>
      </c>
      <c r="C97" s="2" t="s">
        <v>169</v>
      </c>
      <c r="D97" t="s">
        <v>170</v>
      </c>
      <c r="E97" t="s">
        <v>243</v>
      </c>
      <c r="F97" s="86" t="s">
        <v>244</v>
      </c>
      <c r="G97" s="4">
        <v>3.1265700000000001</v>
      </c>
    </row>
    <row r="98" spans="2:7">
      <c r="F98" s="86" t="s">
        <v>245</v>
      </c>
    </row>
    <row r="99" spans="2:7">
      <c r="F99" s="86" t="s">
        <v>246</v>
      </c>
    </row>
    <row r="100" spans="2:7">
      <c r="B100" s="1">
        <v>76</v>
      </c>
      <c r="C100" s="2" t="s">
        <v>171</v>
      </c>
      <c r="D100" t="s">
        <v>171</v>
      </c>
      <c r="G100" s="4">
        <v>3.1139100000000002</v>
      </c>
    </row>
    <row r="101" spans="2:7">
      <c r="B101" s="1">
        <v>77</v>
      </c>
      <c r="C101" s="2" t="s">
        <v>322</v>
      </c>
      <c r="D101" t="s">
        <v>323</v>
      </c>
      <c r="E101" t="s">
        <v>546</v>
      </c>
      <c r="F101" s="91" t="s">
        <v>1051</v>
      </c>
      <c r="G101" s="4">
        <v>3.1080000000000001</v>
      </c>
    </row>
    <row r="102" spans="2:7">
      <c r="F102" s="86" t="s">
        <v>1053</v>
      </c>
    </row>
    <row r="103" spans="2:7">
      <c r="B103" s="1">
        <v>78</v>
      </c>
      <c r="C103" s="2" t="s">
        <v>172</v>
      </c>
      <c r="D103" t="s">
        <v>936</v>
      </c>
      <c r="G103" s="4">
        <v>3.10724</v>
      </c>
    </row>
    <row r="104" spans="2:7">
      <c r="B104" s="1">
        <v>79</v>
      </c>
      <c r="C104" s="2" t="s">
        <v>173</v>
      </c>
      <c r="D104" t="s">
        <v>173</v>
      </c>
      <c r="G104" s="4">
        <v>3.0901299999999998</v>
      </c>
    </row>
    <row r="105" spans="2:7">
      <c r="B105" s="1">
        <v>80</v>
      </c>
      <c r="C105" s="2" t="s">
        <v>941</v>
      </c>
      <c r="D105" t="s">
        <v>942</v>
      </c>
      <c r="G105" s="4">
        <v>3.0821499999999999</v>
      </c>
    </row>
    <row r="106" spans="2:7">
      <c r="B106" s="1">
        <v>81</v>
      </c>
      <c r="C106" s="2" t="s">
        <v>174</v>
      </c>
      <c r="D106" t="s">
        <v>242</v>
      </c>
      <c r="E106" t="s">
        <v>175</v>
      </c>
      <c r="F106" s="86" t="s">
        <v>245</v>
      </c>
      <c r="G106" s="4">
        <v>3.0783800000000001</v>
      </c>
    </row>
    <row r="107" spans="2:7">
      <c r="B107" s="1">
        <v>82</v>
      </c>
      <c r="C107" s="2" t="s">
        <v>176</v>
      </c>
      <c r="D107" t="s">
        <v>177</v>
      </c>
      <c r="G107" s="4">
        <v>3.06508</v>
      </c>
    </row>
    <row r="108" spans="2:7">
      <c r="B108" s="1">
        <v>83</v>
      </c>
      <c r="C108" s="2" t="s">
        <v>178</v>
      </c>
      <c r="D108" t="s">
        <v>900</v>
      </c>
      <c r="G108" s="4">
        <v>3.06508</v>
      </c>
    </row>
    <row r="109" spans="2:7">
      <c r="B109" s="1">
        <v>84</v>
      </c>
      <c r="C109" s="2" t="s">
        <v>179</v>
      </c>
      <c r="D109" t="s">
        <v>180</v>
      </c>
      <c r="E109" t="s">
        <v>181</v>
      </c>
      <c r="F109" s="86" t="s">
        <v>578</v>
      </c>
      <c r="G109" s="4">
        <v>3.05078</v>
      </c>
    </row>
    <row r="110" spans="2:7">
      <c r="F110" s="93" t="s">
        <v>182</v>
      </c>
    </row>
    <row r="111" spans="2:7">
      <c r="B111" s="1">
        <v>85</v>
      </c>
      <c r="C111" s="2" t="s">
        <v>183</v>
      </c>
      <c r="D111" t="s">
        <v>184</v>
      </c>
      <c r="E111" t="s">
        <v>289</v>
      </c>
      <c r="F111" s="91" t="s">
        <v>510</v>
      </c>
      <c r="G111" s="4">
        <v>3.0455100000000002</v>
      </c>
    </row>
    <row r="112" spans="2:7">
      <c r="B112" s="1">
        <v>86</v>
      </c>
      <c r="C112" s="2" t="s">
        <v>185</v>
      </c>
      <c r="D112" t="s">
        <v>186</v>
      </c>
      <c r="G112" s="4">
        <v>3.044</v>
      </c>
    </row>
    <row r="113" spans="1:7">
      <c r="B113" s="1">
        <v>87</v>
      </c>
      <c r="C113" s="2" t="s">
        <v>187</v>
      </c>
      <c r="D113" t="s">
        <v>188</v>
      </c>
      <c r="E113" t="s">
        <v>189</v>
      </c>
      <c r="F113" s="86" t="s">
        <v>189</v>
      </c>
      <c r="G113" s="4">
        <v>3.0402399999999998</v>
      </c>
    </row>
    <row r="114" spans="1:7">
      <c r="B114" s="1">
        <v>88</v>
      </c>
      <c r="C114" s="2" t="s">
        <v>190</v>
      </c>
      <c r="D114" t="s">
        <v>191</v>
      </c>
      <c r="G114" s="4">
        <v>3.02895</v>
      </c>
    </row>
    <row r="115" spans="1:7">
      <c r="B115" s="1">
        <v>89</v>
      </c>
      <c r="C115" s="2" t="s">
        <v>1021</v>
      </c>
      <c r="D115" t="s">
        <v>1022</v>
      </c>
      <c r="E115" t="s">
        <v>1023</v>
      </c>
      <c r="F115" s="86" t="s">
        <v>1024</v>
      </c>
      <c r="G115" s="4">
        <v>3.0224199999999999</v>
      </c>
    </row>
    <row r="116" spans="1:7">
      <c r="F116" s="86" t="s">
        <v>1019</v>
      </c>
    </row>
    <row r="117" spans="1:7">
      <c r="B117" s="1">
        <v>90</v>
      </c>
      <c r="C117" s="2" t="s">
        <v>192</v>
      </c>
      <c r="D117" t="s">
        <v>143</v>
      </c>
      <c r="G117" s="4">
        <v>3.0088699999999999</v>
      </c>
    </row>
    <row r="118" spans="1:7">
      <c r="B118" s="1">
        <v>91</v>
      </c>
      <c r="C118" s="2" t="s">
        <v>193</v>
      </c>
      <c r="D118" t="s">
        <v>193</v>
      </c>
      <c r="G118" s="4">
        <v>3.0068899999999998</v>
      </c>
    </row>
    <row r="119" spans="1:7">
      <c r="B119" s="1">
        <v>92</v>
      </c>
      <c r="C119" s="2" t="s">
        <v>194</v>
      </c>
      <c r="D119" t="s">
        <v>195</v>
      </c>
      <c r="G119" s="4">
        <v>3.00536</v>
      </c>
    </row>
    <row r="120" spans="1:7">
      <c r="B120" s="1">
        <v>93</v>
      </c>
      <c r="C120" s="2" t="s">
        <v>196</v>
      </c>
      <c r="D120" t="s">
        <v>197</v>
      </c>
      <c r="E120" t="s">
        <v>243</v>
      </c>
      <c r="F120" s="86" t="s">
        <v>244</v>
      </c>
      <c r="G120" s="4">
        <v>3.0043500000000001</v>
      </c>
    </row>
    <row r="121" spans="1:7">
      <c r="F121" s="86" t="s">
        <v>245</v>
      </c>
    </row>
    <row r="122" spans="1:7">
      <c r="F122" s="86" t="s">
        <v>246</v>
      </c>
    </row>
    <row r="123" spans="1:7">
      <c r="B123" s="1">
        <v>94</v>
      </c>
      <c r="C123" s="2" t="s">
        <v>198</v>
      </c>
      <c r="D123" t="s">
        <v>199</v>
      </c>
      <c r="E123" t="s">
        <v>243</v>
      </c>
      <c r="F123" s="86" t="s">
        <v>244</v>
      </c>
      <c r="G123" s="4">
        <v>3.0041000000000002</v>
      </c>
    </row>
    <row r="124" spans="1:7">
      <c r="F124" s="86" t="s">
        <v>245</v>
      </c>
    </row>
    <row r="125" spans="1:7">
      <c r="A125" s="41" t="s">
        <v>987</v>
      </c>
      <c r="B125" s="28"/>
      <c r="C125" s="29"/>
      <c r="D125" s="30"/>
      <c r="E125" s="30"/>
      <c r="F125" s="89" t="s">
        <v>246</v>
      </c>
      <c r="G125" s="32"/>
    </row>
  </sheetData>
  <phoneticPr fontId="13" type="noConversion"/>
  <pageMargins left="0.75" right="0.75" top="1" bottom="1" header="0.51180555555555496" footer="0.51180555555555496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36"/>
  <sheetViews>
    <sheetView zoomScale="51" zoomScaleNormal="51" zoomScalePageLayoutView="51" workbookViewId="0">
      <selection activeCell="O22" sqref="O22"/>
    </sheetView>
  </sheetViews>
  <sheetFormatPr baseColWidth="10" defaultColWidth="10.42578125" defaultRowHeight="13"/>
  <cols>
    <col min="2" max="2" width="4" style="1" customWidth="1"/>
    <col min="3" max="3" width="38" style="2" customWidth="1"/>
    <col min="4" max="4" width="29.42578125" customWidth="1"/>
    <col min="5" max="5" width="25.85546875" customWidth="1"/>
    <col min="6" max="6" width="36" style="94" customWidth="1"/>
    <col min="7" max="7" width="8.140625" style="4" customWidth="1"/>
    <col min="8" max="8" width="2.7109375" customWidth="1"/>
    <col min="9" max="9" width="4.42578125" style="2" customWidth="1"/>
    <col min="10" max="11" width="2.7109375" customWidth="1"/>
    <col min="12" max="12" width="2.7109375" style="71" customWidth="1"/>
    <col min="13" max="13" width="10.42578125" style="2"/>
    <col min="14" max="15" width="8.28515625" customWidth="1"/>
    <col min="16" max="16" width="3.42578125" customWidth="1"/>
    <col min="17" max="17" width="4.85546875" customWidth="1"/>
    <col min="18" max="18" width="3.42578125" customWidth="1"/>
    <col min="19" max="19" width="4.7109375" customWidth="1"/>
    <col min="20" max="20" width="4.140625" customWidth="1"/>
    <col min="21" max="21" width="3.42578125" customWidth="1"/>
    <col min="22" max="22" width="4.42578125" customWidth="1"/>
    <col min="23" max="24" width="3.42578125" customWidth="1"/>
    <col min="25" max="25" width="4.42578125" customWidth="1"/>
    <col min="26" max="27" width="3.42578125" customWidth="1"/>
    <col min="30" max="30" width="12.85546875" customWidth="1"/>
    <col min="31" max="31" width="4.42578125" customWidth="1"/>
  </cols>
  <sheetData>
    <row r="1" spans="1:12" ht="85">
      <c r="A1" s="30"/>
      <c r="B1" s="10" t="s">
        <v>990</v>
      </c>
      <c r="C1" s="11" t="s">
        <v>1005</v>
      </c>
      <c r="D1" s="12" t="s">
        <v>1006</v>
      </c>
      <c r="E1" s="12" t="s">
        <v>1007</v>
      </c>
      <c r="F1" s="95" t="s">
        <v>1008</v>
      </c>
      <c r="G1" s="14" t="s">
        <v>991</v>
      </c>
      <c r="H1" s="96" t="s">
        <v>1010</v>
      </c>
      <c r="I1" s="97" t="s">
        <v>1011</v>
      </c>
      <c r="J1" s="98" t="s">
        <v>1012</v>
      </c>
      <c r="K1" s="96" t="s">
        <v>1013</v>
      </c>
      <c r="L1" s="99" t="s">
        <v>1014</v>
      </c>
    </row>
    <row r="2" spans="1:12">
      <c r="B2" s="1" t="s">
        <v>1004</v>
      </c>
      <c r="C2" s="2" t="s">
        <v>200</v>
      </c>
    </row>
    <row r="3" spans="1:12">
      <c r="B3" s="1">
        <v>1</v>
      </c>
      <c r="C3" s="2" t="s">
        <v>1016</v>
      </c>
      <c r="D3" t="s">
        <v>1017</v>
      </c>
      <c r="E3" t="s">
        <v>1018</v>
      </c>
      <c r="F3" s="76" t="s">
        <v>1019</v>
      </c>
      <c r="G3" s="4">
        <v>7.3041900000000002</v>
      </c>
      <c r="H3" s="1">
        <v>5</v>
      </c>
      <c r="I3" s="100"/>
    </row>
    <row r="4" spans="1:12">
      <c r="F4" s="94" t="s">
        <v>1024</v>
      </c>
      <c r="H4" s="1">
        <v>2</v>
      </c>
      <c r="I4" s="100"/>
    </row>
    <row r="5" spans="1:12">
      <c r="B5" s="1">
        <v>2</v>
      </c>
      <c r="C5" s="2" t="s">
        <v>1021</v>
      </c>
      <c r="D5" t="s">
        <v>1022</v>
      </c>
      <c r="E5" t="s">
        <v>1023</v>
      </c>
      <c r="F5" s="76" t="s">
        <v>1019</v>
      </c>
      <c r="G5" s="4">
        <v>6.8756700000000004</v>
      </c>
    </row>
    <row r="6" spans="1:12">
      <c r="B6" s="1">
        <v>3</v>
      </c>
      <c r="C6" s="2" t="s">
        <v>1025</v>
      </c>
      <c r="D6" t="s">
        <v>1026</v>
      </c>
      <c r="E6" t="s">
        <v>328</v>
      </c>
      <c r="F6" s="76" t="s">
        <v>1019</v>
      </c>
      <c r="G6" s="4">
        <v>6.7794699999999999</v>
      </c>
    </row>
    <row r="7" spans="1:12">
      <c r="B7" s="1">
        <v>4</v>
      </c>
      <c r="C7" s="2" t="s">
        <v>1027</v>
      </c>
      <c r="D7" t="s">
        <v>1028</v>
      </c>
      <c r="E7" t="s">
        <v>1023</v>
      </c>
      <c r="F7" s="94" t="s">
        <v>1024</v>
      </c>
      <c r="G7" s="4">
        <v>6.7752400000000002</v>
      </c>
    </row>
    <row r="8" spans="1:12">
      <c r="A8" s="41" t="s">
        <v>1015</v>
      </c>
      <c r="B8" s="28"/>
      <c r="C8" s="29"/>
      <c r="D8" s="30"/>
      <c r="E8" s="30"/>
      <c r="F8" s="78" t="s">
        <v>1019</v>
      </c>
      <c r="G8" s="32"/>
      <c r="H8" s="30"/>
      <c r="I8" s="29"/>
      <c r="J8" s="30"/>
      <c r="K8" s="30"/>
      <c r="L8" s="101"/>
    </row>
    <row r="9" spans="1:12">
      <c r="B9" s="1">
        <v>5</v>
      </c>
      <c r="C9" s="2" t="s">
        <v>1030</v>
      </c>
      <c r="D9" t="s">
        <v>1031</v>
      </c>
      <c r="E9" t="s">
        <v>1024</v>
      </c>
      <c r="F9" s="94" t="s">
        <v>1024</v>
      </c>
      <c r="G9" s="4">
        <v>4.5934400000000002</v>
      </c>
    </row>
    <row r="10" spans="1:12">
      <c r="B10" s="1">
        <v>6</v>
      </c>
      <c r="C10" s="2" t="s">
        <v>1034</v>
      </c>
      <c r="D10" t="s">
        <v>1035</v>
      </c>
      <c r="E10" t="s">
        <v>1036</v>
      </c>
      <c r="F10" s="76" t="s">
        <v>1037</v>
      </c>
      <c r="G10" s="4">
        <v>4.5460099999999999</v>
      </c>
      <c r="H10" s="1">
        <v>2</v>
      </c>
      <c r="I10" s="100"/>
    </row>
    <row r="11" spans="1:12">
      <c r="A11" s="41" t="s">
        <v>1038</v>
      </c>
      <c r="B11" s="28">
        <v>7</v>
      </c>
      <c r="C11" s="29" t="s">
        <v>1045</v>
      </c>
      <c r="D11" s="30" t="s">
        <v>1035</v>
      </c>
      <c r="E11" s="30" t="s">
        <v>1036</v>
      </c>
      <c r="F11" s="78" t="s">
        <v>1037</v>
      </c>
      <c r="G11" s="32">
        <v>4.1819199999999999</v>
      </c>
      <c r="H11" s="30"/>
      <c r="I11" s="29"/>
      <c r="J11" s="30"/>
      <c r="K11" s="30"/>
      <c r="L11" s="101"/>
    </row>
    <row r="12" spans="1:12">
      <c r="B12" s="1">
        <v>8</v>
      </c>
      <c r="C12" s="2" t="s">
        <v>832</v>
      </c>
      <c r="D12" t="s">
        <v>201</v>
      </c>
      <c r="E12" t="s">
        <v>996</v>
      </c>
      <c r="F12" s="76" t="s">
        <v>997</v>
      </c>
      <c r="G12" s="4">
        <v>3.5005500000000001</v>
      </c>
      <c r="H12">
        <v>4</v>
      </c>
      <c r="I12" s="102"/>
    </row>
    <row r="13" spans="1:12">
      <c r="B13" s="1">
        <v>9</v>
      </c>
      <c r="C13" s="2" t="s">
        <v>330</v>
      </c>
      <c r="D13" t="s">
        <v>331</v>
      </c>
      <c r="G13" s="4">
        <v>3.4821200000000001</v>
      </c>
    </row>
    <row r="14" spans="1:12">
      <c r="B14" s="1">
        <v>10</v>
      </c>
      <c r="C14" s="2" t="s">
        <v>402</v>
      </c>
      <c r="D14" t="s">
        <v>403</v>
      </c>
      <c r="G14" s="4">
        <v>3.43005</v>
      </c>
    </row>
    <row r="15" spans="1:12">
      <c r="B15" s="1">
        <v>11</v>
      </c>
      <c r="C15" s="2" t="s">
        <v>983</v>
      </c>
      <c r="D15" t="s">
        <v>342</v>
      </c>
      <c r="G15" s="4">
        <v>3.4213399999999998</v>
      </c>
    </row>
    <row r="16" spans="1:12">
      <c r="B16" s="1">
        <v>12</v>
      </c>
      <c r="C16" s="2" t="s">
        <v>1062</v>
      </c>
      <c r="D16" t="s">
        <v>1063</v>
      </c>
      <c r="E16" t="s">
        <v>332</v>
      </c>
      <c r="F16" s="94" t="s">
        <v>1065</v>
      </c>
      <c r="G16" s="4">
        <v>3.35168</v>
      </c>
      <c r="H16" s="1">
        <v>2</v>
      </c>
      <c r="I16" s="8"/>
      <c r="J16" s="103"/>
      <c r="K16" s="1"/>
    </row>
    <row r="17" spans="2:12">
      <c r="F17" s="94" t="s">
        <v>333</v>
      </c>
      <c r="H17" s="1">
        <v>2</v>
      </c>
      <c r="I17" s="8"/>
      <c r="J17" s="103"/>
      <c r="K17" s="1"/>
    </row>
    <row r="18" spans="2:12">
      <c r="F18" s="77" t="s">
        <v>1067</v>
      </c>
      <c r="H18" s="1">
        <v>10</v>
      </c>
      <c r="I18" s="8"/>
      <c r="J18" s="1"/>
      <c r="K18" s="104"/>
    </row>
    <row r="19" spans="2:12">
      <c r="B19" s="1">
        <v>13</v>
      </c>
      <c r="C19" s="2" t="s">
        <v>933</v>
      </c>
      <c r="D19" t="s">
        <v>934</v>
      </c>
      <c r="G19" s="4">
        <v>3.2781400000000001</v>
      </c>
    </row>
    <row r="20" spans="2:12">
      <c r="B20" s="1">
        <v>14</v>
      </c>
      <c r="C20" s="2" t="s">
        <v>977</v>
      </c>
      <c r="D20" t="s">
        <v>343</v>
      </c>
      <c r="G20" s="4">
        <v>3.22031</v>
      </c>
    </row>
    <row r="21" spans="2:12">
      <c r="B21" s="1">
        <v>15</v>
      </c>
      <c r="C21" s="2" t="s">
        <v>1095</v>
      </c>
      <c r="D21" t="s">
        <v>1096</v>
      </c>
      <c r="G21" s="4">
        <v>3.1921599999999999</v>
      </c>
    </row>
    <row r="22" spans="2:12">
      <c r="B22" s="1">
        <v>16</v>
      </c>
      <c r="C22" s="2" t="s">
        <v>1056</v>
      </c>
      <c r="D22" t="s">
        <v>1057</v>
      </c>
      <c r="G22" s="4">
        <v>3.1318000000000001</v>
      </c>
    </row>
    <row r="23" spans="2:12">
      <c r="B23" s="1">
        <v>17</v>
      </c>
      <c r="C23" s="2" t="s">
        <v>968</v>
      </c>
      <c r="D23" t="s">
        <v>969</v>
      </c>
      <c r="E23" t="s">
        <v>1024</v>
      </c>
      <c r="F23" s="94" t="s">
        <v>1024</v>
      </c>
      <c r="G23" s="4">
        <v>3.1315499999999998</v>
      </c>
    </row>
    <row r="24" spans="2:12">
      <c r="B24" s="1">
        <v>18</v>
      </c>
      <c r="C24" s="2" t="s">
        <v>202</v>
      </c>
      <c r="D24" t="s">
        <v>235</v>
      </c>
      <c r="G24" s="4">
        <v>3.13096</v>
      </c>
    </row>
    <row r="25" spans="2:12">
      <c r="B25" s="1">
        <v>19</v>
      </c>
      <c r="C25" s="2" t="s">
        <v>340</v>
      </c>
      <c r="D25" t="s">
        <v>341</v>
      </c>
      <c r="G25" s="4">
        <v>3.1030600000000002</v>
      </c>
    </row>
    <row r="26" spans="2:12">
      <c r="B26" s="1">
        <v>20</v>
      </c>
      <c r="C26" s="2" t="s">
        <v>721</v>
      </c>
      <c r="D26" t="s">
        <v>722</v>
      </c>
      <c r="E26" t="s">
        <v>723</v>
      </c>
      <c r="F26" s="76" t="s">
        <v>724</v>
      </c>
      <c r="G26" s="4">
        <v>3.0870000000000002</v>
      </c>
      <c r="H26">
        <v>7</v>
      </c>
      <c r="K26" s="105"/>
    </row>
    <row r="27" spans="2:12">
      <c r="B27" s="1">
        <v>21</v>
      </c>
      <c r="C27" s="2" t="s">
        <v>911</v>
      </c>
      <c r="D27" t="s">
        <v>912</v>
      </c>
      <c r="G27" s="4">
        <v>3.0754999999999999</v>
      </c>
    </row>
    <row r="28" spans="2:12">
      <c r="B28" s="1">
        <v>22</v>
      </c>
      <c r="C28" s="2" t="s">
        <v>334</v>
      </c>
      <c r="D28" t="s">
        <v>1069</v>
      </c>
      <c r="G28" s="4">
        <v>3.0749900000000001</v>
      </c>
    </row>
    <row r="29" spans="2:12">
      <c r="B29" s="1">
        <v>23</v>
      </c>
      <c r="C29" s="2" t="s">
        <v>1039</v>
      </c>
      <c r="D29" t="s">
        <v>229</v>
      </c>
      <c r="G29" s="4">
        <v>3.0503900000000002</v>
      </c>
    </row>
    <row r="30" spans="2:12">
      <c r="B30" s="1">
        <v>24</v>
      </c>
      <c r="C30" s="2" t="s">
        <v>1068</v>
      </c>
      <c r="D30" t="s">
        <v>1069</v>
      </c>
      <c r="E30" t="s">
        <v>354</v>
      </c>
      <c r="F30" s="76" t="s">
        <v>946</v>
      </c>
      <c r="G30" s="4">
        <v>3.0339900000000002</v>
      </c>
      <c r="H30" s="1">
        <v>9</v>
      </c>
      <c r="I30" s="100"/>
      <c r="J30" s="1"/>
      <c r="K30" s="1"/>
      <c r="L30" s="72"/>
    </row>
    <row r="31" spans="2:12">
      <c r="F31" s="106" t="s">
        <v>1072</v>
      </c>
      <c r="H31" s="1">
        <v>5</v>
      </c>
      <c r="I31" s="19"/>
      <c r="J31" s="103"/>
      <c r="K31" s="104"/>
      <c r="L31" s="72"/>
    </row>
    <row r="32" spans="2:12">
      <c r="F32" s="106" t="s">
        <v>1073</v>
      </c>
      <c r="H32" s="1">
        <v>4</v>
      </c>
      <c r="I32" s="8"/>
      <c r="J32" s="1"/>
      <c r="K32" s="1"/>
      <c r="L32" s="81"/>
    </row>
    <row r="33" spans="1:12">
      <c r="F33" s="106" t="s">
        <v>1074</v>
      </c>
      <c r="H33" s="1">
        <v>7</v>
      </c>
      <c r="I33" s="8"/>
      <c r="J33" s="1"/>
      <c r="K33" s="104"/>
      <c r="L33" s="72"/>
    </row>
    <row r="34" spans="1:12">
      <c r="F34" s="106" t="s">
        <v>1075</v>
      </c>
      <c r="H34" s="1">
        <v>2</v>
      </c>
      <c r="I34" s="100"/>
    </row>
    <row r="35" spans="1:12">
      <c r="B35" s="1">
        <v>25</v>
      </c>
      <c r="C35" s="2" t="s">
        <v>336</v>
      </c>
      <c r="D35" t="s">
        <v>337</v>
      </c>
      <c r="E35" t="s">
        <v>338</v>
      </c>
      <c r="F35" s="106" t="s">
        <v>339</v>
      </c>
      <c r="G35" s="4">
        <v>3.02393</v>
      </c>
      <c r="H35">
        <v>10</v>
      </c>
      <c r="I35" s="102"/>
    </row>
    <row r="36" spans="1:12">
      <c r="A36" s="41" t="s">
        <v>987</v>
      </c>
      <c r="B36" s="28">
        <v>26</v>
      </c>
      <c r="C36" s="29" t="s">
        <v>247</v>
      </c>
      <c r="D36" s="30" t="s">
        <v>248</v>
      </c>
      <c r="E36" s="30"/>
      <c r="F36" s="95"/>
      <c r="G36" s="32">
        <v>3.0141300000000002</v>
      </c>
      <c r="H36" s="30"/>
      <c r="I36" s="29"/>
      <c r="J36" s="30"/>
      <c r="K36" s="30"/>
      <c r="L36" s="101"/>
    </row>
  </sheetData>
  <phoneticPr fontId="13" type="noConversion"/>
  <pageMargins left="0.75" right="0.75" top="1" bottom="1" header="0.51180555555555496" footer="0.51180555555555496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326"/>
  <sheetViews>
    <sheetView zoomScale="51" zoomScaleNormal="51" zoomScalePageLayoutView="51" workbookViewId="0"/>
  </sheetViews>
  <sheetFormatPr baseColWidth="10" defaultColWidth="10.42578125" defaultRowHeight="13"/>
  <cols>
    <col min="2" max="2" width="4.5703125" style="1" customWidth="1"/>
    <col min="3" max="3" width="43" style="2" customWidth="1"/>
    <col min="4" max="4" width="45.7109375" customWidth="1"/>
    <col min="5" max="5" width="46.140625" customWidth="1"/>
    <col min="6" max="6" width="36" style="94" customWidth="1"/>
    <col min="7" max="7" width="8.140625" style="4" customWidth="1"/>
    <col min="8" max="8" width="3.5703125" style="5" customWidth="1"/>
    <col min="9" max="9" width="2.7109375" style="43" customWidth="1"/>
    <col min="10" max="10" width="4.42578125" style="44" customWidth="1"/>
    <col min="11" max="11" width="2.7109375" style="44" customWidth="1"/>
    <col min="12" max="12" width="2.7109375" style="45" customWidth="1"/>
    <col min="13" max="13" width="32.42578125" style="2" customWidth="1"/>
    <col min="15" max="16" width="8.28515625" customWidth="1"/>
    <col min="17" max="18" width="3.42578125" customWidth="1"/>
    <col min="19" max="19" width="4.42578125" customWidth="1"/>
    <col min="20" max="20" width="4.140625" customWidth="1"/>
    <col min="21" max="22" width="3.42578125" customWidth="1"/>
    <col min="23" max="23" width="4.42578125" customWidth="1"/>
    <col min="24" max="27" width="3.42578125" customWidth="1"/>
    <col min="31" max="31" width="12.85546875" customWidth="1"/>
    <col min="32" max="32" width="4.42578125" customWidth="1"/>
  </cols>
  <sheetData>
    <row r="1" spans="1:13" s="20" customFormat="1" ht="90" customHeight="1">
      <c r="A1" s="9"/>
      <c r="B1" s="10" t="s">
        <v>990</v>
      </c>
      <c r="C1" s="11" t="s">
        <v>1005</v>
      </c>
      <c r="D1" s="12" t="s">
        <v>1006</v>
      </c>
      <c r="E1" s="12" t="s">
        <v>1007</v>
      </c>
      <c r="F1" s="73" t="s">
        <v>1008</v>
      </c>
      <c r="G1" s="14" t="s">
        <v>991</v>
      </c>
      <c r="H1" s="15" t="s">
        <v>1010</v>
      </c>
      <c r="I1" s="47" t="s">
        <v>992</v>
      </c>
      <c r="J1" s="48" t="s">
        <v>993</v>
      </c>
      <c r="K1" s="18" t="s">
        <v>1013</v>
      </c>
      <c r="L1" s="49" t="s">
        <v>1014</v>
      </c>
      <c r="M1" s="50"/>
    </row>
    <row r="2" spans="1:13">
      <c r="A2" s="107" t="s">
        <v>1015</v>
      </c>
      <c r="B2" s="108">
        <v>1</v>
      </c>
      <c r="C2" s="109" t="s">
        <v>994</v>
      </c>
      <c r="D2" s="110" t="s">
        <v>995</v>
      </c>
      <c r="E2" s="110" t="s">
        <v>996</v>
      </c>
      <c r="F2" s="111" t="s">
        <v>997</v>
      </c>
      <c r="G2" s="112">
        <v>6.0395700000000003</v>
      </c>
      <c r="H2" s="33">
        <v>4</v>
      </c>
      <c r="I2" s="59"/>
      <c r="J2" s="85"/>
      <c r="K2" s="60"/>
      <c r="L2" s="61"/>
    </row>
    <row r="3" spans="1:13">
      <c r="B3" s="1">
        <v>2</v>
      </c>
      <c r="C3" s="2" t="s">
        <v>1001</v>
      </c>
      <c r="D3" t="s">
        <v>995</v>
      </c>
      <c r="E3" t="s">
        <v>996</v>
      </c>
      <c r="F3" s="76" t="s">
        <v>997</v>
      </c>
      <c r="G3" s="4">
        <v>5.7219899999999999</v>
      </c>
    </row>
    <row r="4" spans="1:13">
      <c r="B4" s="1">
        <v>3</v>
      </c>
      <c r="C4" s="2" t="s">
        <v>998</v>
      </c>
      <c r="D4" t="s">
        <v>999</v>
      </c>
      <c r="E4" t="s">
        <v>999</v>
      </c>
      <c r="F4" s="76" t="s">
        <v>1000</v>
      </c>
      <c r="G4" s="4">
        <v>5.5982500000000002</v>
      </c>
      <c r="H4" s="5">
        <v>7</v>
      </c>
      <c r="I4" s="57"/>
    </row>
    <row r="5" spans="1:13">
      <c r="B5" s="1">
        <v>4</v>
      </c>
      <c r="C5" s="2" t="s">
        <v>1002</v>
      </c>
      <c r="D5" t="s">
        <v>1003</v>
      </c>
      <c r="E5" t="s">
        <v>999</v>
      </c>
      <c r="F5" s="76" t="s">
        <v>1000</v>
      </c>
      <c r="G5" s="4">
        <v>5.5485300000000004</v>
      </c>
    </row>
    <row r="6" spans="1:13">
      <c r="B6" s="1">
        <v>5</v>
      </c>
      <c r="C6" s="2" t="s">
        <v>832</v>
      </c>
      <c r="D6" t="s">
        <v>995</v>
      </c>
      <c r="E6" t="s">
        <v>996</v>
      </c>
      <c r="F6" s="76" t="s">
        <v>997</v>
      </c>
      <c r="G6" s="4">
        <v>5.3888199999999999</v>
      </c>
    </row>
    <row r="7" spans="1:13">
      <c r="B7" s="1">
        <v>6</v>
      </c>
      <c r="C7" s="2" t="s">
        <v>854</v>
      </c>
      <c r="D7" t="s">
        <v>855</v>
      </c>
      <c r="G7" s="4">
        <v>5.3198800000000004</v>
      </c>
    </row>
    <row r="8" spans="1:13">
      <c r="B8" s="1">
        <v>7</v>
      </c>
      <c r="C8" s="2" t="s">
        <v>833</v>
      </c>
      <c r="D8" t="s">
        <v>203</v>
      </c>
      <c r="G8" s="4">
        <v>5.2950499999999998</v>
      </c>
    </row>
    <row r="9" spans="1:13">
      <c r="B9" s="1">
        <v>8</v>
      </c>
      <c r="C9" s="2" t="s">
        <v>835</v>
      </c>
      <c r="D9" t="s">
        <v>836</v>
      </c>
      <c r="E9" t="s">
        <v>837</v>
      </c>
      <c r="F9" s="106" t="s">
        <v>783</v>
      </c>
      <c r="G9" s="4">
        <v>5.1694199999999997</v>
      </c>
      <c r="H9" s="5">
        <v>7</v>
      </c>
      <c r="L9" s="62"/>
    </row>
    <row r="10" spans="1:13">
      <c r="F10" s="106" t="s">
        <v>839</v>
      </c>
      <c r="H10" s="5">
        <v>7</v>
      </c>
      <c r="I10" s="57"/>
    </row>
    <row r="11" spans="1:13">
      <c r="F11" s="76" t="s">
        <v>840</v>
      </c>
      <c r="H11" s="5">
        <v>4</v>
      </c>
      <c r="J11" s="63"/>
      <c r="K11" s="64"/>
    </row>
    <row r="12" spans="1:13">
      <c r="F12" s="76" t="s">
        <v>841</v>
      </c>
      <c r="H12" s="5">
        <v>4</v>
      </c>
      <c r="I12" s="57"/>
    </row>
    <row r="13" spans="1:13">
      <c r="F13" s="77" t="s">
        <v>842</v>
      </c>
      <c r="H13" s="5">
        <v>10</v>
      </c>
      <c r="I13" s="57"/>
    </row>
    <row r="14" spans="1:13">
      <c r="F14" s="106" t="s">
        <v>843</v>
      </c>
      <c r="H14" s="5">
        <v>11</v>
      </c>
      <c r="J14" s="63"/>
    </row>
    <row r="15" spans="1:13">
      <c r="F15" s="76" t="s">
        <v>844</v>
      </c>
      <c r="H15" s="5">
        <v>6</v>
      </c>
      <c r="J15" s="63"/>
      <c r="K15" s="64"/>
    </row>
    <row r="16" spans="1:13">
      <c r="F16" s="76" t="s">
        <v>845</v>
      </c>
      <c r="H16" s="5">
        <v>7</v>
      </c>
      <c r="K16" s="64"/>
    </row>
    <row r="17" spans="1:12">
      <c r="B17" s="1">
        <v>9</v>
      </c>
      <c r="C17" s="2" t="s">
        <v>862</v>
      </c>
      <c r="D17" t="s">
        <v>863</v>
      </c>
      <c r="E17" t="s">
        <v>864</v>
      </c>
      <c r="F17" s="106" t="s">
        <v>783</v>
      </c>
      <c r="G17" s="4">
        <v>5.0038999999999998</v>
      </c>
    </row>
    <row r="18" spans="1:12">
      <c r="F18" s="106" t="s">
        <v>839</v>
      </c>
    </row>
    <row r="19" spans="1:12">
      <c r="F19" s="76" t="s">
        <v>840</v>
      </c>
    </row>
    <row r="20" spans="1:12">
      <c r="F20" s="76" t="s">
        <v>841</v>
      </c>
    </row>
    <row r="21" spans="1:12">
      <c r="F21" s="106" t="s">
        <v>865</v>
      </c>
    </row>
    <row r="22" spans="1:12">
      <c r="F22" s="106" t="s">
        <v>843</v>
      </c>
    </row>
    <row r="23" spans="1:12">
      <c r="F23" s="76" t="s">
        <v>844</v>
      </c>
    </row>
    <row r="24" spans="1:12">
      <c r="A24" s="41" t="s">
        <v>1029</v>
      </c>
      <c r="B24" s="28"/>
      <c r="C24" s="29"/>
      <c r="D24" s="30"/>
      <c r="E24" s="30"/>
      <c r="F24" s="78" t="s">
        <v>845</v>
      </c>
      <c r="G24" s="32"/>
      <c r="H24" s="33"/>
      <c r="I24" s="59"/>
      <c r="J24" s="60"/>
      <c r="K24" s="60"/>
      <c r="L24" s="61"/>
    </row>
    <row r="25" spans="1:12">
      <c r="B25" s="1">
        <v>10</v>
      </c>
      <c r="C25" s="2" t="s">
        <v>875</v>
      </c>
      <c r="D25" t="s">
        <v>876</v>
      </c>
      <c r="E25" t="s">
        <v>999</v>
      </c>
      <c r="F25" s="76" t="s">
        <v>1000</v>
      </c>
      <c r="G25" s="4">
        <v>4.90334</v>
      </c>
    </row>
    <row r="26" spans="1:12">
      <c r="B26" s="1">
        <v>11</v>
      </c>
      <c r="C26" s="2" t="s">
        <v>856</v>
      </c>
      <c r="D26" t="s">
        <v>857</v>
      </c>
      <c r="E26" t="s">
        <v>858</v>
      </c>
      <c r="F26" s="76" t="s">
        <v>859</v>
      </c>
      <c r="G26" s="4">
        <v>4.70479</v>
      </c>
      <c r="H26" s="5">
        <v>2</v>
      </c>
      <c r="K26" s="64"/>
    </row>
    <row r="27" spans="1:12">
      <c r="F27" s="76" t="s">
        <v>845</v>
      </c>
    </row>
    <row r="28" spans="1:12">
      <c r="F28" s="76" t="s">
        <v>860</v>
      </c>
      <c r="H28" s="5">
        <v>3</v>
      </c>
      <c r="J28" s="63"/>
    </row>
    <row r="29" spans="1:12">
      <c r="F29" s="76" t="s">
        <v>861</v>
      </c>
      <c r="H29" s="5">
        <v>10</v>
      </c>
      <c r="J29" s="63"/>
    </row>
    <row r="30" spans="1:12">
      <c r="B30" s="1">
        <v>12</v>
      </c>
      <c r="C30" s="2" t="s">
        <v>846</v>
      </c>
      <c r="D30" t="s">
        <v>847</v>
      </c>
      <c r="E30" t="s">
        <v>851</v>
      </c>
      <c r="F30" s="76" t="s">
        <v>1082</v>
      </c>
      <c r="G30" s="4">
        <v>4.5049599999999996</v>
      </c>
      <c r="H30" s="5">
        <v>9</v>
      </c>
      <c r="I30" s="65"/>
      <c r="J30" s="7"/>
      <c r="K30" s="7"/>
      <c r="L30" s="66"/>
    </row>
    <row r="31" spans="1:12">
      <c r="B31" s="1">
        <v>13</v>
      </c>
      <c r="C31" s="2" t="s">
        <v>849</v>
      </c>
      <c r="D31" t="s">
        <v>850</v>
      </c>
      <c r="E31" t="s">
        <v>851</v>
      </c>
      <c r="F31" s="76" t="s">
        <v>1082</v>
      </c>
      <c r="G31" s="4">
        <v>4.4821499999999999</v>
      </c>
    </row>
    <row r="32" spans="1:12">
      <c r="B32" s="1">
        <v>14</v>
      </c>
      <c r="C32" s="2" t="s">
        <v>877</v>
      </c>
      <c r="D32" t="s">
        <v>878</v>
      </c>
      <c r="E32" t="s">
        <v>858</v>
      </c>
      <c r="F32" s="76" t="s">
        <v>859</v>
      </c>
      <c r="G32" s="4">
        <v>4.4813499999999999</v>
      </c>
    </row>
    <row r="33" spans="2:11">
      <c r="F33" s="76" t="s">
        <v>845</v>
      </c>
    </row>
    <row r="34" spans="2:11">
      <c r="F34" s="76" t="s">
        <v>860</v>
      </c>
    </row>
    <row r="35" spans="2:11">
      <c r="F35" s="76" t="s">
        <v>861</v>
      </c>
    </row>
    <row r="36" spans="2:11">
      <c r="B36" s="1">
        <v>15</v>
      </c>
      <c r="C36" s="2" t="s">
        <v>748</v>
      </c>
      <c r="D36" t="s">
        <v>749</v>
      </c>
      <c r="E36" t="s">
        <v>999</v>
      </c>
      <c r="F36" s="76" t="s">
        <v>1000</v>
      </c>
      <c r="G36" s="4">
        <v>4.4615999999999998</v>
      </c>
    </row>
    <row r="37" spans="2:11">
      <c r="B37" s="1">
        <v>16</v>
      </c>
      <c r="C37" s="2" t="s">
        <v>866</v>
      </c>
      <c r="D37" t="s">
        <v>867</v>
      </c>
      <c r="E37" t="s">
        <v>868</v>
      </c>
      <c r="F37" s="76" t="s">
        <v>859</v>
      </c>
      <c r="G37" s="4">
        <v>4.4537699999999996</v>
      </c>
    </row>
    <row r="38" spans="2:11">
      <c r="F38" s="76" t="s">
        <v>860</v>
      </c>
    </row>
    <row r="39" spans="2:11">
      <c r="F39" s="76" t="s">
        <v>861</v>
      </c>
    </row>
    <row r="40" spans="2:11">
      <c r="B40" s="1">
        <v>17</v>
      </c>
      <c r="C40" s="2" t="s">
        <v>852</v>
      </c>
      <c r="D40" t="s">
        <v>853</v>
      </c>
      <c r="G40" s="4">
        <v>4.42239</v>
      </c>
    </row>
    <row r="41" spans="2:11">
      <c r="B41" s="1">
        <v>18</v>
      </c>
      <c r="C41" s="2" t="s">
        <v>897</v>
      </c>
      <c r="D41" t="s">
        <v>898</v>
      </c>
      <c r="E41" t="s">
        <v>999</v>
      </c>
      <c r="F41" s="76" t="s">
        <v>1000</v>
      </c>
      <c r="G41" s="4">
        <v>4.3866699999999996</v>
      </c>
    </row>
    <row r="42" spans="2:11">
      <c r="B42" s="1">
        <v>19</v>
      </c>
      <c r="C42" s="2" t="s">
        <v>899</v>
      </c>
      <c r="D42" t="s">
        <v>900</v>
      </c>
      <c r="E42" t="s">
        <v>901</v>
      </c>
      <c r="F42" s="76" t="s">
        <v>902</v>
      </c>
      <c r="G42" s="4">
        <v>4.3863599999999998</v>
      </c>
      <c r="H42" s="5">
        <v>4</v>
      </c>
      <c r="J42" s="63"/>
      <c r="K42" s="64"/>
    </row>
    <row r="43" spans="2:11">
      <c r="F43" s="106" t="s">
        <v>839</v>
      </c>
    </row>
    <row r="44" spans="2:11">
      <c r="B44" s="1">
        <v>20</v>
      </c>
      <c r="C44" s="2" t="s">
        <v>891</v>
      </c>
      <c r="D44" t="s">
        <v>892</v>
      </c>
      <c r="G44" s="4">
        <v>4.3824500000000004</v>
      </c>
    </row>
    <row r="45" spans="2:11">
      <c r="B45" s="1">
        <v>21</v>
      </c>
      <c r="C45" s="2" t="s">
        <v>869</v>
      </c>
      <c r="D45" t="s">
        <v>870</v>
      </c>
      <c r="E45" t="s">
        <v>868</v>
      </c>
      <c r="F45" s="76" t="s">
        <v>859</v>
      </c>
      <c r="G45" s="4">
        <v>4.38</v>
      </c>
    </row>
    <row r="46" spans="2:11">
      <c r="F46" s="76" t="s">
        <v>860</v>
      </c>
    </row>
    <row r="47" spans="2:11">
      <c r="F47" s="76" t="s">
        <v>845</v>
      </c>
    </row>
    <row r="48" spans="2:11">
      <c r="F48" s="76" t="s">
        <v>861</v>
      </c>
    </row>
    <row r="49" spans="2:7">
      <c r="B49" s="1">
        <v>22</v>
      </c>
      <c r="C49" s="2" t="s">
        <v>873</v>
      </c>
      <c r="D49" t="s">
        <v>874</v>
      </c>
      <c r="E49" t="s">
        <v>868</v>
      </c>
      <c r="F49" s="76" t="s">
        <v>859</v>
      </c>
      <c r="G49" s="4">
        <v>4.3743100000000004</v>
      </c>
    </row>
    <row r="50" spans="2:7">
      <c r="F50" s="76" t="s">
        <v>860</v>
      </c>
    </row>
    <row r="51" spans="2:7">
      <c r="F51" s="76" t="s">
        <v>845</v>
      </c>
    </row>
    <row r="52" spans="2:7">
      <c r="F52" s="76" t="s">
        <v>861</v>
      </c>
    </row>
    <row r="53" spans="2:7">
      <c r="B53" s="1">
        <v>23</v>
      </c>
      <c r="C53" s="2" t="s">
        <v>893</v>
      </c>
      <c r="D53" t="s">
        <v>894</v>
      </c>
      <c r="E53" t="s">
        <v>999</v>
      </c>
      <c r="F53" s="76" t="s">
        <v>1000</v>
      </c>
      <c r="G53" s="4">
        <v>4.2835999999999999</v>
      </c>
    </row>
    <row r="54" spans="2:7">
      <c r="B54" s="1">
        <v>24</v>
      </c>
      <c r="C54" s="2" t="s">
        <v>889</v>
      </c>
      <c r="D54" t="s">
        <v>890</v>
      </c>
      <c r="G54" s="4">
        <v>4.2800500000000001</v>
      </c>
    </row>
    <row r="55" spans="2:7">
      <c r="B55" s="1">
        <v>25</v>
      </c>
      <c r="C55" s="2" t="s">
        <v>752</v>
      </c>
      <c r="D55" t="s">
        <v>753</v>
      </c>
      <c r="E55" t="s">
        <v>754</v>
      </c>
      <c r="F55" s="76" t="s">
        <v>902</v>
      </c>
      <c r="G55" s="4">
        <v>4.2141799999999998</v>
      </c>
    </row>
    <row r="56" spans="2:7">
      <c r="F56" s="106" t="s">
        <v>839</v>
      </c>
    </row>
    <row r="57" spans="2:7">
      <c r="F57" s="76" t="s">
        <v>840</v>
      </c>
    </row>
    <row r="58" spans="2:7">
      <c r="F58" s="76" t="s">
        <v>845</v>
      </c>
    </row>
    <row r="59" spans="2:7">
      <c r="F59" s="106" t="s">
        <v>783</v>
      </c>
    </row>
    <row r="60" spans="2:7">
      <c r="B60" s="1">
        <v>26</v>
      </c>
      <c r="C60" s="2" t="s">
        <v>758</v>
      </c>
      <c r="D60" t="s">
        <v>900</v>
      </c>
      <c r="G60" s="4">
        <v>4.1441400000000002</v>
      </c>
    </row>
    <row r="61" spans="2:7">
      <c r="B61" s="1">
        <v>27</v>
      </c>
      <c r="C61" s="2" t="s">
        <v>887</v>
      </c>
      <c r="D61" t="s">
        <v>888</v>
      </c>
      <c r="E61" t="s">
        <v>858</v>
      </c>
      <c r="F61" s="76" t="s">
        <v>859</v>
      </c>
      <c r="G61" s="4">
        <v>4.1417599999999997</v>
      </c>
    </row>
    <row r="62" spans="2:7">
      <c r="F62" s="76" t="s">
        <v>845</v>
      </c>
    </row>
    <row r="63" spans="2:7">
      <c r="F63" s="76" t="s">
        <v>860</v>
      </c>
    </row>
    <row r="64" spans="2:7">
      <c r="F64" s="76" t="s">
        <v>861</v>
      </c>
    </row>
    <row r="65" spans="1:12">
      <c r="B65" s="1">
        <v>28</v>
      </c>
      <c r="C65" s="2" t="s">
        <v>750</v>
      </c>
      <c r="D65" t="s">
        <v>751</v>
      </c>
      <c r="E65" t="s">
        <v>999</v>
      </c>
      <c r="F65" s="76" t="s">
        <v>1000</v>
      </c>
      <c r="G65" s="4">
        <v>4.0928199999999997</v>
      </c>
    </row>
    <row r="66" spans="1:12">
      <c r="B66" s="1">
        <v>29</v>
      </c>
      <c r="C66" s="2" t="s">
        <v>871</v>
      </c>
      <c r="D66" t="s">
        <v>872</v>
      </c>
      <c r="G66" s="4">
        <v>4.0928199999999997</v>
      </c>
    </row>
    <row r="67" spans="1:12">
      <c r="B67" s="1">
        <v>30</v>
      </c>
      <c r="C67" s="2" t="s">
        <v>885</v>
      </c>
      <c r="D67" t="s">
        <v>886</v>
      </c>
      <c r="E67" t="s">
        <v>204</v>
      </c>
      <c r="F67" s="76" t="s">
        <v>859</v>
      </c>
      <c r="G67" s="4">
        <v>4.0641400000000001</v>
      </c>
    </row>
    <row r="68" spans="1:12">
      <c r="F68" s="76" t="s">
        <v>860</v>
      </c>
    </row>
    <row r="69" spans="1:12">
      <c r="F69" s="76" t="s">
        <v>845</v>
      </c>
    </row>
    <row r="70" spans="1:12">
      <c r="F70" s="76" t="s">
        <v>861</v>
      </c>
    </row>
    <row r="71" spans="1:12">
      <c r="B71" s="1">
        <v>31</v>
      </c>
      <c r="C71" s="2" t="s">
        <v>881</v>
      </c>
      <c r="D71" t="s">
        <v>882</v>
      </c>
      <c r="E71" t="s">
        <v>668</v>
      </c>
      <c r="F71" s="94" t="s">
        <v>884</v>
      </c>
      <c r="G71" s="4">
        <v>4.0068799999999998</v>
      </c>
      <c r="H71" s="5">
        <v>8</v>
      </c>
      <c r="L71" s="62"/>
    </row>
    <row r="72" spans="1:12">
      <c r="F72" s="76" t="s">
        <v>859</v>
      </c>
    </row>
    <row r="73" spans="1:12">
      <c r="F73" s="76" t="s">
        <v>860</v>
      </c>
    </row>
    <row r="74" spans="1:12">
      <c r="F74" s="76" t="s">
        <v>845</v>
      </c>
    </row>
    <row r="75" spans="1:12">
      <c r="A75" s="41" t="s">
        <v>1038</v>
      </c>
      <c r="B75" s="28"/>
      <c r="C75" s="29"/>
      <c r="D75" s="30"/>
      <c r="E75" s="30"/>
      <c r="F75" s="78" t="s">
        <v>861</v>
      </c>
      <c r="G75" s="32"/>
      <c r="H75" s="33"/>
      <c r="I75" s="59"/>
      <c r="J75" s="60"/>
      <c r="K75" s="60"/>
      <c r="L75" s="61"/>
    </row>
    <row r="76" spans="1:12">
      <c r="B76" s="1">
        <v>32</v>
      </c>
      <c r="C76" s="2" t="s">
        <v>773</v>
      </c>
      <c r="D76" t="s">
        <v>900</v>
      </c>
      <c r="E76" t="s">
        <v>205</v>
      </c>
      <c r="F76" s="106" t="s">
        <v>839</v>
      </c>
      <c r="G76" s="4">
        <v>3.9922599999999999</v>
      </c>
    </row>
    <row r="77" spans="1:12">
      <c r="F77" s="76" t="s">
        <v>840</v>
      </c>
    </row>
    <row r="78" spans="1:12">
      <c r="B78" s="1">
        <v>33</v>
      </c>
      <c r="C78" s="2" t="s">
        <v>879</v>
      </c>
      <c r="D78" t="s">
        <v>880</v>
      </c>
      <c r="E78" t="s">
        <v>851</v>
      </c>
      <c r="F78" s="76" t="s">
        <v>1082</v>
      </c>
      <c r="G78" s="4">
        <v>3.97905</v>
      </c>
    </row>
    <row r="79" spans="1:12">
      <c r="B79" s="1">
        <v>34</v>
      </c>
      <c r="C79" s="2" t="s">
        <v>794</v>
      </c>
      <c r="D79" t="s">
        <v>795</v>
      </c>
      <c r="E79" t="s">
        <v>774</v>
      </c>
      <c r="F79" s="106" t="s">
        <v>839</v>
      </c>
      <c r="G79" s="4">
        <v>3.9172099999999999</v>
      </c>
    </row>
    <row r="80" spans="1:12">
      <c r="F80" s="76" t="s">
        <v>840</v>
      </c>
    </row>
    <row r="81" spans="2:11">
      <c r="B81" s="1">
        <v>35</v>
      </c>
      <c r="C81" s="2" t="s">
        <v>895</v>
      </c>
      <c r="D81" t="s">
        <v>896</v>
      </c>
      <c r="E81" t="s">
        <v>668</v>
      </c>
      <c r="F81" s="94" t="s">
        <v>884</v>
      </c>
      <c r="G81" s="4">
        <v>3.9142199999999998</v>
      </c>
    </row>
    <row r="82" spans="2:11">
      <c r="F82" s="76" t="s">
        <v>859</v>
      </c>
    </row>
    <row r="83" spans="2:11">
      <c r="F83" s="76" t="s">
        <v>860</v>
      </c>
    </row>
    <row r="84" spans="2:11">
      <c r="F84" s="76" t="s">
        <v>845</v>
      </c>
    </row>
    <row r="85" spans="2:11">
      <c r="F85" s="76" t="s">
        <v>861</v>
      </c>
    </row>
    <row r="86" spans="2:11">
      <c r="B86" s="1">
        <v>36</v>
      </c>
      <c r="C86" s="2" t="s">
        <v>755</v>
      </c>
      <c r="D86" t="s">
        <v>756</v>
      </c>
      <c r="E86" t="s">
        <v>757</v>
      </c>
      <c r="F86" s="76" t="s">
        <v>845</v>
      </c>
      <c r="G86" s="4">
        <v>3.9121999999999999</v>
      </c>
    </row>
    <row r="87" spans="2:11">
      <c r="F87" s="76" t="s">
        <v>860</v>
      </c>
    </row>
    <row r="88" spans="2:11">
      <c r="F88" s="76" t="s">
        <v>861</v>
      </c>
    </row>
    <row r="89" spans="2:11">
      <c r="B89" s="1">
        <v>37</v>
      </c>
      <c r="C89" s="2" t="s">
        <v>781</v>
      </c>
      <c r="D89" t="s">
        <v>782</v>
      </c>
      <c r="E89" t="s">
        <v>783</v>
      </c>
      <c r="F89" s="106" t="s">
        <v>783</v>
      </c>
      <c r="G89" s="4">
        <v>3.90761</v>
      </c>
    </row>
    <row r="90" spans="2:11">
      <c r="B90" s="1">
        <v>38</v>
      </c>
      <c r="C90" s="2" t="s">
        <v>759</v>
      </c>
      <c r="D90" t="s">
        <v>760</v>
      </c>
      <c r="E90" t="s">
        <v>868</v>
      </c>
      <c r="F90" s="76" t="s">
        <v>859</v>
      </c>
      <c r="G90" s="4">
        <v>3.8951899999999999</v>
      </c>
    </row>
    <row r="91" spans="2:11">
      <c r="F91" s="76" t="s">
        <v>860</v>
      </c>
    </row>
    <row r="92" spans="2:11">
      <c r="F92" s="76" t="s">
        <v>845</v>
      </c>
    </row>
    <row r="93" spans="2:11">
      <c r="F93" s="76" t="s">
        <v>861</v>
      </c>
    </row>
    <row r="94" spans="2:11">
      <c r="B94" s="1">
        <v>39</v>
      </c>
      <c r="C94" s="2" t="s">
        <v>803</v>
      </c>
      <c r="D94" t="s">
        <v>900</v>
      </c>
      <c r="G94" s="4">
        <v>3.8664499999999999</v>
      </c>
    </row>
    <row r="95" spans="2:11">
      <c r="B95" s="1">
        <v>40</v>
      </c>
      <c r="C95" s="2" t="s">
        <v>763</v>
      </c>
      <c r="D95" t="s">
        <v>764</v>
      </c>
      <c r="G95" s="4">
        <v>3.8571499999999999</v>
      </c>
    </row>
    <row r="96" spans="2:11">
      <c r="B96" s="1">
        <v>41</v>
      </c>
      <c r="C96" s="2" t="s">
        <v>765</v>
      </c>
      <c r="D96" t="s">
        <v>766</v>
      </c>
      <c r="E96" t="s">
        <v>767</v>
      </c>
      <c r="F96" s="76" t="s">
        <v>768</v>
      </c>
      <c r="G96" s="4">
        <v>3.8195299999999999</v>
      </c>
      <c r="H96" s="5">
        <v>4</v>
      </c>
      <c r="K96" s="64"/>
    </row>
    <row r="97" spans="2:11">
      <c r="B97" s="1">
        <v>42</v>
      </c>
      <c r="C97" s="2" t="s">
        <v>784</v>
      </c>
      <c r="D97" t="s">
        <v>785</v>
      </c>
      <c r="E97" t="s">
        <v>767</v>
      </c>
      <c r="F97" s="76" t="s">
        <v>768</v>
      </c>
      <c r="G97" s="4">
        <v>3.7964699999999998</v>
      </c>
    </row>
    <row r="98" spans="2:11">
      <c r="B98" s="1">
        <v>43</v>
      </c>
      <c r="C98" s="2" t="s">
        <v>804</v>
      </c>
      <c r="D98" t="s">
        <v>805</v>
      </c>
      <c r="G98" s="4">
        <v>3.7838099999999999</v>
      </c>
    </row>
    <row r="99" spans="2:11">
      <c r="B99" s="1">
        <v>44</v>
      </c>
      <c r="C99" s="2" t="s">
        <v>800</v>
      </c>
      <c r="D99" t="s">
        <v>801</v>
      </c>
      <c r="E99" t="s">
        <v>802</v>
      </c>
      <c r="F99" s="76" t="s">
        <v>844</v>
      </c>
      <c r="G99" s="4">
        <v>3.7587899999999999</v>
      </c>
    </row>
    <row r="100" spans="2:11">
      <c r="B100" s="1">
        <v>45</v>
      </c>
      <c r="C100" s="2" t="s">
        <v>790</v>
      </c>
      <c r="D100" t="s">
        <v>791</v>
      </c>
      <c r="G100" s="4">
        <v>3.75739</v>
      </c>
    </row>
    <row r="101" spans="2:11">
      <c r="B101" s="1">
        <v>46</v>
      </c>
      <c r="C101" s="2" t="s">
        <v>811</v>
      </c>
      <c r="D101" t="s">
        <v>206</v>
      </c>
      <c r="E101" t="s">
        <v>207</v>
      </c>
      <c r="F101" s="106" t="s">
        <v>839</v>
      </c>
      <c r="G101" s="4">
        <v>3.7374499999999999</v>
      </c>
    </row>
    <row r="102" spans="2:11">
      <c r="F102" s="76" t="s">
        <v>814</v>
      </c>
      <c r="H102" s="5">
        <v>7</v>
      </c>
      <c r="K102" s="64"/>
    </row>
    <row r="103" spans="2:11">
      <c r="F103" s="76" t="s">
        <v>780</v>
      </c>
      <c r="H103" s="5">
        <v>3</v>
      </c>
      <c r="I103" s="57"/>
    </row>
    <row r="104" spans="2:11">
      <c r="F104" s="106" t="s">
        <v>783</v>
      </c>
    </row>
    <row r="105" spans="2:11">
      <c r="B105" s="1">
        <v>47</v>
      </c>
      <c r="C105" s="2" t="s">
        <v>788</v>
      </c>
      <c r="D105" t="s">
        <v>789</v>
      </c>
      <c r="E105" t="s">
        <v>767</v>
      </c>
      <c r="F105" s="76" t="s">
        <v>768</v>
      </c>
      <c r="G105" s="4">
        <v>3.7075300000000002</v>
      </c>
    </row>
    <row r="106" spans="2:11">
      <c r="B106" s="1">
        <v>48</v>
      </c>
      <c r="C106" s="2" t="s">
        <v>828</v>
      </c>
      <c r="D106" t="s">
        <v>829</v>
      </c>
      <c r="E106" t="s">
        <v>208</v>
      </c>
      <c r="F106" s="106" t="s">
        <v>783</v>
      </c>
      <c r="G106" s="4">
        <v>3.68344</v>
      </c>
    </row>
    <row r="107" spans="2:11">
      <c r="F107" s="94" t="s">
        <v>831</v>
      </c>
      <c r="H107" s="5">
        <v>3</v>
      </c>
      <c r="J107" s="63"/>
    </row>
    <row r="108" spans="2:11">
      <c r="F108" s="106" t="s">
        <v>839</v>
      </c>
    </row>
    <row r="109" spans="2:11">
      <c r="F109" s="76" t="s">
        <v>840</v>
      </c>
    </row>
    <row r="110" spans="2:11">
      <c r="F110" s="76" t="s">
        <v>841</v>
      </c>
    </row>
    <row r="111" spans="2:11">
      <c r="F111" s="106" t="s">
        <v>865</v>
      </c>
    </row>
    <row r="112" spans="2:11">
      <c r="F112" s="106" t="s">
        <v>843</v>
      </c>
    </row>
    <row r="113" spans="2:10">
      <c r="F113" s="76" t="s">
        <v>844</v>
      </c>
    </row>
    <row r="114" spans="2:10">
      <c r="F114" s="76" t="s">
        <v>845</v>
      </c>
    </row>
    <row r="115" spans="2:10">
      <c r="B115" s="1">
        <v>49</v>
      </c>
      <c r="C115" s="2" t="s">
        <v>777</v>
      </c>
      <c r="D115" t="s">
        <v>778</v>
      </c>
      <c r="E115" t="s">
        <v>209</v>
      </c>
      <c r="F115" s="76" t="s">
        <v>840</v>
      </c>
      <c r="G115" s="4">
        <v>3.67848</v>
      </c>
    </row>
    <row r="116" spans="2:10">
      <c r="F116" s="76" t="s">
        <v>1083</v>
      </c>
      <c r="H116" s="5">
        <v>9</v>
      </c>
      <c r="J116" s="37"/>
    </row>
    <row r="117" spans="2:10">
      <c r="F117" s="76" t="s">
        <v>780</v>
      </c>
    </row>
    <row r="118" spans="2:10">
      <c r="F118" s="76" t="s">
        <v>840</v>
      </c>
    </row>
    <row r="119" spans="2:10">
      <c r="F119" s="106" t="s">
        <v>783</v>
      </c>
    </row>
    <row r="120" spans="2:10">
      <c r="B120" s="1">
        <v>50</v>
      </c>
      <c r="C120" s="2" t="s">
        <v>792</v>
      </c>
      <c r="D120" t="s">
        <v>793</v>
      </c>
      <c r="G120" s="4">
        <v>3.6534599999999999</v>
      </c>
    </row>
    <row r="121" spans="2:10">
      <c r="B121" s="1">
        <v>51</v>
      </c>
      <c r="C121" s="2" t="s">
        <v>761</v>
      </c>
      <c r="D121" t="s">
        <v>762</v>
      </c>
      <c r="E121" t="s">
        <v>868</v>
      </c>
      <c r="F121" s="76" t="s">
        <v>859</v>
      </c>
      <c r="G121" s="4">
        <v>3.6355400000000002</v>
      </c>
    </row>
    <row r="122" spans="2:10">
      <c r="F122" s="76" t="s">
        <v>860</v>
      </c>
    </row>
    <row r="123" spans="2:10">
      <c r="F123" s="76" t="s">
        <v>845</v>
      </c>
    </row>
    <row r="124" spans="2:10">
      <c r="F124" s="76" t="s">
        <v>861</v>
      </c>
    </row>
    <row r="125" spans="2:10">
      <c r="B125" s="1">
        <v>52</v>
      </c>
      <c r="C125" s="2" t="s">
        <v>815</v>
      </c>
      <c r="D125" t="s">
        <v>816</v>
      </c>
      <c r="E125" t="s">
        <v>817</v>
      </c>
      <c r="F125" s="76" t="s">
        <v>818</v>
      </c>
      <c r="G125" s="4">
        <v>3.6267299999999998</v>
      </c>
      <c r="H125" s="5" t="s">
        <v>1052</v>
      </c>
    </row>
    <row r="126" spans="2:10">
      <c r="B126" s="1">
        <v>53</v>
      </c>
      <c r="C126" s="2" t="s">
        <v>706</v>
      </c>
      <c r="D126" t="s">
        <v>707</v>
      </c>
      <c r="E126" t="s">
        <v>783</v>
      </c>
      <c r="F126" s="106" t="s">
        <v>783</v>
      </c>
      <c r="G126" s="4">
        <v>3.6119300000000001</v>
      </c>
    </row>
    <row r="127" spans="2:10">
      <c r="B127" s="1">
        <v>54</v>
      </c>
      <c r="C127" s="2" t="s">
        <v>717</v>
      </c>
      <c r="D127" t="s">
        <v>718</v>
      </c>
      <c r="G127" s="4">
        <v>3.6050800000000001</v>
      </c>
    </row>
    <row r="128" spans="2:10">
      <c r="B128" s="1">
        <v>55</v>
      </c>
      <c r="C128" s="2" t="s">
        <v>806</v>
      </c>
      <c r="D128" t="s">
        <v>807</v>
      </c>
      <c r="E128" t="s">
        <v>858</v>
      </c>
      <c r="F128" s="76" t="s">
        <v>859</v>
      </c>
      <c r="G128" s="4">
        <v>3.5972499999999998</v>
      </c>
    </row>
    <row r="129" spans="2:11">
      <c r="F129" s="76" t="s">
        <v>845</v>
      </c>
    </row>
    <row r="130" spans="2:11">
      <c r="F130" s="76" t="s">
        <v>860</v>
      </c>
    </row>
    <row r="131" spans="2:11">
      <c r="F131" s="76" t="s">
        <v>861</v>
      </c>
    </row>
    <row r="132" spans="2:11">
      <c r="B132" s="1">
        <v>56</v>
      </c>
      <c r="C132" s="2" t="s">
        <v>824</v>
      </c>
      <c r="D132" t="s">
        <v>210</v>
      </c>
      <c r="G132" s="4">
        <v>3.5965799999999999</v>
      </c>
    </row>
    <row r="133" spans="2:11">
      <c r="B133" s="1">
        <v>57</v>
      </c>
      <c r="C133" s="2" t="s">
        <v>826</v>
      </c>
      <c r="D133" t="s">
        <v>827</v>
      </c>
      <c r="E133" t="s">
        <v>767</v>
      </c>
      <c r="F133" s="76" t="s">
        <v>768</v>
      </c>
      <c r="G133" s="4">
        <v>3.5846499999999999</v>
      </c>
    </row>
    <row r="134" spans="2:11">
      <c r="B134" s="1">
        <v>58</v>
      </c>
      <c r="C134" s="2" t="s">
        <v>786</v>
      </c>
      <c r="D134" t="s">
        <v>787</v>
      </c>
      <c r="G134" s="4">
        <v>3.5808</v>
      </c>
    </row>
    <row r="135" spans="2:11">
      <c r="B135" s="1">
        <v>59</v>
      </c>
      <c r="C135" s="2" t="s">
        <v>733</v>
      </c>
      <c r="D135" t="s">
        <v>734</v>
      </c>
      <c r="E135" t="s">
        <v>999</v>
      </c>
      <c r="F135" s="76" t="s">
        <v>1000</v>
      </c>
      <c r="G135" s="4">
        <v>3.5773700000000002</v>
      </c>
    </row>
    <row r="136" spans="2:11">
      <c r="B136" s="1">
        <v>60</v>
      </c>
      <c r="C136" s="2" t="s">
        <v>610</v>
      </c>
      <c r="D136" t="s">
        <v>611</v>
      </c>
      <c r="G136" s="4">
        <v>3.5728499999999999</v>
      </c>
    </row>
    <row r="137" spans="2:11">
      <c r="B137" s="1">
        <v>61</v>
      </c>
      <c r="C137" s="2" t="s">
        <v>687</v>
      </c>
      <c r="D137" t="s">
        <v>688</v>
      </c>
      <c r="E137" t="s">
        <v>689</v>
      </c>
      <c r="F137" s="76" t="s">
        <v>690</v>
      </c>
      <c r="G137" s="4">
        <v>3.55749</v>
      </c>
      <c r="H137" s="5">
        <v>9</v>
      </c>
      <c r="I137" s="57"/>
    </row>
    <row r="138" spans="2:11">
      <c r="F138" s="76" t="s">
        <v>691</v>
      </c>
      <c r="H138" s="5">
        <v>3</v>
      </c>
      <c r="I138" s="57"/>
    </row>
    <row r="139" spans="2:11">
      <c r="F139" s="76" t="s">
        <v>692</v>
      </c>
      <c r="H139" s="5">
        <v>7</v>
      </c>
      <c r="I139" s="57"/>
    </row>
    <row r="140" spans="2:11">
      <c r="B140" s="1">
        <v>62</v>
      </c>
      <c r="C140" s="2" t="s">
        <v>907</v>
      </c>
      <c r="D140" t="s">
        <v>908</v>
      </c>
      <c r="E140" t="s">
        <v>905</v>
      </c>
      <c r="F140" s="76" t="s">
        <v>906</v>
      </c>
      <c r="G140" s="4">
        <v>3.53694</v>
      </c>
      <c r="H140" s="5">
        <v>7</v>
      </c>
      <c r="K140" s="64"/>
    </row>
    <row r="141" spans="2:11">
      <c r="B141" s="1">
        <v>63</v>
      </c>
      <c r="C141" s="2" t="s">
        <v>903</v>
      </c>
      <c r="D141" t="s">
        <v>904</v>
      </c>
      <c r="E141" t="s">
        <v>905</v>
      </c>
      <c r="F141" s="76" t="s">
        <v>906</v>
      </c>
      <c r="G141" s="4">
        <v>3.5283799999999998</v>
      </c>
    </row>
    <row r="142" spans="2:11">
      <c r="B142" s="1">
        <v>64</v>
      </c>
      <c r="C142" s="2" t="s">
        <v>798</v>
      </c>
      <c r="D142" t="s">
        <v>799</v>
      </c>
      <c r="E142" t="s">
        <v>211</v>
      </c>
      <c r="F142" s="76" t="s">
        <v>845</v>
      </c>
      <c r="G142" s="4">
        <v>3.5228700000000002</v>
      </c>
    </row>
    <row r="143" spans="2:11">
      <c r="F143" s="76" t="s">
        <v>860</v>
      </c>
    </row>
    <row r="144" spans="2:11">
      <c r="F144" s="76" t="s">
        <v>861</v>
      </c>
    </row>
    <row r="145" spans="2:7">
      <c r="B145" s="1">
        <v>65</v>
      </c>
      <c r="C145" s="2" t="s">
        <v>740</v>
      </c>
      <c r="D145" t="s">
        <v>741</v>
      </c>
      <c r="E145" t="s">
        <v>742</v>
      </c>
      <c r="F145" s="106" t="s">
        <v>783</v>
      </c>
      <c r="G145" s="4">
        <v>3.51816</v>
      </c>
    </row>
    <row r="146" spans="2:7">
      <c r="F146" s="106" t="s">
        <v>839</v>
      </c>
    </row>
    <row r="147" spans="2:7">
      <c r="F147" s="76" t="s">
        <v>902</v>
      </c>
    </row>
    <row r="148" spans="2:7">
      <c r="F148" s="106" t="s">
        <v>865</v>
      </c>
    </row>
    <row r="149" spans="2:7">
      <c r="F149" s="106" t="s">
        <v>843</v>
      </c>
    </row>
    <row r="150" spans="2:7">
      <c r="F150" s="76" t="s">
        <v>840</v>
      </c>
    </row>
    <row r="151" spans="2:7">
      <c r="B151" s="1">
        <v>66</v>
      </c>
      <c r="C151" s="2" t="s">
        <v>738</v>
      </c>
      <c r="D151" t="s">
        <v>900</v>
      </c>
      <c r="G151" s="4">
        <v>3.5048900000000001</v>
      </c>
    </row>
    <row r="152" spans="2:7">
      <c r="B152" s="1">
        <v>67</v>
      </c>
      <c r="C152" s="2" t="s">
        <v>677</v>
      </c>
      <c r="D152" t="s">
        <v>678</v>
      </c>
      <c r="E152" t="s">
        <v>679</v>
      </c>
      <c r="F152" s="76" t="s">
        <v>902</v>
      </c>
      <c r="G152" s="4">
        <v>3.5007299999999999</v>
      </c>
    </row>
    <row r="153" spans="2:7">
      <c r="F153" s="76" t="s">
        <v>780</v>
      </c>
    </row>
    <row r="154" spans="2:7">
      <c r="F154" s="76" t="s">
        <v>840</v>
      </c>
    </row>
    <row r="155" spans="2:7">
      <c r="F155" s="106" t="s">
        <v>839</v>
      </c>
    </row>
    <row r="156" spans="2:7">
      <c r="B156" s="1">
        <v>68</v>
      </c>
      <c r="C156" s="2" t="s">
        <v>582</v>
      </c>
      <c r="D156" t="s">
        <v>583</v>
      </c>
      <c r="E156" t="s">
        <v>999</v>
      </c>
      <c r="F156" s="76" t="s">
        <v>1000</v>
      </c>
      <c r="G156" s="4">
        <v>3.4901499999999999</v>
      </c>
    </row>
    <row r="157" spans="2:7">
      <c r="B157" s="1">
        <v>69</v>
      </c>
      <c r="C157" s="2" t="s">
        <v>584</v>
      </c>
      <c r="D157" t="s">
        <v>585</v>
      </c>
      <c r="E157" t="s">
        <v>999</v>
      </c>
      <c r="F157" s="76" t="s">
        <v>1000</v>
      </c>
      <c r="G157" s="4">
        <v>3.4901499999999999</v>
      </c>
    </row>
    <row r="158" spans="2:7">
      <c r="B158" s="1">
        <v>70</v>
      </c>
      <c r="C158" s="2" t="s">
        <v>819</v>
      </c>
      <c r="D158" t="s">
        <v>820</v>
      </c>
      <c r="E158" t="s">
        <v>767</v>
      </c>
      <c r="F158" s="76" t="s">
        <v>768</v>
      </c>
      <c r="G158" s="4">
        <v>3.4877600000000002</v>
      </c>
    </row>
    <row r="159" spans="2:7">
      <c r="B159" s="1">
        <v>71</v>
      </c>
      <c r="C159" s="2" t="s">
        <v>909</v>
      </c>
      <c r="D159" t="s">
        <v>908</v>
      </c>
      <c r="E159" t="s">
        <v>905</v>
      </c>
      <c r="F159" s="76" t="s">
        <v>906</v>
      </c>
      <c r="G159" s="4">
        <v>3.4873400000000001</v>
      </c>
    </row>
    <row r="160" spans="2:7">
      <c r="B160" s="1">
        <v>72</v>
      </c>
      <c r="C160" s="2" t="s">
        <v>682</v>
      </c>
      <c r="D160" t="s">
        <v>683</v>
      </c>
      <c r="G160" s="4">
        <v>3.4840900000000001</v>
      </c>
    </row>
    <row r="161" spans="2:11">
      <c r="B161" s="1">
        <v>73</v>
      </c>
      <c r="C161" s="2" t="s">
        <v>675</v>
      </c>
      <c r="D161" t="s">
        <v>676</v>
      </c>
      <c r="G161" s="4">
        <v>3.4831799999999999</v>
      </c>
    </row>
    <row r="162" spans="2:11">
      <c r="B162" s="1">
        <v>74</v>
      </c>
      <c r="C162" s="2" t="s">
        <v>821</v>
      </c>
      <c r="D162" t="s">
        <v>934</v>
      </c>
      <c r="G162" s="4">
        <v>3.4713099999999999</v>
      </c>
    </row>
    <row r="163" spans="2:11">
      <c r="B163" s="1">
        <v>75</v>
      </c>
      <c r="C163" s="2" t="s">
        <v>822</v>
      </c>
      <c r="D163" t="s">
        <v>823</v>
      </c>
      <c r="E163" t="s">
        <v>839</v>
      </c>
      <c r="F163" s="106" t="s">
        <v>839</v>
      </c>
      <c r="G163" s="4">
        <v>3.4609100000000002</v>
      </c>
    </row>
    <row r="164" spans="2:11">
      <c r="B164" s="1">
        <v>76</v>
      </c>
      <c r="C164" s="2" t="s">
        <v>775</v>
      </c>
      <c r="D164" t="s">
        <v>776</v>
      </c>
      <c r="E164" t="s">
        <v>905</v>
      </c>
      <c r="F164" s="76" t="s">
        <v>906</v>
      </c>
      <c r="G164" s="4">
        <v>3.4581</v>
      </c>
    </row>
    <row r="165" spans="2:11">
      <c r="B165" s="1">
        <v>77</v>
      </c>
      <c r="C165" s="2" t="s">
        <v>704</v>
      </c>
      <c r="D165" t="s">
        <v>705</v>
      </c>
      <c r="G165" s="4">
        <v>3.4483100000000002</v>
      </c>
    </row>
    <row r="166" spans="2:11">
      <c r="B166" s="1">
        <v>78</v>
      </c>
      <c r="C166" s="2" t="s">
        <v>721</v>
      </c>
      <c r="D166" t="s">
        <v>722</v>
      </c>
      <c r="E166" t="s">
        <v>723</v>
      </c>
      <c r="F166" s="76" t="s">
        <v>724</v>
      </c>
      <c r="G166" s="4">
        <v>3.4462299999999999</v>
      </c>
      <c r="H166" s="5">
        <v>7</v>
      </c>
      <c r="K166" s="64"/>
    </row>
    <row r="167" spans="2:11">
      <c r="B167" s="1">
        <v>79</v>
      </c>
      <c r="C167" s="2" t="s">
        <v>725</v>
      </c>
      <c r="D167" t="s">
        <v>726</v>
      </c>
      <c r="G167" s="4">
        <v>3.4380999999999999</v>
      </c>
    </row>
    <row r="168" spans="2:11">
      <c r="B168" s="1">
        <v>80</v>
      </c>
      <c r="C168" s="2" t="s">
        <v>731</v>
      </c>
      <c r="D168" t="s">
        <v>732</v>
      </c>
      <c r="G168" s="4">
        <v>3.43485</v>
      </c>
    </row>
    <row r="169" spans="2:11">
      <c r="B169" s="1">
        <v>81</v>
      </c>
      <c r="C169" s="2" t="s">
        <v>596</v>
      </c>
      <c r="D169" t="s">
        <v>900</v>
      </c>
      <c r="E169" t="s">
        <v>212</v>
      </c>
      <c r="F169" s="106" t="s">
        <v>839</v>
      </c>
      <c r="G169" s="4">
        <v>3.4170500000000001</v>
      </c>
    </row>
    <row r="170" spans="2:11">
      <c r="F170" s="76" t="s">
        <v>814</v>
      </c>
    </row>
    <row r="171" spans="2:11">
      <c r="F171" s="76" t="s">
        <v>840</v>
      </c>
    </row>
    <row r="172" spans="2:11">
      <c r="F172" s="106" t="s">
        <v>783</v>
      </c>
    </row>
    <row r="173" spans="2:11">
      <c r="B173" s="1">
        <v>82</v>
      </c>
      <c r="C173" s="2" t="s">
        <v>608</v>
      </c>
      <c r="D173" t="s">
        <v>900</v>
      </c>
      <c r="E173" t="s">
        <v>213</v>
      </c>
      <c r="F173" s="106" t="s">
        <v>839</v>
      </c>
      <c r="G173" s="4">
        <v>3.3993799999999998</v>
      </c>
    </row>
    <row r="174" spans="2:11">
      <c r="F174" s="76" t="s">
        <v>814</v>
      </c>
    </row>
    <row r="175" spans="2:11">
      <c r="F175" s="76" t="s">
        <v>840</v>
      </c>
    </row>
    <row r="176" spans="2:11">
      <c r="B176" s="1">
        <v>83</v>
      </c>
      <c r="C176" s="2" t="s">
        <v>698</v>
      </c>
      <c r="D176" t="s">
        <v>699</v>
      </c>
      <c r="E176" t="s">
        <v>214</v>
      </c>
      <c r="F176" s="106" t="s">
        <v>839</v>
      </c>
      <c r="G176" s="4">
        <v>3.3917899999999999</v>
      </c>
    </row>
    <row r="177" spans="2:12">
      <c r="F177" s="76" t="s">
        <v>840</v>
      </c>
    </row>
    <row r="178" spans="2:12">
      <c r="F178" s="76" t="s">
        <v>844</v>
      </c>
    </row>
    <row r="179" spans="2:12">
      <c r="F179" s="106" t="s">
        <v>783</v>
      </c>
    </row>
    <row r="180" spans="2:12">
      <c r="F180" s="76" t="s">
        <v>902</v>
      </c>
    </row>
    <row r="181" spans="2:12">
      <c r="B181" s="1">
        <v>84</v>
      </c>
      <c r="C181" s="2" t="s">
        <v>769</v>
      </c>
      <c r="D181" t="s">
        <v>770</v>
      </c>
      <c r="E181" t="s">
        <v>771</v>
      </c>
      <c r="F181" s="76" t="s">
        <v>215</v>
      </c>
      <c r="G181" s="4">
        <v>3.3832900000000001</v>
      </c>
      <c r="H181" s="5">
        <v>1</v>
      </c>
      <c r="J181" s="37"/>
    </row>
    <row r="182" spans="2:12">
      <c r="F182" s="76" t="s">
        <v>1082</v>
      </c>
    </row>
    <row r="183" spans="2:12">
      <c r="F183" s="76" t="s">
        <v>1086</v>
      </c>
      <c r="H183" s="5">
        <v>6</v>
      </c>
      <c r="I183" s="6"/>
      <c r="J183" s="7"/>
      <c r="K183" s="36"/>
    </row>
    <row r="184" spans="2:12">
      <c r="B184" s="1">
        <v>85</v>
      </c>
      <c r="C184" s="2" t="s">
        <v>601</v>
      </c>
      <c r="D184" t="s">
        <v>602</v>
      </c>
      <c r="E184" t="s">
        <v>603</v>
      </c>
      <c r="F184" s="76" t="s">
        <v>604</v>
      </c>
      <c r="G184" s="4">
        <v>3.3635299999999999</v>
      </c>
      <c r="H184" s="5">
        <v>7</v>
      </c>
      <c r="I184" s="57"/>
    </row>
    <row r="185" spans="2:12">
      <c r="B185" s="1">
        <v>86</v>
      </c>
      <c r="C185" s="2" t="s">
        <v>809</v>
      </c>
      <c r="D185" t="s">
        <v>810</v>
      </c>
      <c r="E185" t="s">
        <v>905</v>
      </c>
      <c r="F185" s="76" t="s">
        <v>906</v>
      </c>
      <c r="G185" s="4">
        <v>3.3605399999999999</v>
      </c>
    </row>
    <row r="186" spans="2:12">
      <c r="B186" s="1">
        <v>87</v>
      </c>
      <c r="C186" s="2" t="s">
        <v>693</v>
      </c>
      <c r="D186" t="s">
        <v>694</v>
      </c>
      <c r="G186" s="4">
        <v>3.33839</v>
      </c>
    </row>
    <row r="187" spans="2:12">
      <c r="B187" s="1">
        <v>88</v>
      </c>
      <c r="C187" s="2" t="s">
        <v>713</v>
      </c>
      <c r="D187" t="s">
        <v>714</v>
      </c>
      <c r="G187" s="4">
        <v>3.3303199999999999</v>
      </c>
    </row>
    <row r="188" spans="2:12">
      <c r="B188" s="1">
        <v>89</v>
      </c>
      <c r="C188" s="2" t="s">
        <v>729</v>
      </c>
      <c r="D188" t="s">
        <v>730</v>
      </c>
      <c r="G188" s="4">
        <v>3.32396</v>
      </c>
    </row>
    <row r="189" spans="2:12">
      <c r="B189" s="1">
        <v>90</v>
      </c>
      <c r="C189" s="2" t="s">
        <v>656</v>
      </c>
      <c r="D189" t="s">
        <v>657</v>
      </c>
      <c r="E189" t="s">
        <v>658</v>
      </c>
      <c r="F189" s="76" t="s">
        <v>659</v>
      </c>
      <c r="G189" s="4">
        <v>3.3143600000000002</v>
      </c>
      <c r="H189" s="5">
        <v>2</v>
      </c>
      <c r="L189" s="62"/>
    </row>
    <row r="190" spans="2:12">
      <c r="B190" s="1">
        <v>91</v>
      </c>
      <c r="C190" s="2" t="s">
        <v>607</v>
      </c>
      <c r="D190" t="s">
        <v>1069</v>
      </c>
      <c r="G190" s="4">
        <v>3.3012100000000002</v>
      </c>
    </row>
    <row r="191" spans="2:12">
      <c r="B191" s="1">
        <v>92</v>
      </c>
      <c r="C191" s="2" t="s">
        <v>612</v>
      </c>
      <c r="D191" t="s">
        <v>613</v>
      </c>
      <c r="E191" t="s">
        <v>216</v>
      </c>
      <c r="F191" s="76" t="s">
        <v>615</v>
      </c>
      <c r="G191" s="4">
        <v>3.2946599999999999</v>
      </c>
      <c r="H191" s="5">
        <v>3</v>
      </c>
      <c r="K191" s="64"/>
    </row>
    <row r="192" spans="2:12">
      <c r="F192" s="76" t="s">
        <v>616</v>
      </c>
      <c r="H192" s="5">
        <v>3</v>
      </c>
      <c r="I192" s="57"/>
    </row>
    <row r="193" spans="2:11">
      <c r="F193" s="76" t="s">
        <v>617</v>
      </c>
      <c r="H193" s="5">
        <v>3</v>
      </c>
      <c r="K193" s="64"/>
    </row>
    <row r="194" spans="2:11">
      <c r="F194" s="76" t="s">
        <v>618</v>
      </c>
      <c r="H194" s="5">
        <v>3</v>
      </c>
      <c r="I194" s="57"/>
    </row>
    <row r="195" spans="2:11">
      <c r="F195" s="76" t="s">
        <v>619</v>
      </c>
      <c r="H195" s="5">
        <v>7</v>
      </c>
      <c r="J195" s="63"/>
    </row>
    <row r="196" spans="2:11">
      <c r="F196" s="76" t="s">
        <v>620</v>
      </c>
      <c r="H196" s="5">
        <v>3</v>
      </c>
      <c r="K196" s="64"/>
    </row>
    <row r="197" spans="2:11">
      <c r="F197" s="76" t="s">
        <v>621</v>
      </c>
      <c r="H197" s="5">
        <v>5</v>
      </c>
      <c r="K197" s="64"/>
    </row>
    <row r="198" spans="2:11">
      <c r="F198" s="76" t="s">
        <v>594</v>
      </c>
      <c r="H198" s="5">
        <v>3</v>
      </c>
      <c r="J198" s="63"/>
      <c r="K198" s="64"/>
    </row>
    <row r="199" spans="2:11">
      <c r="F199" s="76" t="s">
        <v>595</v>
      </c>
      <c r="H199" s="5">
        <v>7</v>
      </c>
      <c r="J199" s="63"/>
      <c r="K199" s="64"/>
    </row>
    <row r="200" spans="2:11">
      <c r="B200" s="1">
        <v>93</v>
      </c>
      <c r="C200" s="2" t="s">
        <v>644</v>
      </c>
      <c r="D200" t="s">
        <v>645</v>
      </c>
      <c r="E200" s="84" t="s">
        <v>646</v>
      </c>
      <c r="F200" s="76" t="s">
        <v>594</v>
      </c>
      <c r="G200" s="4">
        <v>3.2931900000000001</v>
      </c>
    </row>
    <row r="201" spans="2:11">
      <c r="F201" s="76" t="s">
        <v>595</v>
      </c>
    </row>
    <row r="202" spans="2:11">
      <c r="F202" s="76" t="s">
        <v>616</v>
      </c>
    </row>
    <row r="203" spans="2:11">
      <c r="F203" s="76" t="s">
        <v>647</v>
      </c>
      <c r="H203" s="5">
        <v>7</v>
      </c>
      <c r="I203" s="57"/>
    </row>
    <row r="204" spans="2:11">
      <c r="B204" s="1">
        <v>94</v>
      </c>
      <c r="C204" s="2" t="s">
        <v>217</v>
      </c>
      <c r="D204" t="s">
        <v>50</v>
      </c>
      <c r="E204" t="s">
        <v>51</v>
      </c>
      <c r="F204" s="94" t="s">
        <v>52</v>
      </c>
      <c r="G204" s="4">
        <v>3.2927</v>
      </c>
      <c r="H204" s="5">
        <v>2</v>
      </c>
      <c r="J204" s="63"/>
    </row>
    <row r="205" spans="2:11">
      <c r="F205" s="94" t="s">
        <v>53</v>
      </c>
      <c r="H205" s="5">
        <v>4</v>
      </c>
      <c r="J205" s="63"/>
    </row>
    <row r="206" spans="2:11">
      <c r="F206" s="94" t="s">
        <v>831</v>
      </c>
    </row>
    <row r="207" spans="2:11">
      <c r="B207" s="1">
        <v>95</v>
      </c>
      <c r="C207" s="2" t="s">
        <v>695</v>
      </c>
      <c r="D207" t="s">
        <v>816</v>
      </c>
      <c r="E207" t="s">
        <v>817</v>
      </c>
      <c r="F207" s="76" t="s">
        <v>818</v>
      </c>
      <c r="G207" s="4">
        <v>3.2843200000000001</v>
      </c>
    </row>
    <row r="208" spans="2:11">
      <c r="B208" s="1">
        <v>96</v>
      </c>
      <c r="C208" s="2" t="s">
        <v>715</v>
      </c>
      <c r="D208" t="s">
        <v>716</v>
      </c>
      <c r="G208" s="4">
        <v>3.2796099999999999</v>
      </c>
    </row>
    <row r="209" spans="2:9">
      <c r="B209" s="1">
        <v>97</v>
      </c>
      <c r="C209" s="2" t="s">
        <v>624</v>
      </c>
      <c r="D209" t="s">
        <v>900</v>
      </c>
      <c r="E209" t="s">
        <v>625</v>
      </c>
      <c r="F209" s="106" t="s">
        <v>783</v>
      </c>
      <c r="G209" s="4">
        <v>3.2763100000000001</v>
      </c>
    </row>
    <row r="210" spans="2:9">
      <c r="F210" s="106" t="s">
        <v>839</v>
      </c>
    </row>
    <row r="211" spans="2:9">
      <c r="B211" s="1">
        <v>98</v>
      </c>
      <c r="C211" s="2" t="s">
        <v>605</v>
      </c>
      <c r="D211" t="s">
        <v>606</v>
      </c>
      <c r="E211" t="s">
        <v>207</v>
      </c>
      <c r="F211" s="106" t="s">
        <v>839</v>
      </c>
      <c r="G211" s="4">
        <v>3.2755800000000002</v>
      </c>
    </row>
    <row r="212" spans="2:9">
      <c r="F212" s="76" t="s">
        <v>814</v>
      </c>
    </row>
    <row r="213" spans="2:9">
      <c r="F213" s="76" t="s">
        <v>780</v>
      </c>
    </row>
    <row r="214" spans="2:9">
      <c r="F214" s="106" t="s">
        <v>783</v>
      </c>
    </row>
    <row r="215" spans="2:9">
      <c r="B215" s="1">
        <v>99</v>
      </c>
      <c r="C215" s="2" t="s">
        <v>696</v>
      </c>
      <c r="D215" t="s">
        <v>697</v>
      </c>
      <c r="E215" t="s">
        <v>204</v>
      </c>
      <c r="F215" s="76" t="s">
        <v>859</v>
      </c>
      <c r="G215" s="4">
        <v>3.2738</v>
      </c>
    </row>
    <row r="216" spans="2:9">
      <c r="F216" s="76" t="s">
        <v>860</v>
      </c>
    </row>
    <row r="217" spans="2:9">
      <c r="F217" s="76" t="s">
        <v>845</v>
      </c>
    </row>
    <row r="218" spans="2:9">
      <c r="F218" s="76" t="s">
        <v>861</v>
      </c>
    </row>
    <row r="219" spans="2:9">
      <c r="B219" s="1">
        <v>100</v>
      </c>
      <c r="C219" s="2" t="s">
        <v>745</v>
      </c>
      <c r="D219" t="s">
        <v>746</v>
      </c>
      <c r="E219" t="s">
        <v>54</v>
      </c>
      <c r="F219" s="76" t="s">
        <v>724</v>
      </c>
      <c r="G219" s="4">
        <v>3.2564899999999999</v>
      </c>
    </row>
    <row r="220" spans="2:9">
      <c r="F220" s="94" t="s">
        <v>581</v>
      </c>
      <c r="H220" s="5">
        <v>4</v>
      </c>
      <c r="I220" s="57"/>
    </row>
    <row r="221" spans="2:9">
      <c r="B221" s="1">
        <v>101</v>
      </c>
      <c r="C221" s="2" t="s">
        <v>666</v>
      </c>
      <c r="D221" t="s">
        <v>667</v>
      </c>
      <c r="E221" t="s">
        <v>883</v>
      </c>
      <c r="F221" s="94" t="s">
        <v>884</v>
      </c>
      <c r="G221" s="4">
        <v>3.2427299999999999</v>
      </c>
    </row>
    <row r="222" spans="2:9">
      <c r="F222" s="76" t="s">
        <v>859</v>
      </c>
    </row>
    <row r="223" spans="2:9">
      <c r="F223" s="76" t="s">
        <v>860</v>
      </c>
    </row>
    <row r="224" spans="2:9">
      <c r="F224" s="76" t="s">
        <v>845</v>
      </c>
    </row>
    <row r="225" spans="2:8">
      <c r="F225" s="76" t="s">
        <v>861</v>
      </c>
    </row>
    <row r="226" spans="2:8">
      <c r="B226" s="1">
        <v>102</v>
      </c>
      <c r="C226" s="2" t="s">
        <v>496</v>
      </c>
      <c r="D226" t="s">
        <v>497</v>
      </c>
      <c r="E226" t="s">
        <v>498</v>
      </c>
      <c r="F226" s="76" t="s">
        <v>616</v>
      </c>
      <c r="G226" s="4">
        <v>3.23637</v>
      </c>
    </row>
    <row r="227" spans="2:8">
      <c r="F227" s="76" t="s">
        <v>618</v>
      </c>
    </row>
    <row r="228" spans="2:8">
      <c r="F228" s="76" t="s">
        <v>594</v>
      </c>
    </row>
    <row r="229" spans="2:8">
      <c r="F229" s="106" t="s">
        <v>499</v>
      </c>
      <c r="H229" s="5" t="s">
        <v>1052</v>
      </c>
    </row>
    <row r="230" spans="2:8">
      <c r="F230" s="76" t="s">
        <v>595</v>
      </c>
    </row>
    <row r="231" spans="2:8">
      <c r="F231" s="76" t="s">
        <v>647</v>
      </c>
    </row>
    <row r="232" spans="2:8">
      <c r="B232" s="1">
        <v>103</v>
      </c>
      <c r="C232" s="2" t="s">
        <v>586</v>
      </c>
      <c r="D232" t="s">
        <v>55</v>
      </c>
      <c r="G232" s="4">
        <v>3.2308599999999998</v>
      </c>
    </row>
    <row r="233" spans="2:8">
      <c r="B233" s="1">
        <v>104</v>
      </c>
      <c r="C233" s="2" t="s">
        <v>598</v>
      </c>
      <c r="D233" t="s">
        <v>599</v>
      </c>
      <c r="E233" t="s">
        <v>600</v>
      </c>
      <c r="F233" s="76" t="s">
        <v>814</v>
      </c>
      <c r="G233" s="4">
        <v>3.2215099999999999</v>
      </c>
    </row>
    <row r="234" spans="2:8">
      <c r="F234" s="76" t="s">
        <v>780</v>
      </c>
    </row>
    <row r="235" spans="2:8">
      <c r="F235" s="76" t="s">
        <v>840</v>
      </c>
    </row>
    <row r="236" spans="2:8">
      <c r="F236" s="106" t="s">
        <v>783</v>
      </c>
    </row>
    <row r="237" spans="2:8">
      <c r="F237" s="106" t="s">
        <v>839</v>
      </c>
    </row>
    <row r="238" spans="2:8">
      <c r="B238" s="1">
        <v>105</v>
      </c>
      <c r="C238" s="2" t="s">
        <v>708</v>
      </c>
      <c r="D238" t="s">
        <v>709</v>
      </c>
      <c r="E238" t="s">
        <v>56</v>
      </c>
      <c r="F238" s="106" t="s">
        <v>839</v>
      </c>
      <c r="G238" s="4">
        <v>3.2057199999999999</v>
      </c>
    </row>
    <row r="239" spans="2:8">
      <c r="F239" s="76" t="s">
        <v>780</v>
      </c>
    </row>
    <row r="240" spans="2:8">
      <c r="F240" s="106" t="s">
        <v>783</v>
      </c>
    </row>
    <row r="241" spans="2:7">
      <c r="F241" s="76" t="s">
        <v>902</v>
      </c>
    </row>
    <row r="242" spans="2:7">
      <c r="B242" s="1">
        <v>106</v>
      </c>
      <c r="C242" s="2" t="s">
        <v>57</v>
      </c>
      <c r="D242" t="s">
        <v>58</v>
      </c>
      <c r="G242" s="4">
        <v>3.1848700000000001</v>
      </c>
    </row>
    <row r="243" spans="2:7">
      <c r="B243" s="1">
        <v>107</v>
      </c>
      <c r="C243" s="2" t="s">
        <v>634</v>
      </c>
      <c r="D243" t="s">
        <v>635</v>
      </c>
      <c r="E243" t="s">
        <v>723</v>
      </c>
      <c r="F243" s="76" t="s">
        <v>724</v>
      </c>
      <c r="G243" s="4">
        <v>3.17624</v>
      </c>
    </row>
    <row r="244" spans="2:7">
      <c r="B244" s="1">
        <v>108</v>
      </c>
      <c r="C244" s="2" t="s">
        <v>588</v>
      </c>
      <c r="D244" t="s">
        <v>589</v>
      </c>
      <c r="E244" t="s">
        <v>59</v>
      </c>
      <c r="F244" s="94" t="s">
        <v>413</v>
      </c>
      <c r="G244" s="4">
        <v>3.1738599999999999</v>
      </c>
    </row>
    <row r="245" spans="2:7">
      <c r="F245" s="76" t="s">
        <v>692</v>
      </c>
    </row>
    <row r="246" spans="2:7">
      <c r="B246" s="1">
        <v>109</v>
      </c>
      <c r="C246" s="2" t="s">
        <v>60</v>
      </c>
      <c r="D246" t="s">
        <v>61</v>
      </c>
      <c r="E246" t="s">
        <v>62</v>
      </c>
      <c r="F246" s="76" t="s">
        <v>841</v>
      </c>
      <c r="G246" s="4">
        <v>3.1697000000000002</v>
      </c>
    </row>
    <row r="247" spans="2:7">
      <c r="F247" s="76" t="s">
        <v>902</v>
      </c>
    </row>
    <row r="248" spans="2:7">
      <c r="F248" s="76" t="s">
        <v>840</v>
      </c>
    </row>
    <row r="249" spans="2:7">
      <c r="F249" s="76" t="s">
        <v>844</v>
      </c>
    </row>
    <row r="250" spans="2:7">
      <c r="F250" s="106" t="s">
        <v>839</v>
      </c>
    </row>
    <row r="251" spans="2:7">
      <c r="B251" s="1">
        <v>110</v>
      </c>
      <c r="C251" s="2" t="s">
        <v>642</v>
      </c>
      <c r="D251" t="s">
        <v>643</v>
      </c>
      <c r="G251" s="4">
        <v>3.1635200000000001</v>
      </c>
    </row>
    <row r="252" spans="2:7">
      <c r="B252" s="1">
        <v>111</v>
      </c>
      <c r="C252" s="2" t="s">
        <v>669</v>
      </c>
      <c r="D252" t="s">
        <v>670</v>
      </c>
      <c r="E252" t="s">
        <v>883</v>
      </c>
      <c r="F252" s="94" t="s">
        <v>884</v>
      </c>
      <c r="G252" s="4">
        <v>3.16107</v>
      </c>
    </row>
    <row r="253" spans="2:7">
      <c r="F253" s="76" t="s">
        <v>859</v>
      </c>
    </row>
    <row r="254" spans="2:7">
      <c r="F254" s="76" t="s">
        <v>860</v>
      </c>
    </row>
    <row r="255" spans="2:7">
      <c r="F255" s="76" t="s">
        <v>845</v>
      </c>
    </row>
    <row r="256" spans="2:7">
      <c r="F256" s="76" t="s">
        <v>861</v>
      </c>
    </row>
    <row r="257" spans="2:7">
      <c r="B257" s="1">
        <v>112</v>
      </c>
      <c r="C257" s="2" t="s">
        <v>63</v>
      </c>
      <c r="D257" t="s">
        <v>64</v>
      </c>
      <c r="E257" t="s">
        <v>65</v>
      </c>
      <c r="F257" s="76" t="s">
        <v>618</v>
      </c>
      <c r="G257" s="4">
        <v>3.15795</v>
      </c>
    </row>
    <row r="258" spans="2:7">
      <c r="F258" s="76" t="s">
        <v>594</v>
      </c>
    </row>
    <row r="259" spans="2:7">
      <c r="F259" s="76" t="s">
        <v>595</v>
      </c>
    </row>
    <row r="260" spans="2:7">
      <c r="F260" s="76" t="s">
        <v>616</v>
      </c>
    </row>
    <row r="261" spans="2:7">
      <c r="F261" s="76" t="s">
        <v>647</v>
      </c>
    </row>
    <row r="262" spans="2:7">
      <c r="B262" s="1">
        <v>113</v>
      </c>
      <c r="C262" s="2" t="s">
        <v>653</v>
      </c>
      <c r="D262" t="s">
        <v>654</v>
      </c>
      <c r="E262" t="s">
        <v>66</v>
      </c>
      <c r="F262" s="76" t="s">
        <v>595</v>
      </c>
      <c r="G262" s="4">
        <v>3.14358</v>
      </c>
    </row>
    <row r="263" spans="2:7">
      <c r="F263" s="76" t="s">
        <v>616</v>
      </c>
    </row>
    <row r="264" spans="2:7">
      <c r="F264" s="76" t="s">
        <v>647</v>
      </c>
    </row>
    <row r="265" spans="2:7">
      <c r="B265" s="1">
        <v>114</v>
      </c>
      <c r="C265" s="2" t="s">
        <v>719</v>
      </c>
      <c r="D265" t="s">
        <v>720</v>
      </c>
      <c r="E265" t="s">
        <v>668</v>
      </c>
      <c r="F265" s="94" t="s">
        <v>884</v>
      </c>
      <c r="G265" s="4">
        <v>3.1434600000000001</v>
      </c>
    </row>
    <row r="266" spans="2:7">
      <c r="F266" s="76" t="s">
        <v>859</v>
      </c>
    </row>
    <row r="267" spans="2:7">
      <c r="F267" s="76" t="s">
        <v>860</v>
      </c>
    </row>
    <row r="268" spans="2:7">
      <c r="F268" s="76" t="s">
        <v>845</v>
      </c>
    </row>
    <row r="269" spans="2:7">
      <c r="F269" s="76" t="s">
        <v>861</v>
      </c>
    </row>
    <row r="270" spans="2:7">
      <c r="B270" s="1">
        <v>115</v>
      </c>
      <c r="C270" s="2" t="s">
        <v>631</v>
      </c>
      <c r="D270" t="s">
        <v>632</v>
      </c>
      <c r="E270" t="s">
        <v>67</v>
      </c>
      <c r="F270" s="106" t="s">
        <v>839</v>
      </c>
      <c r="G270" s="4">
        <v>3.1388699999999998</v>
      </c>
    </row>
    <row r="271" spans="2:7">
      <c r="F271" s="76" t="s">
        <v>840</v>
      </c>
    </row>
    <row r="272" spans="2:7">
      <c r="F272" s="106" t="s">
        <v>783</v>
      </c>
    </row>
    <row r="273" spans="2:7">
      <c r="B273" s="1">
        <v>116</v>
      </c>
      <c r="C273" s="2" t="s">
        <v>701</v>
      </c>
      <c r="D273" t="s">
        <v>702</v>
      </c>
      <c r="E273" t="s">
        <v>703</v>
      </c>
      <c r="F273" s="106" t="s">
        <v>839</v>
      </c>
      <c r="G273" s="4">
        <v>3.1380699999999999</v>
      </c>
    </row>
    <row r="274" spans="2:7">
      <c r="F274" s="76" t="s">
        <v>780</v>
      </c>
    </row>
    <row r="275" spans="2:7">
      <c r="F275" s="76" t="s">
        <v>840</v>
      </c>
    </row>
    <row r="276" spans="2:7">
      <c r="F276" s="106" t="s">
        <v>783</v>
      </c>
    </row>
    <row r="277" spans="2:7">
      <c r="F277" s="76" t="s">
        <v>902</v>
      </c>
    </row>
    <row r="278" spans="2:7">
      <c r="B278" s="1">
        <v>117</v>
      </c>
      <c r="C278" s="2" t="s">
        <v>796</v>
      </c>
      <c r="D278" t="s">
        <v>797</v>
      </c>
      <c r="E278" t="s">
        <v>905</v>
      </c>
      <c r="F278" s="76" t="s">
        <v>906</v>
      </c>
      <c r="G278" s="4">
        <v>3.1334900000000001</v>
      </c>
    </row>
    <row r="279" spans="2:7">
      <c r="B279" s="1">
        <v>118</v>
      </c>
      <c r="C279" s="2" t="s">
        <v>626</v>
      </c>
      <c r="D279" t="s">
        <v>627</v>
      </c>
      <c r="E279" t="s">
        <v>68</v>
      </c>
      <c r="F279" s="76" t="s">
        <v>841</v>
      </c>
      <c r="G279" s="4">
        <v>3.1314099999999998</v>
      </c>
    </row>
    <row r="280" spans="2:7">
      <c r="F280" s="76" t="s">
        <v>902</v>
      </c>
    </row>
    <row r="281" spans="2:7">
      <c r="F281" s="106" t="s">
        <v>783</v>
      </c>
    </row>
    <row r="282" spans="2:7">
      <c r="F282" s="106" t="s">
        <v>839</v>
      </c>
    </row>
    <row r="283" spans="2:7">
      <c r="B283" s="1">
        <v>119</v>
      </c>
      <c r="C283" s="2" t="s">
        <v>663</v>
      </c>
      <c r="D283" t="s">
        <v>491</v>
      </c>
      <c r="G283" s="4">
        <v>3.1221100000000002</v>
      </c>
    </row>
    <row r="284" spans="2:7">
      <c r="B284" s="1">
        <v>120</v>
      </c>
      <c r="C284" s="2" t="s">
        <v>518</v>
      </c>
      <c r="D284" t="s">
        <v>519</v>
      </c>
      <c r="E284" t="s">
        <v>69</v>
      </c>
      <c r="F284" s="76" t="s">
        <v>594</v>
      </c>
      <c r="G284" s="4">
        <v>3.1132399999999998</v>
      </c>
    </row>
    <row r="285" spans="2:7">
      <c r="F285" s="76" t="s">
        <v>595</v>
      </c>
    </row>
    <row r="286" spans="2:7">
      <c r="F286" s="76" t="s">
        <v>616</v>
      </c>
    </row>
    <row r="287" spans="2:7">
      <c r="B287" s="1">
        <v>121</v>
      </c>
      <c r="C287" s="2" t="s">
        <v>70</v>
      </c>
      <c r="D287" t="s">
        <v>71</v>
      </c>
      <c r="E287" t="s">
        <v>72</v>
      </c>
      <c r="F287" s="106" t="s">
        <v>839</v>
      </c>
      <c r="G287" s="4">
        <v>3.1063900000000002</v>
      </c>
    </row>
    <row r="288" spans="2:7">
      <c r="F288" s="76" t="s">
        <v>780</v>
      </c>
    </row>
    <row r="289" spans="2:7">
      <c r="F289" s="106" t="s">
        <v>783</v>
      </c>
    </row>
    <row r="290" spans="2:7">
      <c r="B290" s="1">
        <v>122</v>
      </c>
      <c r="C290" s="2" t="s">
        <v>660</v>
      </c>
      <c r="D290" t="s">
        <v>661</v>
      </c>
      <c r="E290" t="s">
        <v>73</v>
      </c>
      <c r="F290" s="76" t="s">
        <v>841</v>
      </c>
      <c r="G290" s="4">
        <v>3.09917</v>
      </c>
    </row>
    <row r="291" spans="2:7">
      <c r="F291" s="106" t="s">
        <v>839</v>
      </c>
    </row>
    <row r="292" spans="2:7">
      <c r="F292" s="106" t="s">
        <v>783</v>
      </c>
    </row>
    <row r="293" spans="2:7">
      <c r="F293" s="76" t="s">
        <v>902</v>
      </c>
    </row>
    <row r="294" spans="2:7">
      <c r="B294" s="1">
        <v>123</v>
      </c>
      <c r="C294" s="2" t="s">
        <v>74</v>
      </c>
      <c r="D294" t="s">
        <v>75</v>
      </c>
      <c r="E294" t="s">
        <v>646</v>
      </c>
      <c r="F294" s="76" t="s">
        <v>594</v>
      </c>
      <c r="G294" s="4">
        <v>3.0882200000000002</v>
      </c>
    </row>
    <row r="295" spans="2:7">
      <c r="F295" s="76" t="s">
        <v>595</v>
      </c>
    </row>
    <row r="296" spans="2:7">
      <c r="F296" s="76" t="s">
        <v>616</v>
      </c>
    </row>
    <row r="297" spans="2:7">
      <c r="F297" s="76" t="s">
        <v>647</v>
      </c>
    </row>
    <row r="298" spans="2:7">
      <c r="B298" s="1">
        <v>124</v>
      </c>
      <c r="C298" s="2" t="s">
        <v>680</v>
      </c>
      <c r="D298" t="s">
        <v>681</v>
      </c>
      <c r="E298" t="s">
        <v>905</v>
      </c>
      <c r="F298" s="76" t="s">
        <v>906</v>
      </c>
      <c r="G298" s="4">
        <v>3.0802700000000001</v>
      </c>
    </row>
    <row r="299" spans="2:7">
      <c r="B299" s="1">
        <v>125</v>
      </c>
      <c r="C299" s="2" t="s">
        <v>636</v>
      </c>
      <c r="D299" t="s">
        <v>637</v>
      </c>
      <c r="G299" s="4">
        <v>3.0687099999999998</v>
      </c>
    </row>
    <row r="300" spans="2:7">
      <c r="B300" s="1">
        <v>126</v>
      </c>
      <c r="C300" s="2" t="s">
        <v>76</v>
      </c>
      <c r="D300" t="s">
        <v>77</v>
      </c>
      <c r="E300" t="s">
        <v>689</v>
      </c>
      <c r="F300" s="94" t="s">
        <v>690</v>
      </c>
      <c r="G300" s="4">
        <v>3.06467</v>
      </c>
    </row>
    <row r="301" spans="2:7">
      <c r="F301" s="94" t="s">
        <v>691</v>
      </c>
    </row>
    <row r="302" spans="2:7">
      <c r="F302" s="76" t="s">
        <v>692</v>
      </c>
    </row>
    <row r="303" spans="2:7">
      <c r="B303" s="1">
        <v>127</v>
      </c>
      <c r="C303" s="2" t="s">
        <v>648</v>
      </c>
      <c r="D303" t="s">
        <v>649</v>
      </c>
      <c r="E303" t="s">
        <v>839</v>
      </c>
      <c r="F303" s="94" t="s">
        <v>839</v>
      </c>
      <c r="G303" s="4">
        <v>3.0619800000000001</v>
      </c>
    </row>
    <row r="304" spans="2:7">
      <c r="B304" s="1">
        <v>128</v>
      </c>
      <c r="C304" s="2" t="s">
        <v>638</v>
      </c>
      <c r="D304" t="s">
        <v>639</v>
      </c>
      <c r="E304" t="s">
        <v>868</v>
      </c>
      <c r="F304" s="76" t="s">
        <v>859</v>
      </c>
      <c r="G304" s="4">
        <v>3.0596000000000001</v>
      </c>
    </row>
    <row r="305" spans="2:7">
      <c r="F305" s="76" t="s">
        <v>860</v>
      </c>
    </row>
    <row r="306" spans="2:7">
      <c r="F306" s="76" t="s">
        <v>845</v>
      </c>
    </row>
    <row r="307" spans="2:7">
      <c r="F307" s="76" t="s">
        <v>861</v>
      </c>
    </row>
    <row r="308" spans="2:7">
      <c r="B308" s="1">
        <v>129</v>
      </c>
      <c r="C308" s="2" t="s">
        <v>78</v>
      </c>
      <c r="D308" t="s">
        <v>79</v>
      </c>
      <c r="E308" t="s">
        <v>80</v>
      </c>
      <c r="F308" s="106" t="s">
        <v>843</v>
      </c>
      <c r="G308" s="4">
        <v>3.0543999999999998</v>
      </c>
    </row>
    <row r="309" spans="2:7">
      <c r="F309" s="106" t="s">
        <v>783</v>
      </c>
    </row>
    <row r="310" spans="2:7">
      <c r="F310" s="76" t="s">
        <v>840</v>
      </c>
    </row>
    <row r="311" spans="2:7">
      <c r="F311" s="94" t="s">
        <v>839</v>
      </c>
    </row>
    <row r="312" spans="2:7">
      <c r="B312" s="1">
        <v>130</v>
      </c>
      <c r="C312" s="2" t="s">
        <v>500</v>
      </c>
      <c r="D312" t="s">
        <v>501</v>
      </c>
      <c r="E312" t="s">
        <v>81</v>
      </c>
      <c r="F312" s="76" t="s">
        <v>595</v>
      </c>
      <c r="G312" s="4">
        <v>3.0536599999999998</v>
      </c>
    </row>
    <row r="313" spans="2:7">
      <c r="F313" s="76" t="s">
        <v>616</v>
      </c>
    </row>
    <row r="314" spans="2:7">
      <c r="B314" s="1">
        <v>131</v>
      </c>
      <c r="C314" s="2" t="s">
        <v>590</v>
      </c>
      <c r="D314" t="s">
        <v>591</v>
      </c>
      <c r="E314" t="s">
        <v>82</v>
      </c>
      <c r="F314" s="76" t="s">
        <v>618</v>
      </c>
      <c r="G314" s="4">
        <v>3.0335399999999999</v>
      </c>
    </row>
    <row r="315" spans="2:7">
      <c r="F315" s="76" t="s">
        <v>594</v>
      </c>
    </row>
    <row r="316" spans="2:7">
      <c r="F316" s="76" t="s">
        <v>595</v>
      </c>
    </row>
    <row r="317" spans="2:7">
      <c r="B317" s="1">
        <v>132</v>
      </c>
      <c r="C317" s="2" t="s">
        <v>83</v>
      </c>
      <c r="D317" t="s">
        <v>84</v>
      </c>
      <c r="G317" s="4">
        <v>3.0231400000000002</v>
      </c>
    </row>
    <row r="318" spans="2:7">
      <c r="B318" s="1">
        <v>133</v>
      </c>
      <c r="C318" s="2" t="s">
        <v>85</v>
      </c>
      <c r="D318" t="s">
        <v>86</v>
      </c>
      <c r="G318" s="4">
        <v>3.0226500000000001</v>
      </c>
    </row>
    <row r="319" spans="2:7">
      <c r="B319" s="1">
        <v>134</v>
      </c>
      <c r="C319" s="2" t="s">
        <v>87</v>
      </c>
      <c r="D319" t="s">
        <v>637</v>
      </c>
      <c r="G319" s="4">
        <v>3.0200800000000001</v>
      </c>
    </row>
    <row r="320" spans="2:7">
      <c r="B320" s="1">
        <v>135</v>
      </c>
      <c r="C320" s="2" t="s">
        <v>727</v>
      </c>
      <c r="D320" t="s">
        <v>728</v>
      </c>
      <c r="E320" t="s">
        <v>905</v>
      </c>
      <c r="F320" s="76" t="s">
        <v>906</v>
      </c>
      <c r="G320" s="4">
        <v>3.0199600000000002</v>
      </c>
    </row>
    <row r="321" spans="1:7">
      <c r="B321" s="1">
        <v>136</v>
      </c>
      <c r="C321" s="2" t="s">
        <v>88</v>
      </c>
      <c r="D321" t="s">
        <v>89</v>
      </c>
      <c r="E321" t="s">
        <v>90</v>
      </c>
      <c r="F321" s="76" t="s">
        <v>618</v>
      </c>
      <c r="G321" s="4">
        <v>3.01274</v>
      </c>
    </row>
    <row r="322" spans="1:7">
      <c r="F322" s="76" t="s">
        <v>594</v>
      </c>
    </row>
    <row r="323" spans="1:7">
      <c r="F323" s="76" t="s">
        <v>595</v>
      </c>
    </row>
    <row r="324" spans="1:7">
      <c r="F324" s="76" t="s">
        <v>616</v>
      </c>
    </row>
    <row r="325" spans="1:7">
      <c r="F325" s="76" t="s">
        <v>647</v>
      </c>
    </row>
    <row r="326" spans="1:7">
      <c r="A326" s="41" t="s">
        <v>987</v>
      </c>
      <c r="B326" s="28">
        <v>137</v>
      </c>
      <c r="C326" s="29" t="s">
        <v>640</v>
      </c>
      <c r="D326" s="30" t="s">
        <v>641</v>
      </c>
      <c r="E326" s="30" t="s">
        <v>905</v>
      </c>
      <c r="F326" s="78" t="s">
        <v>906</v>
      </c>
      <c r="G326" s="32">
        <v>3.00406</v>
      </c>
    </row>
  </sheetData>
  <phoneticPr fontId="13" type="noConversion"/>
  <pageMargins left="0.75" right="0.75" top="1" bottom="1" header="0.51180555555555496" footer="0.51180555555555496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80"/>
  <sheetViews>
    <sheetView zoomScale="51" zoomScaleNormal="51" zoomScalePageLayoutView="51" workbookViewId="0"/>
  </sheetViews>
  <sheetFormatPr baseColWidth="10" defaultColWidth="10.42578125" defaultRowHeight="13"/>
  <cols>
    <col min="2" max="2" width="4" style="1" customWidth="1"/>
    <col min="3" max="3" width="40.7109375" style="2" customWidth="1"/>
    <col min="4" max="4" width="51.7109375" customWidth="1"/>
    <col min="5" max="5" width="28.42578125" customWidth="1"/>
    <col min="6" max="6" width="36.28515625" style="94" customWidth="1"/>
    <col min="7" max="7" width="9.42578125" style="4" customWidth="1"/>
    <col min="8" max="8" width="3.140625" style="113" customWidth="1"/>
    <col min="9" max="9" width="2.7109375" style="44" customWidth="1"/>
    <col min="10" max="10" width="4.42578125" style="44" customWidth="1"/>
    <col min="11" max="12" width="2.7109375" style="44" customWidth="1"/>
    <col min="14" max="15" width="8.28515625" customWidth="1"/>
    <col min="16" max="18" width="3.42578125" customWidth="1"/>
    <col min="19" max="19" width="4.42578125" customWidth="1"/>
    <col min="20" max="23" width="3.42578125" customWidth="1"/>
    <col min="24" max="24" width="4.42578125" customWidth="1"/>
    <col min="25" max="26" width="3.42578125" customWidth="1"/>
    <col min="30" max="30" width="12.85546875" customWidth="1"/>
    <col min="31" max="31" width="4.42578125" customWidth="1"/>
  </cols>
  <sheetData>
    <row r="1" spans="1:12" ht="88" customHeight="1">
      <c r="A1" s="28"/>
      <c r="B1" s="10" t="s">
        <v>990</v>
      </c>
      <c r="C1" s="114" t="s">
        <v>1005</v>
      </c>
      <c r="D1" s="10" t="s">
        <v>1006</v>
      </c>
      <c r="E1" s="10" t="s">
        <v>1007</v>
      </c>
      <c r="F1" s="115" t="s">
        <v>1008</v>
      </c>
      <c r="G1" s="116" t="s">
        <v>991</v>
      </c>
      <c r="H1" s="18" t="s">
        <v>1010</v>
      </c>
      <c r="I1" s="18" t="s">
        <v>992</v>
      </c>
      <c r="J1" s="117" t="s">
        <v>993</v>
      </c>
      <c r="K1" s="18" t="s">
        <v>1013</v>
      </c>
      <c r="L1" s="18" t="s">
        <v>1014</v>
      </c>
    </row>
    <row r="2" spans="1:12">
      <c r="B2" s="1">
        <v>1</v>
      </c>
      <c r="C2" s="2" t="s">
        <v>429</v>
      </c>
      <c r="D2" t="s">
        <v>430</v>
      </c>
      <c r="E2" t="s">
        <v>546</v>
      </c>
      <c r="F2" s="76" t="s">
        <v>1051</v>
      </c>
      <c r="G2" s="4">
        <v>4.6291200000000003</v>
      </c>
      <c r="H2" s="113" t="s">
        <v>1052</v>
      </c>
      <c r="I2" s="7"/>
      <c r="J2" s="7"/>
      <c r="K2" s="7"/>
      <c r="L2" s="36"/>
    </row>
    <row r="3" spans="1:12">
      <c r="F3" s="76" t="s">
        <v>1053</v>
      </c>
      <c r="H3" s="113">
        <v>11</v>
      </c>
      <c r="I3" s="7"/>
      <c r="J3" s="7"/>
      <c r="K3" s="7"/>
      <c r="L3" s="36"/>
    </row>
    <row r="4" spans="1:12">
      <c r="B4" s="1">
        <v>2</v>
      </c>
      <c r="C4" s="2" t="s">
        <v>435</v>
      </c>
      <c r="D4" t="s">
        <v>436</v>
      </c>
      <c r="E4" t="s">
        <v>546</v>
      </c>
      <c r="F4" s="76" t="s">
        <v>1051</v>
      </c>
      <c r="G4" s="4">
        <v>4.5740299999999996</v>
      </c>
    </row>
    <row r="5" spans="1:12">
      <c r="F5" s="76" t="s">
        <v>1053</v>
      </c>
    </row>
    <row r="6" spans="1:12">
      <c r="B6" s="1">
        <v>3</v>
      </c>
      <c r="C6" s="2" t="s">
        <v>437</v>
      </c>
      <c r="D6" t="s">
        <v>438</v>
      </c>
      <c r="E6" t="s">
        <v>1050</v>
      </c>
      <c r="F6" s="76" t="s">
        <v>1051</v>
      </c>
      <c r="G6" s="4">
        <v>4.5657800000000002</v>
      </c>
    </row>
    <row r="7" spans="1:12">
      <c r="F7" s="76" t="s">
        <v>1053</v>
      </c>
    </row>
    <row r="8" spans="1:12">
      <c r="B8" s="1">
        <v>4</v>
      </c>
      <c r="C8" s="2" t="s">
        <v>416</v>
      </c>
      <c r="D8" t="s">
        <v>417</v>
      </c>
      <c r="E8" t="s">
        <v>546</v>
      </c>
      <c r="F8" s="76" t="s">
        <v>1051</v>
      </c>
      <c r="G8" s="4">
        <v>4.4067999999999996</v>
      </c>
    </row>
    <row r="9" spans="1:12">
      <c r="F9" s="76" t="s">
        <v>1053</v>
      </c>
    </row>
    <row r="10" spans="1:12">
      <c r="B10" s="1">
        <v>5</v>
      </c>
      <c r="C10" s="2" t="s">
        <v>418</v>
      </c>
      <c r="D10" t="s">
        <v>419</v>
      </c>
      <c r="E10" t="s">
        <v>1050</v>
      </c>
      <c r="F10" s="76" t="s">
        <v>1051</v>
      </c>
      <c r="G10" s="4">
        <v>4.4067999999999996</v>
      </c>
    </row>
    <row r="11" spans="1:12">
      <c r="F11" s="76" t="s">
        <v>1053</v>
      </c>
    </row>
    <row r="12" spans="1:12">
      <c r="B12" s="1">
        <v>6</v>
      </c>
      <c r="C12" s="2" t="s">
        <v>1068</v>
      </c>
      <c r="D12" t="s">
        <v>1069</v>
      </c>
      <c r="E12" t="s">
        <v>1070</v>
      </c>
      <c r="F12" s="76" t="s">
        <v>355</v>
      </c>
      <c r="G12" s="4">
        <v>4.4053500000000003</v>
      </c>
      <c r="H12" s="113">
        <v>9</v>
      </c>
      <c r="J12" s="37"/>
    </row>
    <row r="13" spans="1:12">
      <c r="F13" s="76" t="s">
        <v>1072</v>
      </c>
      <c r="H13" s="113">
        <v>5</v>
      </c>
      <c r="I13" s="118"/>
      <c r="J13" s="37"/>
    </row>
    <row r="14" spans="1:12">
      <c r="F14" s="76" t="s">
        <v>423</v>
      </c>
      <c r="H14" s="113">
        <v>4</v>
      </c>
      <c r="I14" s="7"/>
      <c r="J14" s="7"/>
      <c r="K14" s="7"/>
      <c r="L14" s="36"/>
    </row>
    <row r="15" spans="1:12">
      <c r="F15" s="76" t="s">
        <v>426</v>
      </c>
      <c r="H15" s="113">
        <v>7</v>
      </c>
      <c r="I15" s="7"/>
      <c r="J15" s="7"/>
      <c r="K15" s="36"/>
    </row>
    <row r="16" spans="1:12">
      <c r="F16" s="76" t="s">
        <v>1075</v>
      </c>
      <c r="H16" s="113">
        <v>2</v>
      </c>
      <c r="J16" s="37"/>
    </row>
    <row r="17" spans="1:12">
      <c r="B17" s="1">
        <v>7</v>
      </c>
      <c r="C17" s="2" t="s">
        <v>322</v>
      </c>
      <c r="D17" t="s">
        <v>323</v>
      </c>
      <c r="E17" t="s">
        <v>1050</v>
      </c>
      <c r="F17" s="76" t="s">
        <v>1051</v>
      </c>
      <c r="G17" s="4">
        <v>4.3750099999999996</v>
      </c>
    </row>
    <row r="18" spans="1:12">
      <c r="F18" s="76" t="s">
        <v>1053</v>
      </c>
    </row>
    <row r="19" spans="1:12">
      <c r="B19" s="1">
        <v>8</v>
      </c>
      <c r="C19" s="2" t="s">
        <v>919</v>
      </c>
      <c r="D19" t="s">
        <v>920</v>
      </c>
      <c r="G19" s="4">
        <v>4.3274400000000002</v>
      </c>
    </row>
    <row r="20" spans="1:12">
      <c r="B20" s="1">
        <v>9</v>
      </c>
      <c r="C20" s="2" t="s">
        <v>91</v>
      </c>
      <c r="D20" t="s">
        <v>92</v>
      </c>
      <c r="E20" t="s">
        <v>93</v>
      </c>
      <c r="F20" s="106" t="s">
        <v>94</v>
      </c>
      <c r="G20" s="4">
        <v>4.1844799999999998</v>
      </c>
      <c r="H20" s="113">
        <v>7</v>
      </c>
      <c r="I20" s="119"/>
      <c r="J20" s="63"/>
    </row>
    <row r="21" spans="1:12">
      <c r="B21" s="1">
        <v>10</v>
      </c>
      <c r="C21" s="2" t="s">
        <v>544</v>
      </c>
      <c r="D21" t="s">
        <v>545</v>
      </c>
      <c r="E21" t="s">
        <v>546</v>
      </c>
      <c r="F21" s="76" t="s">
        <v>1051</v>
      </c>
      <c r="G21" s="4">
        <v>4.1480699999999997</v>
      </c>
    </row>
    <row r="22" spans="1:12">
      <c r="F22" s="76" t="s">
        <v>1053</v>
      </c>
    </row>
    <row r="23" spans="1:12">
      <c r="B23" s="1">
        <v>11</v>
      </c>
      <c r="C23" s="2" t="s">
        <v>320</v>
      </c>
      <c r="D23" t="s">
        <v>321</v>
      </c>
      <c r="G23" s="4">
        <v>4.1415199999999999</v>
      </c>
    </row>
    <row r="24" spans="1:12">
      <c r="B24" s="1">
        <v>12</v>
      </c>
      <c r="C24" s="2" t="s">
        <v>431</v>
      </c>
      <c r="D24" t="s">
        <v>95</v>
      </c>
      <c r="G24" s="4">
        <v>4.0427400000000002</v>
      </c>
    </row>
    <row r="25" spans="1:12">
      <c r="A25" s="41" t="s">
        <v>1038</v>
      </c>
      <c r="B25" s="28">
        <v>13</v>
      </c>
      <c r="C25" s="29" t="s">
        <v>96</v>
      </c>
      <c r="D25" s="30" t="s">
        <v>97</v>
      </c>
      <c r="E25" s="30"/>
      <c r="F25" s="95"/>
      <c r="G25" s="32">
        <v>4.02041</v>
      </c>
      <c r="H25" s="120"/>
      <c r="I25" s="121"/>
      <c r="J25" s="121"/>
      <c r="K25" s="121"/>
      <c r="L25" s="121"/>
    </row>
    <row r="26" spans="1:12">
      <c r="B26" s="1">
        <v>14</v>
      </c>
      <c r="C26" s="2" t="s">
        <v>98</v>
      </c>
      <c r="D26" t="s">
        <v>99</v>
      </c>
      <c r="E26" t="s">
        <v>549</v>
      </c>
      <c r="F26" s="76" t="s">
        <v>534</v>
      </c>
      <c r="G26" s="4">
        <v>3.93546</v>
      </c>
      <c r="H26" s="113">
        <v>2</v>
      </c>
      <c r="J26" s="63"/>
      <c r="K26" s="64"/>
    </row>
    <row r="27" spans="1:12">
      <c r="B27" s="1">
        <v>15</v>
      </c>
      <c r="C27" s="2" t="s">
        <v>377</v>
      </c>
      <c r="D27" t="s">
        <v>378</v>
      </c>
      <c r="E27" t="s">
        <v>100</v>
      </c>
      <c r="F27" s="106" t="s">
        <v>380</v>
      </c>
      <c r="G27" s="4">
        <v>3.9216299999999999</v>
      </c>
      <c r="H27" s="113">
        <v>9</v>
      </c>
      <c r="J27" s="63"/>
    </row>
    <row r="28" spans="1:12">
      <c r="B28" s="1">
        <v>16</v>
      </c>
      <c r="C28" s="2" t="s">
        <v>1032</v>
      </c>
      <c r="D28" t="s">
        <v>231</v>
      </c>
      <c r="G28" s="4">
        <v>3.9119199999999998</v>
      </c>
    </row>
    <row r="29" spans="1:12">
      <c r="B29" s="1">
        <v>17</v>
      </c>
      <c r="C29" s="2" t="s">
        <v>450</v>
      </c>
      <c r="D29" t="s">
        <v>451</v>
      </c>
      <c r="E29" t="s">
        <v>452</v>
      </c>
      <c r="F29" s="76" t="s">
        <v>453</v>
      </c>
      <c r="G29" s="4">
        <v>3.6951800000000001</v>
      </c>
      <c r="H29" s="113">
        <v>7</v>
      </c>
      <c r="K29" s="64"/>
    </row>
    <row r="30" spans="1:12">
      <c r="B30" s="1">
        <v>18</v>
      </c>
      <c r="C30" s="2" t="s">
        <v>1039</v>
      </c>
      <c r="D30" t="s">
        <v>1040</v>
      </c>
      <c r="G30" s="4">
        <v>3.62601</v>
      </c>
    </row>
    <row r="31" spans="1:12">
      <c r="B31" s="1">
        <v>19</v>
      </c>
      <c r="C31" s="2" t="s">
        <v>101</v>
      </c>
      <c r="D31" t="s">
        <v>102</v>
      </c>
      <c r="G31" s="4">
        <v>3.6194600000000001</v>
      </c>
    </row>
    <row r="32" spans="1:12">
      <c r="B32" s="1">
        <v>20</v>
      </c>
      <c r="C32" s="2" t="s">
        <v>1041</v>
      </c>
      <c r="D32" t="s">
        <v>103</v>
      </c>
      <c r="G32" s="4">
        <v>3.5643600000000002</v>
      </c>
    </row>
    <row r="33" spans="2:12">
      <c r="B33" s="1">
        <v>21</v>
      </c>
      <c r="C33" s="2" t="s">
        <v>1043</v>
      </c>
      <c r="D33" t="s">
        <v>104</v>
      </c>
      <c r="G33" s="4">
        <v>3.5643600000000002</v>
      </c>
    </row>
    <row r="34" spans="2:12">
      <c r="B34" s="1">
        <v>22</v>
      </c>
      <c r="C34" s="2" t="s">
        <v>105</v>
      </c>
      <c r="D34" t="s">
        <v>106</v>
      </c>
      <c r="G34" s="4">
        <v>3.5619299999999998</v>
      </c>
    </row>
    <row r="35" spans="2:12">
      <c r="B35" s="1">
        <v>23</v>
      </c>
      <c r="C35" s="2" t="s">
        <v>107</v>
      </c>
      <c r="D35" t="s">
        <v>108</v>
      </c>
      <c r="E35" t="s">
        <v>109</v>
      </c>
      <c r="F35" s="76" t="s">
        <v>532</v>
      </c>
      <c r="G35" s="4">
        <v>3.5323199999999999</v>
      </c>
      <c r="H35" s="113">
        <v>5</v>
      </c>
      <c r="J35" s="63"/>
      <c r="K35" s="64"/>
    </row>
    <row r="36" spans="2:12">
      <c r="B36" s="1">
        <v>24</v>
      </c>
      <c r="C36" s="2" t="s">
        <v>110</v>
      </c>
      <c r="D36" t="s">
        <v>111</v>
      </c>
      <c r="E36" t="s">
        <v>109</v>
      </c>
      <c r="F36" s="76" t="s">
        <v>532</v>
      </c>
      <c r="G36" s="4">
        <v>3.51363</v>
      </c>
    </row>
    <row r="37" spans="2:12">
      <c r="B37" s="1">
        <v>25</v>
      </c>
      <c r="C37" s="2" t="s">
        <v>542</v>
      </c>
      <c r="D37" t="s">
        <v>543</v>
      </c>
      <c r="E37" t="s">
        <v>972</v>
      </c>
      <c r="F37" s="76" t="s">
        <v>947</v>
      </c>
      <c r="G37" s="4">
        <v>3.4779599999999999</v>
      </c>
      <c r="H37" s="113">
        <v>9</v>
      </c>
      <c r="I37" s="7"/>
      <c r="J37" s="7"/>
      <c r="K37" s="36"/>
    </row>
    <row r="38" spans="2:12">
      <c r="B38" s="1">
        <v>26</v>
      </c>
      <c r="C38" s="2" t="s">
        <v>488</v>
      </c>
      <c r="D38" t="s">
        <v>489</v>
      </c>
      <c r="G38" s="4">
        <v>3.46631</v>
      </c>
    </row>
    <row r="39" spans="2:12">
      <c r="B39" s="1">
        <v>27</v>
      </c>
      <c r="C39" s="2" t="s">
        <v>112</v>
      </c>
      <c r="D39" t="s">
        <v>113</v>
      </c>
      <c r="E39" t="s">
        <v>100</v>
      </c>
      <c r="F39" s="106" t="s">
        <v>380</v>
      </c>
      <c r="G39" s="4">
        <v>3.4434900000000002</v>
      </c>
    </row>
    <row r="40" spans="2:12">
      <c r="B40" s="1">
        <v>28</v>
      </c>
      <c r="C40" s="2" t="s">
        <v>114</v>
      </c>
      <c r="D40" t="s">
        <v>115</v>
      </c>
      <c r="G40" s="4">
        <v>3.4427599999999998</v>
      </c>
    </row>
    <row r="41" spans="2:12">
      <c r="B41" s="1">
        <v>29</v>
      </c>
      <c r="C41" s="2" t="s">
        <v>550</v>
      </c>
      <c r="D41" t="s">
        <v>551</v>
      </c>
      <c r="E41" t="s">
        <v>552</v>
      </c>
      <c r="F41" s="76" t="s">
        <v>552</v>
      </c>
      <c r="G41" s="4">
        <v>3.3840300000000001</v>
      </c>
      <c r="H41" s="113">
        <v>3</v>
      </c>
      <c r="L41" s="64"/>
    </row>
    <row r="42" spans="2:12">
      <c r="B42" s="1">
        <v>30</v>
      </c>
      <c r="C42" s="2" t="s">
        <v>116</v>
      </c>
      <c r="D42" t="s">
        <v>117</v>
      </c>
      <c r="E42" t="s">
        <v>118</v>
      </c>
      <c r="F42" s="76" t="s">
        <v>1087</v>
      </c>
      <c r="G42" s="4">
        <v>3.31413</v>
      </c>
      <c r="H42" s="113">
        <v>3</v>
      </c>
      <c r="I42" s="7"/>
      <c r="J42" s="37"/>
    </row>
    <row r="43" spans="2:12">
      <c r="F43" s="76" t="s">
        <v>1079</v>
      </c>
      <c r="H43" s="113">
        <v>3</v>
      </c>
      <c r="I43" s="7"/>
      <c r="J43" s="37"/>
    </row>
    <row r="44" spans="2:12">
      <c r="F44" s="76" t="s">
        <v>1080</v>
      </c>
      <c r="H44" s="113">
        <v>3</v>
      </c>
      <c r="I44" s="7"/>
      <c r="J44" s="37"/>
    </row>
    <row r="45" spans="2:12">
      <c r="F45" s="76" t="s">
        <v>1085</v>
      </c>
      <c r="H45" s="113">
        <v>1</v>
      </c>
      <c r="I45" s="7"/>
      <c r="J45" s="37"/>
    </row>
    <row r="46" spans="2:12">
      <c r="F46" s="76" t="s">
        <v>552</v>
      </c>
    </row>
    <row r="47" spans="2:12">
      <c r="B47" s="1">
        <v>31</v>
      </c>
      <c r="C47" s="2" t="s">
        <v>119</v>
      </c>
      <c r="D47" t="s">
        <v>120</v>
      </c>
      <c r="E47" t="s">
        <v>121</v>
      </c>
      <c r="F47" s="106" t="s">
        <v>122</v>
      </c>
      <c r="G47" s="4">
        <v>3.30952</v>
      </c>
      <c r="H47" s="113" t="s">
        <v>1052</v>
      </c>
    </row>
    <row r="48" spans="2:12">
      <c r="F48" s="94" t="s">
        <v>123</v>
      </c>
      <c r="H48" s="113">
        <v>4</v>
      </c>
      <c r="J48" s="63"/>
    </row>
    <row r="49" spans="2:11">
      <c r="F49" s="106" t="s">
        <v>124</v>
      </c>
      <c r="H49" s="113" t="s">
        <v>1052</v>
      </c>
    </row>
    <row r="50" spans="2:11">
      <c r="F50" s="94" t="s">
        <v>125</v>
      </c>
      <c r="H50" s="113">
        <v>2</v>
      </c>
      <c r="J50" s="63"/>
    </row>
    <row r="51" spans="2:11">
      <c r="B51" s="1">
        <v>32</v>
      </c>
      <c r="C51" s="2" t="s">
        <v>402</v>
      </c>
      <c r="D51" t="s">
        <v>126</v>
      </c>
      <c r="G51" s="4">
        <v>3.2767499999999998</v>
      </c>
    </row>
    <row r="52" spans="2:11">
      <c r="B52" s="1">
        <v>33</v>
      </c>
      <c r="C52" s="2" t="s">
        <v>127</v>
      </c>
      <c r="D52" t="s">
        <v>128</v>
      </c>
      <c r="E52" t="s">
        <v>109</v>
      </c>
      <c r="F52" s="76" t="s">
        <v>532</v>
      </c>
      <c r="G52" s="4">
        <v>3.2670400000000002</v>
      </c>
    </row>
    <row r="53" spans="2:11">
      <c r="B53" s="1">
        <v>34</v>
      </c>
      <c r="C53" s="2" t="s">
        <v>129</v>
      </c>
      <c r="D53" t="s">
        <v>130</v>
      </c>
      <c r="G53" s="4">
        <v>3.2197100000000001</v>
      </c>
    </row>
    <row r="54" spans="2:11">
      <c r="B54" s="1">
        <v>35</v>
      </c>
      <c r="C54" s="2" t="s">
        <v>131</v>
      </c>
      <c r="D54" t="s">
        <v>132</v>
      </c>
      <c r="G54" s="4">
        <v>3.2153499999999999</v>
      </c>
    </row>
    <row r="55" spans="2:11">
      <c r="B55" s="1">
        <v>36</v>
      </c>
      <c r="C55" s="2" t="s">
        <v>133</v>
      </c>
      <c r="D55" t="s">
        <v>934</v>
      </c>
      <c r="G55" s="4">
        <v>3.2114600000000002</v>
      </c>
    </row>
    <row r="56" spans="2:11">
      <c r="B56" s="1">
        <v>37</v>
      </c>
      <c r="C56" s="2" t="s">
        <v>134</v>
      </c>
      <c r="D56" t="s">
        <v>135</v>
      </c>
      <c r="G56" s="4">
        <v>3.202</v>
      </c>
    </row>
    <row r="57" spans="2:11">
      <c r="B57" s="1">
        <v>38</v>
      </c>
      <c r="C57" s="2" t="s">
        <v>136</v>
      </c>
      <c r="D57" t="s">
        <v>137</v>
      </c>
      <c r="E57" t="s">
        <v>865</v>
      </c>
      <c r="F57" s="77" t="s">
        <v>842</v>
      </c>
      <c r="G57" s="4">
        <v>3.1726299999999998</v>
      </c>
      <c r="H57" s="113">
        <v>10</v>
      </c>
      <c r="I57" s="119"/>
    </row>
    <row r="58" spans="2:11">
      <c r="B58" s="1">
        <v>39</v>
      </c>
      <c r="C58" s="2" t="s">
        <v>556</v>
      </c>
      <c r="D58" t="s">
        <v>557</v>
      </c>
      <c r="E58" t="s">
        <v>138</v>
      </c>
      <c r="F58" s="76" t="s">
        <v>355</v>
      </c>
      <c r="G58" s="4">
        <v>3.1337999999999999</v>
      </c>
    </row>
    <row r="59" spans="2:11">
      <c r="F59" s="76" t="s">
        <v>559</v>
      </c>
      <c r="H59" s="113">
        <v>7</v>
      </c>
      <c r="J59" s="37"/>
    </row>
    <row r="60" spans="2:11">
      <c r="F60" s="76" t="s">
        <v>1072</v>
      </c>
    </row>
    <row r="61" spans="2:11">
      <c r="F61" s="76" t="s">
        <v>510</v>
      </c>
      <c r="H61" s="113">
        <v>4</v>
      </c>
      <c r="J61" s="63"/>
      <c r="K61" s="64"/>
    </row>
    <row r="62" spans="2:11">
      <c r="B62" s="1">
        <v>40</v>
      </c>
      <c r="C62" s="2" t="s">
        <v>1097</v>
      </c>
      <c r="D62" t="s">
        <v>910</v>
      </c>
      <c r="E62" t="s">
        <v>1050</v>
      </c>
      <c r="F62" s="76" t="s">
        <v>1051</v>
      </c>
      <c r="G62" s="4">
        <v>3.1335500000000001</v>
      </c>
    </row>
    <row r="63" spans="2:11">
      <c r="F63" s="76" t="s">
        <v>1053</v>
      </c>
    </row>
    <row r="64" spans="2:11">
      <c r="B64" s="1">
        <v>41</v>
      </c>
      <c r="C64" s="2" t="s">
        <v>0</v>
      </c>
      <c r="D64" t="s">
        <v>1</v>
      </c>
      <c r="G64" s="4">
        <v>3.1170499999999999</v>
      </c>
    </row>
    <row r="65" spans="1:12">
      <c r="B65" s="1">
        <v>42</v>
      </c>
      <c r="C65" s="2" t="s">
        <v>540</v>
      </c>
      <c r="D65" t="s">
        <v>2</v>
      </c>
      <c r="G65" s="4">
        <v>3.1165600000000002</v>
      </c>
    </row>
    <row r="66" spans="1:12">
      <c r="B66" s="1">
        <v>43</v>
      </c>
      <c r="C66" s="2" t="s">
        <v>3</v>
      </c>
      <c r="D66" t="s">
        <v>4</v>
      </c>
      <c r="E66" t="s">
        <v>466</v>
      </c>
      <c r="F66" s="76" t="s">
        <v>532</v>
      </c>
      <c r="G66" s="4">
        <v>3.1097700000000001</v>
      </c>
    </row>
    <row r="67" spans="1:12">
      <c r="F67" s="76" t="s">
        <v>534</v>
      </c>
    </row>
    <row r="68" spans="1:12">
      <c r="B68" s="1">
        <v>44</v>
      </c>
      <c r="C68" s="2" t="s">
        <v>5</v>
      </c>
      <c r="D68" t="s">
        <v>6</v>
      </c>
      <c r="E68" t="s">
        <v>7</v>
      </c>
      <c r="F68" s="77" t="s">
        <v>8</v>
      </c>
      <c r="G68" s="4">
        <v>3.1049099999999998</v>
      </c>
      <c r="H68" s="113">
        <v>9</v>
      </c>
      <c r="K68" s="64"/>
    </row>
    <row r="69" spans="1:12">
      <c r="F69" s="106" t="s">
        <v>9</v>
      </c>
      <c r="H69" s="113">
        <v>2</v>
      </c>
      <c r="L69" s="64"/>
    </row>
    <row r="70" spans="1:12">
      <c r="F70" s="106" t="s">
        <v>10</v>
      </c>
      <c r="H70" s="113">
        <v>1</v>
      </c>
      <c r="L70" s="64"/>
    </row>
    <row r="71" spans="1:12">
      <c r="B71" s="1">
        <v>45</v>
      </c>
      <c r="C71" s="2" t="s">
        <v>11</v>
      </c>
      <c r="D71" t="s">
        <v>766</v>
      </c>
      <c r="E71" t="s">
        <v>767</v>
      </c>
      <c r="F71" s="76" t="s">
        <v>768</v>
      </c>
      <c r="G71" s="4">
        <v>3.0551599999999999</v>
      </c>
      <c r="H71" s="113">
        <v>4</v>
      </c>
      <c r="K71" s="64"/>
    </row>
    <row r="72" spans="1:12">
      <c r="B72" s="1">
        <v>46</v>
      </c>
      <c r="C72" s="2" t="s">
        <v>469</v>
      </c>
      <c r="D72" t="s">
        <v>470</v>
      </c>
      <c r="E72" t="s">
        <v>466</v>
      </c>
      <c r="F72" s="76" t="s">
        <v>532</v>
      </c>
      <c r="G72" s="4">
        <v>3.052</v>
      </c>
    </row>
    <row r="73" spans="1:12">
      <c r="F73" s="76" t="s">
        <v>534</v>
      </c>
    </row>
    <row r="74" spans="1:12">
      <c r="B74" s="1">
        <v>47</v>
      </c>
      <c r="C74" s="2" t="s">
        <v>525</v>
      </c>
      <c r="D74" t="s">
        <v>12</v>
      </c>
      <c r="G74" s="4">
        <v>3.0367099999999998</v>
      </c>
    </row>
    <row r="75" spans="1:12">
      <c r="B75" s="1">
        <v>48</v>
      </c>
      <c r="C75" s="2" t="s">
        <v>527</v>
      </c>
      <c r="D75" t="s">
        <v>524</v>
      </c>
      <c r="G75" s="4">
        <v>3.0367099999999998</v>
      </c>
    </row>
    <row r="76" spans="1:12">
      <c r="B76" s="1">
        <v>49</v>
      </c>
      <c r="C76" s="2" t="s">
        <v>13</v>
      </c>
      <c r="D76" t="s">
        <v>14</v>
      </c>
      <c r="E76" t="s">
        <v>572</v>
      </c>
      <c r="F76" s="76" t="s">
        <v>413</v>
      </c>
      <c r="G76" s="4">
        <v>3.0267599999999999</v>
      </c>
      <c r="H76" s="113">
        <v>9</v>
      </c>
      <c r="I76" s="119"/>
    </row>
    <row r="77" spans="1:12">
      <c r="B77" s="1">
        <v>50</v>
      </c>
      <c r="C77" s="2" t="s">
        <v>715</v>
      </c>
      <c r="D77" t="s">
        <v>716</v>
      </c>
      <c r="G77" s="4">
        <v>3.02094</v>
      </c>
    </row>
    <row r="78" spans="1:12">
      <c r="B78" s="1">
        <v>51</v>
      </c>
      <c r="C78" s="2" t="s">
        <v>15</v>
      </c>
      <c r="D78" t="s">
        <v>281</v>
      </c>
      <c r="G78" s="4">
        <v>3.0177800000000001</v>
      </c>
    </row>
    <row r="79" spans="1:12">
      <c r="A79" s="41" t="s">
        <v>987</v>
      </c>
      <c r="B79" s="28">
        <v>52</v>
      </c>
      <c r="C79" s="29" t="s">
        <v>553</v>
      </c>
      <c r="D79" s="30" t="s">
        <v>16</v>
      </c>
      <c r="E79" s="30"/>
      <c r="F79" s="95"/>
      <c r="G79" s="32">
        <v>3.0066199999999998</v>
      </c>
      <c r="H79" s="120"/>
      <c r="I79" s="121"/>
      <c r="J79" s="121"/>
      <c r="K79" s="121"/>
      <c r="L79" s="121"/>
    </row>
    <row r="80" spans="1:12" s="122" customFormat="1">
      <c r="B80" s="123"/>
      <c r="C80" s="2"/>
      <c r="F80" s="94"/>
      <c r="G80" s="4"/>
      <c r="H80" s="113"/>
      <c r="I80" s="44"/>
      <c r="J80" s="44"/>
      <c r="K80" s="44"/>
      <c r="L80" s="44"/>
    </row>
  </sheetData>
  <phoneticPr fontId="13" type="noConversion"/>
  <pageMargins left="0.75" right="0.75" top="1" bottom="1" header="0.51180555555555496" footer="0.51180555555555496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46"/>
  <sheetViews>
    <sheetView tabSelected="1" zoomScaleNormal="51" zoomScalePageLayoutView="51" workbookViewId="0"/>
  </sheetViews>
  <sheetFormatPr baseColWidth="10" defaultColWidth="10.42578125" defaultRowHeight="13"/>
  <cols>
    <col min="1" max="1" width="35.42578125" customWidth="1"/>
    <col min="2" max="2" width="7.140625" customWidth="1"/>
    <col min="3" max="3" width="35.7109375" customWidth="1"/>
    <col min="4" max="4" width="7.140625" customWidth="1"/>
    <col min="5" max="5" width="23.42578125" customWidth="1"/>
    <col min="6" max="6" width="7.140625" customWidth="1"/>
    <col min="7" max="7" width="2" customWidth="1"/>
    <col min="8" max="8" width="43.140625" customWidth="1"/>
    <col min="9" max="9" width="7.140625" customWidth="1"/>
    <col min="10" max="10" width="40.42578125" customWidth="1"/>
    <col min="11" max="11" width="7.140625" customWidth="1"/>
    <col min="12" max="12" width="2" customWidth="1"/>
    <col min="13" max="13" width="36.42578125" customWidth="1"/>
    <col min="14" max="14" width="7.140625" customWidth="1"/>
    <col min="15" max="15" width="35.7109375" customWidth="1"/>
    <col min="16" max="16" width="7.140625" customWidth="1"/>
  </cols>
  <sheetData>
    <row r="1" spans="1:16">
      <c r="A1" s="124" t="s">
        <v>17</v>
      </c>
      <c r="B1" s="122"/>
      <c r="C1" s="125" t="s">
        <v>18</v>
      </c>
      <c r="D1" s="126"/>
      <c r="E1" s="125" t="s">
        <v>19</v>
      </c>
      <c r="F1" s="126"/>
      <c r="G1" s="122"/>
      <c r="H1" s="125" t="s">
        <v>20</v>
      </c>
      <c r="I1" s="126"/>
      <c r="J1" s="127" t="s">
        <v>21</v>
      </c>
      <c r="K1" s="128"/>
      <c r="M1" s="125" t="s">
        <v>22</v>
      </c>
      <c r="N1" s="122"/>
      <c r="O1" s="125" t="s">
        <v>23</v>
      </c>
      <c r="P1" s="126"/>
    </row>
    <row r="2" spans="1:16">
      <c r="A2" s="129" t="s">
        <v>1019</v>
      </c>
      <c r="B2" s="41" t="s">
        <v>1015</v>
      </c>
      <c r="C2" s="130" t="s">
        <v>1019</v>
      </c>
      <c r="D2" s="131"/>
      <c r="E2" s="132" t="s">
        <v>1019</v>
      </c>
      <c r="F2" s="126"/>
      <c r="G2" s="122"/>
      <c r="H2" s="132" t="s">
        <v>997</v>
      </c>
      <c r="I2" s="126"/>
      <c r="J2" s="132" t="s">
        <v>997</v>
      </c>
      <c r="K2" s="133" t="s">
        <v>1015</v>
      </c>
      <c r="M2" s="132" t="s">
        <v>24</v>
      </c>
      <c r="N2" s="122"/>
      <c r="O2" s="132" t="s">
        <v>1051</v>
      </c>
      <c r="P2" s="126"/>
    </row>
    <row r="3" spans="1:16">
      <c r="A3" s="134" t="s">
        <v>1024</v>
      </c>
      <c r="B3" s="107" t="s">
        <v>1029</v>
      </c>
      <c r="C3" s="135" t="s">
        <v>1024</v>
      </c>
      <c r="D3" s="133" t="s">
        <v>1029</v>
      </c>
      <c r="E3" s="136" t="s">
        <v>1024</v>
      </c>
      <c r="F3" s="133" t="s">
        <v>1015</v>
      </c>
      <c r="G3" s="137"/>
      <c r="H3" s="132" t="s">
        <v>1000</v>
      </c>
      <c r="I3" s="133" t="s">
        <v>1029</v>
      </c>
      <c r="J3" s="132" t="s">
        <v>1000</v>
      </c>
      <c r="K3" s="126"/>
      <c r="M3" s="132" t="s">
        <v>532</v>
      </c>
      <c r="N3" s="122"/>
      <c r="O3" s="132" t="s">
        <v>1053</v>
      </c>
      <c r="P3" s="126"/>
    </row>
    <row r="4" spans="1:16">
      <c r="A4" s="134" t="s">
        <v>1037</v>
      </c>
      <c r="B4" s="107" t="s">
        <v>1038</v>
      </c>
      <c r="C4" s="135" t="s">
        <v>1037</v>
      </c>
      <c r="D4" s="133" t="s">
        <v>1038</v>
      </c>
      <c r="E4" s="138" t="s">
        <v>1037</v>
      </c>
      <c r="F4" s="133" t="s">
        <v>1038</v>
      </c>
      <c r="G4" s="137"/>
      <c r="H4" s="132" t="s">
        <v>838</v>
      </c>
      <c r="I4" s="126"/>
      <c r="J4" s="139" t="s">
        <v>783</v>
      </c>
      <c r="K4" s="126"/>
      <c r="M4" s="132" t="s">
        <v>533</v>
      </c>
      <c r="N4" s="122"/>
      <c r="O4" s="132" t="s">
        <v>355</v>
      </c>
      <c r="P4" s="126"/>
    </row>
    <row r="5" spans="1:16">
      <c r="A5" s="140" t="s">
        <v>25</v>
      </c>
      <c r="B5" s="141"/>
      <c r="C5" s="142" t="s">
        <v>1065</v>
      </c>
      <c r="D5" s="143"/>
      <c r="E5" s="132" t="s">
        <v>997</v>
      </c>
      <c r="F5" s="126"/>
      <c r="G5" s="122"/>
      <c r="H5" s="132" t="s">
        <v>839</v>
      </c>
      <c r="I5" s="126"/>
      <c r="J5" s="139" t="s">
        <v>839</v>
      </c>
      <c r="K5" s="126"/>
      <c r="M5" s="132" t="s">
        <v>534</v>
      </c>
      <c r="N5" s="122"/>
      <c r="O5" s="132" t="s">
        <v>1072</v>
      </c>
      <c r="P5" s="126"/>
    </row>
    <row r="6" spans="1:16">
      <c r="A6" s="140" t="s">
        <v>1053</v>
      </c>
      <c r="B6" s="141"/>
      <c r="C6" s="142" t="s">
        <v>333</v>
      </c>
      <c r="D6" s="143"/>
      <c r="E6" s="144" t="s">
        <v>1065</v>
      </c>
      <c r="F6" s="126"/>
      <c r="G6" s="122"/>
      <c r="H6" s="132" t="s">
        <v>840</v>
      </c>
      <c r="I6" s="126"/>
      <c r="J6" s="132" t="s">
        <v>840</v>
      </c>
      <c r="K6" s="126"/>
      <c r="M6" s="145" t="s">
        <v>535</v>
      </c>
      <c r="N6" s="41" t="s">
        <v>1038</v>
      </c>
      <c r="O6" s="146" t="s">
        <v>423</v>
      </c>
      <c r="P6" s="126"/>
    </row>
    <row r="7" spans="1:16">
      <c r="A7" s="147" t="s">
        <v>1065</v>
      </c>
      <c r="B7" s="148"/>
      <c r="C7" s="145" t="s">
        <v>1067</v>
      </c>
      <c r="D7" s="149"/>
      <c r="E7" s="144" t="s">
        <v>333</v>
      </c>
      <c r="F7" s="126"/>
      <c r="G7" s="122"/>
      <c r="H7" s="132" t="s">
        <v>841</v>
      </c>
      <c r="I7" s="126"/>
      <c r="J7" s="132" t="s">
        <v>841</v>
      </c>
      <c r="K7" s="126"/>
      <c r="M7" s="146" t="s">
        <v>947</v>
      </c>
      <c r="N7" s="122"/>
      <c r="O7" s="146" t="s">
        <v>426</v>
      </c>
      <c r="P7" s="126"/>
    </row>
    <row r="8" spans="1:16">
      <c r="A8" s="147" t="s">
        <v>1066</v>
      </c>
      <c r="B8" s="148"/>
      <c r="C8" s="130" t="s">
        <v>961</v>
      </c>
      <c r="D8" s="131"/>
      <c r="E8" s="145" t="s">
        <v>1067</v>
      </c>
      <c r="F8" s="126"/>
      <c r="G8" s="122"/>
      <c r="H8" s="145" t="s">
        <v>842</v>
      </c>
      <c r="I8" s="126"/>
      <c r="J8" s="145" t="s">
        <v>842</v>
      </c>
      <c r="K8" s="126"/>
      <c r="M8" s="132" t="s">
        <v>1051</v>
      </c>
      <c r="N8" s="122"/>
      <c r="O8" s="132" t="s">
        <v>1075</v>
      </c>
      <c r="P8" s="126"/>
    </row>
    <row r="9" spans="1:16">
      <c r="A9" s="140" t="s">
        <v>1067</v>
      </c>
      <c r="B9" s="141"/>
      <c r="C9" s="130" t="s">
        <v>339</v>
      </c>
      <c r="D9" s="131"/>
      <c r="E9" s="132" t="s">
        <v>724</v>
      </c>
      <c r="F9" s="126"/>
      <c r="G9" s="122"/>
      <c r="H9" s="132" t="s">
        <v>843</v>
      </c>
      <c r="I9" s="126"/>
      <c r="J9" s="139" t="s">
        <v>843</v>
      </c>
      <c r="K9" s="126"/>
      <c r="M9" s="132" t="s">
        <v>1053</v>
      </c>
      <c r="N9" s="122"/>
      <c r="O9" s="139" t="s">
        <v>94</v>
      </c>
      <c r="P9" s="133" t="s">
        <v>1038</v>
      </c>
    </row>
    <row r="10" spans="1:16">
      <c r="A10" s="140" t="s">
        <v>355</v>
      </c>
      <c r="B10" s="141"/>
      <c r="C10" s="130" t="s">
        <v>925</v>
      </c>
      <c r="D10" s="131"/>
      <c r="E10" s="132" t="s">
        <v>946</v>
      </c>
      <c r="F10" s="126"/>
      <c r="G10" s="122"/>
      <c r="H10" s="132" t="s">
        <v>844</v>
      </c>
      <c r="I10" s="126"/>
      <c r="J10" s="132" t="s">
        <v>844</v>
      </c>
      <c r="K10" s="126"/>
      <c r="M10" s="132" t="s">
        <v>552</v>
      </c>
      <c r="N10" s="122"/>
      <c r="O10" s="132" t="s">
        <v>534</v>
      </c>
      <c r="P10" s="126"/>
    </row>
    <row r="11" spans="1:16">
      <c r="A11" s="140" t="s">
        <v>1072</v>
      </c>
      <c r="B11" s="141"/>
      <c r="C11" s="150" t="s">
        <v>350</v>
      </c>
      <c r="D11" s="151"/>
      <c r="E11" s="139" t="s">
        <v>1072</v>
      </c>
      <c r="F11" s="126"/>
      <c r="G11" s="122"/>
      <c r="H11" s="152" t="s">
        <v>845</v>
      </c>
      <c r="I11" s="153"/>
      <c r="J11" s="152" t="s">
        <v>845</v>
      </c>
      <c r="K11" s="133" t="s">
        <v>1029</v>
      </c>
      <c r="M11" s="146" t="s">
        <v>1082</v>
      </c>
      <c r="N11" s="122"/>
      <c r="O11" s="139" t="s">
        <v>380</v>
      </c>
      <c r="P11" s="126"/>
    </row>
    <row r="12" spans="1:16">
      <c r="A12" s="154" t="s">
        <v>1073</v>
      </c>
      <c r="B12" s="155"/>
      <c r="C12" s="130" t="s">
        <v>1075</v>
      </c>
      <c r="D12" s="131"/>
      <c r="E12" s="156" t="s">
        <v>1073</v>
      </c>
      <c r="F12" s="126"/>
      <c r="G12" s="122"/>
      <c r="H12" s="146" t="s">
        <v>1082</v>
      </c>
      <c r="I12" s="126"/>
      <c r="J12" s="132" t="s">
        <v>859</v>
      </c>
      <c r="K12" s="126"/>
      <c r="M12" s="132" t="s">
        <v>946</v>
      </c>
      <c r="N12" s="122"/>
      <c r="O12" s="132" t="s">
        <v>453</v>
      </c>
      <c r="P12" s="126"/>
    </row>
    <row r="13" spans="1:16">
      <c r="A13" s="154" t="s">
        <v>1074</v>
      </c>
      <c r="B13" s="155"/>
      <c r="C13" s="130" t="s">
        <v>355</v>
      </c>
      <c r="D13" s="131"/>
      <c r="E13" s="156" t="s">
        <v>1074</v>
      </c>
      <c r="F13" s="126"/>
      <c r="G13" s="122"/>
      <c r="H13" s="132" t="s">
        <v>859</v>
      </c>
      <c r="I13" s="126"/>
      <c r="J13" s="132" t="s">
        <v>860</v>
      </c>
      <c r="K13" s="126"/>
      <c r="M13" s="132" t="s">
        <v>559</v>
      </c>
      <c r="N13" s="122"/>
      <c r="O13" s="132" t="s">
        <v>532</v>
      </c>
      <c r="P13" s="126"/>
    </row>
    <row r="14" spans="1:16">
      <c r="A14" s="157" t="s">
        <v>1075</v>
      </c>
      <c r="B14" s="158"/>
      <c r="C14" s="130" t="s">
        <v>1072</v>
      </c>
      <c r="D14" s="131"/>
      <c r="E14" s="159" t="s">
        <v>1075</v>
      </c>
      <c r="F14" s="160"/>
      <c r="G14" s="122"/>
      <c r="H14" s="132" t="s">
        <v>860</v>
      </c>
      <c r="I14" s="126"/>
      <c r="J14" s="132" t="s">
        <v>861</v>
      </c>
      <c r="K14" s="126"/>
      <c r="M14" s="132" t="s">
        <v>1072</v>
      </c>
      <c r="N14" s="122"/>
      <c r="O14" s="146" t="s">
        <v>947</v>
      </c>
      <c r="P14" s="126"/>
    </row>
    <row r="15" spans="1:16">
      <c r="A15" s="140" t="s">
        <v>1079</v>
      </c>
      <c r="B15" s="141"/>
      <c r="C15" s="161" t="s">
        <v>1073</v>
      </c>
      <c r="D15" s="162"/>
      <c r="E15" s="163" t="s">
        <v>339</v>
      </c>
      <c r="F15" s="133" t="s">
        <v>987</v>
      </c>
      <c r="G15" s="137"/>
      <c r="H15" s="132" t="s">
        <v>861</v>
      </c>
      <c r="I15" s="126"/>
      <c r="J15" s="146" t="s">
        <v>1082</v>
      </c>
      <c r="K15" s="126"/>
      <c r="M15" s="132" t="s">
        <v>510</v>
      </c>
      <c r="N15" s="122"/>
      <c r="O15" s="132" t="s">
        <v>552</v>
      </c>
      <c r="P15" s="126"/>
    </row>
    <row r="16" spans="1:16">
      <c r="A16" s="140" t="s">
        <v>1080</v>
      </c>
      <c r="B16" s="141"/>
      <c r="C16" s="161" t="s">
        <v>1074</v>
      </c>
      <c r="D16" s="162"/>
      <c r="H16" s="132" t="s">
        <v>884</v>
      </c>
      <c r="I16" s="126"/>
      <c r="J16" s="132" t="s">
        <v>902</v>
      </c>
      <c r="K16" s="126"/>
      <c r="M16" s="146" t="s">
        <v>951</v>
      </c>
      <c r="N16" s="122"/>
      <c r="O16" s="132" t="s">
        <v>1087</v>
      </c>
      <c r="P16" s="126"/>
    </row>
    <row r="17" spans="1:16">
      <c r="A17" s="140" t="s">
        <v>1081</v>
      </c>
      <c r="B17" s="141"/>
      <c r="C17" s="130" t="s">
        <v>1079</v>
      </c>
      <c r="D17" s="131"/>
      <c r="H17" s="144" t="s">
        <v>902</v>
      </c>
      <c r="I17" s="133" t="s">
        <v>1038</v>
      </c>
      <c r="J17" s="144" t="s">
        <v>884</v>
      </c>
      <c r="K17" s="133" t="s">
        <v>1038</v>
      </c>
      <c r="M17" s="132" t="s">
        <v>413</v>
      </c>
      <c r="N17" s="122"/>
      <c r="O17" s="132" t="s">
        <v>1079</v>
      </c>
      <c r="P17" s="126"/>
    </row>
    <row r="18" spans="1:16">
      <c r="A18" s="154" t="s">
        <v>1082</v>
      </c>
      <c r="B18" s="155"/>
      <c r="C18" s="130" t="s">
        <v>1080</v>
      </c>
      <c r="D18" s="131"/>
      <c r="H18" s="132" t="s">
        <v>906</v>
      </c>
      <c r="I18" s="126"/>
      <c r="J18" s="132" t="s">
        <v>768</v>
      </c>
      <c r="K18" s="126"/>
      <c r="M18" s="132" t="s">
        <v>578</v>
      </c>
      <c r="N18" s="122"/>
      <c r="O18" s="132" t="s">
        <v>1080</v>
      </c>
      <c r="P18" s="126"/>
    </row>
    <row r="19" spans="1:16">
      <c r="A19" s="140" t="s">
        <v>1083</v>
      </c>
      <c r="B19" s="141"/>
      <c r="C19" s="130" t="s">
        <v>1081</v>
      </c>
      <c r="D19" s="131"/>
      <c r="H19" s="132" t="s">
        <v>768</v>
      </c>
      <c r="I19" s="126"/>
      <c r="J19" s="132" t="s">
        <v>814</v>
      </c>
      <c r="K19" s="126"/>
      <c r="M19" s="146" t="s">
        <v>423</v>
      </c>
      <c r="N19" s="122"/>
      <c r="O19" s="132" t="s">
        <v>1085</v>
      </c>
      <c r="P19" s="126"/>
    </row>
    <row r="20" spans="1:16">
      <c r="A20" s="140" t="s">
        <v>1084</v>
      </c>
      <c r="B20" s="141"/>
      <c r="C20" s="164" t="s">
        <v>1082</v>
      </c>
      <c r="D20" s="165"/>
      <c r="H20" s="132" t="s">
        <v>215</v>
      </c>
      <c r="I20" s="126"/>
      <c r="J20" s="132" t="s">
        <v>780</v>
      </c>
      <c r="K20" s="126"/>
      <c r="M20" s="132" t="s">
        <v>424</v>
      </c>
      <c r="N20" s="122"/>
      <c r="O20" s="139" t="s">
        <v>122</v>
      </c>
      <c r="P20" s="126"/>
    </row>
    <row r="21" spans="1:16">
      <c r="A21" s="140" t="s">
        <v>1085</v>
      </c>
      <c r="B21" s="141"/>
      <c r="C21" s="142" t="s">
        <v>1083</v>
      </c>
      <c r="D21" s="143"/>
      <c r="H21" s="132" t="s">
        <v>1086</v>
      </c>
      <c r="I21" s="126"/>
      <c r="J21" s="144" t="s">
        <v>831</v>
      </c>
      <c r="K21" s="126"/>
      <c r="M21" s="132" t="s">
        <v>425</v>
      </c>
      <c r="N21" s="122"/>
      <c r="O21" s="144" t="s">
        <v>123</v>
      </c>
      <c r="P21" s="126"/>
    </row>
    <row r="22" spans="1:16">
      <c r="A22" s="140" t="s">
        <v>1086</v>
      </c>
      <c r="B22" s="141"/>
      <c r="C22" s="142" t="s">
        <v>1084</v>
      </c>
      <c r="D22" s="143"/>
      <c r="H22" s="132" t="s">
        <v>1083</v>
      </c>
      <c r="I22" s="126"/>
      <c r="J22" s="132" t="s">
        <v>1083</v>
      </c>
      <c r="K22" s="126"/>
      <c r="M22" s="146" t="s">
        <v>426</v>
      </c>
      <c r="N22" s="122"/>
      <c r="O22" s="139" t="s">
        <v>124</v>
      </c>
      <c r="P22" s="126"/>
    </row>
    <row r="23" spans="1:16">
      <c r="A23" s="140" t="s">
        <v>1087</v>
      </c>
      <c r="B23" s="141"/>
      <c r="C23" s="142" t="s">
        <v>1085</v>
      </c>
      <c r="D23" s="143"/>
      <c r="H23" s="132" t="s">
        <v>780</v>
      </c>
      <c r="I23" s="126"/>
      <c r="J23" s="132" t="s">
        <v>26</v>
      </c>
      <c r="K23" s="126"/>
      <c r="M23" s="132" t="s">
        <v>1075</v>
      </c>
      <c r="N23" s="122"/>
      <c r="O23" s="144" t="s">
        <v>125</v>
      </c>
      <c r="P23" s="126"/>
    </row>
    <row r="24" spans="1:16">
      <c r="A24" s="140" t="s">
        <v>1088</v>
      </c>
      <c r="B24" s="141"/>
      <c r="C24" s="142" t="s">
        <v>1086</v>
      </c>
      <c r="D24" s="143"/>
      <c r="H24" s="132" t="s">
        <v>814</v>
      </c>
      <c r="I24" s="126"/>
      <c r="J24" s="132" t="s">
        <v>690</v>
      </c>
      <c r="K24" s="126"/>
      <c r="M24" s="132" t="s">
        <v>453</v>
      </c>
      <c r="N24" s="122"/>
      <c r="O24" s="145" t="s">
        <v>842</v>
      </c>
      <c r="P24" s="126"/>
    </row>
    <row r="25" spans="1:16">
      <c r="A25" s="140" t="s">
        <v>1094</v>
      </c>
      <c r="B25" s="141"/>
      <c r="C25" s="142" t="s">
        <v>1087</v>
      </c>
      <c r="D25" s="143"/>
      <c r="H25" s="132" t="s">
        <v>26</v>
      </c>
      <c r="I25" s="126"/>
      <c r="J25" s="132" t="s">
        <v>691</v>
      </c>
      <c r="K25" s="126"/>
      <c r="M25" s="132" t="s">
        <v>1084</v>
      </c>
      <c r="N25" s="122"/>
      <c r="O25" s="132" t="s">
        <v>559</v>
      </c>
      <c r="P25" s="126"/>
    </row>
    <row r="26" spans="1:16">
      <c r="A26" s="140" t="s">
        <v>27</v>
      </c>
      <c r="B26" s="141"/>
      <c r="C26" s="142" t="s">
        <v>1088</v>
      </c>
      <c r="D26" s="143"/>
      <c r="H26" s="144" t="s">
        <v>831</v>
      </c>
      <c r="I26" s="126"/>
      <c r="J26" s="146" t="s">
        <v>692</v>
      </c>
      <c r="K26" s="126"/>
      <c r="M26" s="132" t="s">
        <v>1086</v>
      </c>
      <c r="N26" s="122"/>
      <c r="O26" s="132" t="s">
        <v>510</v>
      </c>
      <c r="P26" s="126"/>
    </row>
    <row r="27" spans="1:16">
      <c r="A27" s="140" t="s">
        <v>925</v>
      </c>
      <c r="B27" s="141"/>
      <c r="C27" s="145" t="s">
        <v>967</v>
      </c>
      <c r="D27" s="149"/>
      <c r="H27" s="132" t="s">
        <v>690</v>
      </c>
      <c r="I27" s="126"/>
      <c r="J27" s="132" t="s">
        <v>906</v>
      </c>
      <c r="K27" s="126"/>
      <c r="M27" s="146" t="s">
        <v>487</v>
      </c>
      <c r="N27" s="122"/>
      <c r="O27" s="166" t="s">
        <v>8</v>
      </c>
      <c r="P27" s="126"/>
    </row>
    <row r="28" spans="1:16">
      <c r="A28" s="140" t="s">
        <v>926</v>
      </c>
      <c r="B28" s="141"/>
      <c r="C28" s="130" t="s">
        <v>28</v>
      </c>
      <c r="D28" s="131"/>
      <c r="H28" s="132" t="s">
        <v>691</v>
      </c>
      <c r="I28" s="126"/>
      <c r="J28" s="132" t="s">
        <v>724</v>
      </c>
      <c r="K28" s="126"/>
      <c r="M28" s="167" t="s">
        <v>327</v>
      </c>
      <c r="N28" s="41" t="s">
        <v>987</v>
      </c>
      <c r="O28" s="139" t="s">
        <v>9</v>
      </c>
      <c r="P28" s="126"/>
    </row>
    <row r="29" spans="1:16">
      <c r="A29" s="140" t="s">
        <v>932</v>
      </c>
      <c r="B29" s="141"/>
      <c r="C29" s="130" t="s">
        <v>361</v>
      </c>
      <c r="D29" s="131"/>
      <c r="H29" s="146" t="s">
        <v>692</v>
      </c>
      <c r="I29" s="126"/>
      <c r="J29" s="132" t="s">
        <v>215</v>
      </c>
      <c r="K29" s="126"/>
      <c r="O29" s="139" t="s">
        <v>10</v>
      </c>
      <c r="P29" s="126"/>
    </row>
    <row r="30" spans="1:16">
      <c r="A30" s="154" t="s">
        <v>947</v>
      </c>
      <c r="B30" s="155"/>
      <c r="C30" s="130" t="s">
        <v>362</v>
      </c>
      <c r="D30" s="131"/>
      <c r="H30" s="132" t="s">
        <v>724</v>
      </c>
      <c r="I30" s="126"/>
      <c r="J30" s="132" t="s">
        <v>1086</v>
      </c>
      <c r="K30" s="126"/>
      <c r="O30" s="132" t="s">
        <v>768</v>
      </c>
      <c r="P30" s="126"/>
    </row>
    <row r="31" spans="1:16">
      <c r="A31" s="154" t="s">
        <v>951</v>
      </c>
      <c r="B31" s="155"/>
      <c r="C31" s="130" t="s">
        <v>363</v>
      </c>
      <c r="D31" s="131"/>
      <c r="H31" s="132" t="s">
        <v>581</v>
      </c>
      <c r="I31" s="126"/>
      <c r="J31" s="132" t="s">
        <v>604</v>
      </c>
      <c r="K31" s="126"/>
      <c r="O31" s="167" t="s">
        <v>413</v>
      </c>
      <c r="P31" s="133" t="s">
        <v>987</v>
      </c>
    </row>
    <row r="32" spans="1:16">
      <c r="A32" s="140" t="s">
        <v>961</v>
      </c>
      <c r="B32" s="141"/>
      <c r="C32" s="130" t="s">
        <v>371</v>
      </c>
      <c r="D32" s="131"/>
      <c r="H32" s="132" t="s">
        <v>593</v>
      </c>
      <c r="I32" s="126"/>
      <c r="J32" s="146" t="s">
        <v>659</v>
      </c>
      <c r="K32" s="126"/>
    </row>
    <row r="33" spans="1:11">
      <c r="A33" s="12" t="s">
        <v>967</v>
      </c>
      <c r="B33" s="41" t="s">
        <v>987</v>
      </c>
      <c r="C33" s="130" t="s">
        <v>372</v>
      </c>
      <c r="D33" s="131"/>
      <c r="H33" s="132" t="s">
        <v>594</v>
      </c>
      <c r="I33" s="126"/>
      <c r="J33" s="132" t="s">
        <v>615</v>
      </c>
      <c r="K33" s="126"/>
    </row>
    <row r="34" spans="1:11">
      <c r="C34" s="142" t="s">
        <v>27</v>
      </c>
      <c r="D34" s="143"/>
      <c r="H34" s="132" t="s">
        <v>595</v>
      </c>
      <c r="I34" s="126"/>
      <c r="J34" s="132" t="s">
        <v>616</v>
      </c>
      <c r="K34" s="126"/>
    </row>
    <row r="35" spans="1:11">
      <c r="C35" s="130" t="s">
        <v>926</v>
      </c>
      <c r="D35" s="131"/>
      <c r="H35" s="132" t="s">
        <v>604</v>
      </c>
      <c r="I35" s="126"/>
      <c r="J35" s="132" t="s">
        <v>617</v>
      </c>
      <c r="K35" s="126"/>
    </row>
    <row r="36" spans="1:11">
      <c r="C36" s="130" t="s">
        <v>380</v>
      </c>
      <c r="D36" s="131"/>
      <c r="H36" s="132" t="s">
        <v>615</v>
      </c>
      <c r="I36" s="126"/>
      <c r="J36" s="132" t="s">
        <v>618</v>
      </c>
      <c r="K36" s="126"/>
    </row>
    <row r="37" spans="1:11">
      <c r="C37" s="130" t="s">
        <v>932</v>
      </c>
      <c r="D37" s="131"/>
      <c r="H37" s="132" t="s">
        <v>616</v>
      </c>
      <c r="I37" s="126"/>
      <c r="J37" s="132" t="s">
        <v>619</v>
      </c>
      <c r="K37" s="126"/>
    </row>
    <row r="38" spans="1:11">
      <c r="C38" s="130" t="s">
        <v>1094</v>
      </c>
      <c r="D38" s="131"/>
      <c r="H38" s="132" t="s">
        <v>617</v>
      </c>
      <c r="I38" s="126"/>
      <c r="J38" s="132" t="s">
        <v>620</v>
      </c>
      <c r="K38" s="126"/>
    </row>
    <row r="39" spans="1:11">
      <c r="C39" s="161" t="s">
        <v>947</v>
      </c>
      <c r="D39" s="162"/>
      <c r="H39" s="132" t="s">
        <v>619</v>
      </c>
      <c r="I39" s="126"/>
      <c r="J39" s="132" t="s">
        <v>621</v>
      </c>
      <c r="K39" s="126"/>
    </row>
    <row r="40" spans="1:11">
      <c r="C40" s="130" t="s">
        <v>395</v>
      </c>
      <c r="D40" s="131"/>
      <c r="H40" s="132" t="s">
        <v>620</v>
      </c>
      <c r="I40" s="126"/>
      <c r="J40" s="132" t="s">
        <v>594</v>
      </c>
      <c r="K40" s="126"/>
    </row>
    <row r="41" spans="1:11">
      <c r="C41" s="135" t="s">
        <v>396</v>
      </c>
      <c r="D41" s="133" t="s">
        <v>987</v>
      </c>
      <c r="H41" s="132" t="s">
        <v>621</v>
      </c>
      <c r="I41" s="126"/>
      <c r="J41" s="132" t="s">
        <v>595</v>
      </c>
      <c r="K41" s="126"/>
    </row>
    <row r="42" spans="1:11">
      <c r="H42" s="132" t="s">
        <v>647</v>
      </c>
      <c r="I42" s="126"/>
      <c r="J42" s="132" t="s">
        <v>647</v>
      </c>
      <c r="K42" s="126"/>
    </row>
    <row r="43" spans="1:11">
      <c r="H43" s="132" t="s">
        <v>652</v>
      </c>
      <c r="I43" s="126"/>
      <c r="J43" s="144" t="s">
        <v>52</v>
      </c>
      <c r="K43" s="126"/>
    </row>
    <row r="44" spans="1:11">
      <c r="H44" s="146" t="s">
        <v>659</v>
      </c>
      <c r="I44" s="126"/>
      <c r="J44" s="144" t="s">
        <v>53</v>
      </c>
      <c r="K44" s="126"/>
    </row>
    <row r="45" spans="1:11">
      <c r="H45" s="144" t="s">
        <v>29</v>
      </c>
      <c r="I45" s="126"/>
      <c r="J45" s="144" t="s">
        <v>581</v>
      </c>
      <c r="K45" s="126"/>
    </row>
    <row r="46" spans="1:11">
      <c r="H46" s="168" t="s">
        <v>510</v>
      </c>
      <c r="I46" s="133" t="s">
        <v>987</v>
      </c>
      <c r="J46" s="163" t="s">
        <v>29</v>
      </c>
      <c r="K46" s="133" t="s">
        <v>987</v>
      </c>
    </row>
  </sheetData>
  <phoneticPr fontId="13" type="noConversion"/>
  <pageMargins left="0.75" right="0.75" top="1" bottom="1" header="0.51180555555555496" footer="0.51180555555555496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1700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Cl2</vt:lpstr>
      <vt:lpstr>Cl7</vt:lpstr>
      <vt:lpstr>Cl9</vt:lpstr>
      <vt:lpstr>SbCl2A</vt:lpstr>
      <vt:lpstr>SbCl2B</vt:lpstr>
      <vt:lpstr>CoreCl2</vt:lpstr>
      <vt:lpstr>CoreCl7</vt:lpstr>
      <vt:lpstr>CoreCl9</vt:lpstr>
      <vt:lpstr>AllClusters</vt:lpstr>
      <vt:lpstr>ClusterRegulation</vt:lpstr>
    </vt:vector>
  </TitlesOfParts>
  <Company>Unige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Manon Quiquand</dc:creator>
  <dc:description/>
  <cp:lastModifiedBy>Nick Baker</cp:lastModifiedBy>
  <cp:revision>13</cp:revision>
  <dcterms:created xsi:type="dcterms:W3CDTF">2015-12-15T14:45:36Z</dcterms:created>
  <dcterms:modified xsi:type="dcterms:W3CDTF">2020-12-16T02:58:33Z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Unige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