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vicki.jorgensen/Dropbox/Jorgensen et al/Resubmission Folder/Raw Data/"/>
    </mc:Choice>
  </mc:AlternateContent>
  <bookViews>
    <workbookView xWindow="9520" yWindow="640" windowWidth="25600" windowHeight="14740" tabRatio="500" activeTab="1"/>
  </bookViews>
  <sheets>
    <sheet name="Raw data" sheetId="2" r:id="rId1"/>
    <sheet name="Analysis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3" l="1"/>
  <c r="D20" i="3"/>
  <c r="C19" i="3"/>
  <c r="D19" i="3"/>
  <c r="C18" i="3"/>
  <c r="D18" i="3"/>
  <c r="C15" i="3"/>
  <c r="D15" i="3"/>
  <c r="C14" i="3"/>
  <c r="D14" i="3"/>
  <c r="C13" i="3"/>
  <c r="D13" i="3"/>
  <c r="C10" i="3"/>
  <c r="D10" i="3"/>
  <c r="C9" i="3"/>
  <c r="D9" i="3"/>
  <c r="C8" i="3"/>
  <c r="D8" i="3"/>
  <c r="C5" i="3"/>
  <c r="D5" i="3"/>
  <c r="C4" i="3"/>
  <c r="D4" i="3"/>
  <c r="C3" i="3"/>
  <c r="D3" i="3"/>
  <c r="E35" i="2"/>
  <c r="D35" i="2"/>
  <c r="E32" i="2"/>
  <c r="D32" i="2"/>
  <c r="E29" i="2"/>
  <c r="D29" i="2"/>
  <c r="E26" i="2"/>
  <c r="D26" i="2"/>
  <c r="E23" i="2"/>
  <c r="D23" i="2"/>
  <c r="E20" i="2"/>
  <c r="D20" i="2"/>
  <c r="E17" i="2"/>
  <c r="D17" i="2"/>
  <c r="E14" i="2"/>
  <c r="D14" i="2"/>
  <c r="E11" i="2"/>
  <c r="D11" i="2"/>
  <c r="E8" i="2"/>
  <c r="D8" i="2"/>
  <c r="E5" i="2"/>
  <c r="D5" i="2"/>
  <c r="E2" i="2"/>
  <c r="D2" i="2"/>
</calcChain>
</file>

<file path=xl/sharedStrings.xml><?xml version="1.0" encoding="utf-8"?>
<sst xmlns="http://schemas.openxmlformats.org/spreadsheetml/2006/main" count="105" uniqueCount="18">
  <si>
    <t>Sample Name</t>
  </si>
  <si>
    <t>Target Name</t>
  </si>
  <si>
    <t>Cт</t>
  </si>
  <si>
    <t>Cт Mean</t>
  </si>
  <si>
    <t>Cт SD</t>
  </si>
  <si>
    <t>aTUB84B (4619/4620)</t>
  </si>
  <si>
    <t>WT Larva 1</t>
  </si>
  <si>
    <t>WT Larva 2</t>
  </si>
  <si>
    <t>WT Adult 1</t>
  </si>
  <si>
    <t>WT Adult 2</t>
  </si>
  <si>
    <t>ADHprox (4520/4449)</t>
  </si>
  <si>
    <t>ADHdist Specific (4333/4449)</t>
  </si>
  <si>
    <t>aTUB84B</t>
  </si>
  <si>
    <t>CT Mean</t>
  </si>
  <si>
    <t>∆CT</t>
  </si>
  <si>
    <t>2^-∆CT</t>
  </si>
  <si>
    <t>ADHprox</t>
  </si>
  <si>
    <t>ADHdist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</si>
</sst>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49998474074526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4.9989318521683403E-2"/>
      </top>
      <bottom/>
      <diagonal/>
    </border>
  </borders>
  <cellStyleXfs count="1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4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4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Ruler="0" workbookViewId="0">
      <selection activeCell="K13" sqref="K13"/>
    </sheetView>
  </sheetViews>
  <sheetFormatPr baseColWidth="10" defaultColWidth="8.83203125" defaultRowHeight="13" x14ac:dyDescent="0.15"/>
  <cols>
    <col min="1" max="1" width="28.1640625" style="1" customWidth="1"/>
    <col min="2" max="2" width="24.83203125" style="1" bestFit="1" customWidth="1"/>
    <col min="3" max="16384" width="8.83203125" style="1"/>
  </cols>
  <sheetData>
    <row r="1" spans="1:5" ht="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t="16" x14ac:dyDescent="0.2">
      <c r="A2" t="s">
        <v>6</v>
      </c>
      <c r="B2" t="s">
        <v>10</v>
      </c>
      <c r="C2">
        <v>20.138736724853516</v>
      </c>
      <c r="D2">
        <f>AVERAGE(C2:C4)</f>
        <v>20.293491363525391</v>
      </c>
      <c r="E2">
        <f>STDEV(C2:C4)</f>
        <v>0.17316360114632534</v>
      </c>
    </row>
    <row r="3" spans="1:5" ht="16" x14ac:dyDescent="0.2">
      <c r="A3" t="s">
        <v>6</v>
      </c>
      <c r="B3" t="s">
        <v>10</v>
      </c>
      <c r="C3">
        <v>20.261215209960938</v>
      </c>
      <c r="D3"/>
      <c r="E3"/>
    </row>
    <row r="4" spans="1:5" ht="16" x14ac:dyDescent="0.2">
      <c r="A4" t="s">
        <v>6</v>
      </c>
      <c r="B4" t="s">
        <v>10</v>
      </c>
      <c r="C4">
        <v>20.480522155761719</v>
      </c>
      <c r="D4"/>
      <c r="E4"/>
    </row>
    <row r="5" spans="1:5" ht="16" x14ac:dyDescent="0.2">
      <c r="A5" t="s">
        <v>6</v>
      </c>
      <c r="B5" t="s">
        <v>11</v>
      </c>
      <c r="C5"/>
      <c r="D5">
        <f>AVERAGE(C5:C7)</f>
        <v>33.850837707519531</v>
      </c>
      <c r="E5">
        <f>STDEV(C5:C7)</f>
        <v>0.23700420464391636</v>
      </c>
    </row>
    <row r="6" spans="1:5" ht="16" x14ac:dyDescent="0.2">
      <c r="A6" t="s">
        <v>6</v>
      </c>
      <c r="B6" t="s">
        <v>11</v>
      </c>
      <c r="C6">
        <v>33.683250427246094</v>
      </c>
      <c r="D6"/>
      <c r="E6"/>
    </row>
    <row r="7" spans="1:5" ht="16" x14ac:dyDescent="0.2">
      <c r="A7" t="s">
        <v>6</v>
      </c>
      <c r="B7" t="s">
        <v>11</v>
      </c>
      <c r="C7">
        <v>34.018424987792969</v>
      </c>
      <c r="D7"/>
      <c r="E7"/>
    </row>
    <row r="8" spans="1:5" ht="16" x14ac:dyDescent="0.2">
      <c r="A8" t="s">
        <v>6</v>
      </c>
      <c r="B8" t="s">
        <v>5</v>
      </c>
      <c r="C8">
        <v>22.422811508178711</v>
      </c>
      <c r="D8">
        <f>AVERAGE(C8:C10)</f>
        <v>22.360658645629883</v>
      </c>
      <c r="E8">
        <f>STDEV(C8:C10)</f>
        <v>8.7897421156863553E-2</v>
      </c>
    </row>
    <row r="9" spans="1:5" ht="16" x14ac:dyDescent="0.2">
      <c r="A9" t="s">
        <v>6</v>
      </c>
      <c r="B9" t="s">
        <v>5</v>
      </c>
      <c r="C9">
        <v>22.298505783081055</v>
      </c>
      <c r="D9"/>
      <c r="E9"/>
    </row>
    <row r="10" spans="1:5" ht="16" x14ac:dyDescent="0.2">
      <c r="A10" t="s">
        <v>6</v>
      </c>
      <c r="B10" t="s">
        <v>5</v>
      </c>
      <c r="C10"/>
      <c r="D10"/>
      <c r="E10"/>
    </row>
    <row r="11" spans="1:5" ht="16" x14ac:dyDescent="0.2">
      <c r="A11" t="s">
        <v>7</v>
      </c>
      <c r="B11" t="s">
        <v>10</v>
      </c>
      <c r="C11">
        <v>20.474292755126953</v>
      </c>
      <c r="D11">
        <f>AVERAGE(C11:C13)</f>
        <v>20.48700459798177</v>
      </c>
      <c r="E11">
        <f>STDEV(C11:C13)</f>
        <v>2.1596073747766741E-2</v>
      </c>
    </row>
    <row r="12" spans="1:5" ht="16" x14ac:dyDescent="0.2">
      <c r="A12" t="s">
        <v>7</v>
      </c>
      <c r="B12" t="s">
        <v>10</v>
      </c>
      <c r="C12">
        <v>20.511940002441406</v>
      </c>
      <c r="D12"/>
      <c r="E12"/>
    </row>
    <row r="13" spans="1:5" ht="16" x14ac:dyDescent="0.2">
      <c r="A13" t="s">
        <v>7</v>
      </c>
      <c r="B13" t="s">
        <v>10</v>
      </c>
      <c r="C13">
        <v>20.474781036376953</v>
      </c>
      <c r="D13"/>
      <c r="E13"/>
    </row>
    <row r="14" spans="1:5" ht="16" x14ac:dyDescent="0.2">
      <c r="A14" t="s">
        <v>7</v>
      </c>
      <c r="B14" t="s">
        <v>11</v>
      </c>
      <c r="C14">
        <v>33.751602172851562</v>
      </c>
      <c r="D14">
        <f>AVERAGE(C14:C16)</f>
        <v>33.833816528320312</v>
      </c>
      <c r="E14">
        <f>STDEV(C14:C16)</f>
        <v>8.4921040378570109E-2</v>
      </c>
    </row>
    <row r="15" spans="1:5" ht="16" x14ac:dyDescent="0.2">
      <c r="A15" t="s">
        <v>7</v>
      </c>
      <c r="B15" t="s">
        <v>11</v>
      </c>
      <c r="C15">
        <v>33.828639984130859</v>
      </c>
      <c r="D15"/>
      <c r="E15"/>
    </row>
    <row r="16" spans="1:5" ht="16" x14ac:dyDescent="0.2">
      <c r="A16" t="s">
        <v>7</v>
      </c>
      <c r="B16" t="s">
        <v>11</v>
      </c>
      <c r="C16">
        <v>33.921207427978516</v>
      </c>
      <c r="D16"/>
      <c r="E16"/>
    </row>
    <row r="17" spans="1:5" ht="16" x14ac:dyDescent="0.2">
      <c r="A17" t="s">
        <v>7</v>
      </c>
      <c r="B17" t="s">
        <v>5</v>
      </c>
      <c r="C17">
        <v>22.527622222900391</v>
      </c>
      <c r="D17">
        <f>AVERAGE(C17:C19)</f>
        <v>22.443297386169434</v>
      </c>
      <c r="E17">
        <f>STDEV(C17:C19)</f>
        <v>0.11925332774981635</v>
      </c>
    </row>
    <row r="18" spans="1:5" ht="16" x14ac:dyDescent="0.2">
      <c r="A18" t="s">
        <v>7</v>
      </c>
      <c r="B18" t="s">
        <v>5</v>
      </c>
      <c r="C18"/>
      <c r="D18"/>
      <c r="E18"/>
    </row>
    <row r="19" spans="1:5" ht="16" x14ac:dyDescent="0.2">
      <c r="A19" t="s">
        <v>7</v>
      </c>
      <c r="B19" t="s">
        <v>5</v>
      </c>
      <c r="C19">
        <v>22.358972549438477</v>
      </c>
      <c r="D19"/>
      <c r="E19"/>
    </row>
    <row r="20" spans="1:5" ht="16" x14ac:dyDescent="0.2">
      <c r="A20" t="s">
        <v>8</v>
      </c>
      <c r="B20" t="s">
        <v>10</v>
      </c>
      <c r="C20">
        <v>24.445507049560547</v>
      </c>
      <c r="D20">
        <f>AVERAGE(C20:C22)</f>
        <v>24.402646064758301</v>
      </c>
      <c r="E20">
        <f>STDEV(C20:C22)</f>
        <v>6.0614586004003532E-2</v>
      </c>
    </row>
    <row r="21" spans="1:5" ht="16" x14ac:dyDescent="0.2">
      <c r="A21" t="s">
        <v>8</v>
      </c>
      <c r="B21" t="s">
        <v>10</v>
      </c>
      <c r="C21">
        <v>24.359785079956055</v>
      </c>
      <c r="D21"/>
      <c r="E21"/>
    </row>
    <row r="22" spans="1:5" ht="16" x14ac:dyDescent="0.2">
      <c r="A22" t="s">
        <v>8</v>
      </c>
      <c r="B22" t="s">
        <v>10</v>
      </c>
      <c r="C22"/>
      <c r="D22"/>
      <c r="E22"/>
    </row>
    <row r="23" spans="1:5" ht="16" x14ac:dyDescent="0.2">
      <c r="A23" t="s">
        <v>8</v>
      </c>
      <c r="B23" t="s">
        <v>11</v>
      </c>
      <c r="C23">
        <v>20.583408355712891</v>
      </c>
      <c r="D23">
        <f>AVERAGE(C23:C25)</f>
        <v>20.571020126342773</v>
      </c>
      <c r="E23">
        <f>STDEV(C23:C25)</f>
        <v>1.751960198900843E-2</v>
      </c>
    </row>
    <row r="24" spans="1:5" ht="16" x14ac:dyDescent="0.2">
      <c r="A24" t="s">
        <v>8</v>
      </c>
      <c r="B24" t="s">
        <v>11</v>
      </c>
      <c r="C24">
        <v>20.558631896972656</v>
      </c>
      <c r="D24"/>
      <c r="E24"/>
    </row>
    <row r="25" spans="1:5" ht="16" x14ac:dyDescent="0.2">
      <c r="A25" t="s">
        <v>8</v>
      </c>
      <c r="B25" t="s">
        <v>11</v>
      </c>
      <c r="C25"/>
      <c r="D25"/>
      <c r="E25"/>
    </row>
    <row r="26" spans="1:5" ht="16" x14ac:dyDescent="0.2">
      <c r="A26" t="s">
        <v>8</v>
      </c>
      <c r="B26" t="s">
        <v>5</v>
      </c>
      <c r="C26">
        <v>22.248405456542969</v>
      </c>
      <c r="D26">
        <f>AVERAGE(C26:C28)</f>
        <v>22.088361104329426</v>
      </c>
      <c r="E26">
        <f>STDEV(C26:C28)</f>
        <v>0.1653737677472894</v>
      </c>
    </row>
    <row r="27" spans="1:5" ht="16" x14ac:dyDescent="0.2">
      <c r="A27" t="s">
        <v>8</v>
      </c>
      <c r="B27" t="s">
        <v>5</v>
      </c>
      <c r="C27">
        <v>22.098548889160156</v>
      </c>
      <c r="D27"/>
      <c r="E27"/>
    </row>
    <row r="28" spans="1:5" ht="16" x14ac:dyDescent="0.2">
      <c r="A28" t="s">
        <v>8</v>
      </c>
      <c r="B28" t="s">
        <v>5</v>
      </c>
      <c r="C28">
        <v>21.918128967285156</v>
      </c>
      <c r="D28"/>
      <c r="E28"/>
    </row>
    <row r="29" spans="1:5" ht="16" x14ac:dyDescent="0.2">
      <c r="A29" t="s">
        <v>9</v>
      </c>
      <c r="B29" t="s">
        <v>10</v>
      </c>
      <c r="C29">
        <v>24.600318908691406</v>
      </c>
      <c r="D29">
        <f>AVERAGE(C29:C31)</f>
        <v>24.59895133972168</v>
      </c>
      <c r="E29">
        <f>STDEV(C29:C31)</f>
        <v>1.9340345844679053E-3</v>
      </c>
    </row>
    <row r="30" spans="1:5" ht="16" x14ac:dyDescent="0.2">
      <c r="A30" t="s">
        <v>9</v>
      </c>
      <c r="B30" t="s">
        <v>10</v>
      </c>
      <c r="C30">
        <v>24.597583770751953</v>
      </c>
      <c r="D30"/>
      <c r="E30"/>
    </row>
    <row r="31" spans="1:5" ht="16" x14ac:dyDescent="0.2">
      <c r="A31" t="s">
        <v>9</v>
      </c>
      <c r="B31" t="s">
        <v>10</v>
      </c>
      <c r="C31"/>
      <c r="D31"/>
      <c r="E31"/>
    </row>
    <row r="32" spans="1:5" ht="16" x14ac:dyDescent="0.2">
      <c r="A32" t="s">
        <v>9</v>
      </c>
      <c r="B32" t="s">
        <v>11</v>
      </c>
      <c r="C32">
        <v>20.773454666137695</v>
      </c>
      <c r="D32">
        <f>AVERAGE(C32:C34)</f>
        <v>20.669562657674152</v>
      </c>
      <c r="E32">
        <f>STDEV(C32:C34)</f>
        <v>9.010759074058626E-2</v>
      </c>
    </row>
    <row r="33" spans="1:5" ht="16" x14ac:dyDescent="0.2">
      <c r="A33" t="s">
        <v>9</v>
      </c>
      <c r="B33" t="s">
        <v>11</v>
      </c>
      <c r="C33">
        <v>20.612695693969727</v>
      </c>
      <c r="D33"/>
      <c r="E33"/>
    </row>
    <row r="34" spans="1:5" ht="16" x14ac:dyDescent="0.2">
      <c r="A34" t="s">
        <v>9</v>
      </c>
      <c r="B34" t="s">
        <v>11</v>
      </c>
      <c r="C34">
        <v>20.622537612915039</v>
      </c>
      <c r="D34"/>
      <c r="E34"/>
    </row>
    <row r="35" spans="1:5" ht="16" x14ac:dyDescent="0.2">
      <c r="A35" t="s">
        <v>9</v>
      </c>
      <c r="B35" t="s">
        <v>5</v>
      </c>
      <c r="C35">
        <v>22.366609573364258</v>
      </c>
      <c r="D35">
        <f>AVERAGE(C35:C37)</f>
        <v>22.348132451375324</v>
      </c>
      <c r="E35">
        <f>STDEV(C35:C37)</f>
        <v>0.16616799554790182</v>
      </c>
    </row>
    <row r="36" spans="1:5" ht="16" x14ac:dyDescent="0.2">
      <c r="A36" t="s">
        <v>9</v>
      </c>
      <c r="B36" t="s">
        <v>5</v>
      </c>
      <c r="C36">
        <v>22.504289627075195</v>
      </c>
      <c r="D36"/>
      <c r="E36"/>
    </row>
    <row r="37" spans="1:5" ht="16" x14ac:dyDescent="0.2">
      <c r="A37" t="s">
        <v>9</v>
      </c>
      <c r="B37" t="s">
        <v>5</v>
      </c>
      <c r="C37">
        <v>22.173498153686523</v>
      </c>
      <c r="D37"/>
      <c r="E37"/>
    </row>
  </sheetData>
  <pageMargins left="0.7" right="0.7" top="0.75" bottom="0.75" header="0.5" footer="0.5"/>
  <pageSetup orientation="portrait" horizontalDpi="300" verticalDpi="30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showRuler="0" topLeftCell="A2" workbookViewId="0">
      <selection activeCell="G11" sqref="G11"/>
    </sheetView>
  </sheetViews>
  <sheetFormatPr baseColWidth="10" defaultRowHeight="16" x14ac:dyDescent="0.2"/>
  <cols>
    <col min="1" max="1" width="8.5" bestFit="1" customWidth="1"/>
    <col min="2" max="2" width="12.1640625" bestFit="1" customWidth="1"/>
    <col min="3" max="3" width="12.6640625" bestFit="1" customWidth="1"/>
    <col min="4" max="4" width="12.1640625" bestFit="1" customWidth="1"/>
  </cols>
  <sheetData>
    <row r="1" spans="1:4" x14ac:dyDescent="0.2">
      <c r="A1" s="2" t="s">
        <v>6</v>
      </c>
      <c r="B1" s="3"/>
      <c r="C1" s="3"/>
      <c r="D1" s="4"/>
    </row>
    <row r="2" spans="1:4" x14ac:dyDescent="0.2">
      <c r="A2" s="5"/>
      <c r="B2" s="6" t="s">
        <v>13</v>
      </c>
      <c r="C2" s="6" t="s">
        <v>14</v>
      </c>
      <c r="D2" s="7" t="s">
        <v>15</v>
      </c>
    </row>
    <row r="3" spans="1:4" x14ac:dyDescent="0.2">
      <c r="A3" s="8" t="s">
        <v>16</v>
      </c>
      <c r="B3" s="9">
        <v>20.293491363525391</v>
      </c>
      <c r="C3" s="9">
        <f>B3-B5</f>
        <v>-2.0671672821044922</v>
      </c>
      <c r="D3" s="10">
        <f>2^-C3</f>
        <v>4.1906303885127008</v>
      </c>
    </row>
    <row r="4" spans="1:4" x14ac:dyDescent="0.2">
      <c r="A4" s="11" t="s">
        <v>17</v>
      </c>
      <c r="B4" s="12">
        <v>33.850837707519531</v>
      </c>
      <c r="C4" s="12">
        <f>B4-B5</f>
        <v>11.490179061889648</v>
      </c>
      <c r="D4" s="13">
        <f>2^-C4</f>
        <v>3.4762535615326438E-4</v>
      </c>
    </row>
    <row r="5" spans="1:4" x14ac:dyDescent="0.2">
      <c r="A5" s="14" t="s">
        <v>12</v>
      </c>
      <c r="B5" s="15">
        <v>22.360658645629883</v>
      </c>
      <c r="C5" s="15">
        <f>B5-B5</f>
        <v>0</v>
      </c>
      <c r="D5" s="16">
        <f>2^-C5</f>
        <v>1</v>
      </c>
    </row>
    <row r="6" spans="1:4" x14ac:dyDescent="0.2">
      <c r="A6" s="2" t="s">
        <v>7</v>
      </c>
      <c r="B6" s="3"/>
      <c r="C6" s="3"/>
      <c r="D6" s="4"/>
    </row>
    <row r="7" spans="1:4" x14ac:dyDescent="0.2">
      <c r="A7" s="5"/>
      <c r="B7" s="6" t="s">
        <v>13</v>
      </c>
      <c r="C7" s="6" t="s">
        <v>14</v>
      </c>
      <c r="D7" s="7" t="s">
        <v>15</v>
      </c>
    </row>
    <row r="8" spans="1:4" x14ac:dyDescent="0.2">
      <c r="A8" s="8" t="s">
        <v>16</v>
      </c>
      <c r="B8" s="9">
        <v>20.48700459798177</v>
      </c>
      <c r="C8" s="9">
        <f>B8-B10</f>
        <v>-1.9562927881876639</v>
      </c>
      <c r="D8" s="10">
        <f>2^-C8</f>
        <v>3.8806351181414325</v>
      </c>
    </row>
    <row r="9" spans="1:4" x14ac:dyDescent="0.2">
      <c r="A9" s="11" t="s">
        <v>17</v>
      </c>
      <c r="B9" s="12">
        <v>33.833816528320312</v>
      </c>
      <c r="C9" s="12">
        <f>B9-B10</f>
        <v>11.390519142150879</v>
      </c>
      <c r="D9" s="13">
        <f>2^-C9</f>
        <v>3.7248781633839241E-4</v>
      </c>
    </row>
    <row r="10" spans="1:4" x14ac:dyDescent="0.2">
      <c r="A10" s="14" t="s">
        <v>12</v>
      </c>
      <c r="B10" s="15">
        <v>22.443297386169434</v>
      </c>
      <c r="C10" s="15">
        <f>B10-B10</f>
        <v>0</v>
      </c>
      <c r="D10" s="16">
        <f>2^-C10</f>
        <v>1</v>
      </c>
    </row>
    <row r="11" spans="1:4" x14ac:dyDescent="0.2">
      <c r="A11" s="2" t="s">
        <v>8</v>
      </c>
      <c r="B11" s="3"/>
      <c r="C11" s="3"/>
      <c r="D11" s="4"/>
    </row>
    <row r="12" spans="1:4" x14ac:dyDescent="0.2">
      <c r="A12" s="5"/>
      <c r="B12" s="6" t="s">
        <v>13</v>
      </c>
      <c r="C12" s="6" t="s">
        <v>14</v>
      </c>
      <c r="D12" s="7" t="s">
        <v>15</v>
      </c>
    </row>
    <row r="13" spans="1:4" x14ac:dyDescent="0.2">
      <c r="A13" s="8" t="s">
        <v>16</v>
      </c>
      <c r="B13" s="9">
        <v>24.402646064758301</v>
      </c>
      <c r="C13" s="9">
        <f>B13-B15</f>
        <v>2.3142849604288749</v>
      </c>
      <c r="D13" s="10">
        <f>2^-C13</f>
        <v>0.2010623750697203</v>
      </c>
    </row>
    <row r="14" spans="1:4" x14ac:dyDescent="0.2">
      <c r="A14" s="11" t="s">
        <v>17</v>
      </c>
      <c r="B14" s="12">
        <v>20.571020126342773</v>
      </c>
      <c r="C14" s="12">
        <f>B14-B15</f>
        <v>-1.5173409779866525</v>
      </c>
      <c r="D14" s="13">
        <f>2^-C14</f>
        <v>2.8626295366639676</v>
      </c>
    </row>
    <row r="15" spans="1:4" x14ac:dyDescent="0.2">
      <c r="A15" s="14" t="s">
        <v>12</v>
      </c>
      <c r="B15" s="15">
        <v>22.088361104329426</v>
      </c>
      <c r="C15" s="15">
        <f>B15-B15</f>
        <v>0</v>
      </c>
      <c r="D15" s="16">
        <f>2^-C15</f>
        <v>1</v>
      </c>
    </row>
    <row r="16" spans="1:4" x14ac:dyDescent="0.2">
      <c r="A16" s="2" t="s">
        <v>9</v>
      </c>
      <c r="B16" s="3"/>
      <c r="C16" s="3"/>
      <c r="D16" s="4"/>
    </row>
    <row r="17" spans="1:4" x14ac:dyDescent="0.2">
      <c r="A17" s="5"/>
      <c r="B17" s="6" t="s">
        <v>13</v>
      </c>
      <c r="C17" s="6" t="s">
        <v>14</v>
      </c>
      <c r="D17" s="7" t="s">
        <v>15</v>
      </c>
    </row>
    <row r="18" spans="1:4" x14ac:dyDescent="0.2">
      <c r="A18" s="8" t="s">
        <v>16</v>
      </c>
      <c r="B18" s="9">
        <v>24.59895133972168</v>
      </c>
      <c r="C18" s="9">
        <f>B18-B20</f>
        <v>2.2508188883463554</v>
      </c>
      <c r="D18" s="10">
        <f>2^-C18</f>
        <v>0.21010481233738024</v>
      </c>
    </row>
    <row r="19" spans="1:4" x14ac:dyDescent="0.2">
      <c r="A19" s="11" t="s">
        <v>17</v>
      </c>
      <c r="B19" s="12">
        <v>20.669562657674152</v>
      </c>
      <c r="C19" s="12">
        <f>B19-B20</f>
        <v>-1.6785697937011719</v>
      </c>
      <c r="D19" s="13">
        <f>2^-C19</f>
        <v>3.201104542811863</v>
      </c>
    </row>
    <row r="20" spans="1:4" x14ac:dyDescent="0.2">
      <c r="A20" s="14" t="s">
        <v>12</v>
      </c>
      <c r="B20" s="15">
        <v>22.348132451375324</v>
      </c>
      <c r="C20" s="15">
        <f>B20-B20</f>
        <v>0</v>
      </c>
      <c r="D20" s="16">
        <f>2^-C20</f>
        <v>1</v>
      </c>
    </row>
  </sheetData>
  <mergeCells count="4">
    <mergeCell ref="A1:D1"/>
    <mergeCell ref="A6:D6"/>
    <mergeCell ref="A11:D11"/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2017-12-20T03:16:16Z</dcterms:created>
  <dcterms:modified xsi:type="dcterms:W3CDTF">2019-06-07T19:05:01Z</dcterms:modified>
</cp:coreProperties>
</file>