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ri79/Documents/li/gamma_vs_ionbeam/論文/frontiers in plant science 投稿/"/>
    </mc:Choice>
  </mc:AlternateContent>
  <bookViews>
    <workbookView xWindow="640" yWindow="1020" windowWidth="24960" windowHeight="13700" tabRatio="500"/>
  </bookViews>
  <sheets>
    <sheet name="Sheet1 (3)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E16" i="1"/>
  <c r="C15" i="1"/>
  <c r="E15" i="1"/>
  <c r="C14" i="1"/>
  <c r="E14" i="1"/>
  <c r="C13" i="1"/>
  <c r="E13" i="1"/>
  <c r="C12" i="1"/>
  <c r="E12" i="1"/>
  <c r="C9" i="1"/>
  <c r="E9" i="1"/>
  <c r="C8" i="1"/>
  <c r="E8" i="1"/>
  <c r="C7" i="1"/>
  <c r="E7" i="1"/>
  <c r="C6" i="1"/>
  <c r="E6" i="1"/>
  <c r="C5" i="1"/>
  <c r="E5" i="1"/>
  <c r="C4" i="1"/>
  <c r="E4" i="1"/>
  <c r="E3" i="1"/>
</calcChain>
</file>

<file path=xl/sharedStrings.xml><?xml version="1.0" encoding="utf-8"?>
<sst xmlns="http://schemas.openxmlformats.org/spreadsheetml/2006/main" count="23" uniqueCount="23">
  <si>
    <t>Mutant ID</t>
    <phoneticPr fontId="1"/>
  </si>
  <si>
    <t>Raw reads</t>
  </si>
  <si>
    <t>Average coverage</t>
  </si>
  <si>
    <t>HTM_G347</t>
  </si>
  <si>
    <t>HTM_G348</t>
  </si>
  <si>
    <t>HTM_G349</t>
  </si>
  <si>
    <t>HTM_G351</t>
  </si>
  <si>
    <t>HTM_G353</t>
  </si>
  <si>
    <t>HTM_G354</t>
  </si>
  <si>
    <t>HTM_G355</t>
  </si>
  <si>
    <t>HTMI-154</t>
  </si>
  <si>
    <t>HTM_I218</t>
    <phoneticPr fontId="1"/>
  </si>
  <si>
    <t>HTM_I223</t>
  </si>
  <si>
    <t>HTM_I224</t>
  </si>
  <si>
    <t>HTM_I226</t>
  </si>
  <si>
    <t>HTM_I227</t>
  </si>
  <si>
    <t>HTM_I257</t>
  </si>
  <si>
    <t>Coverage ratio_5× (%)</t>
    <phoneticPr fontId="1"/>
  </si>
  <si>
    <t>Mapped ratio (%)</t>
    <phoneticPr fontId="1"/>
  </si>
  <si>
    <t>Mapped ratio: the ratio of mapped reads to clean reads in pair</t>
    <phoneticPr fontId="1"/>
  </si>
  <si>
    <t>Clean reads in pair</t>
    <phoneticPr fontId="1"/>
  </si>
  <si>
    <t>Mapped reads in pair</t>
    <phoneticPr fontId="1"/>
  </si>
  <si>
    <t>Table S2. Summary of Illumina sequencing data.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</si>
</sst>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Times New Roman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FFFFFF"/>
      </left>
      <right/>
      <top style="medium">
        <color rgb="FF000000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3" fontId="3" fillId="0" borderId="3" xfId="0" applyNumberFormat="1" applyFont="1" applyFill="1" applyBorder="1" applyAlignment="1">
      <alignment horizontal="center" vertical="center" wrapText="1" readingOrder="1"/>
    </xf>
    <xf numFmtId="1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3" fontId="3" fillId="0" borderId="4" xfId="0" applyNumberFormat="1" applyFont="1" applyFill="1" applyBorder="1" applyAlignment="1">
      <alignment horizontal="center" vertical="center" wrapText="1" readingOrder="1"/>
    </xf>
    <xf numFmtId="1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wrapText="1" readingOrder="1"/>
    </xf>
    <xf numFmtId="2" fontId="2" fillId="0" borderId="0" xfId="0" applyNumberFormat="1" applyFo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2" sqref="A2"/>
    </sheetView>
  </sheetViews>
  <sheetFormatPr baseColWidth="12" defaultRowHeight="20" x14ac:dyDescent="0.3"/>
  <cols>
    <col min="3" max="3" width="20.5703125" customWidth="1"/>
  </cols>
  <sheetData>
    <row r="1" spans="1:7" ht="21" thickBot="1" x14ac:dyDescent="0.35">
      <c r="A1" s="6" t="s">
        <v>22</v>
      </c>
      <c r="B1" s="1"/>
      <c r="C1" s="1"/>
      <c r="D1" s="1"/>
      <c r="E1" s="1"/>
      <c r="F1" s="1"/>
      <c r="G1" s="1"/>
    </row>
    <row r="2" spans="1:7" ht="35" thickBot="1" x14ac:dyDescent="0.35">
      <c r="A2" s="7" t="s">
        <v>0</v>
      </c>
      <c r="B2" s="8" t="s">
        <v>1</v>
      </c>
      <c r="C2" s="8" t="s">
        <v>20</v>
      </c>
      <c r="D2" s="8" t="s">
        <v>21</v>
      </c>
      <c r="E2" s="8" t="s">
        <v>18</v>
      </c>
      <c r="F2" s="8" t="s">
        <v>2</v>
      </c>
      <c r="G2" s="8" t="s">
        <v>17</v>
      </c>
    </row>
    <row r="3" spans="1:7" ht="21" thickBot="1" x14ac:dyDescent="0.35">
      <c r="A3" s="9" t="s">
        <v>3</v>
      </c>
      <c r="B3" s="10">
        <v>57377302</v>
      </c>
      <c r="C3" s="10">
        <v>45584540</v>
      </c>
      <c r="D3" s="10">
        <v>42742570</v>
      </c>
      <c r="E3" s="11">
        <f t="shared" ref="E3:E4" si="0">D3/C3</f>
        <v>0.93765495933489729</v>
      </c>
      <c r="F3" s="12">
        <v>15.72</v>
      </c>
      <c r="G3" s="2">
        <v>92.180062799726088</v>
      </c>
    </row>
    <row r="4" spans="1:7" ht="21" thickBot="1" x14ac:dyDescent="0.35">
      <c r="A4" s="13" t="s">
        <v>4</v>
      </c>
      <c r="B4" s="10">
        <v>72488908</v>
      </c>
      <c r="C4" s="10">
        <f>30607829*2</f>
        <v>61215658</v>
      </c>
      <c r="D4" s="10">
        <v>52956650</v>
      </c>
      <c r="E4" s="11">
        <f t="shared" si="0"/>
        <v>0.86508340725505228</v>
      </c>
      <c r="F4" s="12">
        <v>19.670000000000002</v>
      </c>
      <c r="G4" s="3">
        <v>94.278829614424581</v>
      </c>
    </row>
    <row r="5" spans="1:7" ht="21" thickBot="1" x14ac:dyDescent="0.35">
      <c r="A5" s="13" t="s">
        <v>5</v>
      </c>
      <c r="B5" s="10">
        <v>70540298</v>
      </c>
      <c r="C5" s="10">
        <f>28786355*2</f>
        <v>57572710</v>
      </c>
      <c r="D5" s="10">
        <v>51191902</v>
      </c>
      <c r="E5" s="11">
        <f>D5/C5</f>
        <v>0.88916957357053372</v>
      </c>
      <c r="F5" s="12">
        <v>18.84</v>
      </c>
      <c r="G5" s="3">
        <v>94.154315189667741</v>
      </c>
    </row>
    <row r="6" spans="1:7" ht="21" thickBot="1" x14ac:dyDescent="0.35">
      <c r="A6" s="13" t="s">
        <v>6</v>
      </c>
      <c r="B6" s="10">
        <v>67063032</v>
      </c>
      <c r="C6" s="10">
        <f>28099034*2</f>
        <v>56198068</v>
      </c>
      <c r="D6" s="10">
        <v>49821982</v>
      </c>
      <c r="E6" s="11">
        <f t="shared" ref="E6:E16" si="1">D6/C6</f>
        <v>0.88654261210545526</v>
      </c>
      <c r="F6" s="12">
        <v>18.43</v>
      </c>
      <c r="G6" s="3">
        <v>93.87272802860349</v>
      </c>
    </row>
    <row r="7" spans="1:7" ht="21" thickBot="1" x14ac:dyDescent="0.35">
      <c r="A7" s="13" t="s">
        <v>7</v>
      </c>
      <c r="B7" s="10">
        <v>74729790</v>
      </c>
      <c r="C7" s="10">
        <f>31714264*2</f>
        <v>63428528</v>
      </c>
      <c r="D7" s="10">
        <v>52431810</v>
      </c>
      <c r="E7" s="11">
        <f t="shared" si="1"/>
        <v>0.8266282011148044</v>
      </c>
      <c r="F7" s="12">
        <v>19.47</v>
      </c>
      <c r="G7" s="3">
        <v>94.336857958814477</v>
      </c>
    </row>
    <row r="8" spans="1:7" ht="21" thickBot="1" x14ac:dyDescent="0.35">
      <c r="A8" s="13" t="s">
        <v>8</v>
      </c>
      <c r="B8" s="10">
        <v>69321410</v>
      </c>
      <c r="C8" s="10">
        <f>29390141*2</f>
        <v>58780282</v>
      </c>
      <c r="D8" s="10">
        <v>47960304</v>
      </c>
      <c r="E8" s="11">
        <f t="shared" si="1"/>
        <v>0.81592504098568297</v>
      </c>
      <c r="F8" s="12">
        <v>17.850000000000001</v>
      </c>
      <c r="G8" s="3">
        <v>93.92103830837641</v>
      </c>
    </row>
    <row r="9" spans="1:7" ht="21" thickBot="1" x14ac:dyDescent="0.35">
      <c r="A9" s="13" t="s">
        <v>9</v>
      </c>
      <c r="B9" s="10">
        <v>73697040</v>
      </c>
      <c r="C9" s="10">
        <f>31277798*2</f>
        <v>62555596</v>
      </c>
      <c r="D9" s="10">
        <v>52001384</v>
      </c>
      <c r="E9" s="11">
        <f t="shared" si="1"/>
        <v>0.83128268812273809</v>
      </c>
      <c r="F9" s="12">
        <v>19.37</v>
      </c>
      <c r="G9" s="3">
        <v>94.742957404858586</v>
      </c>
    </row>
    <row r="10" spans="1:7" ht="21" thickBot="1" x14ac:dyDescent="0.35">
      <c r="A10" s="13" t="s">
        <v>10</v>
      </c>
      <c r="B10" s="10">
        <v>65860462</v>
      </c>
      <c r="C10" s="10">
        <v>53984068</v>
      </c>
      <c r="D10" s="10">
        <v>46750609</v>
      </c>
      <c r="E10" s="11">
        <v>0.86600752281210081</v>
      </c>
      <c r="F10" s="12">
        <v>17.23</v>
      </c>
      <c r="G10" s="3">
        <v>93.995442098505606</v>
      </c>
    </row>
    <row r="11" spans="1:7" ht="21" thickBot="1" x14ac:dyDescent="0.35">
      <c r="A11" s="13" t="s">
        <v>11</v>
      </c>
      <c r="B11" s="10">
        <v>86567096</v>
      </c>
      <c r="C11" s="10">
        <v>70881994</v>
      </c>
      <c r="D11" s="10">
        <v>62721584</v>
      </c>
      <c r="E11" s="11">
        <v>0.88490000000000002</v>
      </c>
      <c r="F11" s="12">
        <v>23.16</v>
      </c>
      <c r="G11" s="3">
        <v>94.730991504526386</v>
      </c>
    </row>
    <row r="12" spans="1:7" ht="21" thickBot="1" x14ac:dyDescent="0.35">
      <c r="A12" s="13" t="s">
        <v>12</v>
      </c>
      <c r="B12" s="10">
        <v>69350364</v>
      </c>
      <c r="C12" s="10">
        <f>28062677*2</f>
        <v>56125354</v>
      </c>
      <c r="D12" s="10">
        <v>49204976</v>
      </c>
      <c r="E12" s="11">
        <f t="shared" si="1"/>
        <v>0.87669782893485182</v>
      </c>
      <c r="F12" s="12">
        <v>18.09</v>
      </c>
      <c r="G12" s="3">
        <v>94.292300580388556</v>
      </c>
    </row>
    <row r="13" spans="1:7" ht="21" thickBot="1" x14ac:dyDescent="0.35">
      <c r="A13" s="13" t="s">
        <v>13</v>
      </c>
      <c r="B13" s="10">
        <v>69575976</v>
      </c>
      <c r="C13" s="10">
        <f>29778312*2</f>
        <v>59556624</v>
      </c>
      <c r="D13" s="10">
        <v>51066566</v>
      </c>
      <c r="E13" s="11">
        <f t="shared" si="1"/>
        <v>0.85744561343839776</v>
      </c>
      <c r="F13" s="12">
        <v>18.97</v>
      </c>
      <c r="G13" s="3">
        <v>92.905344753390835</v>
      </c>
    </row>
    <row r="14" spans="1:7" ht="21" thickBot="1" x14ac:dyDescent="0.35">
      <c r="A14" s="13" t="s">
        <v>14</v>
      </c>
      <c r="B14" s="10">
        <v>75664556</v>
      </c>
      <c r="C14" s="10">
        <f>32134325*2</f>
        <v>64268650</v>
      </c>
      <c r="D14" s="10">
        <v>53209150</v>
      </c>
      <c r="E14" s="11">
        <f t="shared" si="1"/>
        <v>0.82791765503087433</v>
      </c>
      <c r="F14" s="12">
        <v>19.809999999999999</v>
      </c>
      <c r="G14" s="3">
        <v>94.912288655999902</v>
      </c>
    </row>
    <row r="15" spans="1:7" ht="21" thickBot="1" x14ac:dyDescent="0.35">
      <c r="A15" s="13" t="s">
        <v>15</v>
      </c>
      <c r="B15" s="10">
        <v>79381400</v>
      </c>
      <c r="C15" s="10">
        <f>33312041*2</f>
        <v>66624082</v>
      </c>
      <c r="D15" s="10">
        <v>56365426</v>
      </c>
      <c r="E15" s="11">
        <f t="shared" si="1"/>
        <v>0.84602180334732413</v>
      </c>
      <c r="F15" s="12">
        <v>20.88</v>
      </c>
      <c r="G15" s="3">
        <v>94.55471801445259</v>
      </c>
    </row>
    <row r="16" spans="1:7" x14ac:dyDescent="0.3">
      <c r="A16" s="14" t="s">
        <v>16</v>
      </c>
      <c r="B16" s="15">
        <v>73056132</v>
      </c>
      <c r="C16" s="15">
        <f>30932016*2</f>
        <v>61864032</v>
      </c>
      <c r="D16" s="15">
        <v>51178784</v>
      </c>
      <c r="E16" s="16">
        <f t="shared" si="1"/>
        <v>0.82727850651570856</v>
      </c>
      <c r="F16" s="17">
        <v>19.010000000000002</v>
      </c>
      <c r="G16" s="4">
        <v>93.575954870327521</v>
      </c>
    </row>
    <row r="17" spans="1:7" x14ac:dyDescent="0.3">
      <c r="A17" s="5" t="s">
        <v>19</v>
      </c>
      <c r="B17" s="5"/>
      <c r="C17" s="5"/>
      <c r="D17" s="5"/>
      <c r="E17" s="5"/>
      <c r="F17" s="5"/>
      <c r="G17" s="18"/>
    </row>
  </sheetData>
  <phoneticPr fontI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2019-04-04T05:51:37Z</cp:lastPrinted>
  <dcterms:created xsi:type="dcterms:W3CDTF">2018-12-13T08:28:25Z</dcterms:created>
  <dcterms:modified xsi:type="dcterms:W3CDTF">2019-04-15T07:36:00Z</dcterms:modified>
</cp:coreProperties>
</file>