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lliamb/Desktop/11-18 miRNA manuscript/G3 resubmission/Supp/"/>
    </mc:Choice>
  </mc:AlternateContent>
  <xr:revisionPtr revIDLastSave="0" documentId="13_ncr:1_{23CC3FFA-1D0A-8947-B527-B777C415D07B}" xr6:coauthVersionLast="36" xr6:coauthVersionMax="36" xr10:uidLastSave="{00000000-0000-0000-0000-000000000000}"/>
  <bookViews>
    <workbookView xWindow="3040" yWindow="1260" windowWidth="23680" windowHeight="22940" tabRatio="500" activeTab="2" xr2:uid="{00000000-000D-0000-FFFF-FFFF00000000}"/>
  </bookViews>
  <sheets>
    <sheet name="Reads to RPM" sheetId="1" r:id="rId1"/>
    <sheet name="RPM avg-med" sheetId="2" r:id="rId2"/>
    <sheet name="RPM log10 values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8" i="3" l="1"/>
  <c r="H90" i="3"/>
  <c r="H89" i="3"/>
  <c r="H88" i="3"/>
  <c r="J19" i="3"/>
  <c r="J163" i="3"/>
  <c r="G163" i="3"/>
  <c r="G162" i="3"/>
  <c r="U162" i="2"/>
  <c r="T162" i="2"/>
  <c r="U161" i="2"/>
  <c r="T161" i="2"/>
  <c r="P162" i="2"/>
  <c r="O162" i="2"/>
  <c r="P161" i="2"/>
  <c r="O161" i="2"/>
  <c r="K162" i="2"/>
  <c r="J162" i="2"/>
  <c r="K161" i="2"/>
  <c r="J161" i="2"/>
  <c r="F162" i="2"/>
  <c r="E162" i="2"/>
  <c r="F161" i="2"/>
  <c r="E161" i="2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63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J87" i="3"/>
  <c r="I87" i="3"/>
  <c r="G87" i="3"/>
  <c r="U86" i="2"/>
  <c r="T86" i="2"/>
  <c r="P86" i="2"/>
  <c r="O86" i="2"/>
  <c r="K86" i="2"/>
  <c r="J86" i="2"/>
  <c r="F86" i="2"/>
  <c r="E86" i="2"/>
  <c r="J106" i="3"/>
  <c r="J97" i="3"/>
  <c r="I106" i="3"/>
  <c r="I97" i="3"/>
  <c r="I96" i="3"/>
  <c r="H106" i="3"/>
  <c r="H97" i="3"/>
  <c r="G106" i="3"/>
  <c r="J82" i="3"/>
  <c r="I82" i="3"/>
  <c r="H82" i="3"/>
  <c r="G82" i="3"/>
  <c r="G81" i="3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U81" i="2"/>
  <c r="T81" i="2"/>
  <c r="P81" i="2"/>
  <c r="O81" i="2"/>
  <c r="K81" i="2"/>
  <c r="J81" i="2"/>
  <c r="F81" i="2"/>
  <c r="E81" i="2"/>
  <c r="I137" i="3"/>
  <c r="H137" i="3"/>
  <c r="G137" i="3"/>
  <c r="J90" i="3"/>
  <c r="J89" i="3"/>
  <c r="J88" i="3"/>
  <c r="I91" i="3"/>
  <c r="I90" i="3"/>
  <c r="I89" i="3"/>
  <c r="I88" i="3"/>
  <c r="G92" i="3"/>
  <c r="G91" i="3"/>
  <c r="G90" i="3"/>
  <c r="G89" i="3"/>
  <c r="G88" i="3"/>
  <c r="U91" i="2"/>
  <c r="U90" i="2"/>
  <c r="U89" i="2"/>
  <c r="U88" i="2"/>
  <c r="U87" i="2"/>
  <c r="T91" i="2"/>
  <c r="T90" i="2"/>
  <c r="T89" i="2"/>
  <c r="T88" i="2"/>
  <c r="T87" i="2"/>
  <c r="P91" i="2"/>
  <c r="P90" i="2"/>
  <c r="P89" i="2"/>
  <c r="P88" i="2"/>
  <c r="P87" i="2"/>
  <c r="O91" i="2"/>
  <c r="O90" i="2"/>
  <c r="O89" i="2"/>
  <c r="O88" i="2"/>
  <c r="O87" i="2"/>
  <c r="K91" i="2"/>
  <c r="K90" i="2"/>
  <c r="K89" i="2"/>
  <c r="K88" i="2"/>
  <c r="K87" i="2"/>
  <c r="J91" i="2"/>
  <c r="J90" i="2"/>
  <c r="J89" i="2"/>
  <c r="J88" i="2"/>
  <c r="J87" i="2"/>
  <c r="F91" i="2"/>
  <c r="F90" i="2"/>
  <c r="F89" i="2"/>
  <c r="F88" i="2"/>
  <c r="F87" i="2"/>
  <c r="E91" i="2"/>
  <c r="E90" i="2"/>
  <c r="E89" i="2"/>
  <c r="E88" i="2"/>
  <c r="E87" i="2"/>
  <c r="J156" i="3"/>
  <c r="J155" i="3"/>
  <c r="J154" i="3"/>
  <c r="J153" i="3"/>
  <c r="J149" i="3"/>
  <c r="J147" i="3"/>
  <c r="J146" i="3"/>
  <c r="J145" i="3"/>
  <c r="J144" i="3"/>
  <c r="J143" i="3"/>
  <c r="J140" i="3"/>
  <c r="J137" i="3"/>
  <c r="J136" i="3"/>
  <c r="J135" i="3"/>
  <c r="J131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8" i="3"/>
  <c r="J86" i="3"/>
  <c r="J85" i="3"/>
  <c r="J84" i="3"/>
  <c r="J83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0" i="3"/>
  <c r="J59" i="3"/>
  <c r="J58" i="3"/>
  <c r="J57" i="3"/>
  <c r="J56" i="3"/>
  <c r="J55" i="3"/>
  <c r="J54" i="3"/>
  <c r="J53" i="3"/>
  <c r="J50" i="3"/>
  <c r="J49" i="3"/>
  <c r="J48" i="3"/>
  <c r="J47" i="3"/>
  <c r="J46" i="3"/>
  <c r="J45" i="3"/>
  <c r="J44" i="3"/>
  <c r="J43" i="3"/>
  <c r="J42" i="3"/>
  <c r="J41" i="3"/>
  <c r="J40" i="3"/>
  <c r="J39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160" i="3"/>
  <c r="I157" i="3"/>
  <c r="I156" i="3"/>
  <c r="I153" i="3"/>
  <c r="I152" i="3"/>
  <c r="I149" i="3"/>
  <c r="I146" i="3"/>
  <c r="I145" i="3"/>
  <c r="I141" i="3"/>
  <c r="I140" i="3"/>
  <c r="I138" i="3"/>
  <c r="I131" i="3"/>
  <c r="I130" i="3"/>
  <c r="I129" i="3"/>
  <c r="I128" i="3"/>
  <c r="I127" i="3"/>
  <c r="I126" i="3"/>
  <c r="I125" i="3"/>
  <c r="I124" i="3"/>
  <c r="I123" i="3"/>
  <c r="I122" i="3"/>
  <c r="I121" i="3"/>
  <c r="I119" i="3"/>
  <c r="I117" i="3"/>
  <c r="I116" i="3"/>
  <c r="I114" i="3"/>
  <c r="I112" i="3"/>
  <c r="I111" i="3"/>
  <c r="I110" i="3"/>
  <c r="I109" i="3"/>
  <c r="I108" i="3"/>
  <c r="I86" i="3"/>
  <c r="I84" i="3"/>
  <c r="I83" i="3"/>
  <c r="I81" i="3"/>
  <c r="I79" i="3"/>
  <c r="I78" i="3"/>
  <c r="I77" i="3"/>
  <c r="I75" i="3"/>
  <c r="I74" i="3"/>
  <c r="I72" i="3"/>
  <c r="I69" i="3"/>
  <c r="I68" i="3"/>
  <c r="I67" i="3"/>
  <c r="I66" i="3"/>
  <c r="I64" i="3"/>
  <c r="I63" i="3"/>
  <c r="I62" i="3"/>
  <c r="I61" i="3"/>
  <c r="I60" i="3"/>
  <c r="I59" i="3"/>
  <c r="I58" i="3"/>
  <c r="I57" i="3"/>
  <c r="I56" i="3"/>
  <c r="I55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0" i="3"/>
  <c r="I29" i="3"/>
  <c r="I28" i="3"/>
  <c r="I27" i="3"/>
  <c r="I25" i="3"/>
  <c r="I24" i="3"/>
  <c r="I23" i="3"/>
  <c r="I22" i="3"/>
  <c r="I20" i="3"/>
  <c r="I18" i="3"/>
  <c r="I17" i="3"/>
  <c r="I16" i="3"/>
  <c r="I15" i="3"/>
  <c r="I14" i="3"/>
  <c r="I13" i="3"/>
  <c r="I11" i="3"/>
  <c r="I10" i="3"/>
  <c r="I8" i="3"/>
  <c r="I7" i="3"/>
  <c r="I6" i="3"/>
  <c r="I5" i="3"/>
  <c r="I4" i="3"/>
  <c r="H155" i="3"/>
  <c r="H149" i="3"/>
  <c r="H146" i="3"/>
  <c r="H145" i="3"/>
  <c r="H141" i="3"/>
  <c r="H140" i="3"/>
  <c r="H135" i="3"/>
  <c r="H131" i="3"/>
  <c r="H129" i="3"/>
  <c r="H128" i="3"/>
  <c r="H127" i="3"/>
  <c r="H125" i="3"/>
  <c r="H124" i="3"/>
  <c r="H122" i="3"/>
  <c r="H121" i="3"/>
  <c r="H119" i="3"/>
  <c r="H117" i="3"/>
  <c r="H114" i="3"/>
  <c r="H112" i="3"/>
  <c r="H110" i="3"/>
  <c r="H108" i="3"/>
  <c r="H84" i="3"/>
  <c r="H83" i="3"/>
  <c r="H81" i="3"/>
  <c r="H80" i="3"/>
  <c r="H79" i="3"/>
  <c r="H78" i="3"/>
  <c r="H77" i="3"/>
  <c r="H75" i="3"/>
  <c r="H74" i="3"/>
  <c r="H72" i="3"/>
  <c r="H71" i="3"/>
  <c r="H69" i="3"/>
  <c r="H68" i="3"/>
  <c r="H67" i="3"/>
  <c r="H66" i="3"/>
  <c r="H64" i="3"/>
  <c r="H63" i="3"/>
  <c r="H62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3" i="3"/>
  <c r="H32" i="3"/>
  <c r="H30" i="3"/>
  <c r="H29" i="3"/>
  <c r="H28" i="3"/>
  <c r="H27" i="3"/>
  <c r="H26" i="3"/>
  <c r="H25" i="3"/>
  <c r="H24" i="3"/>
  <c r="H23" i="3"/>
  <c r="H22" i="3"/>
  <c r="H21" i="3"/>
  <c r="H20" i="3"/>
  <c r="H17" i="3"/>
  <c r="H16" i="3"/>
  <c r="H15" i="3"/>
  <c r="H14" i="3"/>
  <c r="H13" i="3"/>
  <c r="H11" i="3"/>
  <c r="H10" i="3"/>
  <c r="H9" i="3"/>
  <c r="H8" i="3"/>
  <c r="H7" i="3"/>
  <c r="H6" i="3"/>
  <c r="H5" i="3"/>
  <c r="H4" i="3"/>
  <c r="G156" i="3"/>
  <c r="G155" i="3"/>
  <c r="G154" i="3"/>
  <c r="G153" i="3"/>
  <c r="G149" i="3"/>
  <c r="G146" i="3"/>
  <c r="G145" i="3"/>
  <c r="G144" i="3"/>
  <c r="G143" i="3"/>
  <c r="G141" i="3"/>
  <c r="G140" i="3"/>
  <c r="G135" i="3"/>
  <c r="G131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86" i="3"/>
  <c r="G84" i="3"/>
  <c r="G83" i="3"/>
  <c r="G80" i="3"/>
  <c r="G79" i="3"/>
  <c r="G78" i="3"/>
  <c r="G77" i="3"/>
  <c r="G76" i="3"/>
  <c r="G75" i="3"/>
  <c r="G74" i="3"/>
  <c r="G72" i="3"/>
  <c r="G71" i="3"/>
  <c r="G70" i="3"/>
  <c r="G69" i="3"/>
  <c r="G68" i="3"/>
  <c r="G67" i="3"/>
  <c r="G66" i="3"/>
  <c r="G65" i="3"/>
  <c r="G64" i="3"/>
  <c r="G63" i="3"/>
  <c r="G62" i="3"/>
  <c r="G60" i="3"/>
  <c r="G59" i="3"/>
  <c r="G58" i="3"/>
  <c r="G57" i="3"/>
  <c r="G56" i="3"/>
  <c r="G55" i="3"/>
  <c r="G54" i="3"/>
  <c r="G5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85" i="2"/>
  <c r="U84" i="2"/>
  <c r="U83" i="2"/>
  <c r="U82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85" i="2"/>
  <c r="T84" i="2"/>
  <c r="T83" i="2"/>
  <c r="T82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85" i="2"/>
  <c r="P84" i="2"/>
  <c r="P83" i="2"/>
  <c r="P82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85" i="2"/>
  <c r="O84" i="2"/>
  <c r="O83" i="2"/>
  <c r="O82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85" i="2"/>
  <c r="K84" i="2"/>
  <c r="K83" i="2"/>
  <c r="K82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85" i="2"/>
  <c r="J84" i="2"/>
  <c r="J83" i="2"/>
  <c r="J82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85" i="2"/>
  <c r="F84" i="2"/>
  <c r="F83" i="2"/>
  <c r="F82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4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Microsoft Office User: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average RPMs</t>
        </r>
      </text>
    </comment>
    <comment ref="G4" authorId="0" shapeId="0" xr:uid="{00000000-0006-0000-0200-000002000000}">
      <text>
        <r>
          <rPr>
            <b/>
            <sz val="10"/>
            <color rgb="FF000000"/>
            <rFont val="Calibri"/>
            <family val="2"/>
          </rPr>
          <t>Microsoft Office User: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log10 transformed</t>
        </r>
      </text>
    </comment>
  </commentList>
</comments>
</file>

<file path=xl/sharedStrings.xml><?xml version="1.0" encoding="utf-8"?>
<sst xmlns="http://schemas.openxmlformats.org/spreadsheetml/2006/main" count="751" uniqueCount="188">
  <si>
    <t>miRNA name</t>
  </si>
  <si>
    <t>reads</t>
  </si>
  <si>
    <t>rpm</t>
  </si>
  <si>
    <t>R1</t>
  </si>
  <si>
    <t>R2</t>
  </si>
  <si>
    <t>R3</t>
  </si>
  <si>
    <t>bantam 5p</t>
  </si>
  <si>
    <t>bantam 3p</t>
  </si>
  <si>
    <t>let 7</t>
  </si>
  <si>
    <t>scaling factor</t>
  </si>
  <si>
    <t xml:space="preserve"> </t>
  </si>
  <si>
    <t>avg</t>
  </si>
  <si>
    <t>med</t>
  </si>
  <si>
    <t>MG</t>
  </si>
  <si>
    <t>OV</t>
  </si>
  <si>
    <t>R</t>
  </si>
  <si>
    <t>Log10</t>
  </si>
  <si>
    <t xml:space="preserve">Dataset S4. Conversion of Raw reads to RPM values from twelve small RNA libraries </t>
  </si>
  <si>
    <t>miR-10365</t>
  </si>
  <si>
    <t>miR-12414</t>
  </si>
  <si>
    <t>miR-12416</t>
  </si>
  <si>
    <t>miR-12417</t>
  </si>
  <si>
    <t>miR-12418</t>
  </si>
  <si>
    <t>miR-10378</t>
  </si>
  <si>
    <t>miR-10376</t>
  </si>
  <si>
    <t>miR-10355</t>
  </si>
  <si>
    <t>miR-31</t>
  </si>
  <si>
    <t>miR-33 5p</t>
  </si>
  <si>
    <t>miR-33 3p</t>
  </si>
  <si>
    <t>miR-285</t>
  </si>
  <si>
    <t>miR-932</t>
  </si>
  <si>
    <t>miR-980 5p</t>
  </si>
  <si>
    <t>miR-980 3p</t>
  </si>
  <si>
    <t>miR-998</t>
  </si>
  <si>
    <t>miR-2944a</t>
  </si>
  <si>
    <t>miR-2944b</t>
  </si>
  <si>
    <t>miR-2945</t>
  </si>
  <si>
    <t>miR-2796</t>
  </si>
  <si>
    <t>miR-2c</t>
  </si>
  <si>
    <t>miR-286b</t>
  </si>
  <si>
    <t>miR-2944a-2</t>
  </si>
  <si>
    <t>miR-10377b</t>
  </si>
  <si>
    <t>miR-10377a</t>
  </si>
  <si>
    <t>miR-1</t>
  </si>
  <si>
    <t>miR-10 5p</t>
  </si>
  <si>
    <t>miR-10 3p</t>
  </si>
  <si>
    <t>miR-100 5p</t>
  </si>
  <si>
    <t>miR-100 3p</t>
  </si>
  <si>
    <t>miR-124</t>
  </si>
  <si>
    <t>miR-125</t>
  </si>
  <si>
    <t>miR-133</t>
  </si>
  <si>
    <t>miR-13b</t>
  </si>
  <si>
    <t>miR-14</t>
  </si>
  <si>
    <t>miR-184</t>
  </si>
  <si>
    <t xml:space="preserve">miR-210 </t>
  </si>
  <si>
    <t>miR-219</t>
  </si>
  <si>
    <t>miR-263a</t>
  </si>
  <si>
    <t>miR-275 5p</t>
  </si>
  <si>
    <t>miR-275 3p</t>
  </si>
  <si>
    <t>miR-276 5p</t>
  </si>
  <si>
    <t>miR-276 3p</t>
  </si>
  <si>
    <t>miR-277</t>
  </si>
  <si>
    <t>miR-278 5p</t>
  </si>
  <si>
    <t>miR-278 3p</t>
  </si>
  <si>
    <t>miR-279</t>
  </si>
  <si>
    <t>miR-281 5p</t>
  </si>
  <si>
    <t>miR-281 3p</t>
  </si>
  <si>
    <t>miR-282</t>
  </si>
  <si>
    <t>miR-283</t>
  </si>
  <si>
    <t>miR-2-1</t>
  </si>
  <si>
    <t>miR-2-2</t>
  </si>
  <si>
    <t>miR-305 5p</t>
  </si>
  <si>
    <t>miR-305 3p</t>
  </si>
  <si>
    <t>miR-307</t>
  </si>
  <si>
    <t>miR-308</t>
  </si>
  <si>
    <t>miR-315</t>
  </si>
  <si>
    <t>miR-317</t>
  </si>
  <si>
    <t>miR-7 5p</t>
  </si>
  <si>
    <t>miR-7 3p</t>
  </si>
  <si>
    <t>miR-79</t>
  </si>
  <si>
    <t>miR-8 5p</t>
  </si>
  <si>
    <t>miR-8 3p</t>
  </si>
  <si>
    <t>miR-9a</t>
  </si>
  <si>
    <t>miR-92a</t>
  </si>
  <si>
    <t>miR-92b</t>
  </si>
  <si>
    <t>miR-9b</t>
  </si>
  <si>
    <t>miR-9c</t>
  </si>
  <si>
    <t>miR-iab-4</t>
  </si>
  <si>
    <t>miR-1174 5p</t>
  </si>
  <si>
    <t>miR-1174 3p</t>
  </si>
  <si>
    <t>miR-1175 5p</t>
  </si>
  <si>
    <t>miR-1175 3p</t>
  </si>
  <si>
    <t>miR-34 5p</t>
  </si>
  <si>
    <t>miR-34 3p</t>
  </si>
  <si>
    <t>miR-12 5p</t>
  </si>
  <si>
    <t>miR-12 3p</t>
  </si>
  <si>
    <t>miR-996</t>
  </si>
  <si>
    <t>miR-989 5p</t>
  </si>
  <si>
    <t>miR-989 3p</t>
  </si>
  <si>
    <t>miR-306</t>
  </si>
  <si>
    <t>miR-11</t>
  </si>
  <si>
    <t>miR-981</t>
  </si>
  <si>
    <t>miR-87</t>
  </si>
  <si>
    <t>miR-1889</t>
  </si>
  <si>
    <t>miR-375</t>
  </si>
  <si>
    <t>miR-1890</t>
  </si>
  <si>
    <t>miR-1891 5p</t>
  </si>
  <si>
    <t>miR-1891 3p</t>
  </si>
  <si>
    <t>miR-190</t>
  </si>
  <si>
    <t>miR-929</t>
  </si>
  <si>
    <t>miR-927 5p</t>
  </si>
  <si>
    <t>miR-927 3p</t>
  </si>
  <si>
    <t>miR-993</t>
  </si>
  <si>
    <t>miR-988</t>
  </si>
  <si>
    <t>miR-970</t>
  </si>
  <si>
    <t>miR-957</t>
  </si>
  <si>
    <t>miR-137</t>
  </si>
  <si>
    <t>miR-965-1</t>
  </si>
  <si>
    <t>miR-1000</t>
  </si>
  <si>
    <t>miR-286</t>
  </si>
  <si>
    <t>miR-263b</t>
  </si>
  <si>
    <t>miR-71 5p</t>
  </si>
  <si>
    <t>miR-71 3p</t>
  </si>
  <si>
    <t>miR-193</t>
  </si>
  <si>
    <t>miR-252 5p</t>
  </si>
  <si>
    <t>miR-252 3p</t>
  </si>
  <si>
    <t>miR-316</t>
  </si>
  <si>
    <t>miR-999</t>
  </si>
  <si>
    <t>miR-2765</t>
  </si>
  <si>
    <t>miR-2940</t>
  </si>
  <si>
    <t>miR-N1-3p</t>
  </si>
  <si>
    <t>miR-N3-3p</t>
  </si>
  <si>
    <t>miR-N12-3p</t>
  </si>
  <si>
    <t>miR-PN5-5p</t>
  </si>
  <si>
    <t>miR-PN6-3p</t>
  </si>
  <si>
    <t>miR-PN8-3p</t>
  </si>
  <si>
    <t>miR-PN12-3p</t>
  </si>
  <si>
    <t>miR-PN13-5p</t>
  </si>
  <si>
    <t>miR-PN16-5p</t>
  </si>
  <si>
    <t>miR-PN17-3p</t>
  </si>
  <si>
    <t>miR-PN19-5p</t>
  </si>
  <si>
    <t>miR-PN26-5p</t>
  </si>
  <si>
    <t>miR-PN27-3p</t>
  </si>
  <si>
    <t>miR-PN29-3p</t>
  </si>
  <si>
    <t>miR-PN30-5p</t>
  </si>
  <si>
    <t>miR-PN32-5p</t>
  </si>
  <si>
    <t>miR-PN33-5p</t>
  </si>
  <si>
    <t>miR-PN34-3p</t>
  </si>
  <si>
    <t>miR-PN35-3p</t>
  </si>
  <si>
    <t>miR-3R_8221</t>
  </si>
  <si>
    <t>miR-X_39763</t>
  </si>
  <si>
    <t>miR-965-2</t>
  </si>
  <si>
    <t>miR-10366a-1</t>
  </si>
  <si>
    <t>miR-10366a-2</t>
  </si>
  <si>
    <t>miR-10366b</t>
  </si>
  <si>
    <t>miR-10367</t>
  </si>
  <si>
    <t>miR-10368</t>
  </si>
  <si>
    <t>miR-10369</t>
  </si>
  <si>
    <t xml:space="preserve">miR-10370-1 </t>
  </si>
  <si>
    <t xml:space="preserve">miR-10370-2 </t>
  </si>
  <si>
    <t xml:space="preserve">miR-10372a </t>
  </si>
  <si>
    <t xml:space="preserve">miR-10372b </t>
  </si>
  <si>
    <t xml:space="preserve">miR-10373 </t>
  </si>
  <si>
    <t xml:space="preserve">miR-10379 </t>
  </si>
  <si>
    <t xml:space="preserve">miR-10380 </t>
  </si>
  <si>
    <t>miR-10381</t>
  </si>
  <si>
    <t>miR-PN18</t>
  </si>
  <si>
    <t>miR-309-1</t>
  </si>
  <si>
    <t>miR-309-2</t>
  </si>
  <si>
    <t>Average RPM</t>
  </si>
  <si>
    <t>miR-2942</t>
  </si>
  <si>
    <t>miR-2L_14200</t>
  </si>
  <si>
    <t>miR-2L_14684</t>
  </si>
  <si>
    <t>miR-3L_35860</t>
  </si>
  <si>
    <t>miR-3R_8209</t>
  </si>
  <si>
    <t>miR-X_41652</t>
  </si>
  <si>
    <t>miR-2b</t>
  </si>
  <si>
    <t>total read number of small RNA 20-24nt</t>
  </si>
  <si>
    <r>
      <rPr>
        <b/>
        <sz val="10"/>
        <color rgb="FF00B050"/>
        <rFont val="Arial"/>
      </rPr>
      <t>MG</t>
    </r>
    <r>
      <rPr>
        <b/>
        <sz val="10"/>
        <color theme="1"/>
        <rFont val="Arial"/>
      </rPr>
      <t>1</t>
    </r>
  </si>
  <si>
    <r>
      <rPr>
        <b/>
        <sz val="10"/>
        <color rgb="FF00B050"/>
        <rFont val="Arial"/>
      </rPr>
      <t>MG</t>
    </r>
    <r>
      <rPr>
        <b/>
        <sz val="10"/>
        <color theme="1"/>
        <rFont val="Arial"/>
      </rPr>
      <t>2</t>
    </r>
  </si>
  <si>
    <r>
      <rPr>
        <b/>
        <sz val="10"/>
        <color rgb="FF00B050"/>
        <rFont val="Arial"/>
      </rPr>
      <t>MG</t>
    </r>
    <r>
      <rPr>
        <b/>
        <sz val="10"/>
        <color theme="1"/>
        <rFont val="Arial"/>
      </rPr>
      <t>3</t>
    </r>
  </si>
  <si>
    <r>
      <rPr>
        <b/>
        <sz val="10"/>
        <color rgb="FFFF0000"/>
        <rFont val="Arial"/>
      </rPr>
      <t>OV</t>
    </r>
    <r>
      <rPr>
        <b/>
        <sz val="10"/>
        <color theme="1"/>
        <rFont val="Arial"/>
      </rPr>
      <t>1</t>
    </r>
  </si>
  <si>
    <r>
      <rPr>
        <b/>
        <sz val="10"/>
        <color rgb="FFFF0000"/>
        <rFont val="Arial"/>
      </rPr>
      <t>OV</t>
    </r>
    <r>
      <rPr>
        <b/>
        <sz val="10"/>
        <color theme="1"/>
        <rFont val="Arial"/>
      </rPr>
      <t>2</t>
    </r>
  </si>
  <si>
    <r>
      <rPr>
        <b/>
        <sz val="10"/>
        <color rgb="FFFF0000"/>
        <rFont val="Arial"/>
      </rPr>
      <t>OV</t>
    </r>
    <r>
      <rPr>
        <b/>
        <sz val="10"/>
        <color theme="1"/>
        <rFont val="Arial"/>
      </rPr>
      <t>3</t>
    </r>
  </si>
  <si>
    <r>
      <rPr>
        <b/>
        <sz val="10"/>
        <color rgb="FF7030A0"/>
        <rFont val="Arial"/>
      </rPr>
      <t>FB-Ab</t>
    </r>
    <r>
      <rPr>
        <b/>
        <sz val="10"/>
        <color theme="1"/>
        <rFont val="Arial"/>
      </rPr>
      <t>1</t>
    </r>
  </si>
  <si>
    <r>
      <rPr>
        <b/>
        <sz val="10"/>
        <color rgb="FF7030A0"/>
        <rFont val="Arial"/>
      </rPr>
      <t>FB-Ab</t>
    </r>
    <r>
      <rPr>
        <b/>
        <sz val="10"/>
        <color theme="1"/>
        <rFont val="Arial"/>
      </rPr>
      <t>2</t>
    </r>
  </si>
  <si>
    <r>
      <rPr>
        <b/>
        <sz val="10"/>
        <color rgb="FF7030A0"/>
        <rFont val="Arial"/>
      </rPr>
      <t>FB-Ab</t>
    </r>
    <r>
      <rPr>
        <b/>
        <sz val="10"/>
        <color theme="1"/>
        <rFont val="Arial"/>
      </rPr>
      <t>3</t>
    </r>
  </si>
  <si>
    <t>FB-Ab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</si>
</sst>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color theme="1"/>
      <name val="Arial"/>
      <family val="2"/>
    </font>
    <font>
      <b/>
      <sz val="10"/>
      <color rgb="FF7030A0"/>
      <name val="Arial"/>
    </font>
    <font>
      <b/>
      <sz val="10"/>
      <color rgb="FF00B050"/>
      <name val="Arial"/>
    </font>
    <font>
      <b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0" fontId="0" fillId="3" borderId="0" xfId="0" applyFill="1"/>
    <xf numFmtId="164" fontId="0" fillId="0" borderId="0" xfId="0" applyNumberFormat="1"/>
    <xf numFmtId="2" fontId="0" fillId="0" borderId="0" xfId="0" applyNumberFormat="1" applyBorder="1"/>
    <xf numFmtId="2" fontId="3" fillId="0" borderId="0" xfId="0" applyNumberFormat="1" applyFont="1"/>
    <xf numFmtId="2" fontId="3" fillId="2" borderId="0" xfId="0" applyNumberFormat="1" applyFont="1" applyFill="1"/>
    <xf numFmtId="2" fontId="4" fillId="0" borderId="0" xfId="0" applyNumberFormat="1" applyFont="1"/>
    <xf numFmtId="2" fontId="3" fillId="0" borderId="1" xfId="0" applyNumberFormat="1" applyFont="1" applyFill="1" applyBorder="1"/>
    <xf numFmtId="2" fontId="3" fillId="0" borderId="1" xfId="0" applyNumberFormat="1" applyFont="1" applyBorder="1"/>
    <xf numFmtId="0" fontId="3" fillId="0" borderId="0" xfId="0" applyFont="1"/>
    <xf numFmtId="2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4" fillId="3" borderId="3" xfId="0" applyNumberFormat="1" applyFont="1" applyFill="1" applyBorder="1"/>
    <xf numFmtId="0" fontId="1" fillId="0" borderId="3" xfId="0" applyFont="1" applyBorder="1"/>
    <xf numFmtId="2" fontId="3" fillId="0" borderId="4" xfId="0" applyNumberFormat="1" applyFont="1" applyFill="1" applyBorder="1"/>
    <xf numFmtId="2" fontId="0" fillId="0" borderId="3" xfId="0" applyNumberFormat="1" applyBorder="1"/>
    <xf numFmtId="0" fontId="0" fillId="0" borderId="1" xfId="0" applyBorder="1"/>
    <xf numFmtId="0" fontId="5" fillId="0" borderId="1" xfId="0" applyFont="1" applyBorder="1"/>
    <xf numFmtId="0" fontId="3" fillId="0" borderId="0" xfId="0" applyFont="1" applyFill="1"/>
    <xf numFmtId="0" fontId="4" fillId="0" borderId="0" xfId="0" applyFont="1" applyFill="1"/>
    <xf numFmtId="2" fontId="4" fillId="0" borderId="3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2" fontId="3" fillId="0" borderId="0" xfId="0" applyNumberFormat="1" applyFont="1" applyFill="1"/>
    <xf numFmtId="2" fontId="2" fillId="0" borderId="0" xfId="0" applyNumberFormat="1" applyFont="1" applyFill="1"/>
    <xf numFmtId="2" fontId="3" fillId="2" borderId="3" xfId="0" applyNumberFormat="1" applyFont="1" applyFill="1" applyBorder="1"/>
    <xf numFmtId="2" fontId="3" fillId="2" borderId="2" xfId="0" applyNumberFormat="1" applyFont="1" applyFill="1" applyBorder="1"/>
    <xf numFmtId="2" fontId="0" fillId="2" borderId="0" xfId="0" applyNumberFormat="1" applyFill="1"/>
    <xf numFmtId="2" fontId="0" fillId="0" borderId="0" xfId="0" applyNumberFormat="1" applyFill="1"/>
    <xf numFmtId="2" fontId="4" fillId="0" borderId="0" xfId="0" applyNumberFormat="1" applyFont="1" applyFill="1"/>
    <xf numFmtId="2" fontId="3" fillId="4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left"/>
    </xf>
    <xf numFmtId="2" fontId="3" fillId="4" borderId="5" xfId="0" applyNumberFormat="1" applyFont="1" applyFill="1" applyBorder="1"/>
    <xf numFmtId="0" fontId="0" fillId="0" borderId="0" xfId="0" applyFont="1" applyFill="1"/>
    <xf numFmtId="0" fontId="8" fillId="0" borderId="0" xfId="0" applyFont="1"/>
    <xf numFmtId="0" fontId="9" fillId="5" borderId="0" xfId="0" applyFont="1" applyFill="1"/>
    <xf numFmtId="2" fontId="10" fillId="4" borderId="1" xfId="0" applyNumberFormat="1" applyFont="1" applyFill="1" applyBorder="1" applyAlignment="1">
      <alignment horizontal="left"/>
    </xf>
    <xf numFmtId="2" fontId="10" fillId="4" borderId="1" xfId="1" applyNumberFormat="1" applyFont="1" applyFill="1" applyBorder="1" applyAlignment="1">
      <alignment horizontal="left"/>
    </xf>
    <xf numFmtId="0" fontId="9" fillId="5" borderId="1" xfId="0" applyFont="1" applyFill="1" applyBorder="1"/>
    <xf numFmtId="2" fontId="10" fillId="0" borderId="0" xfId="0" applyNumberFormat="1" applyFont="1"/>
    <xf numFmtId="0" fontId="10" fillId="0" borderId="0" xfId="0" applyFont="1"/>
    <xf numFmtId="2" fontId="12" fillId="0" borderId="1" xfId="0" applyNumberFormat="1" applyFont="1" applyFill="1" applyBorder="1"/>
    <xf numFmtId="2" fontId="10" fillId="4" borderId="1" xfId="0" applyNumberFormat="1" applyFont="1" applyFill="1" applyBorder="1"/>
    <xf numFmtId="2" fontId="13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0"/>
  <sheetViews>
    <sheetView topLeftCell="A155" zoomScale="82" zoomScaleNormal="130" zoomScalePageLayoutView="130" workbookViewId="0">
      <selection activeCell="C6" sqref="C6"/>
    </sheetView>
  </sheetViews>
  <sheetFormatPr baseColWidth="10" defaultRowHeight="16" x14ac:dyDescent="0.2"/>
  <cols>
    <col min="1" max="1" width="29.5" style="28" customWidth="1"/>
    <col min="2" max="2" width="11.83203125" style="1" bestFit="1" customWidth="1"/>
    <col min="3" max="3" width="11" style="31" bestFit="1" customWidth="1"/>
    <col min="4" max="4" width="11.83203125" style="1" bestFit="1" customWidth="1"/>
    <col min="5" max="5" width="11" style="31" bestFit="1" customWidth="1"/>
    <col min="6" max="6" width="11.83203125" style="1" bestFit="1" customWidth="1"/>
    <col min="7" max="7" width="11" style="31" bestFit="1" customWidth="1"/>
    <col min="8" max="8" width="11.6640625" style="1" bestFit="1" customWidth="1"/>
    <col min="9" max="9" width="11" style="31" bestFit="1" customWidth="1"/>
    <col min="10" max="10" width="11.83203125" style="1" bestFit="1" customWidth="1"/>
    <col min="11" max="11" width="11" style="31" bestFit="1" customWidth="1"/>
    <col min="12" max="12" width="11.83203125" style="1" bestFit="1" customWidth="1"/>
    <col min="13" max="13" width="11" style="31" bestFit="1" customWidth="1"/>
    <col min="14" max="14" width="11" style="1" bestFit="1" customWidth="1"/>
    <col min="15" max="15" width="11" style="31" bestFit="1" customWidth="1"/>
    <col min="16" max="16" width="11" style="1" bestFit="1" customWidth="1"/>
    <col min="17" max="17" width="11" style="31" bestFit="1" customWidth="1"/>
    <col min="18" max="18" width="11" style="1" bestFit="1" customWidth="1"/>
    <col min="19" max="19" width="11" style="31" bestFit="1" customWidth="1"/>
    <col min="20" max="20" width="11.83203125" style="1" bestFit="1" customWidth="1"/>
    <col min="21" max="21" width="11" style="31" bestFit="1" customWidth="1"/>
    <col min="22" max="22" width="11" style="1" bestFit="1" customWidth="1"/>
    <col min="23" max="23" width="11" style="31" bestFit="1" customWidth="1"/>
    <col min="24" max="24" width="11.83203125" style="1" bestFit="1" customWidth="1"/>
    <col min="25" max="25" width="11" style="31" bestFit="1" customWidth="1"/>
    <col min="26" max="16384" width="10.83203125" style="1"/>
  </cols>
  <sheetData>
    <row r="1" spans="1:26" x14ac:dyDescent="0.2">
      <c r="A1" s="26" t="s">
        <v>17</v>
      </c>
      <c r="B1" s="5"/>
      <c r="C1" s="27"/>
      <c r="D1" s="27" t="s">
        <v>10</v>
      </c>
      <c r="E1" s="27"/>
      <c r="F1" s="27" t="s">
        <v>10</v>
      </c>
      <c r="G1" s="27" t="s">
        <v>10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32"/>
    </row>
    <row r="2" spans="1:26" x14ac:dyDescent="0.2">
      <c r="A2" s="27"/>
      <c r="B2" s="7" t="s">
        <v>1</v>
      </c>
      <c r="C2" s="33" t="s">
        <v>2</v>
      </c>
      <c r="D2" s="33" t="s">
        <v>1</v>
      </c>
      <c r="E2" s="33" t="s">
        <v>2</v>
      </c>
      <c r="F2" s="33" t="s">
        <v>1</v>
      </c>
      <c r="G2" s="33" t="s">
        <v>2</v>
      </c>
      <c r="H2" s="33" t="s">
        <v>1</v>
      </c>
      <c r="I2" s="33" t="s">
        <v>2</v>
      </c>
      <c r="J2" s="33" t="s">
        <v>1</v>
      </c>
      <c r="K2" s="33" t="s">
        <v>2</v>
      </c>
      <c r="L2" s="33" t="s">
        <v>1</v>
      </c>
      <c r="M2" s="33" t="s">
        <v>2</v>
      </c>
      <c r="N2" s="33" t="s">
        <v>1</v>
      </c>
      <c r="O2" s="33" t="s">
        <v>2</v>
      </c>
      <c r="P2" s="33" t="s">
        <v>1</v>
      </c>
      <c r="Q2" s="33" t="s">
        <v>2</v>
      </c>
      <c r="R2" s="33" t="s">
        <v>1</v>
      </c>
      <c r="S2" s="33" t="s">
        <v>2</v>
      </c>
      <c r="T2" s="33" t="s">
        <v>1</v>
      </c>
      <c r="U2" s="33" t="s">
        <v>2</v>
      </c>
      <c r="V2" s="33" t="s">
        <v>1</v>
      </c>
      <c r="W2" s="33" t="s">
        <v>2</v>
      </c>
      <c r="X2" s="33" t="s">
        <v>1</v>
      </c>
      <c r="Y2" s="33" t="s">
        <v>2</v>
      </c>
      <c r="Z2" s="32"/>
    </row>
    <row r="3" spans="1:26" s="18" customFormat="1" x14ac:dyDescent="0.2">
      <c r="A3" s="23" t="s">
        <v>0</v>
      </c>
      <c r="B3" s="52" t="s">
        <v>184</v>
      </c>
      <c r="C3" s="57"/>
      <c r="D3" s="52" t="s">
        <v>185</v>
      </c>
      <c r="E3" s="57"/>
      <c r="F3" s="52" t="s">
        <v>186</v>
      </c>
      <c r="G3" s="57"/>
      <c r="H3" s="52" t="s">
        <v>178</v>
      </c>
      <c r="I3" s="57"/>
      <c r="J3" s="52" t="s">
        <v>179</v>
      </c>
      <c r="K3" s="57"/>
      <c r="L3" s="52" t="s">
        <v>180</v>
      </c>
      <c r="M3" s="29"/>
      <c r="N3" s="52" t="s">
        <v>181</v>
      </c>
      <c r="O3" s="57"/>
      <c r="P3" s="52" t="s">
        <v>182</v>
      </c>
      <c r="Q3" s="57"/>
      <c r="R3" s="52" t="s">
        <v>183</v>
      </c>
      <c r="S3" s="57"/>
      <c r="T3" s="52" t="s">
        <v>3</v>
      </c>
      <c r="U3" s="57"/>
      <c r="V3" s="52" t="s">
        <v>4</v>
      </c>
      <c r="W3" s="57"/>
      <c r="X3" s="52" t="s">
        <v>5</v>
      </c>
      <c r="Y3" s="29"/>
    </row>
    <row r="4" spans="1:26" x14ac:dyDescent="0.2">
      <c r="A4" s="38" t="s">
        <v>6</v>
      </c>
      <c r="B4" s="17">
        <v>27052</v>
      </c>
      <c r="C4" s="6">
        <f>B4/1.74</f>
        <v>15547.126436781609</v>
      </c>
      <c r="D4" s="17">
        <v>14606</v>
      </c>
      <c r="E4" s="6">
        <f>D4/1.84</f>
        <v>7938.0434782608691</v>
      </c>
      <c r="F4" s="17">
        <v>25390</v>
      </c>
      <c r="G4" s="6">
        <f t="shared" ref="G4:G67" si="0">F4/2.3</f>
        <v>11039.13043478261</v>
      </c>
      <c r="H4" s="17">
        <v>10847</v>
      </c>
      <c r="I4" s="6">
        <f t="shared" ref="I4:I67" si="1">H4/4.35</f>
        <v>2493.5632183908046</v>
      </c>
      <c r="J4" s="17">
        <v>4301</v>
      </c>
      <c r="K4" s="6">
        <f t="shared" ref="K4:K67" si="2">J4/2.54</f>
        <v>1693.3070866141732</v>
      </c>
      <c r="L4" s="17">
        <v>4257</v>
      </c>
      <c r="M4" s="6">
        <f t="shared" ref="M4:M67" si="3">L4/2.5</f>
        <v>1702.8</v>
      </c>
      <c r="N4" s="17">
        <v>1646</v>
      </c>
      <c r="O4" s="6">
        <f t="shared" ref="O4:O67" si="4">N4/0.47</f>
        <v>3502.1276595744685</v>
      </c>
      <c r="P4" s="17">
        <v>1261</v>
      </c>
      <c r="Q4" s="6">
        <f t="shared" ref="Q4:Q67" si="5">P4/0.41</f>
        <v>3075.6097560975613</v>
      </c>
      <c r="R4" s="17">
        <v>1055</v>
      </c>
      <c r="S4" s="6">
        <f t="shared" ref="S4:S67" si="6">R4/0.38</f>
        <v>2776.3157894736842</v>
      </c>
      <c r="T4" s="17">
        <v>6921</v>
      </c>
      <c r="U4" s="6">
        <f t="shared" ref="U4:U67" si="7">T4/1.29</f>
        <v>5365.1162790697672</v>
      </c>
      <c r="V4" s="17">
        <v>3069</v>
      </c>
      <c r="W4" s="6">
        <f t="shared" ref="W4:W67" si="8">V4/0.86</f>
        <v>3568.6046511627906</v>
      </c>
      <c r="X4" s="17">
        <v>2834</v>
      </c>
      <c r="Y4" s="6">
        <f t="shared" ref="Y4:Y67" si="9">X4/1.43</f>
        <v>1981.818181818182</v>
      </c>
    </row>
    <row r="5" spans="1:26" x14ac:dyDescent="0.2">
      <c r="A5" s="34" t="s">
        <v>7</v>
      </c>
      <c r="B5" s="8">
        <v>92020</v>
      </c>
      <c r="C5" s="6">
        <f t="shared" ref="C5:C68" si="10">B5/1.74</f>
        <v>52885.057471264365</v>
      </c>
      <c r="D5" s="8">
        <v>121674</v>
      </c>
      <c r="E5" s="6">
        <f t="shared" ref="E5:E68" si="11">D5/1.84</f>
        <v>66127.173913043473</v>
      </c>
      <c r="F5" s="8">
        <v>135417</v>
      </c>
      <c r="G5" s="6">
        <f t="shared" si="0"/>
        <v>58876.956521739135</v>
      </c>
      <c r="H5" s="8">
        <v>99700</v>
      </c>
      <c r="I5" s="6">
        <f t="shared" si="1"/>
        <v>22919.54022988506</v>
      </c>
      <c r="J5" s="8">
        <v>54864</v>
      </c>
      <c r="K5" s="6">
        <f t="shared" si="2"/>
        <v>21600</v>
      </c>
      <c r="L5" s="8">
        <v>48600</v>
      </c>
      <c r="M5" s="6">
        <f t="shared" si="3"/>
        <v>19440</v>
      </c>
      <c r="N5" s="8">
        <v>8693</v>
      </c>
      <c r="O5" s="6">
        <f t="shared" si="4"/>
        <v>18495.744680851065</v>
      </c>
      <c r="P5" s="8">
        <v>8428</v>
      </c>
      <c r="Q5" s="6">
        <f t="shared" si="5"/>
        <v>20556.09756097561</v>
      </c>
      <c r="R5" s="8">
        <v>6481</v>
      </c>
      <c r="S5" s="6">
        <f t="shared" si="6"/>
        <v>17055.263157894737</v>
      </c>
      <c r="T5" s="8">
        <v>24396</v>
      </c>
      <c r="U5" s="6">
        <f t="shared" si="7"/>
        <v>18911.627906976744</v>
      </c>
      <c r="V5" s="8">
        <v>11470</v>
      </c>
      <c r="W5" s="6">
        <f t="shared" si="8"/>
        <v>13337.209302325582</v>
      </c>
      <c r="X5" s="8">
        <v>13215</v>
      </c>
      <c r="Y5" s="6">
        <f t="shared" si="9"/>
        <v>9241.2587412587418</v>
      </c>
    </row>
    <row r="6" spans="1:26" x14ac:dyDescent="0.2">
      <c r="A6" s="34" t="s">
        <v>8</v>
      </c>
      <c r="B6" s="8">
        <v>6672</v>
      </c>
      <c r="C6" s="6">
        <f t="shared" si="10"/>
        <v>3834.4827586206898</v>
      </c>
      <c r="D6" s="8">
        <v>8420</v>
      </c>
      <c r="E6" s="6">
        <f t="shared" si="11"/>
        <v>4576.086956521739</v>
      </c>
      <c r="F6" s="8">
        <v>10027</v>
      </c>
      <c r="G6" s="6">
        <f t="shared" si="0"/>
        <v>4359.5652173913049</v>
      </c>
      <c r="H6" s="8">
        <v>12419</v>
      </c>
      <c r="I6" s="6">
        <f t="shared" si="1"/>
        <v>2854.9425287356325</v>
      </c>
      <c r="J6" s="8">
        <v>6821</v>
      </c>
      <c r="K6" s="6">
        <f t="shared" si="2"/>
        <v>2685.4330708661419</v>
      </c>
      <c r="L6" s="8">
        <v>5902</v>
      </c>
      <c r="M6" s="6">
        <f t="shared" si="3"/>
        <v>2360.8000000000002</v>
      </c>
      <c r="N6" s="8">
        <v>1292</v>
      </c>
      <c r="O6" s="6">
        <f t="shared" si="4"/>
        <v>2748.9361702127662</v>
      </c>
      <c r="P6" s="8">
        <v>1251</v>
      </c>
      <c r="Q6" s="6">
        <f t="shared" si="5"/>
        <v>3051.2195121951222</v>
      </c>
      <c r="R6" s="8">
        <v>957</v>
      </c>
      <c r="S6" s="6">
        <f t="shared" si="6"/>
        <v>2518.4210526315787</v>
      </c>
      <c r="T6" s="8">
        <v>6117</v>
      </c>
      <c r="U6" s="6">
        <f t="shared" si="7"/>
        <v>4741.8604651162786</v>
      </c>
      <c r="V6" s="8">
        <v>1959</v>
      </c>
      <c r="W6" s="6">
        <f t="shared" si="8"/>
        <v>2277.9069767441861</v>
      </c>
      <c r="X6" s="8">
        <v>2178</v>
      </c>
      <c r="Y6" s="6">
        <f t="shared" si="9"/>
        <v>1523.0769230769231</v>
      </c>
    </row>
    <row r="7" spans="1:26" x14ac:dyDescent="0.2">
      <c r="A7" s="34" t="s">
        <v>43</v>
      </c>
      <c r="B7" s="8">
        <v>97</v>
      </c>
      <c r="C7" s="6">
        <f t="shared" si="10"/>
        <v>55.747126436781606</v>
      </c>
      <c r="D7" s="8">
        <v>102</v>
      </c>
      <c r="E7" s="6">
        <f t="shared" si="11"/>
        <v>55.434782608695649</v>
      </c>
      <c r="F7" s="8">
        <v>103</v>
      </c>
      <c r="G7" s="6">
        <f t="shared" si="0"/>
        <v>44.782608695652179</v>
      </c>
      <c r="H7" s="8">
        <v>171</v>
      </c>
      <c r="I7" s="6">
        <f t="shared" si="1"/>
        <v>39.310344827586214</v>
      </c>
      <c r="J7" s="8">
        <v>78</v>
      </c>
      <c r="K7" s="6">
        <f t="shared" si="2"/>
        <v>30.708661417322833</v>
      </c>
      <c r="L7" s="8">
        <v>79</v>
      </c>
      <c r="M7" s="6">
        <f t="shared" si="3"/>
        <v>31.6</v>
      </c>
      <c r="N7" s="8">
        <v>46</v>
      </c>
      <c r="O7" s="6">
        <f t="shared" si="4"/>
        <v>97.872340425531917</v>
      </c>
      <c r="P7" s="8">
        <v>42</v>
      </c>
      <c r="Q7" s="6">
        <f t="shared" si="5"/>
        <v>102.43902439024392</v>
      </c>
      <c r="R7" s="8">
        <v>34</v>
      </c>
      <c r="S7" s="6">
        <f t="shared" si="6"/>
        <v>89.473684210526315</v>
      </c>
      <c r="T7" s="8">
        <v>791</v>
      </c>
      <c r="U7" s="6">
        <f t="shared" si="7"/>
        <v>613.17829457364337</v>
      </c>
      <c r="V7" s="8">
        <v>263</v>
      </c>
      <c r="W7" s="6">
        <f t="shared" si="8"/>
        <v>305.81395348837208</v>
      </c>
      <c r="X7" s="8">
        <v>162</v>
      </c>
      <c r="Y7" s="6">
        <f t="shared" si="9"/>
        <v>113.28671328671329</v>
      </c>
    </row>
    <row r="8" spans="1:26" x14ac:dyDescent="0.2">
      <c r="A8" s="34" t="s">
        <v>44</v>
      </c>
      <c r="B8" s="8">
        <v>8628</v>
      </c>
      <c r="C8" s="6">
        <f t="shared" si="10"/>
        <v>4958.6206896551721</v>
      </c>
      <c r="D8" s="8">
        <v>7950</v>
      </c>
      <c r="E8" s="6">
        <f t="shared" si="11"/>
        <v>4320.652173913043</v>
      </c>
      <c r="F8" s="8">
        <v>9810</v>
      </c>
      <c r="G8" s="6">
        <f t="shared" si="0"/>
        <v>4265.217391304348</v>
      </c>
      <c r="H8" s="8">
        <v>17256</v>
      </c>
      <c r="I8" s="6">
        <f t="shared" si="1"/>
        <v>3966.8965517241381</v>
      </c>
      <c r="J8" s="8">
        <v>9959</v>
      </c>
      <c r="K8" s="6">
        <f t="shared" si="2"/>
        <v>3920.8661417322833</v>
      </c>
      <c r="L8" s="8">
        <v>4996</v>
      </c>
      <c r="M8" s="6">
        <f t="shared" si="3"/>
        <v>1998.4</v>
      </c>
      <c r="N8" s="8">
        <v>101</v>
      </c>
      <c r="O8" s="6">
        <f t="shared" si="4"/>
        <v>214.89361702127661</v>
      </c>
      <c r="P8" s="8">
        <v>50</v>
      </c>
      <c r="Q8" s="6">
        <f t="shared" si="5"/>
        <v>121.95121951219512</v>
      </c>
      <c r="R8" s="8">
        <v>73</v>
      </c>
      <c r="S8" s="6">
        <f t="shared" si="6"/>
        <v>192.10526315789474</v>
      </c>
      <c r="T8" s="8">
        <v>10811</v>
      </c>
      <c r="U8" s="6">
        <f t="shared" si="7"/>
        <v>8380.6201550387595</v>
      </c>
      <c r="V8" s="8">
        <v>4619</v>
      </c>
      <c r="W8" s="6">
        <f t="shared" si="8"/>
        <v>5370.9302325581393</v>
      </c>
      <c r="X8" s="8">
        <v>4295</v>
      </c>
      <c r="Y8" s="6">
        <f t="shared" si="9"/>
        <v>3003.4965034965035</v>
      </c>
    </row>
    <row r="9" spans="1:26" x14ac:dyDescent="0.2">
      <c r="A9" s="34" t="s">
        <v>45</v>
      </c>
      <c r="B9" s="8">
        <v>175</v>
      </c>
      <c r="C9" s="6">
        <f t="shared" si="10"/>
        <v>100.57471264367817</v>
      </c>
      <c r="D9" s="8">
        <v>145</v>
      </c>
      <c r="E9" s="6">
        <f t="shared" si="11"/>
        <v>78.804347826086953</v>
      </c>
      <c r="F9" s="8">
        <v>186</v>
      </c>
      <c r="G9" s="6">
        <f t="shared" si="0"/>
        <v>80.869565217391312</v>
      </c>
      <c r="H9" s="8">
        <v>789</v>
      </c>
      <c r="I9" s="6">
        <f t="shared" si="1"/>
        <v>181.37931034482759</v>
      </c>
      <c r="J9" s="8">
        <v>495</v>
      </c>
      <c r="K9" s="6">
        <f t="shared" si="2"/>
        <v>194.88188976377953</v>
      </c>
      <c r="L9" s="8">
        <v>202</v>
      </c>
      <c r="M9" s="6">
        <f t="shared" si="3"/>
        <v>80.8</v>
      </c>
      <c r="N9" s="8">
        <v>0</v>
      </c>
      <c r="O9" s="6">
        <f t="shared" si="4"/>
        <v>0</v>
      </c>
      <c r="P9" s="8">
        <v>0</v>
      </c>
      <c r="Q9" s="6">
        <f t="shared" si="5"/>
        <v>0</v>
      </c>
      <c r="R9" s="8">
        <v>0</v>
      </c>
      <c r="S9" s="6">
        <f t="shared" si="6"/>
        <v>0</v>
      </c>
      <c r="T9" s="8">
        <v>245</v>
      </c>
      <c r="U9" s="6">
        <f t="shared" si="7"/>
        <v>189.92248062015503</v>
      </c>
      <c r="V9" s="8">
        <v>102</v>
      </c>
      <c r="W9" s="6">
        <f t="shared" si="8"/>
        <v>118.6046511627907</v>
      </c>
      <c r="X9" s="8">
        <v>100</v>
      </c>
      <c r="Y9" s="6">
        <f t="shared" si="9"/>
        <v>69.930069930069934</v>
      </c>
    </row>
    <row r="10" spans="1:26" x14ac:dyDescent="0.2">
      <c r="A10" s="34" t="s">
        <v>46</v>
      </c>
      <c r="B10" s="8">
        <v>3976</v>
      </c>
      <c r="C10" s="6">
        <f t="shared" si="10"/>
        <v>2285.0574712643679</v>
      </c>
      <c r="D10" s="8">
        <v>3464</v>
      </c>
      <c r="E10" s="6">
        <f t="shared" si="11"/>
        <v>1882.6086956521738</v>
      </c>
      <c r="F10" s="8">
        <v>4270</v>
      </c>
      <c r="G10" s="6">
        <f t="shared" si="0"/>
        <v>1856.521739130435</v>
      </c>
      <c r="H10" s="8">
        <v>4590</v>
      </c>
      <c r="I10" s="6">
        <f t="shared" si="1"/>
        <v>1055.1724137931035</v>
      </c>
      <c r="J10" s="8">
        <v>2218</v>
      </c>
      <c r="K10" s="6">
        <f t="shared" si="2"/>
        <v>873.22834645669286</v>
      </c>
      <c r="L10" s="8">
        <v>1991</v>
      </c>
      <c r="M10" s="6">
        <f t="shared" si="3"/>
        <v>796.4</v>
      </c>
      <c r="N10" s="8">
        <v>575</v>
      </c>
      <c r="O10" s="6">
        <f t="shared" si="4"/>
        <v>1223.4042553191491</v>
      </c>
      <c r="P10" s="8">
        <v>535</v>
      </c>
      <c r="Q10" s="6">
        <f t="shared" si="5"/>
        <v>1304.8780487804879</v>
      </c>
      <c r="R10" s="8">
        <v>432</v>
      </c>
      <c r="S10" s="6">
        <f t="shared" si="6"/>
        <v>1136.8421052631579</v>
      </c>
      <c r="T10" s="8">
        <v>6703</v>
      </c>
      <c r="U10" s="6">
        <f t="shared" si="7"/>
        <v>5196.1240310077519</v>
      </c>
      <c r="V10" s="8">
        <v>2767</v>
      </c>
      <c r="W10" s="6">
        <f t="shared" si="8"/>
        <v>3217.4418604651164</v>
      </c>
      <c r="X10" s="8">
        <v>2714</v>
      </c>
      <c r="Y10" s="6">
        <f t="shared" si="9"/>
        <v>1897.9020979020979</v>
      </c>
    </row>
    <row r="11" spans="1:26" x14ac:dyDescent="0.2">
      <c r="A11" s="34" t="s">
        <v>47</v>
      </c>
      <c r="B11" s="8">
        <v>2335</v>
      </c>
      <c r="C11" s="6">
        <f t="shared" si="10"/>
        <v>1341.9540229885058</v>
      </c>
      <c r="D11" s="8">
        <v>1610</v>
      </c>
      <c r="E11" s="6">
        <f t="shared" si="11"/>
        <v>875</v>
      </c>
      <c r="F11" s="8">
        <v>3354</v>
      </c>
      <c r="G11" s="6">
        <f t="shared" si="0"/>
        <v>1458.2608695652175</v>
      </c>
      <c r="H11" s="8">
        <v>2929</v>
      </c>
      <c r="I11" s="6">
        <f t="shared" si="1"/>
        <v>673.33333333333337</v>
      </c>
      <c r="J11" s="8">
        <v>1204</v>
      </c>
      <c r="K11" s="6">
        <f t="shared" si="2"/>
        <v>474.01574803149606</v>
      </c>
      <c r="L11" s="8">
        <v>1607</v>
      </c>
      <c r="M11" s="6">
        <f t="shared" si="3"/>
        <v>642.79999999999995</v>
      </c>
      <c r="N11" s="8">
        <v>288</v>
      </c>
      <c r="O11" s="6">
        <f t="shared" si="4"/>
        <v>612.76595744680856</v>
      </c>
      <c r="P11" s="8">
        <v>176</v>
      </c>
      <c r="Q11" s="6">
        <f t="shared" si="5"/>
        <v>429.26829268292687</v>
      </c>
      <c r="R11" s="8">
        <v>247</v>
      </c>
      <c r="S11" s="6">
        <f t="shared" si="6"/>
        <v>650</v>
      </c>
      <c r="T11" s="8">
        <v>1879</v>
      </c>
      <c r="U11" s="6">
        <f t="shared" si="7"/>
        <v>1456.5891472868216</v>
      </c>
      <c r="V11" s="8">
        <v>846</v>
      </c>
      <c r="W11" s="6">
        <f t="shared" si="8"/>
        <v>983.7209302325582</v>
      </c>
      <c r="X11" s="8">
        <v>751</v>
      </c>
      <c r="Y11" s="6">
        <f t="shared" si="9"/>
        <v>525.17482517482517</v>
      </c>
    </row>
    <row r="12" spans="1:26" x14ac:dyDescent="0.2">
      <c r="A12" s="34" t="s">
        <v>48</v>
      </c>
      <c r="B12" s="8">
        <v>8</v>
      </c>
      <c r="C12" s="6">
        <f t="shared" si="10"/>
        <v>4.5977011494252871</v>
      </c>
      <c r="D12" s="8">
        <v>7</v>
      </c>
      <c r="E12" s="6">
        <f t="shared" si="11"/>
        <v>3.8043478260869565</v>
      </c>
      <c r="F12" s="8">
        <v>8</v>
      </c>
      <c r="G12" s="6">
        <f t="shared" si="0"/>
        <v>3.4782608695652177</v>
      </c>
      <c r="H12" s="8">
        <v>0</v>
      </c>
      <c r="I12" s="6">
        <f t="shared" si="1"/>
        <v>0</v>
      </c>
      <c r="J12" s="8">
        <v>0</v>
      </c>
      <c r="K12" s="6">
        <f t="shared" si="2"/>
        <v>0</v>
      </c>
      <c r="L12" s="8">
        <v>0</v>
      </c>
      <c r="M12" s="6">
        <f t="shared" si="3"/>
        <v>0</v>
      </c>
      <c r="N12" s="8">
        <v>0</v>
      </c>
      <c r="O12" s="6">
        <f t="shared" si="4"/>
        <v>0</v>
      </c>
      <c r="P12" s="8">
        <v>0</v>
      </c>
      <c r="Q12" s="6">
        <f t="shared" si="5"/>
        <v>0</v>
      </c>
      <c r="R12" s="8">
        <v>0</v>
      </c>
      <c r="S12" s="6">
        <f t="shared" si="6"/>
        <v>0</v>
      </c>
      <c r="T12" s="8">
        <v>97</v>
      </c>
      <c r="U12" s="6">
        <f t="shared" si="7"/>
        <v>75.193798449612402</v>
      </c>
      <c r="V12" s="8">
        <v>45</v>
      </c>
      <c r="W12" s="6">
        <f t="shared" si="8"/>
        <v>52.325581395348841</v>
      </c>
      <c r="X12" s="8">
        <v>44</v>
      </c>
      <c r="Y12" s="6">
        <f t="shared" si="9"/>
        <v>30.76923076923077</v>
      </c>
    </row>
    <row r="13" spans="1:26" x14ac:dyDescent="0.2">
      <c r="A13" s="34" t="s">
        <v>49</v>
      </c>
      <c r="B13" s="8">
        <v>1338</v>
      </c>
      <c r="C13" s="6">
        <f t="shared" si="10"/>
        <v>768.9655172413793</v>
      </c>
      <c r="D13" s="8">
        <v>1004</v>
      </c>
      <c r="E13" s="6">
        <f t="shared" si="11"/>
        <v>545.6521739130435</v>
      </c>
      <c r="F13" s="8">
        <v>1282</v>
      </c>
      <c r="G13" s="6">
        <f t="shared" si="0"/>
        <v>557.39130434782612</v>
      </c>
      <c r="H13" s="8">
        <v>1642</v>
      </c>
      <c r="I13" s="6">
        <f t="shared" si="1"/>
        <v>377.4712643678161</v>
      </c>
      <c r="J13" s="8">
        <v>778</v>
      </c>
      <c r="K13" s="6">
        <f t="shared" si="2"/>
        <v>306.29921259842519</v>
      </c>
      <c r="L13" s="8">
        <v>722</v>
      </c>
      <c r="M13" s="6">
        <f t="shared" si="3"/>
        <v>288.8</v>
      </c>
      <c r="N13" s="8">
        <v>179</v>
      </c>
      <c r="O13" s="6">
        <f t="shared" si="4"/>
        <v>380.85106382978728</v>
      </c>
      <c r="P13" s="8">
        <v>146</v>
      </c>
      <c r="Q13" s="6">
        <f t="shared" si="5"/>
        <v>356.09756097560978</v>
      </c>
      <c r="R13" s="8">
        <v>109</v>
      </c>
      <c r="S13" s="6">
        <f t="shared" si="6"/>
        <v>286.84210526315792</v>
      </c>
      <c r="T13" s="8">
        <v>2279</v>
      </c>
      <c r="U13" s="6">
        <f t="shared" si="7"/>
        <v>1766.6666666666665</v>
      </c>
      <c r="V13" s="8">
        <v>868</v>
      </c>
      <c r="W13" s="6">
        <f t="shared" si="8"/>
        <v>1009.3023255813954</v>
      </c>
      <c r="X13" s="8">
        <v>799</v>
      </c>
      <c r="Y13" s="6">
        <f t="shared" si="9"/>
        <v>558.74125874125878</v>
      </c>
    </row>
    <row r="14" spans="1:26" x14ac:dyDescent="0.2">
      <c r="A14" s="34" t="s">
        <v>50</v>
      </c>
      <c r="B14" s="8">
        <v>284</v>
      </c>
      <c r="C14" s="6">
        <f t="shared" si="10"/>
        <v>163.2183908045977</v>
      </c>
      <c r="D14" s="8">
        <v>252</v>
      </c>
      <c r="E14" s="6">
        <f t="shared" si="11"/>
        <v>136.95652173913044</v>
      </c>
      <c r="F14" s="8">
        <v>325</v>
      </c>
      <c r="G14" s="6">
        <f t="shared" si="0"/>
        <v>141.30434782608697</v>
      </c>
      <c r="H14" s="8">
        <v>36</v>
      </c>
      <c r="I14" s="6">
        <f t="shared" si="1"/>
        <v>8.2758620689655178</v>
      </c>
      <c r="J14" s="8">
        <v>18</v>
      </c>
      <c r="K14" s="6">
        <f t="shared" si="2"/>
        <v>7.0866141732283463</v>
      </c>
      <c r="L14" s="8">
        <v>24</v>
      </c>
      <c r="M14" s="6">
        <f t="shared" si="3"/>
        <v>9.6</v>
      </c>
      <c r="N14" s="8">
        <v>3</v>
      </c>
      <c r="O14" s="6">
        <f t="shared" si="4"/>
        <v>6.3829787234042561</v>
      </c>
      <c r="P14" s="8">
        <v>6</v>
      </c>
      <c r="Q14" s="6">
        <f t="shared" si="5"/>
        <v>14.634146341463415</v>
      </c>
      <c r="R14" s="8">
        <v>3</v>
      </c>
      <c r="S14" s="6">
        <f t="shared" si="6"/>
        <v>7.8947368421052628</v>
      </c>
      <c r="T14" s="8">
        <v>4851</v>
      </c>
      <c r="U14" s="6">
        <f t="shared" si="7"/>
        <v>3760.4651162790697</v>
      </c>
      <c r="V14" s="8">
        <v>1907</v>
      </c>
      <c r="W14" s="6">
        <f t="shared" si="8"/>
        <v>2217.4418604651164</v>
      </c>
      <c r="X14" s="8">
        <v>1838</v>
      </c>
      <c r="Y14" s="6">
        <f t="shared" si="9"/>
        <v>1285.3146853146854</v>
      </c>
    </row>
    <row r="15" spans="1:26" x14ac:dyDescent="0.2">
      <c r="A15" s="34" t="s">
        <v>51</v>
      </c>
      <c r="B15" s="8">
        <v>801</v>
      </c>
      <c r="C15" s="6">
        <f t="shared" si="10"/>
        <v>460.34482758620692</v>
      </c>
      <c r="D15" s="8">
        <v>853</v>
      </c>
      <c r="E15" s="6">
        <f t="shared" si="11"/>
        <v>463.58695652173913</v>
      </c>
      <c r="F15" s="8">
        <v>1006</v>
      </c>
      <c r="G15" s="6">
        <f t="shared" si="0"/>
        <v>437.39130434782612</v>
      </c>
      <c r="H15" s="8">
        <v>1781</v>
      </c>
      <c r="I15" s="6">
        <f t="shared" si="1"/>
        <v>409.42528735632186</v>
      </c>
      <c r="J15" s="8">
        <v>872</v>
      </c>
      <c r="K15" s="6">
        <f t="shared" si="2"/>
        <v>343.30708661417322</v>
      </c>
      <c r="L15" s="8">
        <v>715</v>
      </c>
      <c r="M15" s="6">
        <f t="shared" si="3"/>
        <v>286</v>
      </c>
      <c r="N15" s="8">
        <v>202</v>
      </c>
      <c r="O15" s="6">
        <f t="shared" si="4"/>
        <v>429.78723404255322</v>
      </c>
      <c r="P15" s="8">
        <v>237</v>
      </c>
      <c r="Q15" s="6">
        <f t="shared" si="5"/>
        <v>578.04878048780495</v>
      </c>
      <c r="R15" s="8">
        <v>189</v>
      </c>
      <c r="S15" s="6">
        <f t="shared" si="6"/>
        <v>497.36842105263156</v>
      </c>
      <c r="T15" s="8">
        <v>424</v>
      </c>
      <c r="U15" s="6">
        <f t="shared" si="7"/>
        <v>328.68217054263567</v>
      </c>
      <c r="V15" s="8">
        <v>204</v>
      </c>
      <c r="W15" s="6">
        <f t="shared" si="8"/>
        <v>237.2093023255814</v>
      </c>
      <c r="X15" s="8">
        <v>193</v>
      </c>
      <c r="Y15" s="6">
        <f t="shared" si="9"/>
        <v>134.96503496503496</v>
      </c>
    </row>
    <row r="16" spans="1:26" x14ac:dyDescent="0.2">
      <c r="A16" s="34" t="s">
        <v>52</v>
      </c>
      <c r="B16" s="8">
        <v>12047</v>
      </c>
      <c r="C16" s="6">
        <f t="shared" si="10"/>
        <v>6923.5632183908046</v>
      </c>
      <c r="D16" s="8">
        <v>10776</v>
      </c>
      <c r="E16" s="6">
        <f t="shared" si="11"/>
        <v>5856.521739130435</v>
      </c>
      <c r="F16" s="8">
        <v>15296</v>
      </c>
      <c r="G16" s="6">
        <f t="shared" si="0"/>
        <v>6650.434782608696</v>
      </c>
      <c r="H16" s="8">
        <v>16062</v>
      </c>
      <c r="I16" s="6">
        <f t="shared" si="1"/>
        <v>3692.4137931034484</v>
      </c>
      <c r="J16" s="8">
        <v>8998</v>
      </c>
      <c r="K16" s="6">
        <f t="shared" si="2"/>
        <v>3542.51968503937</v>
      </c>
      <c r="L16" s="8">
        <v>7664</v>
      </c>
      <c r="M16" s="6">
        <f t="shared" si="3"/>
        <v>3065.6</v>
      </c>
      <c r="N16" s="8">
        <v>3210</v>
      </c>
      <c r="O16" s="6">
        <f t="shared" si="4"/>
        <v>6829.7872340425538</v>
      </c>
      <c r="P16" s="8">
        <v>2194</v>
      </c>
      <c r="Q16" s="6">
        <f t="shared" si="5"/>
        <v>5351.2195121951227</v>
      </c>
      <c r="R16" s="8">
        <v>1233</v>
      </c>
      <c r="S16" s="6">
        <f t="shared" si="6"/>
        <v>3244.7368421052629</v>
      </c>
      <c r="T16" s="8">
        <v>9737</v>
      </c>
      <c r="U16" s="6">
        <f t="shared" si="7"/>
        <v>7548.062015503876</v>
      </c>
      <c r="V16" s="8">
        <v>5162</v>
      </c>
      <c r="W16" s="6">
        <f t="shared" si="8"/>
        <v>6002.3255813953492</v>
      </c>
      <c r="X16" s="8">
        <v>4006</v>
      </c>
      <c r="Y16" s="6">
        <f t="shared" si="9"/>
        <v>2801.3986013986014</v>
      </c>
    </row>
    <row r="17" spans="1:25" x14ac:dyDescent="0.2">
      <c r="A17" s="34" t="s">
        <v>53</v>
      </c>
      <c r="B17" s="8">
        <v>30854</v>
      </c>
      <c r="C17" s="6">
        <f t="shared" si="10"/>
        <v>17732.183908045976</v>
      </c>
      <c r="D17" s="8">
        <v>25137</v>
      </c>
      <c r="E17" s="6">
        <f t="shared" si="11"/>
        <v>13661.41304347826</v>
      </c>
      <c r="F17" s="8">
        <v>42474</v>
      </c>
      <c r="G17" s="6">
        <f t="shared" si="0"/>
        <v>18466.956521739132</v>
      </c>
      <c r="H17" s="8">
        <v>79773</v>
      </c>
      <c r="I17" s="6">
        <f t="shared" si="1"/>
        <v>18338.620689655174</v>
      </c>
      <c r="J17" s="8">
        <v>40322</v>
      </c>
      <c r="K17" s="6">
        <f t="shared" si="2"/>
        <v>15874.803149606299</v>
      </c>
      <c r="L17" s="8">
        <v>47123</v>
      </c>
      <c r="M17" s="6">
        <f t="shared" si="3"/>
        <v>18849.2</v>
      </c>
      <c r="N17" s="8">
        <v>24000</v>
      </c>
      <c r="O17" s="6">
        <f t="shared" si="4"/>
        <v>51063.829787234048</v>
      </c>
      <c r="P17" s="8">
        <v>19967</v>
      </c>
      <c r="Q17" s="6">
        <f t="shared" si="5"/>
        <v>48700</v>
      </c>
      <c r="R17" s="8">
        <v>17307</v>
      </c>
      <c r="S17" s="6">
        <f t="shared" si="6"/>
        <v>45544.73684210526</v>
      </c>
      <c r="T17" s="8">
        <v>31116</v>
      </c>
      <c r="U17" s="6">
        <f t="shared" si="7"/>
        <v>24120.930232558138</v>
      </c>
      <c r="V17" s="8">
        <v>11325</v>
      </c>
      <c r="W17" s="6">
        <f t="shared" si="8"/>
        <v>13168.60465116279</v>
      </c>
      <c r="X17" s="8">
        <v>10003</v>
      </c>
      <c r="Y17" s="6">
        <f t="shared" si="9"/>
        <v>6995.1048951048951</v>
      </c>
    </row>
    <row r="18" spans="1:25" x14ac:dyDescent="0.2">
      <c r="A18" s="34" t="s">
        <v>54</v>
      </c>
      <c r="B18" s="8">
        <v>0</v>
      </c>
      <c r="C18" s="6">
        <f t="shared" si="10"/>
        <v>0</v>
      </c>
      <c r="D18" s="8">
        <v>0</v>
      </c>
      <c r="E18" s="6">
        <f t="shared" si="11"/>
        <v>0</v>
      </c>
      <c r="F18" s="8">
        <v>1</v>
      </c>
      <c r="G18" s="6">
        <f t="shared" si="0"/>
        <v>0.43478260869565222</v>
      </c>
      <c r="H18" s="8">
        <v>0</v>
      </c>
      <c r="I18" s="6">
        <f t="shared" si="1"/>
        <v>0</v>
      </c>
      <c r="J18" s="8">
        <v>0</v>
      </c>
      <c r="K18" s="6">
        <f t="shared" si="2"/>
        <v>0</v>
      </c>
      <c r="L18" s="8">
        <v>0</v>
      </c>
      <c r="M18" s="6">
        <f t="shared" si="3"/>
        <v>0</v>
      </c>
      <c r="N18" s="8">
        <v>0</v>
      </c>
      <c r="O18" s="6">
        <f t="shared" si="4"/>
        <v>0</v>
      </c>
      <c r="P18" s="8">
        <v>2</v>
      </c>
      <c r="Q18" s="6">
        <f t="shared" si="5"/>
        <v>4.8780487804878048</v>
      </c>
      <c r="R18" s="8">
        <v>1</v>
      </c>
      <c r="S18" s="6">
        <f t="shared" si="6"/>
        <v>2.6315789473684212</v>
      </c>
      <c r="T18" s="8">
        <v>2897</v>
      </c>
      <c r="U18" s="6">
        <f t="shared" si="7"/>
        <v>2245.7364341085272</v>
      </c>
      <c r="V18" s="8">
        <v>1102</v>
      </c>
      <c r="W18" s="6">
        <f t="shared" si="8"/>
        <v>1281.3953488372092</v>
      </c>
      <c r="X18" s="8">
        <v>1342</v>
      </c>
      <c r="Y18" s="6">
        <f t="shared" si="9"/>
        <v>938.46153846153845</v>
      </c>
    </row>
    <row r="19" spans="1:25" x14ac:dyDescent="0.2">
      <c r="A19" s="34" t="s">
        <v>55</v>
      </c>
      <c r="B19" s="8">
        <v>0</v>
      </c>
      <c r="C19" s="6">
        <f t="shared" si="10"/>
        <v>0</v>
      </c>
      <c r="D19" s="8">
        <v>1</v>
      </c>
      <c r="E19" s="6">
        <f t="shared" si="11"/>
        <v>0.54347826086956519</v>
      </c>
      <c r="F19" s="8">
        <v>0</v>
      </c>
      <c r="G19" s="6">
        <f t="shared" si="0"/>
        <v>0</v>
      </c>
      <c r="H19" s="8">
        <v>0</v>
      </c>
      <c r="I19" s="6">
        <f t="shared" si="1"/>
        <v>0</v>
      </c>
      <c r="J19" s="8">
        <v>0</v>
      </c>
      <c r="K19" s="6">
        <f t="shared" si="2"/>
        <v>0</v>
      </c>
      <c r="L19" s="8">
        <v>0</v>
      </c>
      <c r="M19" s="6">
        <f t="shared" si="3"/>
        <v>0</v>
      </c>
      <c r="N19" s="8">
        <v>0</v>
      </c>
      <c r="O19" s="6">
        <f t="shared" si="4"/>
        <v>0</v>
      </c>
      <c r="P19" s="8">
        <v>0</v>
      </c>
      <c r="Q19" s="6">
        <f t="shared" si="5"/>
        <v>0</v>
      </c>
      <c r="R19" s="8">
        <v>0</v>
      </c>
      <c r="S19" s="6">
        <f t="shared" si="6"/>
        <v>0</v>
      </c>
      <c r="T19" s="8">
        <v>4</v>
      </c>
      <c r="U19" s="6">
        <f t="shared" si="7"/>
        <v>3.1007751937984493</v>
      </c>
      <c r="V19" s="8">
        <v>0</v>
      </c>
      <c r="W19" s="6">
        <f t="shared" si="8"/>
        <v>0</v>
      </c>
      <c r="X19" s="8">
        <v>0</v>
      </c>
      <c r="Y19" s="6">
        <f t="shared" si="9"/>
        <v>0</v>
      </c>
    </row>
    <row r="20" spans="1:25" x14ac:dyDescent="0.2">
      <c r="A20" s="34" t="s">
        <v>56</v>
      </c>
      <c r="B20" s="8">
        <v>18950</v>
      </c>
      <c r="C20" s="6">
        <f t="shared" si="10"/>
        <v>10890.80459770115</v>
      </c>
      <c r="D20" s="8">
        <v>13119</v>
      </c>
      <c r="E20" s="6">
        <f t="shared" si="11"/>
        <v>7129.891304347826</v>
      </c>
      <c r="F20" s="8">
        <v>16105</v>
      </c>
      <c r="G20" s="6">
        <f t="shared" si="0"/>
        <v>7002.1739130434789</v>
      </c>
      <c r="H20" s="8">
        <v>13329</v>
      </c>
      <c r="I20" s="6">
        <f t="shared" si="1"/>
        <v>3064.1379310344828</v>
      </c>
      <c r="J20" s="8">
        <v>6571</v>
      </c>
      <c r="K20" s="6">
        <f t="shared" si="2"/>
        <v>2587.0078740157478</v>
      </c>
      <c r="L20" s="8">
        <v>3657</v>
      </c>
      <c r="M20" s="6">
        <f t="shared" si="3"/>
        <v>1462.8</v>
      </c>
      <c r="N20" s="8">
        <v>15807</v>
      </c>
      <c r="O20" s="6">
        <f t="shared" si="4"/>
        <v>33631.914893617024</v>
      </c>
      <c r="P20" s="8">
        <v>11921</v>
      </c>
      <c r="Q20" s="6">
        <f t="shared" si="5"/>
        <v>29075.609756097561</v>
      </c>
      <c r="R20" s="8">
        <v>9166</v>
      </c>
      <c r="S20" s="6">
        <f t="shared" si="6"/>
        <v>24121.052631578947</v>
      </c>
      <c r="T20" s="8">
        <v>48581</v>
      </c>
      <c r="U20" s="6">
        <f t="shared" si="7"/>
        <v>37659.689922480618</v>
      </c>
      <c r="V20" s="8">
        <v>16018</v>
      </c>
      <c r="W20" s="6">
        <f t="shared" si="8"/>
        <v>18625.581395348836</v>
      </c>
      <c r="X20" s="8">
        <v>13969</v>
      </c>
      <c r="Y20" s="6">
        <f t="shared" si="9"/>
        <v>9768.5314685314697</v>
      </c>
    </row>
    <row r="21" spans="1:25" x14ac:dyDescent="0.2">
      <c r="A21" s="34" t="s">
        <v>57</v>
      </c>
      <c r="B21" s="8">
        <v>1008</v>
      </c>
      <c r="C21" s="6">
        <f t="shared" si="10"/>
        <v>579.31034482758616</v>
      </c>
      <c r="D21" s="8">
        <v>189</v>
      </c>
      <c r="E21" s="6">
        <f t="shared" si="11"/>
        <v>102.71739130434783</v>
      </c>
      <c r="F21" s="8">
        <v>569</v>
      </c>
      <c r="G21" s="6">
        <f t="shared" si="0"/>
        <v>247.39130434782609</v>
      </c>
      <c r="H21" s="8">
        <v>1798</v>
      </c>
      <c r="I21" s="6">
        <f t="shared" si="1"/>
        <v>413.33333333333337</v>
      </c>
      <c r="J21" s="8">
        <v>108</v>
      </c>
      <c r="K21" s="6">
        <f t="shared" si="2"/>
        <v>42.519685039370081</v>
      </c>
      <c r="L21" s="8">
        <v>219</v>
      </c>
      <c r="M21" s="6">
        <f t="shared" si="3"/>
        <v>87.6</v>
      </c>
      <c r="N21" s="8">
        <v>0</v>
      </c>
      <c r="O21" s="6">
        <f t="shared" si="4"/>
        <v>0</v>
      </c>
      <c r="P21" s="8">
        <v>0</v>
      </c>
      <c r="Q21" s="6">
        <f t="shared" si="5"/>
        <v>0</v>
      </c>
      <c r="R21" s="8">
        <v>0</v>
      </c>
      <c r="S21" s="6">
        <f t="shared" si="6"/>
        <v>0</v>
      </c>
      <c r="T21" s="8">
        <v>408</v>
      </c>
      <c r="U21" s="6">
        <f t="shared" si="7"/>
        <v>316.27906976744185</v>
      </c>
      <c r="V21" s="8">
        <v>143</v>
      </c>
      <c r="W21" s="6">
        <f t="shared" si="8"/>
        <v>166.27906976744185</v>
      </c>
      <c r="X21" s="8">
        <v>200</v>
      </c>
      <c r="Y21" s="6">
        <f t="shared" si="9"/>
        <v>139.86013986013987</v>
      </c>
    </row>
    <row r="22" spans="1:25" x14ac:dyDescent="0.2">
      <c r="A22" s="34" t="s">
        <v>58</v>
      </c>
      <c r="B22" s="8">
        <v>7103</v>
      </c>
      <c r="C22" s="6">
        <f t="shared" si="10"/>
        <v>4082.1839080459772</v>
      </c>
      <c r="D22" s="8">
        <v>7343</v>
      </c>
      <c r="E22" s="6">
        <f t="shared" si="11"/>
        <v>3990.760869565217</v>
      </c>
      <c r="F22" s="8">
        <v>9516</v>
      </c>
      <c r="G22" s="6">
        <f t="shared" si="0"/>
        <v>4137.391304347826</v>
      </c>
      <c r="H22" s="8">
        <v>7306</v>
      </c>
      <c r="I22" s="6">
        <f t="shared" si="1"/>
        <v>1679.5402298850577</v>
      </c>
      <c r="J22" s="8">
        <v>3033</v>
      </c>
      <c r="K22" s="6">
        <f t="shared" si="2"/>
        <v>1194.0944881889764</v>
      </c>
      <c r="L22" s="8">
        <v>2013</v>
      </c>
      <c r="M22" s="6">
        <f t="shared" si="3"/>
        <v>805.2</v>
      </c>
      <c r="N22" s="8">
        <v>670</v>
      </c>
      <c r="O22" s="6">
        <f t="shared" si="4"/>
        <v>1425.5319148936171</v>
      </c>
      <c r="P22" s="8">
        <v>660</v>
      </c>
      <c r="Q22" s="6">
        <f t="shared" si="5"/>
        <v>1609.7560975609756</v>
      </c>
      <c r="R22" s="8">
        <v>545</v>
      </c>
      <c r="S22" s="6">
        <f t="shared" si="6"/>
        <v>1434.2105263157894</v>
      </c>
      <c r="T22" s="8">
        <v>6160</v>
      </c>
      <c r="U22" s="6">
        <f t="shared" si="7"/>
        <v>4775.1937984496126</v>
      </c>
      <c r="V22" s="8">
        <v>3129</v>
      </c>
      <c r="W22" s="6">
        <f t="shared" si="8"/>
        <v>3638.3720930232557</v>
      </c>
      <c r="X22" s="8">
        <v>2397</v>
      </c>
      <c r="Y22" s="6">
        <f t="shared" si="9"/>
        <v>1676.2237762237762</v>
      </c>
    </row>
    <row r="23" spans="1:25" x14ac:dyDescent="0.2">
      <c r="A23" s="34" t="s">
        <v>59</v>
      </c>
      <c r="B23" s="8">
        <v>114</v>
      </c>
      <c r="C23" s="6">
        <f t="shared" si="10"/>
        <v>65.517241379310349</v>
      </c>
      <c r="D23" s="8">
        <v>92</v>
      </c>
      <c r="E23" s="6">
        <f t="shared" si="11"/>
        <v>50</v>
      </c>
      <c r="F23" s="8">
        <v>123</v>
      </c>
      <c r="G23" s="6">
        <f t="shared" si="0"/>
        <v>53.478260869565219</v>
      </c>
      <c r="H23" s="8">
        <v>28</v>
      </c>
      <c r="I23" s="6">
        <f t="shared" si="1"/>
        <v>6.4367816091954024</v>
      </c>
      <c r="J23" s="8">
        <v>14</v>
      </c>
      <c r="K23" s="6">
        <f t="shared" si="2"/>
        <v>5.5118110236220472</v>
      </c>
      <c r="L23" s="8">
        <v>10</v>
      </c>
      <c r="M23" s="6">
        <f t="shared" si="3"/>
        <v>4</v>
      </c>
      <c r="N23" s="8">
        <v>3</v>
      </c>
      <c r="O23" s="6">
        <f t="shared" si="4"/>
        <v>6.3829787234042561</v>
      </c>
      <c r="P23" s="8">
        <v>4</v>
      </c>
      <c r="Q23" s="6">
        <f t="shared" si="5"/>
        <v>9.7560975609756095</v>
      </c>
      <c r="R23" s="8">
        <v>4</v>
      </c>
      <c r="S23" s="6">
        <f t="shared" si="6"/>
        <v>10.526315789473685</v>
      </c>
      <c r="T23" s="8">
        <v>117</v>
      </c>
      <c r="U23" s="6">
        <f t="shared" si="7"/>
        <v>90.697674418604649</v>
      </c>
      <c r="V23" s="8">
        <v>41</v>
      </c>
      <c r="W23" s="6">
        <f t="shared" si="8"/>
        <v>47.674418604651166</v>
      </c>
      <c r="X23" s="8">
        <v>46</v>
      </c>
      <c r="Y23" s="6">
        <f t="shared" si="9"/>
        <v>32.167832167832167</v>
      </c>
    </row>
    <row r="24" spans="1:25" x14ac:dyDescent="0.2">
      <c r="A24" s="34" t="s">
        <v>60</v>
      </c>
      <c r="B24" s="8">
        <v>45058</v>
      </c>
      <c r="C24" s="6">
        <f t="shared" si="10"/>
        <v>25895.402298850575</v>
      </c>
      <c r="D24" s="8">
        <v>37241</v>
      </c>
      <c r="E24" s="6">
        <f t="shared" si="11"/>
        <v>20239.673913043476</v>
      </c>
      <c r="F24" s="8">
        <v>52119</v>
      </c>
      <c r="G24" s="6">
        <f t="shared" si="0"/>
        <v>22660.434782608696</v>
      </c>
      <c r="H24" s="8">
        <v>16041</v>
      </c>
      <c r="I24" s="6">
        <f t="shared" si="1"/>
        <v>3687.5862068965521</v>
      </c>
      <c r="J24" s="8">
        <v>8653</v>
      </c>
      <c r="K24" s="6">
        <f t="shared" si="2"/>
        <v>3406.6929133858266</v>
      </c>
      <c r="L24" s="8">
        <v>6678</v>
      </c>
      <c r="M24" s="6">
        <f t="shared" si="3"/>
        <v>2671.2</v>
      </c>
      <c r="N24" s="8">
        <v>6154</v>
      </c>
      <c r="O24" s="6">
        <f t="shared" si="4"/>
        <v>13093.617021276597</v>
      </c>
      <c r="P24" s="8">
        <v>5783</v>
      </c>
      <c r="Q24" s="6">
        <f t="shared" si="5"/>
        <v>14104.878048780489</v>
      </c>
      <c r="R24" s="8">
        <v>4713</v>
      </c>
      <c r="S24" s="6">
        <f t="shared" si="6"/>
        <v>12402.631578947368</v>
      </c>
      <c r="T24" s="8">
        <v>76264</v>
      </c>
      <c r="U24" s="6">
        <f t="shared" si="7"/>
        <v>59119.379844961237</v>
      </c>
      <c r="V24" s="8">
        <v>30250</v>
      </c>
      <c r="W24" s="6">
        <f t="shared" si="8"/>
        <v>35174.41860465116</v>
      </c>
      <c r="X24" s="8">
        <v>28394</v>
      </c>
      <c r="Y24" s="6">
        <f t="shared" si="9"/>
        <v>19855.944055944055</v>
      </c>
    </row>
    <row r="25" spans="1:25" x14ac:dyDescent="0.2">
      <c r="A25" s="34" t="s">
        <v>61</v>
      </c>
      <c r="B25" s="8">
        <v>4564</v>
      </c>
      <c r="C25" s="6">
        <f t="shared" si="10"/>
        <v>2622.9885057471265</v>
      </c>
      <c r="D25" s="8">
        <v>3028</v>
      </c>
      <c r="E25" s="6">
        <f t="shared" si="11"/>
        <v>1645.6521739130435</v>
      </c>
      <c r="F25" s="8">
        <v>4219</v>
      </c>
      <c r="G25" s="6">
        <f t="shared" si="0"/>
        <v>1834.3478260869567</v>
      </c>
      <c r="H25" s="8">
        <v>17104</v>
      </c>
      <c r="I25" s="6">
        <f t="shared" si="1"/>
        <v>3931.954022988506</v>
      </c>
      <c r="J25" s="8">
        <v>8123</v>
      </c>
      <c r="K25" s="6">
        <f t="shared" si="2"/>
        <v>3198.0314960629921</v>
      </c>
      <c r="L25" s="8">
        <v>5737</v>
      </c>
      <c r="M25" s="6">
        <f t="shared" si="3"/>
        <v>2294.8000000000002</v>
      </c>
      <c r="N25" s="8">
        <v>337</v>
      </c>
      <c r="O25" s="6">
        <f t="shared" si="4"/>
        <v>717.02127659574467</v>
      </c>
      <c r="P25" s="8">
        <v>328</v>
      </c>
      <c r="Q25" s="6">
        <f t="shared" si="5"/>
        <v>800</v>
      </c>
      <c r="R25" s="8">
        <v>320</v>
      </c>
      <c r="S25" s="6">
        <f t="shared" si="6"/>
        <v>842.10526315789468</v>
      </c>
      <c r="T25" s="8">
        <v>53274</v>
      </c>
      <c r="U25" s="6">
        <f t="shared" si="7"/>
        <v>41297.674418604649</v>
      </c>
      <c r="V25" s="8">
        <v>30450</v>
      </c>
      <c r="W25" s="6">
        <f t="shared" si="8"/>
        <v>35406.976744186046</v>
      </c>
      <c r="X25" s="8">
        <v>21401</v>
      </c>
      <c r="Y25" s="6">
        <f t="shared" si="9"/>
        <v>14965.734265734267</v>
      </c>
    </row>
    <row r="26" spans="1:25" x14ac:dyDescent="0.2">
      <c r="A26" s="34" t="s">
        <v>62</v>
      </c>
      <c r="B26" s="8">
        <v>52</v>
      </c>
      <c r="C26" s="6">
        <f t="shared" si="10"/>
        <v>29.885057471264368</v>
      </c>
      <c r="D26" s="8">
        <v>54</v>
      </c>
      <c r="E26" s="6">
        <f t="shared" si="11"/>
        <v>29.34782608695652</v>
      </c>
      <c r="F26" s="8">
        <v>65</v>
      </c>
      <c r="G26" s="6">
        <f t="shared" si="0"/>
        <v>28.260869565217394</v>
      </c>
      <c r="H26" s="8">
        <v>116</v>
      </c>
      <c r="I26" s="6">
        <f t="shared" si="1"/>
        <v>26.666666666666668</v>
      </c>
      <c r="J26" s="8">
        <v>54</v>
      </c>
      <c r="K26" s="6">
        <f t="shared" si="2"/>
        <v>21.259842519685041</v>
      </c>
      <c r="L26" s="8">
        <v>47</v>
      </c>
      <c r="M26" s="6">
        <f t="shared" si="3"/>
        <v>18.8</v>
      </c>
      <c r="N26" s="8">
        <v>0</v>
      </c>
      <c r="O26" s="6">
        <f t="shared" si="4"/>
        <v>0</v>
      </c>
      <c r="P26" s="8">
        <v>0</v>
      </c>
      <c r="Q26" s="6">
        <f t="shared" si="5"/>
        <v>0</v>
      </c>
      <c r="R26" s="8">
        <v>0</v>
      </c>
      <c r="S26" s="6">
        <f t="shared" si="6"/>
        <v>0</v>
      </c>
      <c r="T26" s="8">
        <v>268</v>
      </c>
      <c r="U26" s="6">
        <f t="shared" si="7"/>
        <v>207.75193798449612</v>
      </c>
      <c r="V26" s="8">
        <v>99</v>
      </c>
      <c r="W26" s="6">
        <f t="shared" si="8"/>
        <v>115.11627906976744</v>
      </c>
      <c r="X26" s="8">
        <v>135</v>
      </c>
      <c r="Y26" s="6">
        <f t="shared" si="9"/>
        <v>94.405594405594414</v>
      </c>
    </row>
    <row r="27" spans="1:25" x14ac:dyDescent="0.2">
      <c r="A27" s="34" t="s">
        <v>63</v>
      </c>
      <c r="B27" s="8">
        <v>187</v>
      </c>
      <c r="C27" s="6">
        <f t="shared" si="10"/>
        <v>107.47126436781609</v>
      </c>
      <c r="D27" s="8">
        <v>197</v>
      </c>
      <c r="E27" s="6">
        <f t="shared" si="11"/>
        <v>107.06521739130434</v>
      </c>
      <c r="F27" s="8">
        <v>234</v>
      </c>
      <c r="G27" s="6">
        <f t="shared" si="0"/>
        <v>101.73913043478262</v>
      </c>
      <c r="H27" s="8">
        <v>663</v>
      </c>
      <c r="I27" s="6">
        <f t="shared" si="1"/>
        <v>152.41379310344828</v>
      </c>
      <c r="J27" s="8">
        <v>318</v>
      </c>
      <c r="K27" s="6">
        <f t="shared" si="2"/>
        <v>125.19685039370079</v>
      </c>
      <c r="L27" s="8">
        <v>297</v>
      </c>
      <c r="M27" s="6">
        <f t="shared" si="3"/>
        <v>118.8</v>
      </c>
      <c r="N27" s="8">
        <v>9</v>
      </c>
      <c r="O27" s="6">
        <f t="shared" si="4"/>
        <v>19.148936170212767</v>
      </c>
      <c r="P27" s="8">
        <v>12</v>
      </c>
      <c r="Q27" s="6">
        <f t="shared" si="5"/>
        <v>29.26829268292683</v>
      </c>
      <c r="R27" s="8">
        <v>13</v>
      </c>
      <c r="S27" s="6">
        <f t="shared" si="6"/>
        <v>34.210526315789473</v>
      </c>
      <c r="T27" s="8">
        <v>314</v>
      </c>
      <c r="U27" s="6">
        <f t="shared" si="7"/>
        <v>243.41085271317829</v>
      </c>
      <c r="V27" s="8">
        <v>149</v>
      </c>
      <c r="W27" s="6">
        <f t="shared" si="8"/>
        <v>173.25581395348837</v>
      </c>
      <c r="X27" s="8">
        <v>129</v>
      </c>
      <c r="Y27" s="6">
        <f t="shared" si="9"/>
        <v>90.209790209790214</v>
      </c>
    </row>
    <row r="28" spans="1:25" x14ac:dyDescent="0.2">
      <c r="A28" s="34" t="s">
        <v>64</v>
      </c>
      <c r="B28" s="8">
        <v>2497</v>
      </c>
      <c r="C28" s="6">
        <f t="shared" si="10"/>
        <v>1435.0574712643679</v>
      </c>
      <c r="D28" s="8">
        <v>2094</v>
      </c>
      <c r="E28" s="6">
        <f t="shared" si="11"/>
        <v>1138.0434782608695</v>
      </c>
      <c r="F28" s="8">
        <v>2948</v>
      </c>
      <c r="G28" s="6">
        <f t="shared" si="0"/>
        <v>1281.7391304347827</v>
      </c>
      <c r="H28" s="8">
        <v>2164</v>
      </c>
      <c r="I28" s="6">
        <f t="shared" si="1"/>
        <v>497.4712643678161</v>
      </c>
      <c r="J28" s="8">
        <v>1070</v>
      </c>
      <c r="K28" s="6">
        <f t="shared" si="2"/>
        <v>421.25984251968504</v>
      </c>
      <c r="L28" s="8">
        <v>703</v>
      </c>
      <c r="M28" s="6">
        <f t="shared" si="3"/>
        <v>281.2</v>
      </c>
      <c r="N28" s="8">
        <v>1084</v>
      </c>
      <c r="O28" s="6">
        <f t="shared" si="4"/>
        <v>2306.3829787234044</v>
      </c>
      <c r="P28" s="8">
        <v>981</v>
      </c>
      <c r="Q28" s="6">
        <f t="shared" si="5"/>
        <v>2392.6829268292686</v>
      </c>
      <c r="R28" s="8">
        <v>850</v>
      </c>
      <c r="S28" s="6">
        <f t="shared" si="6"/>
        <v>2236.8421052631579</v>
      </c>
      <c r="T28" s="8">
        <v>930</v>
      </c>
      <c r="U28" s="6">
        <f t="shared" si="7"/>
        <v>720.93023255813955</v>
      </c>
      <c r="V28" s="8">
        <v>408</v>
      </c>
      <c r="W28" s="6">
        <f t="shared" si="8"/>
        <v>474.41860465116281</v>
      </c>
      <c r="X28" s="8">
        <v>331</v>
      </c>
      <c r="Y28" s="6">
        <f t="shared" si="9"/>
        <v>231.46853146853147</v>
      </c>
    </row>
    <row r="29" spans="1:25" x14ac:dyDescent="0.2">
      <c r="A29" s="34" t="s">
        <v>65</v>
      </c>
      <c r="B29" s="8">
        <v>51887</v>
      </c>
      <c r="C29" s="6">
        <f t="shared" si="10"/>
        <v>29820.114942528737</v>
      </c>
      <c r="D29" s="8">
        <v>25363</v>
      </c>
      <c r="E29" s="6">
        <f t="shared" si="11"/>
        <v>13784.239130434782</v>
      </c>
      <c r="F29" s="8">
        <v>52203</v>
      </c>
      <c r="G29" s="6">
        <f t="shared" si="0"/>
        <v>22696.956521739132</v>
      </c>
      <c r="H29" s="8">
        <v>1679621</v>
      </c>
      <c r="I29" s="6">
        <f t="shared" si="1"/>
        <v>386119.77011494257</v>
      </c>
      <c r="J29" s="8">
        <v>967953</v>
      </c>
      <c r="K29" s="6">
        <f t="shared" si="2"/>
        <v>381083.85826771654</v>
      </c>
      <c r="L29" s="8">
        <v>731094</v>
      </c>
      <c r="M29" s="6">
        <f t="shared" si="3"/>
        <v>292437.59999999998</v>
      </c>
      <c r="N29" s="8">
        <v>40660</v>
      </c>
      <c r="O29" s="6">
        <f t="shared" si="4"/>
        <v>86510.638297872341</v>
      </c>
      <c r="P29" s="8">
        <v>32629</v>
      </c>
      <c r="Q29" s="6">
        <f t="shared" si="5"/>
        <v>79582.926829268297</v>
      </c>
      <c r="R29" s="8">
        <v>25532</v>
      </c>
      <c r="S29" s="6">
        <f t="shared" si="6"/>
        <v>67189.473684210519</v>
      </c>
      <c r="T29" s="8">
        <v>21254</v>
      </c>
      <c r="U29" s="6">
        <f t="shared" si="7"/>
        <v>16475.968992248061</v>
      </c>
      <c r="V29" s="8">
        <v>14004</v>
      </c>
      <c r="W29" s="6">
        <f t="shared" si="8"/>
        <v>16283.720930232559</v>
      </c>
      <c r="X29" s="8">
        <v>8939</v>
      </c>
      <c r="Y29" s="6">
        <f t="shared" si="9"/>
        <v>6251.0489510489515</v>
      </c>
    </row>
    <row r="30" spans="1:25" x14ac:dyDescent="0.2">
      <c r="A30" s="34" t="s">
        <v>66</v>
      </c>
      <c r="B30" s="8">
        <v>1046</v>
      </c>
      <c r="C30" s="6">
        <f t="shared" si="10"/>
        <v>601.14942528735628</v>
      </c>
      <c r="D30" s="8">
        <v>603</v>
      </c>
      <c r="E30" s="6">
        <f t="shared" si="11"/>
        <v>327.71739130434781</v>
      </c>
      <c r="F30" s="8">
        <v>1205</v>
      </c>
      <c r="G30" s="6">
        <f t="shared" si="0"/>
        <v>523.91304347826087</v>
      </c>
      <c r="H30" s="8">
        <v>44626</v>
      </c>
      <c r="I30" s="6">
        <f t="shared" si="1"/>
        <v>10258.850574712644</v>
      </c>
      <c r="J30" s="8">
        <v>24296</v>
      </c>
      <c r="K30" s="6">
        <f t="shared" si="2"/>
        <v>9565.354330708662</v>
      </c>
      <c r="L30" s="8">
        <v>17188</v>
      </c>
      <c r="M30" s="6">
        <f t="shared" si="3"/>
        <v>6875.2</v>
      </c>
      <c r="N30" s="8">
        <v>779</v>
      </c>
      <c r="O30" s="6">
        <f t="shared" si="4"/>
        <v>1657.4468085106384</v>
      </c>
      <c r="P30" s="8">
        <v>635</v>
      </c>
      <c r="Q30" s="6">
        <f t="shared" si="5"/>
        <v>1548.7804878048782</v>
      </c>
      <c r="R30" s="8">
        <v>609</v>
      </c>
      <c r="S30" s="6">
        <f t="shared" si="6"/>
        <v>1602.6315789473683</v>
      </c>
      <c r="T30" s="8">
        <v>215</v>
      </c>
      <c r="U30" s="6">
        <f t="shared" si="7"/>
        <v>166.66666666666666</v>
      </c>
      <c r="V30" s="8">
        <v>115</v>
      </c>
      <c r="W30" s="6">
        <f t="shared" si="8"/>
        <v>133.72093023255815</v>
      </c>
      <c r="X30" s="8">
        <v>93</v>
      </c>
      <c r="Y30" s="6">
        <f t="shared" si="9"/>
        <v>65.03496503496504</v>
      </c>
    </row>
    <row r="31" spans="1:25" x14ac:dyDescent="0.2">
      <c r="A31" s="34" t="s">
        <v>67</v>
      </c>
      <c r="B31" s="8">
        <v>6</v>
      </c>
      <c r="C31" s="6">
        <f t="shared" si="10"/>
        <v>3.4482758620689657</v>
      </c>
      <c r="D31" s="8">
        <v>6</v>
      </c>
      <c r="E31" s="6">
        <f t="shared" si="11"/>
        <v>3.2608695652173911</v>
      </c>
      <c r="F31" s="8">
        <v>9</v>
      </c>
      <c r="G31" s="6">
        <f t="shared" si="0"/>
        <v>3.9130434782608701</v>
      </c>
      <c r="H31" s="8">
        <v>3</v>
      </c>
      <c r="I31" s="6">
        <f t="shared" si="1"/>
        <v>0.68965517241379315</v>
      </c>
      <c r="J31" s="8">
        <v>0</v>
      </c>
      <c r="K31" s="6">
        <f t="shared" si="2"/>
        <v>0</v>
      </c>
      <c r="L31" s="8">
        <v>0</v>
      </c>
      <c r="M31" s="6">
        <f t="shared" si="3"/>
        <v>0</v>
      </c>
      <c r="N31" s="8">
        <v>0</v>
      </c>
      <c r="O31" s="6">
        <f t="shared" si="4"/>
        <v>0</v>
      </c>
      <c r="P31" s="8">
        <v>0</v>
      </c>
      <c r="Q31" s="6">
        <f t="shared" si="5"/>
        <v>0</v>
      </c>
      <c r="R31" s="8">
        <v>0</v>
      </c>
      <c r="S31" s="6">
        <f t="shared" si="6"/>
        <v>0</v>
      </c>
      <c r="T31" s="8">
        <v>3</v>
      </c>
      <c r="U31" s="6">
        <f t="shared" si="7"/>
        <v>2.3255813953488373</v>
      </c>
      <c r="V31" s="8">
        <v>0</v>
      </c>
      <c r="W31" s="6">
        <f t="shared" si="8"/>
        <v>0</v>
      </c>
      <c r="X31" s="8">
        <v>0</v>
      </c>
      <c r="Y31" s="6">
        <f t="shared" si="9"/>
        <v>0</v>
      </c>
    </row>
    <row r="32" spans="1:25" x14ac:dyDescent="0.2">
      <c r="A32" s="34" t="s">
        <v>68</v>
      </c>
      <c r="B32" s="8">
        <v>346</v>
      </c>
      <c r="C32" s="6">
        <f t="shared" si="10"/>
        <v>198.85057471264369</v>
      </c>
      <c r="D32" s="8">
        <v>261</v>
      </c>
      <c r="E32" s="6">
        <f t="shared" si="11"/>
        <v>141.8478260869565</v>
      </c>
      <c r="F32" s="8">
        <v>429</v>
      </c>
      <c r="G32" s="6">
        <f t="shared" si="0"/>
        <v>186.52173913043481</v>
      </c>
      <c r="H32" s="8">
        <v>10007</v>
      </c>
      <c r="I32" s="6">
        <f t="shared" si="1"/>
        <v>2300.4597701149428</v>
      </c>
      <c r="J32" s="8">
        <v>3853</v>
      </c>
      <c r="K32" s="6">
        <f t="shared" si="2"/>
        <v>1516.9291338582677</v>
      </c>
      <c r="L32" s="8">
        <v>3093</v>
      </c>
      <c r="M32" s="6">
        <f t="shared" si="3"/>
        <v>1237.2</v>
      </c>
      <c r="N32" s="8">
        <v>413</v>
      </c>
      <c r="O32" s="6">
        <f t="shared" si="4"/>
        <v>878.72340425531922</v>
      </c>
      <c r="P32" s="8">
        <v>237</v>
      </c>
      <c r="Q32" s="6">
        <f t="shared" si="5"/>
        <v>578.04878048780495</v>
      </c>
      <c r="R32" s="8">
        <v>290</v>
      </c>
      <c r="S32" s="6">
        <f t="shared" si="6"/>
        <v>763.15789473684208</v>
      </c>
      <c r="T32" s="8">
        <v>202</v>
      </c>
      <c r="U32" s="6">
        <f t="shared" si="7"/>
        <v>156.58914728682171</v>
      </c>
      <c r="V32" s="8">
        <v>109</v>
      </c>
      <c r="W32" s="6">
        <f t="shared" si="8"/>
        <v>126.74418604651163</v>
      </c>
      <c r="X32" s="8">
        <v>98</v>
      </c>
      <c r="Y32" s="6">
        <f t="shared" si="9"/>
        <v>68.531468531468533</v>
      </c>
    </row>
    <row r="33" spans="1:25" x14ac:dyDescent="0.2">
      <c r="A33" s="48" t="s">
        <v>176</v>
      </c>
      <c r="B33" s="8">
        <v>1911</v>
      </c>
      <c r="C33" s="6">
        <f t="shared" si="10"/>
        <v>1098.2758620689656</v>
      </c>
      <c r="D33" s="8">
        <v>1447</v>
      </c>
      <c r="E33" s="6">
        <f t="shared" si="11"/>
        <v>786.41304347826087</v>
      </c>
      <c r="F33" s="8">
        <v>2051</v>
      </c>
      <c r="G33" s="6">
        <f t="shared" si="0"/>
        <v>891.73913043478262</v>
      </c>
      <c r="H33" s="8">
        <v>3280</v>
      </c>
      <c r="I33" s="6">
        <f t="shared" si="1"/>
        <v>754.02298850574721</v>
      </c>
      <c r="J33" s="8">
        <v>1483</v>
      </c>
      <c r="K33" s="6">
        <f t="shared" si="2"/>
        <v>583.85826771653547</v>
      </c>
      <c r="L33" s="8">
        <v>1517</v>
      </c>
      <c r="M33" s="6">
        <f t="shared" si="3"/>
        <v>606.79999999999995</v>
      </c>
      <c r="N33" s="8">
        <v>551</v>
      </c>
      <c r="O33" s="6">
        <f t="shared" si="4"/>
        <v>1172.3404255319149</v>
      </c>
      <c r="P33" s="8">
        <v>588</v>
      </c>
      <c r="Q33" s="6">
        <f t="shared" si="5"/>
        <v>1434.1463414634147</v>
      </c>
      <c r="R33" s="8">
        <v>428</v>
      </c>
      <c r="S33" s="6">
        <f t="shared" si="6"/>
        <v>1126.3157894736842</v>
      </c>
      <c r="T33" s="8">
        <v>2523</v>
      </c>
      <c r="U33" s="6">
        <f t="shared" si="7"/>
        <v>1955.8139534883721</v>
      </c>
      <c r="V33" s="8">
        <v>1029</v>
      </c>
      <c r="W33" s="6">
        <f t="shared" si="8"/>
        <v>1196.5116279069769</v>
      </c>
      <c r="X33" s="8">
        <v>878</v>
      </c>
      <c r="Y33" s="6">
        <f t="shared" si="9"/>
        <v>613.98601398601397</v>
      </c>
    </row>
    <row r="34" spans="1:25" x14ac:dyDescent="0.2">
      <c r="A34" s="48" t="s">
        <v>69</v>
      </c>
      <c r="B34" s="8">
        <v>1817</v>
      </c>
      <c r="C34" s="6">
        <f t="shared" si="10"/>
        <v>1044.2528735632184</v>
      </c>
      <c r="D34" s="8">
        <v>1318</v>
      </c>
      <c r="E34" s="6">
        <f t="shared" si="11"/>
        <v>716.30434782608688</v>
      </c>
      <c r="F34" s="8">
        <v>2041</v>
      </c>
      <c r="G34" s="6">
        <f t="shared" si="0"/>
        <v>887.39130434782612</v>
      </c>
      <c r="H34" s="8">
        <v>3348</v>
      </c>
      <c r="I34" s="6">
        <f t="shared" si="1"/>
        <v>769.65517241379314</v>
      </c>
      <c r="J34" s="8">
        <v>1521</v>
      </c>
      <c r="K34" s="6">
        <f t="shared" si="2"/>
        <v>598.81889763779532</v>
      </c>
      <c r="L34" s="8">
        <v>1575</v>
      </c>
      <c r="M34" s="6">
        <f t="shared" si="3"/>
        <v>630</v>
      </c>
      <c r="N34" s="8">
        <v>655</v>
      </c>
      <c r="O34" s="6">
        <f t="shared" si="4"/>
        <v>1393.6170212765958</v>
      </c>
      <c r="P34" s="8">
        <v>693</v>
      </c>
      <c r="Q34" s="6">
        <f t="shared" si="5"/>
        <v>1690.2439024390244</v>
      </c>
      <c r="R34" s="8">
        <v>540</v>
      </c>
      <c r="S34" s="6">
        <f t="shared" si="6"/>
        <v>1421.0526315789473</v>
      </c>
      <c r="T34" s="8">
        <v>2189</v>
      </c>
      <c r="U34" s="6">
        <f t="shared" si="7"/>
        <v>1696.8992248062016</v>
      </c>
      <c r="V34" s="8">
        <v>891</v>
      </c>
      <c r="W34" s="6">
        <f t="shared" si="8"/>
        <v>1036.046511627907</v>
      </c>
      <c r="X34" s="8">
        <v>803</v>
      </c>
      <c r="Y34" s="6">
        <f t="shared" si="9"/>
        <v>561.53846153846155</v>
      </c>
    </row>
    <row r="35" spans="1:25" x14ac:dyDescent="0.2">
      <c r="A35" s="34" t="s">
        <v>71</v>
      </c>
      <c r="B35" s="8">
        <v>1953</v>
      </c>
      <c r="C35" s="6">
        <f t="shared" si="10"/>
        <v>1122.4137931034484</v>
      </c>
      <c r="D35" s="8">
        <v>2020</v>
      </c>
      <c r="E35" s="6">
        <f t="shared" si="11"/>
        <v>1097.8260869565217</v>
      </c>
      <c r="F35" s="8">
        <v>2323</v>
      </c>
      <c r="G35" s="6">
        <f t="shared" si="0"/>
        <v>1010.0000000000001</v>
      </c>
      <c r="H35" s="8">
        <v>2534</v>
      </c>
      <c r="I35" s="6">
        <f t="shared" si="1"/>
        <v>582.52873563218395</v>
      </c>
      <c r="J35" s="8">
        <v>1310</v>
      </c>
      <c r="K35" s="6">
        <f t="shared" si="2"/>
        <v>515.74803149606294</v>
      </c>
      <c r="L35" s="8">
        <v>819</v>
      </c>
      <c r="M35" s="6">
        <f t="shared" si="3"/>
        <v>327.60000000000002</v>
      </c>
      <c r="N35" s="8">
        <v>168</v>
      </c>
      <c r="O35" s="6">
        <f t="shared" si="4"/>
        <v>357.44680851063833</v>
      </c>
      <c r="P35" s="8">
        <v>134</v>
      </c>
      <c r="Q35" s="6">
        <f t="shared" si="5"/>
        <v>326.82926829268297</v>
      </c>
      <c r="R35" s="8">
        <v>107</v>
      </c>
      <c r="S35" s="6">
        <f t="shared" si="6"/>
        <v>281.57894736842104</v>
      </c>
      <c r="T35" s="8">
        <v>1790</v>
      </c>
      <c r="U35" s="6">
        <f t="shared" si="7"/>
        <v>1387.5968992248061</v>
      </c>
      <c r="V35" s="8">
        <v>662</v>
      </c>
      <c r="W35" s="6">
        <f t="shared" si="8"/>
        <v>769.76744186046517</v>
      </c>
      <c r="X35" s="8">
        <v>735</v>
      </c>
      <c r="Y35" s="6">
        <f t="shared" si="9"/>
        <v>513.98601398601397</v>
      </c>
    </row>
    <row r="36" spans="1:25" x14ac:dyDescent="0.2">
      <c r="A36" s="34" t="s">
        <v>72</v>
      </c>
      <c r="B36" s="8">
        <v>2653</v>
      </c>
      <c r="C36" s="6">
        <f t="shared" si="10"/>
        <v>1524.7126436781609</v>
      </c>
      <c r="D36" s="8">
        <v>897</v>
      </c>
      <c r="E36" s="6">
        <f t="shared" si="11"/>
        <v>487.5</v>
      </c>
      <c r="F36" s="8">
        <v>1859</v>
      </c>
      <c r="G36" s="6">
        <f t="shared" si="0"/>
        <v>808.26086956521749</v>
      </c>
      <c r="H36" s="8">
        <v>5991</v>
      </c>
      <c r="I36" s="6">
        <f t="shared" si="1"/>
        <v>1377.2413793103449</v>
      </c>
      <c r="J36" s="8">
        <v>388</v>
      </c>
      <c r="K36" s="6">
        <f t="shared" si="2"/>
        <v>152.75590551181102</v>
      </c>
      <c r="L36" s="8">
        <v>1130</v>
      </c>
      <c r="M36" s="6">
        <f t="shared" si="3"/>
        <v>452</v>
      </c>
      <c r="N36" s="8">
        <v>159</v>
      </c>
      <c r="O36" s="6">
        <f t="shared" si="4"/>
        <v>338.29787234042556</v>
      </c>
      <c r="P36" s="8">
        <v>63</v>
      </c>
      <c r="Q36" s="6">
        <f t="shared" si="5"/>
        <v>153.65853658536585</v>
      </c>
      <c r="R36" s="8">
        <v>109</v>
      </c>
      <c r="S36" s="6">
        <f t="shared" si="6"/>
        <v>286.84210526315792</v>
      </c>
      <c r="T36" s="8">
        <v>1725</v>
      </c>
      <c r="U36" s="6">
        <f t="shared" si="7"/>
        <v>1337.2093023255813</v>
      </c>
      <c r="V36" s="8">
        <v>636</v>
      </c>
      <c r="W36" s="6">
        <f t="shared" si="8"/>
        <v>739.53488372093022</v>
      </c>
      <c r="X36" s="8">
        <v>789</v>
      </c>
      <c r="Y36" s="6">
        <f t="shared" si="9"/>
        <v>551.74825174825173</v>
      </c>
    </row>
    <row r="37" spans="1:25" x14ac:dyDescent="0.2">
      <c r="A37" s="34" t="s">
        <v>73</v>
      </c>
      <c r="B37" s="8">
        <v>112</v>
      </c>
      <c r="C37" s="6">
        <f t="shared" si="10"/>
        <v>64.367816091954026</v>
      </c>
      <c r="D37" s="8">
        <v>105</v>
      </c>
      <c r="E37" s="6">
        <f t="shared" si="11"/>
        <v>57.065217391304344</v>
      </c>
      <c r="F37" s="8">
        <v>140</v>
      </c>
      <c r="G37" s="6">
        <f t="shared" si="0"/>
        <v>60.869565217391312</v>
      </c>
      <c r="H37" s="8">
        <v>4</v>
      </c>
      <c r="I37" s="6">
        <f t="shared" si="1"/>
        <v>0.91954022988505757</v>
      </c>
      <c r="J37" s="8">
        <v>2</v>
      </c>
      <c r="K37" s="6">
        <f t="shared" si="2"/>
        <v>0.78740157480314954</v>
      </c>
      <c r="L37" s="8">
        <v>4</v>
      </c>
      <c r="M37" s="6">
        <f t="shared" si="3"/>
        <v>1.6</v>
      </c>
      <c r="N37" s="8">
        <v>5</v>
      </c>
      <c r="O37" s="6">
        <f t="shared" si="4"/>
        <v>10.638297872340425</v>
      </c>
      <c r="P37" s="8">
        <v>2</v>
      </c>
      <c r="Q37" s="6">
        <f t="shared" si="5"/>
        <v>4.8780487804878048</v>
      </c>
      <c r="R37" s="8">
        <v>2</v>
      </c>
      <c r="S37" s="6">
        <f t="shared" si="6"/>
        <v>5.2631578947368425</v>
      </c>
      <c r="T37" s="8">
        <v>65</v>
      </c>
      <c r="U37" s="6">
        <f t="shared" si="7"/>
        <v>50.387596899224803</v>
      </c>
      <c r="V37" s="8">
        <v>20</v>
      </c>
      <c r="W37" s="6">
        <f t="shared" si="8"/>
        <v>23.255813953488371</v>
      </c>
      <c r="X37" s="8">
        <v>41</v>
      </c>
      <c r="Y37" s="6">
        <f t="shared" si="9"/>
        <v>28.671328671328673</v>
      </c>
    </row>
    <row r="38" spans="1:25" x14ac:dyDescent="0.2">
      <c r="A38" s="34" t="s">
        <v>74</v>
      </c>
      <c r="B38" s="8">
        <v>1</v>
      </c>
      <c r="C38" s="6">
        <f t="shared" si="10"/>
        <v>0.57471264367816088</v>
      </c>
      <c r="D38" s="8">
        <v>2</v>
      </c>
      <c r="E38" s="6">
        <f t="shared" si="11"/>
        <v>1.0869565217391304</v>
      </c>
      <c r="F38" s="8">
        <v>2</v>
      </c>
      <c r="G38" s="6">
        <f t="shared" si="0"/>
        <v>0.86956521739130443</v>
      </c>
      <c r="H38" s="8">
        <v>0</v>
      </c>
      <c r="I38" s="6">
        <f t="shared" si="1"/>
        <v>0</v>
      </c>
      <c r="J38" s="8">
        <v>0</v>
      </c>
      <c r="K38" s="6">
        <f t="shared" si="2"/>
        <v>0</v>
      </c>
      <c r="L38" s="8">
        <v>0</v>
      </c>
      <c r="M38" s="6">
        <f t="shared" si="3"/>
        <v>0</v>
      </c>
      <c r="N38" s="8">
        <v>0</v>
      </c>
      <c r="O38" s="6">
        <f t="shared" si="4"/>
        <v>0</v>
      </c>
      <c r="P38" s="8">
        <v>0</v>
      </c>
      <c r="Q38" s="6">
        <f t="shared" si="5"/>
        <v>0</v>
      </c>
      <c r="R38" s="8">
        <v>0</v>
      </c>
      <c r="S38" s="6">
        <f t="shared" si="6"/>
        <v>0</v>
      </c>
      <c r="T38" s="8">
        <v>0</v>
      </c>
      <c r="U38" s="6">
        <f t="shared" si="7"/>
        <v>0</v>
      </c>
      <c r="V38" s="8">
        <v>0</v>
      </c>
      <c r="W38" s="6">
        <f t="shared" si="8"/>
        <v>0</v>
      </c>
      <c r="X38" s="8">
        <v>0</v>
      </c>
      <c r="Y38" s="6">
        <f t="shared" si="9"/>
        <v>0</v>
      </c>
    </row>
    <row r="39" spans="1:25" x14ac:dyDescent="0.2">
      <c r="A39" s="34" t="s">
        <v>75</v>
      </c>
      <c r="B39" s="8">
        <v>151</v>
      </c>
      <c r="C39" s="6">
        <f t="shared" si="10"/>
        <v>86.781609195402297</v>
      </c>
      <c r="D39" s="8">
        <v>176</v>
      </c>
      <c r="E39" s="6">
        <f t="shared" si="11"/>
        <v>95.65217391304347</v>
      </c>
      <c r="F39" s="8">
        <v>214</v>
      </c>
      <c r="G39" s="6">
        <f t="shared" si="0"/>
        <v>93.043478260869577</v>
      </c>
      <c r="H39" s="8">
        <v>8</v>
      </c>
      <c r="I39" s="6">
        <f t="shared" si="1"/>
        <v>1.8390804597701151</v>
      </c>
      <c r="J39" s="8">
        <v>5</v>
      </c>
      <c r="K39" s="6">
        <f t="shared" si="2"/>
        <v>1.9685039370078741</v>
      </c>
      <c r="L39" s="8">
        <v>3</v>
      </c>
      <c r="M39" s="6">
        <f t="shared" si="3"/>
        <v>1.2</v>
      </c>
      <c r="N39" s="8">
        <v>1</v>
      </c>
      <c r="O39" s="6">
        <f t="shared" si="4"/>
        <v>2.1276595744680851</v>
      </c>
      <c r="P39" s="8">
        <v>1</v>
      </c>
      <c r="Q39" s="6">
        <f t="shared" si="5"/>
        <v>2.4390243902439024</v>
      </c>
      <c r="R39" s="8">
        <v>3</v>
      </c>
      <c r="S39" s="6">
        <f t="shared" si="6"/>
        <v>7.8947368421052628</v>
      </c>
      <c r="T39" s="8">
        <v>1739</v>
      </c>
      <c r="U39" s="6">
        <f t="shared" si="7"/>
        <v>1348.062015503876</v>
      </c>
      <c r="V39" s="8">
        <v>740</v>
      </c>
      <c r="W39" s="6">
        <f t="shared" si="8"/>
        <v>860.46511627906978</v>
      </c>
      <c r="X39" s="8">
        <v>814</v>
      </c>
      <c r="Y39" s="6">
        <f t="shared" si="9"/>
        <v>569.23076923076928</v>
      </c>
    </row>
    <row r="40" spans="1:25" x14ac:dyDescent="0.2">
      <c r="A40" s="34" t="s">
        <v>76</v>
      </c>
      <c r="B40" s="8">
        <v>3634</v>
      </c>
      <c r="C40" s="6">
        <f t="shared" si="10"/>
        <v>2088.5057471264367</v>
      </c>
      <c r="D40" s="8">
        <v>2503</v>
      </c>
      <c r="E40" s="6">
        <f t="shared" si="11"/>
        <v>1360.3260869565217</v>
      </c>
      <c r="F40" s="8">
        <v>4603</v>
      </c>
      <c r="G40" s="6">
        <f t="shared" si="0"/>
        <v>2001.3043478260872</v>
      </c>
      <c r="H40" s="8">
        <v>6821</v>
      </c>
      <c r="I40" s="6">
        <f t="shared" si="1"/>
        <v>1568.0459770114944</v>
      </c>
      <c r="J40" s="8">
        <v>2457</v>
      </c>
      <c r="K40" s="6">
        <f t="shared" si="2"/>
        <v>967.32283464566933</v>
      </c>
      <c r="L40" s="8">
        <v>2116</v>
      </c>
      <c r="M40" s="6">
        <f t="shared" si="3"/>
        <v>846.4</v>
      </c>
      <c r="N40" s="8">
        <v>93</v>
      </c>
      <c r="O40" s="6">
        <f t="shared" si="4"/>
        <v>197.87234042553192</v>
      </c>
      <c r="P40" s="8">
        <v>56</v>
      </c>
      <c r="Q40" s="6">
        <f t="shared" si="5"/>
        <v>136.58536585365854</v>
      </c>
      <c r="R40" s="8">
        <v>78</v>
      </c>
      <c r="S40" s="6">
        <f t="shared" si="6"/>
        <v>205.26315789473685</v>
      </c>
      <c r="T40" s="8">
        <v>3671</v>
      </c>
      <c r="U40" s="6">
        <f t="shared" si="7"/>
        <v>2845.7364341085272</v>
      </c>
      <c r="V40" s="8">
        <v>1504</v>
      </c>
      <c r="W40" s="6">
        <f t="shared" si="8"/>
        <v>1748.8372093023256</v>
      </c>
      <c r="X40" s="8">
        <v>1290</v>
      </c>
      <c r="Y40" s="6">
        <f t="shared" si="9"/>
        <v>902.09790209790219</v>
      </c>
    </row>
    <row r="41" spans="1:25" x14ac:dyDescent="0.2">
      <c r="A41" s="34" t="s">
        <v>77</v>
      </c>
      <c r="B41" s="8">
        <v>15</v>
      </c>
      <c r="C41" s="6">
        <f t="shared" si="10"/>
        <v>8.6206896551724146</v>
      </c>
      <c r="D41" s="8">
        <v>27</v>
      </c>
      <c r="E41" s="6">
        <f t="shared" si="11"/>
        <v>14.67391304347826</v>
      </c>
      <c r="F41" s="8">
        <v>25</v>
      </c>
      <c r="G41" s="6">
        <f t="shared" si="0"/>
        <v>10.869565217391305</v>
      </c>
      <c r="H41" s="8">
        <v>21</v>
      </c>
      <c r="I41" s="6">
        <f t="shared" si="1"/>
        <v>4.8275862068965525</v>
      </c>
      <c r="J41" s="8">
        <v>16</v>
      </c>
      <c r="K41" s="6">
        <f t="shared" si="2"/>
        <v>6.2992125984251963</v>
      </c>
      <c r="L41" s="8">
        <v>10</v>
      </c>
      <c r="M41" s="6">
        <f t="shared" si="3"/>
        <v>4</v>
      </c>
      <c r="N41" s="8">
        <v>50</v>
      </c>
      <c r="O41" s="6">
        <f t="shared" si="4"/>
        <v>106.38297872340426</v>
      </c>
      <c r="P41" s="8">
        <v>57</v>
      </c>
      <c r="Q41" s="6">
        <f t="shared" si="5"/>
        <v>139.02439024390245</v>
      </c>
      <c r="R41" s="8">
        <v>36</v>
      </c>
      <c r="S41" s="6">
        <f t="shared" si="6"/>
        <v>94.73684210526315</v>
      </c>
      <c r="T41" s="8">
        <v>138</v>
      </c>
      <c r="U41" s="6">
        <f t="shared" si="7"/>
        <v>106.9767441860465</v>
      </c>
      <c r="V41" s="8">
        <v>51</v>
      </c>
      <c r="W41" s="6">
        <f t="shared" si="8"/>
        <v>59.302325581395351</v>
      </c>
      <c r="X41" s="8">
        <v>52</v>
      </c>
      <c r="Y41" s="6">
        <f t="shared" si="9"/>
        <v>36.363636363636367</v>
      </c>
    </row>
    <row r="42" spans="1:25" x14ac:dyDescent="0.2">
      <c r="A42" s="34" t="s">
        <v>78</v>
      </c>
      <c r="B42" s="8">
        <v>34</v>
      </c>
      <c r="C42" s="6">
        <f t="shared" si="10"/>
        <v>19.540229885057471</v>
      </c>
      <c r="D42" s="8">
        <v>36</v>
      </c>
      <c r="E42" s="6">
        <f t="shared" si="11"/>
        <v>19.565217391304348</v>
      </c>
      <c r="F42" s="8">
        <v>50</v>
      </c>
      <c r="G42" s="6">
        <f t="shared" si="0"/>
        <v>21.739130434782609</v>
      </c>
      <c r="H42" s="8">
        <v>56</v>
      </c>
      <c r="I42" s="6">
        <f t="shared" si="1"/>
        <v>12.873563218390805</v>
      </c>
      <c r="J42" s="8">
        <v>28</v>
      </c>
      <c r="K42" s="6">
        <f t="shared" si="2"/>
        <v>11.023622047244094</v>
      </c>
      <c r="L42" s="8">
        <v>23</v>
      </c>
      <c r="M42" s="6">
        <f t="shared" si="3"/>
        <v>9.1999999999999993</v>
      </c>
      <c r="N42" s="8">
        <v>18</v>
      </c>
      <c r="O42" s="6">
        <f t="shared" si="4"/>
        <v>38.297872340425535</v>
      </c>
      <c r="P42" s="8">
        <v>8</v>
      </c>
      <c r="Q42" s="6">
        <f t="shared" si="5"/>
        <v>19.512195121951219</v>
      </c>
      <c r="R42" s="8">
        <v>6</v>
      </c>
      <c r="S42" s="6">
        <f t="shared" si="6"/>
        <v>15.789473684210526</v>
      </c>
      <c r="T42" s="8">
        <v>15</v>
      </c>
      <c r="U42" s="6">
        <f t="shared" si="7"/>
        <v>11.627906976744185</v>
      </c>
      <c r="V42" s="8">
        <v>2</v>
      </c>
      <c r="W42" s="6">
        <f t="shared" si="8"/>
        <v>2.3255813953488373</v>
      </c>
      <c r="X42" s="8">
        <v>5</v>
      </c>
      <c r="Y42" s="6">
        <f t="shared" si="9"/>
        <v>3.4965034965034967</v>
      </c>
    </row>
    <row r="43" spans="1:25" x14ac:dyDescent="0.2">
      <c r="A43" s="34" t="s">
        <v>79</v>
      </c>
      <c r="B43" s="8">
        <v>12</v>
      </c>
      <c r="C43" s="6">
        <f t="shared" si="10"/>
        <v>6.8965517241379315</v>
      </c>
      <c r="D43" s="8">
        <v>21</v>
      </c>
      <c r="E43" s="6">
        <f t="shared" si="11"/>
        <v>11.413043478260869</v>
      </c>
      <c r="F43" s="8">
        <v>28</v>
      </c>
      <c r="G43" s="6">
        <f t="shared" si="0"/>
        <v>12.173913043478262</v>
      </c>
      <c r="H43" s="8">
        <v>18</v>
      </c>
      <c r="I43" s="6">
        <f t="shared" si="1"/>
        <v>4.1379310344827589</v>
      </c>
      <c r="J43" s="8">
        <v>10</v>
      </c>
      <c r="K43" s="6">
        <f t="shared" si="2"/>
        <v>3.9370078740157481</v>
      </c>
      <c r="L43" s="8">
        <v>15</v>
      </c>
      <c r="M43" s="6">
        <f t="shared" si="3"/>
        <v>6</v>
      </c>
      <c r="N43" s="8">
        <v>7</v>
      </c>
      <c r="O43" s="6">
        <f t="shared" si="4"/>
        <v>14.893617021276597</v>
      </c>
      <c r="P43" s="8">
        <v>14</v>
      </c>
      <c r="Q43" s="6">
        <f t="shared" si="5"/>
        <v>34.146341463414636</v>
      </c>
      <c r="R43" s="8">
        <v>11</v>
      </c>
      <c r="S43" s="6">
        <f t="shared" si="6"/>
        <v>28.94736842105263</v>
      </c>
      <c r="T43" s="8">
        <v>2</v>
      </c>
      <c r="U43" s="6">
        <f t="shared" si="7"/>
        <v>1.5503875968992247</v>
      </c>
      <c r="V43" s="8">
        <v>2</v>
      </c>
      <c r="W43" s="6">
        <f t="shared" si="8"/>
        <v>2.3255813953488373</v>
      </c>
      <c r="X43" s="8">
        <v>1</v>
      </c>
      <c r="Y43" s="6">
        <f t="shared" si="9"/>
        <v>0.69930069930069938</v>
      </c>
    </row>
    <row r="44" spans="1:25" x14ac:dyDescent="0.2">
      <c r="A44" s="34" t="s">
        <v>80</v>
      </c>
      <c r="B44" s="8">
        <v>34685</v>
      </c>
      <c r="C44" s="6">
        <f t="shared" si="10"/>
        <v>19933.908045977012</v>
      </c>
      <c r="D44" s="8">
        <v>28480</v>
      </c>
      <c r="E44" s="6">
        <f t="shared" si="11"/>
        <v>15478.260869565216</v>
      </c>
      <c r="F44" s="8">
        <v>47592</v>
      </c>
      <c r="G44" s="6">
        <f t="shared" si="0"/>
        <v>20692.17391304348</v>
      </c>
      <c r="H44" s="8">
        <v>5633</v>
      </c>
      <c r="I44" s="6">
        <f t="shared" si="1"/>
        <v>1294.9425287356323</v>
      </c>
      <c r="J44" s="8">
        <v>2667</v>
      </c>
      <c r="K44" s="6">
        <f t="shared" si="2"/>
        <v>1050</v>
      </c>
      <c r="L44" s="8">
        <v>2537</v>
      </c>
      <c r="M44" s="6">
        <f t="shared" si="3"/>
        <v>1014.8</v>
      </c>
      <c r="N44" s="8">
        <v>1137</v>
      </c>
      <c r="O44" s="6">
        <f t="shared" si="4"/>
        <v>2419.1489361702129</v>
      </c>
      <c r="P44" s="8">
        <v>1166</v>
      </c>
      <c r="Q44" s="6">
        <f t="shared" si="5"/>
        <v>2843.9024390243903</v>
      </c>
      <c r="R44" s="8">
        <v>720</v>
      </c>
      <c r="S44" s="6">
        <f t="shared" si="6"/>
        <v>1894.7368421052631</v>
      </c>
      <c r="T44" s="8">
        <v>13861</v>
      </c>
      <c r="U44" s="6">
        <f t="shared" si="7"/>
        <v>10744.961240310076</v>
      </c>
      <c r="V44" s="8">
        <v>5392</v>
      </c>
      <c r="W44" s="6">
        <f t="shared" si="8"/>
        <v>6269.7674418604656</v>
      </c>
      <c r="X44" s="8">
        <v>4861</v>
      </c>
      <c r="Y44" s="6">
        <f t="shared" si="9"/>
        <v>3399.3006993006993</v>
      </c>
    </row>
    <row r="45" spans="1:25" x14ac:dyDescent="0.2">
      <c r="A45" s="34" t="s">
        <v>81</v>
      </c>
      <c r="B45" s="8">
        <v>725802</v>
      </c>
      <c r="C45" s="6">
        <f t="shared" si="10"/>
        <v>417127.58620689658</v>
      </c>
      <c r="D45" s="8">
        <v>785872</v>
      </c>
      <c r="E45" s="6">
        <f t="shared" si="11"/>
        <v>427104.34782608692</v>
      </c>
      <c r="F45" s="8">
        <v>1064607</v>
      </c>
      <c r="G45" s="6">
        <f t="shared" si="0"/>
        <v>462872.60869565222</v>
      </c>
      <c r="H45" s="8">
        <v>86904</v>
      </c>
      <c r="I45" s="6">
        <f t="shared" si="1"/>
        <v>19977.931034482761</v>
      </c>
      <c r="J45" s="8">
        <v>49555</v>
      </c>
      <c r="K45" s="6">
        <f t="shared" si="2"/>
        <v>19509.84251968504</v>
      </c>
      <c r="L45" s="8">
        <v>42012</v>
      </c>
      <c r="M45" s="6">
        <f t="shared" si="3"/>
        <v>16804.8</v>
      </c>
      <c r="N45" s="8">
        <v>24833</v>
      </c>
      <c r="O45" s="6">
        <f t="shared" si="4"/>
        <v>52836.170212765959</v>
      </c>
      <c r="P45" s="8">
        <v>21434</v>
      </c>
      <c r="Q45" s="6">
        <f t="shared" si="5"/>
        <v>52278.048780487807</v>
      </c>
      <c r="R45" s="8">
        <v>20449</v>
      </c>
      <c r="S45" s="6">
        <f t="shared" si="6"/>
        <v>53813.15789473684</v>
      </c>
      <c r="T45" s="8">
        <v>98958</v>
      </c>
      <c r="U45" s="6">
        <f t="shared" si="7"/>
        <v>76711.627906976748</v>
      </c>
      <c r="V45" s="8">
        <v>49541</v>
      </c>
      <c r="W45" s="6">
        <f t="shared" si="8"/>
        <v>57605.813953488374</v>
      </c>
      <c r="X45" s="8">
        <v>42807</v>
      </c>
      <c r="Y45" s="6">
        <f t="shared" si="9"/>
        <v>29934.965034965036</v>
      </c>
    </row>
    <row r="46" spans="1:25" x14ac:dyDescent="0.2">
      <c r="A46" s="34" t="s">
        <v>82</v>
      </c>
      <c r="B46" s="8">
        <v>9666</v>
      </c>
      <c r="C46" s="6">
        <f t="shared" si="10"/>
        <v>5555.1724137931033</v>
      </c>
      <c r="D46" s="8">
        <v>8645</v>
      </c>
      <c r="E46" s="6">
        <f t="shared" si="11"/>
        <v>4698.369565217391</v>
      </c>
      <c r="F46" s="8">
        <v>10213</v>
      </c>
      <c r="G46" s="6">
        <f t="shared" si="0"/>
        <v>4440.434782608696</v>
      </c>
      <c r="H46" s="8">
        <v>8507</v>
      </c>
      <c r="I46" s="6">
        <f t="shared" si="1"/>
        <v>1955.632183908046</v>
      </c>
      <c r="J46" s="8">
        <v>4140</v>
      </c>
      <c r="K46" s="6">
        <f t="shared" si="2"/>
        <v>1629.9212598425197</v>
      </c>
      <c r="L46" s="8">
        <v>2706</v>
      </c>
      <c r="M46" s="6">
        <f t="shared" si="3"/>
        <v>1082.4000000000001</v>
      </c>
      <c r="N46" s="8">
        <v>1361</v>
      </c>
      <c r="O46" s="6">
        <f t="shared" si="4"/>
        <v>2895.744680851064</v>
      </c>
      <c r="P46" s="8">
        <v>1428</v>
      </c>
      <c r="Q46" s="6">
        <f t="shared" si="5"/>
        <v>3482.9268292682927</v>
      </c>
      <c r="R46" s="8">
        <v>1223</v>
      </c>
      <c r="S46" s="6">
        <f t="shared" si="6"/>
        <v>3218.4210526315787</v>
      </c>
      <c r="T46" s="8">
        <v>4502</v>
      </c>
      <c r="U46" s="6">
        <f t="shared" si="7"/>
        <v>3489.9224806201551</v>
      </c>
      <c r="V46" s="8">
        <v>1623</v>
      </c>
      <c r="W46" s="6">
        <f t="shared" si="8"/>
        <v>1887.2093023255813</v>
      </c>
      <c r="X46" s="8">
        <v>1594</v>
      </c>
      <c r="Y46" s="6">
        <f t="shared" si="9"/>
        <v>1114.6853146853148</v>
      </c>
    </row>
    <row r="47" spans="1:25" x14ac:dyDescent="0.2">
      <c r="A47" s="34" t="s">
        <v>83</v>
      </c>
      <c r="B47" s="8">
        <v>12</v>
      </c>
      <c r="C47" s="6">
        <f t="shared" si="10"/>
        <v>6.8965517241379315</v>
      </c>
      <c r="D47" s="8">
        <v>19</v>
      </c>
      <c r="E47" s="6">
        <f t="shared" si="11"/>
        <v>10.326086956521738</v>
      </c>
      <c r="F47" s="8">
        <v>15</v>
      </c>
      <c r="G47" s="6">
        <f t="shared" si="0"/>
        <v>6.5217391304347831</v>
      </c>
      <c r="H47" s="8">
        <v>22</v>
      </c>
      <c r="I47" s="6">
        <f t="shared" si="1"/>
        <v>5.0574712643678161</v>
      </c>
      <c r="J47" s="8">
        <v>19</v>
      </c>
      <c r="K47" s="6">
        <f t="shared" si="2"/>
        <v>7.4803149606299213</v>
      </c>
      <c r="L47" s="8">
        <v>15</v>
      </c>
      <c r="M47" s="6">
        <f t="shared" si="3"/>
        <v>6</v>
      </c>
      <c r="N47" s="8">
        <v>432</v>
      </c>
      <c r="O47" s="6">
        <f t="shared" si="4"/>
        <v>919.14893617021278</v>
      </c>
      <c r="P47" s="8">
        <v>456</v>
      </c>
      <c r="Q47" s="6">
        <f t="shared" si="5"/>
        <v>1112.1951219512196</v>
      </c>
      <c r="R47" s="8">
        <v>408</v>
      </c>
      <c r="S47" s="6">
        <f t="shared" si="6"/>
        <v>1073.6842105263158</v>
      </c>
      <c r="T47" s="8">
        <v>33</v>
      </c>
      <c r="U47" s="6">
        <f t="shared" si="7"/>
        <v>25.581395348837209</v>
      </c>
      <c r="V47" s="8">
        <v>12</v>
      </c>
      <c r="W47" s="6">
        <f t="shared" si="8"/>
        <v>13.953488372093023</v>
      </c>
      <c r="X47" s="8">
        <v>12</v>
      </c>
      <c r="Y47" s="6">
        <f t="shared" si="9"/>
        <v>8.3916083916083917</v>
      </c>
    </row>
    <row r="48" spans="1:25" x14ac:dyDescent="0.2">
      <c r="A48" s="34" t="s">
        <v>84</v>
      </c>
      <c r="B48" s="8">
        <v>209</v>
      </c>
      <c r="C48" s="6">
        <f t="shared" si="10"/>
        <v>120.11494252873564</v>
      </c>
      <c r="D48" s="8">
        <v>220</v>
      </c>
      <c r="E48" s="6">
        <f t="shared" si="11"/>
        <v>119.56521739130434</v>
      </c>
      <c r="F48" s="8">
        <v>170</v>
      </c>
      <c r="G48" s="6">
        <f t="shared" si="0"/>
        <v>73.913043478260875</v>
      </c>
      <c r="H48" s="8">
        <v>393</v>
      </c>
      <c r="I48" s="6">
        <f t="shared" si="1"/>
        <v>90.344827586206904</v>
      </c>
      <c r="J48" s="8">
        <v>252</v>
      </c>
      <c r="K48" s="6">
        <f t="shared" si="2"/>
        <v>99.212598425196845</v>
      </c>
      <c r="L48" s="8">
        <v>199</v>
      </c>
      <c r="M48" s="6">
        <f t="shared" si="3"/>
        <v>79.599999999999994</v>
      </c>
      <c r="N48" s="8">
        <v>9267</v>
      </c>
      <c r="O48" s="6">
        <f t="shared" si="4"/>
        <v>19717.021276595744</v>
      </c>
      <c r="P48" s="8">
        <v>7574</v>
      </c>
      <c r="Q48" s="6">
        <f t="shared" si="5"/>
        <v>18473.17073170732</v>
      </c>
      <c r="R48" s="8">
        <v>5232</v>
      </c>
      <c r="S48" s="6">
        <f t="shared" si="6"/>
        <v>13768.421052631578</v>
      </c>
      <c r="T48" s="8">
        <v>749</v>
      </c>
      <c r="U48" s="6">
        <f t="shared" si="7"/>
        <v>580.62015503875966</v>
      </c>
      <c r="V48" s="8">
        <v>309</v>
      </c>
      <c r="W48" s="6">
        <f t="shared" si="8"/>
        <v>359.30232558139534</v>
      </c>
      <c r="X48" s="8">
        <v>288</v>
      </c>
      <c r="Y48" s="6">
        <f t="shared" si="9"/>
        <v>201.39860139860141</v>
      </c>
    </row>
    <row r="49" spans="1:25" x14ac:dyDescent="0.2">
      <c r="A49" s="34" t="s">
        <v>85</v>
      </c>
      <c r="B49" s="8">
        <v>2651</v>
      </c>
      <c r="C49" s="6">
        <f t="shared" si="10"/>
        <v>1523.5632183908046</v>
      </c>
      <c r="D49" s="8">
        <v>2555</v>
      </c>
      <c r="E49" s="6">
        <f t="shared" si="11"/>
        <v>1388.586956521739</v>
      </c>
      <c r="F49" s="8">
        <v>3531</v>
      </c>
      <c r="G49" s="6">
        <f t="shared" si="0"/>
        <v>1535.217391304348</v>
      </c>
      <c r="H49" s="8">
        <v>4526</v>
      </c>
      <c r="I49" s="6">
        <f t="shared" si="1"/>
        <v>1040.4597701149426</v>
      </c>
      <c r="J49" s="8">
        <v>2239</v>
      </c>
      <c r="K49" s="6">
        <f t="shared" si="2"/>
        <v>881.49606299212599</v>
      </c>
      <c r="L49" s="8">
        <v>1725</v>
      </c>
      <c r="M49" s="6">
        <f t="shared" si="3"/>
        <v>690</v>
      </c>
      <c r="N49" s="8">
        <v>4860</v>
      </c>
      <c r="O49" s="6">
        <f t="shared" si="4"/>
        <v>10340.425531914894</v>
      </c>
      <c r="P49" s="8">
        <v>3661</v>
      </c>
      <c r="Q49" s="6">
        <f t="shared" si="5"/>
        <v>8929.2682926829275</v>
      </c>
      <c r="R49" s="8">
        <v>4050</v>
      </c>
      <c r="S49" s="6">
        <f t="shared" si="6"/>
        <v>10657.894736842105</v>
      </c>
      <c r="T49" s="8">
        <v>474</v>
      </c>
      <c r="U49" s="6">
        <f t="shared" si="7"/>
        <v>367.44186046511629</v>
      </c>
      <c r="V49" s="8">
        <v>186</v>
      </c>
      <c r="W49" s="6">
        <f t="shared" si="8"/>
        <v>216.27906976744185</v>
      </c>
      <c r="X49" s="8">
        <v>155</v>
      </c>
      <c r="Y49" s="6">
        <f t="shared" si="9"/>
        <v>108.3916083916084</v>
      </c>
    </row>
    <row r="50" spans="1:25" x14ac:dyDescent="0.2">
      <c r="A50" s="34" t="s">
        <v>86</v>
      </c>
      <c r="B50" s="8">
        <v>14442</v>
      </c>
      <c r="C50" s="6">
        <f t="shared" si="10"/>
        <v>8300</v>
      </c>
      <c r="D50" s="8">
        <v>13609</v>
      </c>
      <c r="E50" s="6">
        <f t="shared" si="11"/>
        <v>7396.195652173913</v>
      </c>
      <c r="F50" s="8">
        <v>17418</v>
      </c>
      <c r="G50" s="6">
        <f t="shared" si="0"/>
        <v>7573.04347826087</v>
      </c>
      <c r="H50" s="8">
        <v>14521</v>
      </c>
      <c r="I50" s="6">
        <f t="shared" si="1"/>
        <v>3338.1609195402302</v>
      </c>
      <c r="J50" s="8">
        <v>8091</v>
      </c>
      <c r="K50" s="6">
        <f t="shared" si="2"/>
        <v>3185.4330708661419</v>
      </c>
      <c r="L50" s="8">
        <v>5700</v>
      </c>
      <c r="M50" s="6">
        <f t="shared" si="3"/>
        <v>2280</v>
      </c>
      <c r="N50" s="8">
        <v>18268</v>
      </c>
      <c r="O50" s="6">
        <f t="shared" si="4"/>
        <v>38868.085106382983</v>
      </c>
      <c r="P50" s="8">
        <v>18627</v>
      </c>
      <c r="Q50" s="6">
        <f t="shared" si="5"/>
        <v>45431.707317073175</v>
      </c>
      <c r="R50" s="8">
        <v>16067</v>
      </c>
      <c r="S50" s="6">
        <f t="shared" si="6"/>
        <v>42281.57894736842</v>
      </c>
      <c r="T50" s="8">
        <v>3837</v>
      </c>
      <c r="U50" s="6">
        <f t="shared" si="7"/>
        <v>2974.4186046511627</v>
      </c>
      <c r="V50" s="8">
        <v>1366</v>
      </c>
      <c r="W50" s="6">
        <f t="shared" si="8"/>
        <v>1588.3720930232557</v>
      </c>
      <c r="X50" s="8">
        <v>1451</v>
      </c>
      <c r="Y50" s="6">
        <f t="shared" si="9"/>
        <v>1014.6853146853148</v>
      </c>
    </row>
    <row r="51" spans="1:25" x14ac:dyDescent="0.2">
      <c r="A51" s="34" t="s">
        <v>87</v>
      </c>
      <c r="B51" s="8">
        <v>110</v>
      </c>
      <c r="C51" s="6">
        <f t="shared" si="10"/>
        <v>63.218390804597703</v>
      </c>
      <c r="D51" s="8">
        <v>127</v>
      </c>
      <c r="E51" s="6">
        <f t="shared" si="11"/>
        <v>69.021739130434781</v>
      </c>
      <c r="F51" s="8">
        <v>151</v>
      </c>
      <c r="G51" s="6">
        <f t="shared" si="0"/>
        <v>65.652173913043484</v>
      </c>
      <c r="H51" s="8">
        <v>24</v>
      </c>
      <c r="I51" s="6">
        <f t="shared" si="1"/>
        <v>5.5172413793103452</v>
      </c>
      <c r="J51" s="8">
        <v>14</v>
      </c>
      <c r="K51" s="6">
        <f t="shared" si="2"/>
        <v>5.5118110236220472</v>
      </c>
      <c r="L51" s="8">
        <v>20</v>
      </c>
      <c r="M51" s="6">
        <f t="shared" si="3"/>
        <v>8</v>
      </c>
      <c r="N51" s="8">
        <v>6</v>
      </c>
      <c r="O51" s="6">
        <f t="shared" si="4"/>
        <v>12.765957446808512</v>
      </c>
      <c r="P51" s="8">
        <v>7</v>
      </c>
      <c r="Q51" s="6">
        <f t="shared" si="5"/>
        <v>17.073170731707318</v>
      </c>
      <c r="R51" s="8">
        <v>6</v>
      </c>
      <c r="S51" s="6">
        <f t="shared" si="6"/>
        <v>15.789473684210526</v>
      </c>
      <c r="T51" s="8">
        <v>0</v>
      </c>
      <c r="U51" s="6">
        <f t="shared" si="7"/>
        <v>0</v>
      </c>
      <c r="V51" s="8">
        <v>0</v>
      </c>
      <c r="W51" s="6">
        <f t="shared" si="8"/>
        <v>0</v>
      </c>
      <c r="X51" s="8">
        <v>0</v>
      </c>
      <c r="Y51" s="6">
        <f t="shared" si="9"/>
        <v>0</v>
      </c>
    </row>
    <row r="52" spans="1:25" x14ac:dyDescent="0.2">
      <c r="A52" s="34" t="s">
        <v>88</v>
      </c>
      <c r="B52" s="8">
        <v>0</v>
      </c>
      <c r="C52" s="6">
        <f t="shared" si="10"/>
        <v>0</v>
      </c>
      <c r="D52" s="8">
        <v>0</v>
      </c>
      <c r="E52" s="6">
        <f t="shared" si="11"/>
        <v>0</v>
      </c>
      <c r="F52" s="8">
        <v>0</v>
      </c>
      <c r="G52" s="6">
        <f t="shared" si="0"/>
        <v>0</v>
      </c>
      <c r="H52" s="8">
        <v>4262</v>
      </c>
      <c r="I52" s="6">
        <f t="shared" si="1"/>
        <v>979.77011494252883</v>
      </c>
      <c r="J52" s="8">
        <v>1392</v>
      </c>
      <c r="K52" s="6">
        <f t="shared" si="2"/>
        <v>548.03149606299212</v>
      </c>
      <c r="L52" s="8">
        <v>2231</v>
      </c>
      <c r="M52" s="6">
        <f t="shared" si="3"/>
        <v>892.4</v>
      </c>
      <c r="N52" s="8">
        <v>0</v>
      </c>
      <c r="O52" s="6">
        <f t="shared" si="4"/>
        <v>0</v>
      </c>
      <c r="P52" s="8">
        <v>0</v>
      </c>
      <c r="Q52" s="6">
        <f t="shared" si="5"/>
        <v>0</v>
      </c>
      <c r="R52" s="8">
        <v>0</v>
      </c>
      <c r="S52" s="6">
        <f t="shared" si="6"/>
        <v>0</v>
      </c>
      <c r="T52" s="8">
        <v>0</v>
      </c>
      <c r="U52" s="6">
        <f t="shared" si="7"/>
        <v>0</v>
      </c>
      <c r="V52" s="8">
        <v>0</v>
      </c>
      <c r="W52" s="6">
        <f t="shared" si="8"/>
        <v>0</v>
      </c>
      <c r="X52" s="8">
        <v>0</v>
      </c>
      <c r="Y52" s="6">
        <f t="shared" si="9"/>
        <v>0</v>
      </c>
    </row>
    <row r="53" spans="1:25" x14ac:dyDescent="0.2">
      <c r="A53" s="34" t="s">
        <v>89</v>
      </c>
      <c r="B53" s="8">
        <v>672</v>
      </c>
      <c r="C53" s="6">
        <f t="shared" si="10"/>
        <v>386.20689655172413</v>
      </c>
      <c r="D53" s="8">
        <v>512</v>
      </c>
      <c r="E53" s="6">
        <f t="shared" si="11"/>
        <v>278.26086956521738</v>
      </c>
      <c r="F53" s="8">
        <v>1919</v>
      </c>
      <c r="G53" s="6">
        <f t="shared" si="0"/>
        <v>834.34782608695662</v>
      </c>
      <c r="H53" s="8">
        <v>73567</v>
      </c>
      <c r="I53" s="6">
        <f t="shared" si="1"/>
        <v>16911.954022988506</v>
      </c>
      <c r="J53" s="8">
        <v>32634</v>
      </c>
      <c r="K53" s="6">
        <f t="shared" si="2"/>
        <v>12848.031496062991</v>
      </c>
      <c r="L53" s="8">
        <v>27211</v>
      </c>
      <c r="M53" s="6">
        <f t="shared" si="3"/>
        <v>10884.4</v>
      </c>
      <c r="N53" s="8">
        <v>17</v>
      </c>
      <c r="O53" s="6">
        <f t="shared" si="4"/>
        <v>36.170212765957451</v>
      </c>
      <c r="P53" s="8">
        <v>15</v>
      </c>
      <c r="Q53" s="6">
        <f t="shared" si="5"/>
        <v>36.585365853658537</v>
      </c>
      <c r="R53" s="8">
        <v>15</v>
      </c>
      <c r="S53" s="6">
        <f t="shared" si="6"/>
        <v>39.473684210526315</v>
      </c>
      <c r="T53" s="8">
        <v>425</v>
      </c>
      <c r="U53" s="6">
        <f t="shared" si="7"/>
        <v>329.45736434108528</v>
      </c>
      <c r="V53" s="8">
        <v>322</v>
      </c>
      <c r="W53" s="6">
        <f t="shared" si="8"/>
        <v>374.41860465116281</v>
      </c>
      <c r="X53" s="8">
        <v>205</v>
      </c>
      <c r="Y53" s="6">
        <f t="shared" si="9"/>
        <v>143.35664335664336</v>
      </c>
    </row>
    <row r="54" spans="1:25" x14ac:dyDescent="0.2">
      <c r="A54" s="34" t="s">
        <v>90</v>
      </c>
      <c r="B54" s="8">
        <v>66</v>
      </c>
      <c r="C54" s="6">
        <f t="shared" si="10"/>
        <v>37.931034482758619</v>
      </c>
      <c r="D54" s="8">
        <v>263</v>
      </c>
      <c r="E54" s="6">
        <f t="shared" si="11"/>
        <v>142.93478260869566</v>
      </c>
      <c r="F54" s="8">
        <v>30</v>
      </c>
      <c r="G54" s="6">
        <f t="shared" si="0"/>
        <v>13.043478260869566</v>
      </c>
      <c r="H54" s="8">
        <v>8742</v>
      </c>
      <c r="I54" s="6">
        <f t="shared" si="1"/>
        <v>2009.6551724137933</v>
      </c>
      <c r="J54" s="8">
        <v>1680</v>
      </c>
      <c r="K54" s="6">
        <f t="shared" si="2"/>
        <v>661.41732283464569</v>
      </c>
      <c r="L54" s="8">
        <v>4002</v>
      </c>
      <c r="M54" s="6">
        <f t="shared" si="3"/>
        <v>1600.8</v>
      </c>
      <c r="N54" s="8">
        <v>0</v>
      </c>
      <c r="O54" s="6">
        <f t="shared" si="4"/>
        <v>0</v>
      </c>
      <c r="P54" s="8">
        <v>0</v>
      </c>
      <c r="Q54" s="6">
        <f t="shared" si="5"/>
        <v>0</v>
      </c>
      <c r="R54" s="8">
        <v>0</v>
      </c>
      <c r="S54" s="6">
        <f t="shared" si="6"/>
        <v>0</v>
      </c>
      <c r="T54" s="8">
        <v>87</v>
      </c>
      <c r="U54" s="6">
        <f t="shared" si="7"/>
        <v>67.441860465116278</v>
      </c>
      <c r="V54" s="8">
        <v>49</v>
      </c>
      <c r="W54" s="6">
        <f t="shared" si="8"/>
        <v>56.97674418604651</v>
      </c>
      <c r="X54" s="8">
        <v>33</v>
      </c>
      <c r="Y54" s="6">
        <f t="shared" si="9"/>
        <v>23.076923076923077</v>
      </c>
    </row>
    <row r="55" spans="1:25" x14ac:dyDescent="0.2">
      <c r="A55" s="34" t="s">
        <v>91</v>
      </c>
      <c r="B55" s="8">
        <v>12</v>
      </c>
      <c r="C55" s="6">
        <f t="shared" si="10"/>
        <v>6.8965517241379315</v>
      </c>
      <c r="D55" s="8">
        <v>114</v>
      </c>
      <c r="E55" s="6">
        <f t="shared" si="11"/>
        <v>61.95652173913043</v>
      </c>
      <c r="F55" s="8">
        <v>61</v>
      </c>
      <c r="G55" s="6">
        <f t="shared" si="0"/>
        <v>26.521739130434785</v>
      </c>
      <c r="H55" s="8">
        <v>5133</v>
      </c>
      <c r="I55" s="6">
        <f t="shared" si="1"/>
        <v>1180</v>
      </c>
      <c r="J55" s="8">
        <v>2721</v>
      </c>
      <c r="K55" s="6">
        <f t="shared" si="2"/>
        <v>1071.259842519685</v>
      </c>
      <c r="L55" s="8">
        <v>3676</v>
      </c>
      <c r="M55" s="6">
        <f t="shared" si="3"/>
        <v>1470.4</v>
      </c>
      <c r="N55" s="8">
        <v>2</v>
      </c>
      <c r="O55" s="6">
        <f t="shared" si="4"/>
        <v>4.2553191489361701</v>
      </c>
      <c r="P55" s="8">
        <v>4</v>
      </c>
      <c r="Q55" s="6">
        <f t="shared" si="5"/>
        <v>9.7560975609756095</v>
      </c>
      <c r="R55" s="8">
        <v>0</v>
      </c>
      <c r="S55" s="6">
        <f t="shared" si="6"/>
        <v>0</v>
      </c>
      <c r="T55" s="8">
        <v>38</v>
      </c>
      <c r="U55" s="6">
        <f t="shared" si="7"/>
        <v>29.45736434108527</v>
      </c>
      <c r="V55" s="8">
        <v>18</v>
      </c>
      <c r="W55" s="6">
        <f t="shared" si="8"/>
        <v>20.930232558139537</v>
      </c>
      <c r="X55" s="8">
        <v>12</v>
      </c>
      <c r="Y55" s="6">
        <f t="shared" si="9"/>
        <v>8.3916083916083917</v>
      </c>
    </row>
    <row r="56" spans="1:25" x14ac:dyDescent="0.2">
      <c r="A56" s="34" t="s">
        <v>92</v>
      </c>
      <c r="B56" s="8">
        <v>5593</v>
      </c>
      <c r="C56" s="6">
        <f t="shared" si="10"/>
        <v>3214.367816091954</v>
      </c>
      <c r="D56" s="8">
        <v>3644</v>
      </c>
      <c r="E56" s="6">
        <f t="shared" si="11"/>
        <v>1980.4347826086955</v>
      </c>
      <c r="F56" s="8">
        <v>6895</v>
      </c>
      <c r="G56" s="6">
        <f t="shared" si="0"/>
        <v>2997.826086956522</v>
      </c>
      <c r="H56" s="8">
        <v>7193</v>
      </c>
      <c r="I56" s="6">
        <f t="shared" si="1"/>
        <v>1653.5632183908046</v>
      </c>
      <c r="J56" s="8">
        <v>3573</v>
      </c>
      <c r="K56" s="6">
        <f t="shared" si="2"/>
        <v>1406.6929133858268</v>
      </c>
      <c r="L56" s="8">
        <v>3608</v>
      </c>
      <c r="M56" s="6">
        <f t="shared" si="3"/>
        <v>1443.2</v>
      </c>
      <c r="N56" s="8">
        <v>141</v>
      </c>
      <c r="O56" s="6">
        <f t="shared" si="4"/>
        <v>300</v>
      </c>
      <c r="P56" s="8">
        <v>138</v>
      </c>
      <c r="Q56" s="6">
        <f t="shared" si="5"/>
        <v>336.58536585365857</v>
      </c>
      <c r="R56" s="8">
        <v>136</v>
      </c>
      <c r="S56" s="6">
        <f t="shared" si="6"/>
        <v>357.89473684210526</v>
      </c>
      <c r="T56" s="8">
        <v>14749</v>
      </c>
      <c r="U56" s="6">
        <f t="shared" si="7"/>
        <v>11433.333333333332</v>
      </c>
      <c r="V56" s="8">
        <v>5491</v>
      </c>
      <c r="W56" s="6">
        <f t="shared" si="8"/>
        <v>6384.8837209302328</v>
      </c>
      <c r="X56" s="8">
        <v>6894</v>
      </c>
      <c r="Y56" s="6">
        <f t="shared" si="9"/>
        <v>4820.9790209790208</v>
      </c>
    </row>
    <row r="57" spans="1:25" x14ac:dyDescent="0.2">
      <c r="A57" s="34" t="s">
        <v>93</v>
      </c>
      <c r="B57" s="8">
        <v>413</v>
      </c>
      <c r="C57" s="6">
        <f t="shared" si="10"/>
        <v>237.35632183908046</v>
      </c>
      <c r="D57" s="8">
        <v>245</v>
      </c>
      <c r="E57" s="6">
        <f t="shared" si="11"/>
        <v>133.15217391304347</v>
      </c>
      <c r="F57" s="8">
        <v>584</v>
      </c>
      <c r="G57" s="6">
        <f t="shared" si="0"/>
        <v>253.9130434782609</v>
      </c>
      <c r="H57" s="8">
        <v>652</v>
      </c>
      <c r="I57" s="6">
        <f t="shared" si="1"/>
        <v>149.88505747126439</v>
      </c>
      <c r="J57" s="8">
        <v>324</v>
      </c>
      <c r="K57" s="6">
        <f t="shared" si="2"/>
        <v>127.55905511811024</v>
      </c>
      <c r="L57" s="8">
        <v>370</v>
      </c>
      <c r="M57" s="6">
        <f t="shared" si="3"/>
        <v>148</v>
      </c>
      <c r="N57" s="8">
        <v>23</v>
      </c>
      <c r="O57" s="6">
        <f t="shared" si="4"/>
        <v>48.936170212765958</v>
      </c>
      <c r="P57" s="8">
        <v>11</v>
      </c>
      <c r="Q57" s="6">
        <f t="shared" si="5"/>
        <v>26.829268292682929</v>
      </c>
      <c r="R57" s="8">
        <v>22</v>
      </c>
      <c r="S57" s="6">
        <f t="shared" si="6"/>
        <v>57.89473684210526</v>
      </c>
      <c r="T57" s="8">
        <v>1893</v>
      </c>
      <c r="U57" s="6">
        <f t="shared" si="7"/>
        <v>1467.4418604651162</v>
      </c>
      <c r="V57" s="8">
        <v>993</v>
      </c>
      <c r="W57" s="6">
        <f t="shared" si="8"/>
        <v>1154.6511627906978</v>
      </c>
      <c r="X57" s="8">
        <v>878</v>
      </c>
      <c r="Y57" s="6">
        <f t="shared" si="9"/>
        <v>613.98601398601397</v>
      </c>
    </row>
    <row r="58" spans="1:25" x14ac:dyDescent="0.2">
      <c r="A58" s="34" t="s">
        <v>94</v>
      </c>
      <c r="B58" s="8">
        <v>590</v>
      </c>
      <c r="C58" s="6">
        <f t="shared" si="10"/>
        <v>339.08045977011494</v>
      </c>
      <c r="D58" s="8">
        <v>693</v>
      </c>
      <c r="E58" s="6">
        <f t="shared" si="11"/>
        <v>376.63043478260869</v>
      </c>
      <c r="F58" s="8">
        <v>1010</v>
      </c>
      <c r="G58" s="6">
        <f t="shared" si="0"/>
        <v>439.13043478260875</v>
      </c>
      <c r="H58" s="8">
        <v>8840</v>
      </c>
      <c r="I58" s="6">
        <f t="shared" si="1"/>
        <v>2032.1839080459772</v>
      </c>
      <c r="J58" s="8">
        <v>4721</v>
      </c>
      <c r="K58" s="6">
        <f t="shared" si="2"/>
        <v>1858.6614173228347</v>
      </c>
      <c r="L58" s="8">
        <v>4424</v>
      </c>
      <c r="M58" s="6">
        <f t="shared" si="3"/>
        <v>1769.6</v>
      </c>
      <c r="N58" s="8">
        <v>872</v>
      </c>
      <c r="O58" s="6">
        <f t="shared" si="4"/>
        <v>1855.3191489361702</v>
      </c>
      <c r="P58" s="8">
        <v>740</v>
      </c>
      <c r="Q58" s="6">
        <f t="shared" si="5"/>
        <v>1804.8780487804879</v>
      </c>
      <c r="R58" s="8">
        <v>884</v>
      </c>
      <c r="S58" s="6">
        <f t="shared" si="6"/>
        <v>2326.3157894736842</v>
      </c>
      <c r="T58" s="8">
        <v>943</v>
      </c>
      <c r="U58" s="6">
        <f t="shared" si="7"/>
        <v>731.00775193798449</v>
      </c>
      <c r="V58" s="8">
        <v>325</v>
      </c>
      <c r="W58" s="6">
        <f t="shared" si="8"/>
        <v>377.90697674418607</v>
      </c>
      <c r="X58" s="8">
        <v>401</v>
      </c>
      <c r="Y58" s="6">
        <f t="shared" si="9"/>
        <v>280.41958041958043</v>
      </c>
    </row>
    <row r="59" spans="1:25" x14ac:dyDescent="0.2">
      <c r="A59" s="34" t="s">
        <v>95</v>
      </c>
      <c r="B59" s="8">
        <v>145</v>
      </c>
      <c r="C59" s="6">
        <f t="shared" si="10"/>
        <v>83.333333333333329</v>
      </c>
      <c r="D59" s="8">
        <v>77</v>
      </c>
      <c r="E59" s="6">
        <f t="shared" si="11"/>
        <v>41.847826086956523</v>
      </c>
      <c r="F59" s="8">
        <v>195</v>
      </c>
      <c r="G59" s="6">
        <f t="shared" si="0"/>
        <v>84.782608695652186</v>
      </c>
      <c r="H59" s="8">
        <v>1654</v>
      </c>
      <c r="I59" s="6">
        <f t="shared" si="1"/>
        <v>380.22988505747128</v>
      </c>
      <c r="J59" s="8">
        <v>509</v>
      </c>
      <c r="K59" s="6">
        <f t="shared" si="2"/>
        <v>200.39370078740157</v>
      </c>
      <c r="L59" s="8">
        <v>885</v>
      </c>
      <c r="M59" s="6">
        <f t="shared" si="3"/>
        <v>354</v>
      </c>
      <c r="N59" s="8">
        <v>38</v>
      </c>
      <c r="O59" s="6">
        <f t="shared" si="4"/>
        <v>80.851063829787236</v>
      </c>
      <c r="P59" s="8">
        <v>29</v>
      </c>
      <c r="Q59" s="6">
        <f t="shared" si="5"/>
        <v>70.731707317073173</v>
      </c>
      <c r="R59" s="8">
        <v>66</v>
      </c>
      <c r="S59" s="6">
        <f t="shared" si="6"/>
        <v>173.68421052631578</v>
      </c>
      <c r="T59" s="8">
        <v>136</v>
      </c>
      <c r="U59" s="6">
        <f t="shared" si="7"/>
        <v>105.42635658914729</v>
      </c>
      <c r="V59" s="8">
        <v>30</v>
      </c>
      <c r="W59" s="6">
        <f t="shared" si="8"/>
        <v>34.883720930232556</v>
      </c>
      <c r="X59" s="8">
        <v>93</v>
      </c>
      <c r="Y59" s="6">
        <f t="shared" si="9"/>
        <v>65.03496503496504</v>
      </c>
    </row>
    <row r="60" spans="1:25" x14ac:dyDescent="0.2">
      <c r="A60" s="34" t="s">
        <v>96</v>
      </c>
      <c r="B60" s="8">
        <v>971</v>
      </c>
      <c r="C60" s="6">
        <f t="shared" si="10"/>
        <v>558.0459770114943</v>
      </c>
      <c r="D60" s="8">
        <v>1040</v>
      </c>
      <c r="E60" s="6">
        <f t="shared" si="11"/>
        <v>565.21739130434776</v>
      </c>
      <c r="F60" s="8">
        <v>1386</v>
      </c>
      <c r="G60" s="6">
        <f t="shared" si="0"/>
        <v>602.60869565217399</v>
      </c>
      <c r="H60" s="8">
        <v>2557</v>
      </c>
      <c r="I60" s="6">
        <f t="shared" si="1"/>
        <v>587.81609195402302</v>
      </c>
      <c r="J60" s="8">
        <v>1528</v>
      </c>
      <c r="K60" s="6">
        <f t="shared" si="2"/>
        <v>601.57480314960628</v>
      </c>
      <c r="L60" s="8">
        <v>1427</v>
      </c>
      <c r="M60" s="6">
        <f t="shared" si="3"/>
        <v>570.79999999999995</v>
      </c>
      <c r="N60" s="8">
        <v>564</v>
      </c>
      <c r="O60" s="6">
        <f t="shared" si="4"/>
        <v>1200</v>
      </c>
      <c r="P60" s="8">
        <v>625</v>
      </c>
      <c r="Q60" s="6">
        <f t="shared" si="5"/>
        <v>1524.3902439024391</v>
      </c>
      <c r="R60" s="8">
        <v>494</v>
      </c>
      <c r="S60" s="6">
        <f t="shared" si="6"/>
        <v>1300</v>
      </c>
      <c r="T60" s="8">
        <v>373</v>
      </c>
      <c r="U60" s="6">
        <f t="shared" si="7"/>
        <v>289.14728682170539</v>
      </c>
      <c r="V60" s="8">
        <v>152</v>
      </c>
      <c r="W60" s="6">
        <f t="shared" si="8"/>
        <v>176.74418604651163</v>
      </c>
      <c r="X60" s="8">
        <v>160</v>
      </c>
      <c r="Y60" s="6">
        <f t="shared" si="9"/>
        <v>111.88811188811189</v>
      </c>
    </row>
    <row r="61" spans="1:25" x14ac:dyDescent="0.2">
      <c r="A61" s="34" t="s">
        <v>97</v>
      </c>
      <c r="B61" s="8">
        <v>0</v>
      </c>
      <c r="C61" s="6">
        <f t="shared" si="10"/>
        <v>0</v>
      </c>
      <c r="D61" s="8">
        <v>0</v>
      </c>
      <c r="E61" s="6">
        <f t="shared" si="11"/>
        <v>0</v>
      </c>
      <c r="F61" s="8">
        <v>0</v>
      </c>
      <c r="G61" s="6">
        <f t="shared" si="0"/>
        <v>0</v>
      </c>
      <c r="H61" s="8">
        <v>0</v>
      </c>
      <c r="I61" s="6">
        <f t="shared" si="1"/>
        <v>0</v>
      </c>
      <c r="J61" s="8">
        <v>0</v>
      </c>
      <c r="K61" s="6">
        <f t="shared" si="2"/>
        <v>0</v>
      </c>
      <c r="L61" s="8">
        <v>0</v>
      </c>
      <c r="M61" s="6">
        <f t="shared" si="3"/>
        <v>0</v>
      </c>
      <c r="N61" s="8">
        <v>630</v>
      </c>
      <c r="O61" s="6">
        <f t="shared" si="4"/>
        <v>1340.4255319148938</v>
      </c>
      <c r="P61" s="8">
        <v>391</v>
      </c>
      <c r="Q61" s="6">
        <f t="shared" si="5"/>
        <v>953.65853658536594</v>
      </c>
      <c r="R61" s="8">
        <v>615</v>
      </c>
      <c r="S61" s="6">
        <f t="shared" si="6"/>
        <v>1618.421052631579</v>
      </c>
      <c r="T61" s="8">
        <v>0</v>
      </c>
      <c r="U61" s="6">
        <f t="shared" si="7"/>
        <v>0</v>
      </c>
      <c r="V61" s="8">
        <v>0</v>
      </c>
      <c r="W61" s="6">
        <f t="shared" si="8"/>
        <v>0</v>
      </c>
      <c r="X61" s="8">
        <v>0</v>
      </c>
      <c r="Y61" s="6">
        <f t="shared" si="9"/>
        <v>0</v>
      </c>
    </row>
    <row r="62" spans="1:25" x14ac:dyDescent="0.2">
      <c r="A62" s="34" t="s">
        <v>98</v>
      </c>
      <c r="B62" s="8">
        <v>299</v>
      </c>
      <c r="C62" s="6">
        <f t="shared" si="10"/>
        <v>171.83908045977012</v>
      </c>
      <c r="D62" s="8">
        <v>567</v>
      </c>
      <c r="E62" s="6">
        <f t="shared" si="11"/>
        <v>308.15217391304344</v>
      </c>
      <c r="F62" s="8">
        <v>316</v>
      </c>
      <c r="G62" s="6">
        <f t="shared" si="0"/>
        <v>137.39130434782609</v>
      </c>
      <c r="H62" s="8">
        <v>24</v>
      </c>
      <c r="I62" s="6">
        <f t="shared" si="1"/>
        <v>5.5172413793103452</v>
      </c>
      <c r="J62" s="8">
        <v>8</v>
      </c>
      <c r="K62" s="6">
        <f t="shared" si="2"/>
        <v>3.1496062992125982</v>
      </c>
      <c r="L62" s="8">
        <v>26</v>
      </c>
      <c r="M62" s="6">
        <f t="shared" si="3"/>
        <v>10.4</v>
      </c>
      <c r="N62" s="8">
        <v>29214</v>
      </c>
      <c r="O62" s="6">
        <f t="shared" si="4"/>
        <v>62157.446808510642</v>
      </c>
      <c r="P62" s="8">
        <v>32358</v>
      </c>
      <c r="Q62" s="6">
        <f t="shared" si="5"/>
        <v>78921.951219512193</v>
      </c>
      <c r="R62" s="8">
        <v>28722</v>
      </c>
      <c r="S62" s="6">
        <f t="shared" si="6"/>
        <v>75584.210526315786</v>
      </c>
      <c r="T62" s="8">
        <v>14</v>
      </c>
      <c r="U62" s="6">
        <f t="shared" si="7"/>
        <v>10.852713178294573</v>
      </c>
      <c r="V62" s="8">
        <v>4</v>
      </c>
      <c r="W62" s="6">
        <f t="shared" si="8"/>
        <v>4.6511627906976747</v>
      </c>
      <c r="X62" s="8">
        <v>20</v>
      </c>
      <c r="Y62" s="6">
        <f t="shared" si="9"/>
        <v>13.986013986013987</v>
      </c>
    </row>
    <row r="63" spans="1:25" x14ac:dyDescent="0.2">
      <c r="A63" s="34" t="s">
        <v>99</v>
      </c>
      <c r="B63" s="8">
        <v>18359</v>
      </c>
      <c r="C63" s="6">
        <f t="shared" si="10"/>
        <v>10551.149425287356</v>
      </c>
      <c r="D63" s="8">
        <v>14404</v>
      </c>
      <c r="E63" s="6">
        <f t="shared" si="11"/>
        <v>7828.260869565217</v>
      </c>
      <c r="F63" s="8">
        <v>21346</v>
      </c>
      <c r="G63" s="6">
        <f t="shared" si="0"/>
        <v>9280.8695652173919</v>
      </c>
      <c r="H63" s="8">
        <v>44210</v>
      </c>
      <c r="I63" s="6">
        <f t="shared" si="1"/>
        <v>10163.218390804599</v>
      </c>
      <c r="J63" s="8">
        <v>22397</v>
      </c>
      <c r="K63" s="6">
        <f t="shared" si="2"/>
        <v>8817.71653543307</v>
      </c>
      <c r="L63" s="8">
        <v>19632</v>
      </c>
      <c r="M63" s="6">
        <f t="shared" si="3"/>
        <v>7852.8</v>
      </c>
      <c r="N63" s="8">
        <v>21962</v>
      </c>
      <c r="O63" s="6">
        <f t="shared" si="4"/>
        <v>46727.659574468089</v>
      </c>
      <c r="P63" s="8">
        <v>18446</v>
      </c>
      <c r="Q63" s="6">
        <f t="shared" si="5"/>
        <v>44990.243902439026</v>
      </c>
      <c r="R63" s="8">
        <v>15307</v>
      </c>
      <c r="S63" s="6">
        <f t="shared" si="6"/>
        <v>40281.57894736842</v>
      </c>
      <c r="T63" s="8">
        <v>13401</v>
      </c>
      <c r="U63" s="6">
        <f t="shared" si="7"/>
        <v>10388.372093023256</v>
      </c>
      <c r="V63" s="8">
        <v>6197</v>
      </c>
      <c r="W63" s="6">
        <f t="shared" si="8"/>
        <v>7205.8139534883721</v>
      </c>
      <c r="X63" s="8">
        <v>5770</v>
      </c>
      <c r="Y63" s="6">
        <f t="shared" si="9"/>
        <v>4034.9650349650351</v>
      </c>
    </row>
    <row r="64" spans="1:25" x14ac:dyDescent="0.2">
      <c r="A64" s="34" t="s">
        <v>100</v>
      </c>
      <c r="B64" s="8">
        <v>7771</v>
      </c>
      <c r="C64" s="6">
        <f t="shared" si="10"/>
        <v>4466.0919540229888</v>
      </c>
      <c r="D64" s="8">
        <v>7207</v>
      </c>
      <c r="E64" s="6">
        <f t="shared" si="11"/>
        <v>3916.8478260869565</v>
      </c>
      <c r="F64" s="8">
        <v>11184</v>
      </c>
      <c r="G64" s="6">
        <f t="shared" si="0"/>
        <v>4862.608695652174</v>
      </c>
      <c r="H64" s="8">
        <v>21619</v>
      </c>
      <c r="I64" s="6">
        <f t="shared" si="1"/>
        <v>4969.8850574712651</v>
      </c>
      <c r="J64" s="8">
        <v>12018</v>
      </c>
      <c r="K64" s="6">
        <f t="shared" si="2"/>
        <v>4731.4960629921261</v>
      </c>
      <c r="L64" s="8">
        <v>9733</v>
      </c>
      <c r="M64" s="6">
        <f t="shared" si="3"/>
        <v>3893.2</v>
      </c>
      <c r="N64" s="8">
        <v>3550</v>
      </c>
      <c r="O64" s="6">
        <f t="shared" si="4"/>
        <v>7553.1914893617022</v>
      </c>
      <c r="P64" s="8">
        <v>3569</v>
      </c>
      <c r="Q64" s="6">
        <f t="shared" si="5"/>
        <v>8704.8780487804888</v>
      </c>
      <c r="R64" s="8">
        <v>2938</v>
      </c>
      <c r="S64" s="6">
        <f t="shared" si="6"/>
        <v>7731.5789473684208</v>
      </c>
      <c r="T64" s="8">
        <v>3303</v>
      </c>
      <c r="U64" s="6">
        <f t="shared" si="7"/>
        <v>2560.4651162790697</v>
      </c>
      <c r="V64" s="8">
        <v>1570</v>
      </c>
      <c r="W64" s="6">
        <f t="shared" si="8"/>
        <v>1825.5813953488373</v>
      </c>
      <c r="X64" s="8">
        <v>1692</v>
      </c>
      <c r="Y64" s="6">
        <f t="shared" si="9"/>
        <v>1183.2167832167834</v>
      </c>
    </row>
    <row r="65" spans="1:25" x14ac:dyDescent="0.2">
      <c r="A65" s="34" t="s">
        <v>101</v>
      </c>
      <c r="B65" s="8">
        <v>9</v>
      </c>
      <c r="C65" s="6">
        <f t="shared" si="10"/>
        <v>5.1724137931034484</v>
      </c>
      <c r="D65" s="8">
        <v>16</v>
      </c>
      <c r="E65" s="6">
        <f t="shared" si="11"/>
        <v>8.695652173913043</v>
      </c>
      <c r="F65" s="8">
        <v>19</v>
      </c>
      <c r="G65" s="6">
        <f t="shared" si="0"/>
        <v>8.2608695652173925</v>
      </c>
      <c r="H65" s="8">
        <v>0</v>
      </c>
      <c r="I65" s="6">
        <f t="shared" si="1"/>
        <v>0</v>
      </c>
      <c r="J65" s="8">
        <v>0</v>
      </c>
      <c r="K65" s="6">
        <f t="shared" si="2"/>
        <v>0</v>
      </c>
      <c r="L65" s="8">
        <v>0</v>
      </c>
      <c r="M65" s="6">
        <f t="shared" si="3"/>
        <v>0</v>
      </c>
      <c r="N65" s="8">
        <v>0</v>
      </c>
      <c r="O65" s="6">
        <f t="shared" si="4"/>
        <v>0</v>
      </c>
      <c r="P65" s="8">
        <v>1</v>
      </c>
      <c r="Q65" s="6">
        <f t="shared" si="5"/>
        <v>2.4390243902439024</v>
      </c>
      <c r="R65" s="8">
        <v>0</v>
      </c>
      <c r="S65" s="6">
        <f t="shared" si="6"/>
        <v>0</v>
      </c>
      <c r="T65" s="8">
        <v>404</v>
      </c>
      <c r="U65" s="6">
        <f t="shared" si="7"/>
        <v>313.17829457364343</v>
      </c>
      <c r="V65" s="8">
        <v>160</v>
      </c>
      <c r="W65" s="6">
        <f t="shared" si="8"/>
        <v>186.04651162790697</v>
      </c>
      <c r="X65" s="8">
        <v>162</v>
      </c>
      <c r="Y65" s="6">
        <f t="shared" si="9"/>
        <v>113.28671328671329</v>
      </c>
    </row>
    <row r="66" spans="1:25" x14ac:dyDescent="0.2">
      <c r="A66" s="34" t="s">
        <v>102</v>
      </c>
      <c r="B66" s="8">
        <v>157</v>
      </c>
      <c r="C66" s="6">
        <f t="shared" si="10"/>
        <v>90.229885057471265</v>
      </c>
      <c r="D66" s="8">
        <v>221</v>
      </c>
      <c r="E66" s="6">
        <f t="shared" si="11"/>
        <v>120.10869565217391</v>
      </c>
      <c r="F66" s="8">
        <v>236</v>
      </c>
      <c r="G66" s="6">
        <f t="shared" si="0"/>
        <v>102.60869565217392</v>
      </c>
      <c r="H66" s="8">
        <v>75</v>
      </c>
      <c r="I66" s="6">
        <f t="shared" si="1"/>
        <v>17.241379310344829</v>
      </c>
      <c r="J66" s="8">
        <v>49</v>
      </c>
      <c r="K66" s="6">
        <f t="shared" si="2"/>
        <v>19.291338582677167</v>
      </c>
      <c r="L66" s="8">
        <v>26</v>
      </c>
      <c r="M66" s="6">
        <f t="shared" si="3"/>
        <v>10.4</v>
      </c>
      <c r="N66" s="8">
        <v>44</v>
      </c>
      <c r="O66" s="6">
        <f t="shared" si="4"/>
        <v>93.61702127659575</v>
      </c>
      <c r="P66" s="8">
        <v>51</v>
      </c>
      <c r="Q66" s="6">
        <f t="shared" si="5"/>
        <v>124.39024390243902</v>
      </c>
      <c r="R66" s="8">
        <v>31</v>
      </c>
      <c r="S66" s="6">
        <f t="shared" si="6"/>
        <v>81.578947368421055</v>
      </c>
      <c r="T66" s="8">
        <v>127</v>
      </c>
      <c r="U66" s="6">
        <f t="shared" si="7"/>
        <v>98.449612403100772</v>
      </c>
      <c r="V66" s="8">
        <v>48</v>
      </c>
      <c r="W66" s="6">
        <f t="shared" si="8"/>
        <v>55.813953488372093</v>
      </c>
      <c r="X66" s="8">
        <v>44</v>
      </c>
      <c r="Y66" s="6">
        <f t="shared" si="9"/>
        <v>30.76923076923077</v>
      </c>
    </row>
    <row r="67" spans="1:25" x14ac:dyDescent="0.2">
      <c r="A67" s="34" t="s">
        <v>103</v>
      </c>
      <c r="B67" s="8">
        <v>61</v>
      </c>
      <c r="C67" s="6">
        <f t="shared" si="10"/>
        <v>35.05747126436782</v>
      </c>
      <c r="D67" s="8">
        <v>61</v>
      </c>
      <c r="E67" s="6">
        <f t="shared" si="11"/>
        <v>33.152173913043477</v>
      </c>
      <c r="F67" s="8">
        <v>70</v>
      </c>
      <c r="G67" s="6">
        <f t="shared" si="0"/>
        <v>30.434782608695656</v>
      </c>
      <c r="H67" s="8">
        <v>74</v>
      </c>
      <c r="I67" s="6">
        <f t="shared" si="1"/>
        <v>17.011494252873565</v>
      </c>
      <c r="J67" s="8">
        <v>50</v>
      </c>
      <c r="K67" s="6">
        <f t="shared" si="2"/>
        <v>19.685039370078741</v>
      </c>
      <c r="L67" s="8">
        <v>29</v>
      </c>
      <c r="M67" s="6">
        <f t="shared" si="3"/>
        <v>11.6</v>
      </c>
      <c r="N67" s="8">
        <v>56</v>
      </c>
      <c r="O67" s="6">
        <f t="shared" si="4"/>
        <v>119.14893617021278</v>
      </c>
      <c r="P67" s="8">
        <v>38</v>
      </c>
      <c r="Q67" s="6">
        <f t="shared" si="5"/>
        <v>92.682926829268297</v>
      </c>
      <c r="R67" s="8">
        <v>35</v>
      </c>
      <c r="S67" s="6">
        <f t="shared" si="6"/>
        <v>92.10526315789474</v>
      </c>
      <c r="T67" s="8">
        <v>67</v>
      </c>
      <c r="U67" s="6">
        <f t="shared" si="7"/>
        <v>51.937984496124031</v>
      </c>
      <c r="V67" s="8">
        <v>27</v>
      </c>
      <c r="W67" s="6">
        <f t="shared" si="8"/>
        <v>31.395348837209301</v>
      </c>
      <c r="X67" s="8">
        <v>19</v>
      </c>
      <c r="Y67" s="6">
        <f t="shared" si="9"/>
        <v>13.286713286713287</v>
      </c>
    </row>
    <row r="68" spans="1:25" x14ac:dyDescent="0.2">
      <c r="A68" s="34" t="s">
        <v>104</v>
      </c>
      <c r="B68" s="8">
        <v>14</v>
      </c>
      <c r="C68" s="6">
        <f t="shared" si="10"/>
        <v>8.0459770114942533</v>
      </c>
      <c r="D68" s="8">
        <v>9</v>
      </c>
      <c r="E68" s="6">
        <f t="shared" si="11"/>
        <v>4.8913043478260869</v>
      </c>
      <c r="F68" s="8">
        <v>23</v>
      </c>
      <c r="G68" s="6">
        <f t="shared" ref="G68:G131" si="12">F68/2.3</f>
        <v>10</v>
      </c>
      <c r="H68" s="8">
        <v>32</v>
      </c>
      <c r="I68" s="6">
        <f t="shared" ref="I68:I131" si="13">H68/4.35</f>
        <v>7.3563218390804606</v>
      </c>
      <c r="J68" s="8">
        <v>30</v>
      </c>
      <c r="K68" s="6">
        <f t="shared" ref="K68:K131" si="14">J68/2.54</f>
        <v>11.811023622047244</v>
      </c>
      <c r="L68" s="8">
        <v>16</v>
      </c>
      <c r="M68" s="6">
        <f t="shared" ref="M68:M131" si="15">L68/2.5</f>
        <v>6.4</v>
      </c>
      <c r="N68" s="8">
        <v>2</v>
      </c>
      <c r="O68" s="6">
        <f t="shared" ref="O68:O131" si="16">N68/0.47</f>
        <v>4.2553191489361701</v>
      </c>
      <c r="P68" s="8">
        <v>2</v>
      </c>
      <c r="Q68" s="6">
        <f t="shared" ref="Q68:Q131" si="17">P68/0.41</f>
        <v>4.8780487804878048</v>
      </c>
      <c r="R68" s="8">
        <v>2</v>
      </c>
      <c r="S68" s="6">
        <f t="shared" ref="S68:S131" si="18">R68/0.38</f>
        <v>5.2631578947368425</v>
      </c>
      <c r="T68" s="8">
        <v>553</v>
      </c>
      <c r="U68" s="6">
        <f t="shared" ref="U68:U131" si="19">T68/1.29</f>
        <v>428.68217054263567</v>
      </c>
      <c r="V68" s="8">
        <v>226</v>
      </c>
      <c r="W68" s="6">
        <f t="shared" ref="W68:W131" si="20">V68/0.86</f>
        <v>262.7906976744186</v>
      </c>
      <c r="X68" s="8">
        <v>232</v>
      </c>
      <c r="Y68" s="6">
        <f t="shared" ref="Y68:Y131" si="21">X68/1.43</f>
        <v>162.23776223776224</v>
      </c>
    </row>
    <row r="69" spans="1:25" x14ac:dyDescent="0.2">
      <c r="A69" s="34" t="s">
        <v>105</v>
      </c>
      <c r="B69" s="8">
        <v>177</v>
      </c>
      <c r="C69" s="6">
        <f t="shared" ref="C69:C132" si="22">B69/1.74</f>
        <v>101.72413793103448</v>
      </c>
      <c r="D69" s="8">
        <v>182</v>
      </c>
      <c r="E69" s="6">
        <f t="shared" ref="E69:E132" si="23">D69/1.84</f>
        <v>98.91304347826086</v>
      </c>
      <c r="F69" s="8">
        <v>297</v>
      </c>
      <c r="G69" s="6">
        <f t="shared" si="12"/>
        <v>129.13043478260872</v>
      </c>
      <c r="H69" s="8">
        <v>106</v>
      </c>
      <c r="I69" s="6">
        <f t="shared" si="13"/>
        <v>24.367816091954026</v>
      </c>
      <c r="J69" s="8">
        <v>64</v>
      </c>
      <c r="K69" s="6">
        <f t="shared" si="14"/>
        <v>25.196850393700785</v>
      </c>
      <c r="L69" s="8">
        <v>59</v>
      </c>
      <c r="M69" s="6">
        <f t="shared" si="15"/>
        <v>23.6</v>
      </c>
      <c r="N69" s="8">
        <v>20</v>
      </c>
      <c r="O69" s="6">
        <f t="shared" si="16"/>
        <v>42.553191489361701</v>
      </c>
      <c r="P69" s="8">
        <v>6</v>
      </c>
      <c r="Q69" s="6">
        <f t="shared" si="17"/>
        <v>14.634146341463415</v>
      </c>
      <c r="R69" s="8">
        <v>7</v>
      </c>
      <c r="S69" s="6">
        <f t="shared" si="18"/>
        <v>18.421052631578949</v>
      </c>
      <c r="T69" s="8">
        <v>237</v>
      </c>
      <c r="U69" s="6">
        <f t="shared" si="19"/>
        <v>183.72093023255815</v>
      </c>
      <c r="V69" s="8">
        <v>104</v>
      </c>
      <c r="W69" s="6">
        <f t="shared" si="20"/>
        <v>120.93023255813954</v>
      </c>
      <c r="X69" s="8">
        <v>113</v>
      </c>
      <c r="Y69" s="6">
        <f t="shared" si="21"/>
        <v>79.020979020979027</v>
      </c>
    </row>
    <row r="70" spans="1:25" x14ac:dyDescent="0.2">
      <c r="A70" s="34" t="s">
        <v>106</v>
      </c>
      <c r="B70" s="8">
        <v>167</v>
      </c>
      <c r="C70" s="6">
        <f t="shared" si="22"/>
        <v>95.977011494252878</v>
      </c>
      <c r="D70" s="8">
        <v>146</v>
      </c>
      <c r="E70" s="6">
        <f t="shared" si="23"/>
        <v>79.347826086956516</v>
      </c>
      <c r="F70" s="8">
        <v>239</v>
      </c>
      <c r="G70" s="6">
        <f t="shared" si="12"/>
        <v>103.91304347826087</v>
      </c>
      <c r="H70" s="8">
        <v>4</v>
      </c>
      <c r="I70" s="6">
        <f t="shared" si="13"/>
        <v>0.91954022988505757</v>
      </c>
      <c r="J70" s="8">
        <v>1</v>
      </c>
      <c r="K70" s="6">
        <f t="shared" si="14"/>
        <v>0.39370078740157477</v>
      </c>
      <c r="L70" s="8">
        <v>0</v>
      </c>
      <c r="M70" s="6">
        <f t="shared" si="15"/>
        <v>0</v>
      </c>
      <c r="N70" s="8">
        <v>1</v>
      </c>
      <c r="O70" s="6">
        <f t="shared" si="16"/>
        <v>2.1276595744680851</v>
      </c>
      <c r="P70" s="8">
        <v>0</v>
      </c>
      <c r="Q70" s="6">
        <f t="shared" si="17"/>
        <v>0</v>
      </c>
      <c r="R70" s="8">
        <v>0</v>
      </c>
      <c r="S70" s="6">
        <f t="shared" si="18"/>
        <v>0</v>
      </c>
      <c r="T70" s="8">
        <v>397</v>
      </c>
      <c r="U70" s="6">
        <f t="shared" si="19"/>
        <v>307.75193798449612</v>
      </c>
      <c r="V70" s="8">
        <v>126</v>
      </c>
      <c r="W70" s="6">
        <f t="shared" si="20"/>
        <v>146.51162790697674</v>
      </c>
      <c r="X70" s="8">
        <v>121</v>
      </c>
      <c r="Y70" s="6">
        <f t="shared" si="21"/>
        <v>84.615384615384613</v>
      </c>
    </row>
    <row r="71" spans="1:25" x14ac:dyDescent="0.2">
      <c r="A71" s="34" t="s">
        <v>107</v>
      </c>
      <c r="B71" s="8">
        <v>1015</v>
      </c>
      <c r="C71" s="6">
        <f t="shared" si="22"/>
        <v>583.33333333333337</v>
      </c>
      <c r="D71" s="8">
        <v>747</v>
      </c>
      <c r="E71" s="6">
        <f t="shared" si="23"/>
        <v>405.97826086956519</v>
      </c>
      <c r="F71" s="8">
        <v>1066</v>
      </c>
      <c r="G71" s="6">
        <f t="shared" si="12"/>
        <v>463.47826086956525</v>
      </c>
      <c r="H71" s="8">
        <v>11</v>
      </c>
      <c r="I71" s="6">
        <f t="shared" si="13"/>
        <v>2.5287356321839081</v>
      </c>
      <c r="J71" s="8">
        <v>4</v>
      </c>
      <c r="K71" s="6">
        <f t="shared" si="14"/>
        <v>1.5748031496062991</v>
      </c>
      <c r="L71" s="8">
        <v>0</v>
      </c>
      <c r="M71" s="6">
        <f t="shared" si="15"/>
        <v>0</v>
      </c>
      <c r="N71" s="8">
        <v>0</v>
      </c>
      <c r="O71" s="6">
        <f t="shared" si="16"/>
        <v>0</v>
      </c>
      <c r="P71" s="8">
        <v>0</v>
      </c>
      <c r="Q71" s="6">
        <f t="shared" si="17"/>
        <v>0</v>
      </c>
      <c r="R71" s="8">
        <v>0</v>
      </c>
      <c r="S71" s="6">
        <f t="shared" si="18"/>
        <v>0</v>
      </c>
      <c r="T71" s="8">
        <v>3701</v>
      </c>
      <c r="U71" s="6">
        <f t="shared" si="19"/>
        <v>2868.9922480620153</v>
      </c>
      <c r="V71" s="8">
        <v>1322</v>
      </c>
      <c r="W71" s="6">
        <f t="shared" si="20"/>
        <v>1537.2093023255813</v>
      </c>
      <c r="X71" s="8">
        <v>1507</v>
      </c>
      <c r="Y71" s="6">
        <f t="shared" si="21"/>
        <v>1053.8461538461538</v>
      </c>
    </row>
    <row r="72" spans="1:25" x14ac:dyDescent="0.2">
      <c r="A72" s="34" t="s">
        <v>108</v>
      </c>
      <c r="B72" s="8">
        <v>421</v>
      </c>
      <c r="C72" s="6">
        <f t="shared" si="22"/>
        <v>241.95402298850576</v>
      </c>
      <c r="D72" s="8">
        <v>442</v>
      </c>
      <c r="E72" s="6">
        <f t="shared" si="23"/>
        <v>240.21739130434781</v>
      </c>
      <c r="F72" s="8">
        <v>437</v>
      </c>
      <c r="G72" s="6">
        <f t="shared" si="12"/>
        <v>190.00000000000003</v>
      </c>
      <c r="H72" s="8">
        <v>639</v>
      </c>
      <c r="I72" s="6">
        <f t="shared" si="13"/>
        <v>146.89655172413794</v>
      </c>
      <c r="J72" s="8">
        <v>291</v>
      </c>
      <c r="K72" s="6">
        <f t="shared" si="14"/>
        <v>114.56692913385827</v>
      </c>
      <c r="L72" s="8">
        <v>223</v>
      </c>
      <c r="M72" s="6">
        <f t="shared" si="15"/>
        <v>89.2</v>
      </c>
      <c r="N72" s="8">
        <v>88</v>
      </c>
      <c r="O72" s="6">
        <f t="shared" si="16"/>
        <v>187.2340425531915</v>
      </c>
      <c r="P72" s="8">
        <v>77</v>
      </c>
      <c r="Q72" s="6">
        <f t="shared" si="17"/>
        <v>187.80487804878049</v>
      </c>
      <c r="R72" s="8">
        <v>46</v>
      </c>
      <c r="S72" s="6">
        <f t="shared" si="18"/>
        <v>121.05263157894737</v>
      </c>
      <c r="T72" s="8">
        <v>273</v>
      </c>
      <c r="U72" s="6">
        <f t="shared" si="19"/>
        <v>211.62790697674419</v>
      </c>
      <c r="V72" s="8">
        <v>99</v>
      </c>
      <c r="W72" s="6">
        <f t="shared" si="20"/>
        <v>115.11627906976744</v>
      </c>
      <c r="X72" s="8">
        <v>89</v>
      </c>
      <c r="Y72" s="6">
        <f t="shared" si="21"/>
        <v>62.23776223776224</v>
      </c>
    </row>
    <row r="73" spans="1:25" x14ac:dyDescent="0.2">
      <c r="A73" s="34" t="s">
        <v>109</v>
      </c>
      <c r="B73" s="8">
        <v>0</v>
      </c>
      <c r="C73" s="6">
        <f t="shared" si="22"/>
        <v>0</v>
      </c>
      <c r="D73" s="8">
        <v>0</v>
      </c>
      <c r="E73" s="6">
        <f t="shared" si="23"/>
        <v>0</v>
      </c>
      <c r="F73" s="8">
        <v>0</v>
      </c>
      <c r="G73" s="6">
        <f t="shared" si="12"/>
        <v>0</v>
      </c>
      <c r="H73" s="8">
        <v>0</v>
      </c>
      <c r="I73" s="6">
        <f t="shared" si="13"/>
        <v>0</v>
      </c>
      <c r="J73" s="8">
        <v>0</v>
      </c>
      <c r="K73" s="6">
        <f t="shared" si="14"/>
        <v>0</v>
      </c>
      <c r="L73" s="8">
        <v>0</v>
      </c>
      <c r="M73" s="6">
        <f t="shared" si="15"/>
        <v>0</v>
      </c>
      <c r="N73" s="8">
        <v>0</v>
      </c>
      <c r="O73" s="6">
        <f t="shared" si="16"/>
        <v>0</v>
      </c>
      <c r="P73" s="8">
        <v>0</v>
      </c>
      <c r="Q73" s="6">
        <f t="shared" si="17"/>
        <v>0</v>
      </c>
      <c r="R73" s="8">
        <v>0</v>
      </c>
      <c r="S73" s="6">
        <f t="shared" si="18"/>
        <v>0</v>
      </c>
      <c r="T73" s="8">
        <v>2</v>
      </c>
      <c r="U73" s="6">
        <f t="shared" si="19"/>
        <v>1.5503875968992247</v>
      </c>
      <c r="V73" s="8">
        <v>1</v>
      </c>
      <c r="W73" s="6">
        <f t="shared" si="20"/>
        <v>1.1627906976744187</v>
      </c>
      <c r="X73" s="8">
        <v>1</v>
      </c>
      <c r="Y73" s="6">
        <f t="shared" si="21"/>
        <v>0.69930069930069938</v>
      </c>
    </row>
    <row r="74" spans="1:25" x14ac:dyDescent="0.2">
      <c r="A74" s="34" t="s">
        <v>110</v>
      </c>
      <c r="B74" s="8">
        <v>231</v>
      </c>
      <c r="C74" s="6">
        <f t="shared" si="22"/>
        <v>132.75862068965517</v>
      </c>
      <c r="D74" s="8">
        <v>161</v>
      </c>
      <c r="E74" s="6">
        <f t="shared" si="23"/>
        <v>87.5</v>
      </c>
      <c r="F74" s="8">
        <v>268</v>
      </c>
      <c r="G74" s="6">
        <f t="shared" si="12"/>
        <v>116.5217391304348</v>
      </c>
      <c r="H74" s="8">
        <v>93</v>
      </c>
      <c r="I74" s="6">
        <f t="shared" si="13"/>
        <v>21.379310344827587</v>
      </c>
      <c r="J74" s="8">
        <v>32</v>
      </c>
      <c r="K74" s="6">
        <f t="shared" si="14"/>
        <v>12.598425196850393</v>
      </c>
      <c r="L74" s="8">
        <v>41</v>
      </c>
      <c r="M74" s="6">
        <f t="shared" si="15"/>
        <v>16.399999999999999</v>
      </c>
      <c r="N74" s="8">
        <v>18</v>
      </c>
      <c r="O74" s="6">
        <f t="shared" si="16"/>
        <v>38.297872340425535</v>
      </c>
      <c r="P74" s="8">
        <v>21</v>
      </c>
      <c r="Q74" s="6">
        <f t="shared" si="17"/>
        <v>51.219512195121958</v>
      </c>
      <c r="R74" s="8">
        <v>8</v>
      </c>
      <c r="S74" s="6">
        <f t="shared" si="18"/>
        <v>21.05263157894737</v>
      </c>
      <c r="T74" s="8">
        <v>1316</v>
      </c>
      <c r="U74" s="6">
        <f t="shared" si="19"/>
        <v>1020.1550387596899</v>
      </c>
      <c r="V74" s="8">
        <v>561</v>
      </c>
      <c r="W74" s="6">
        <f t="shared" si="20"/>
        <v>652.32558139534888</v>
      </c>
      <c r="X74" s="8">
        <v>459</v>
      </c>
      <c r="Y74" s="6">
        <f t="shared" si="21"/>
        <v>320.97902097902102</v>
      </c>
    </row>
    <row r="75" spans="1:25" x14ac:dyDescent="0.2">
      <c r="A75" s="34" t="s">
        <v>111</v>
      </c>
      <c r="B75" s="8">
        <v>77</v>
      </c>
      <c r="C75" s="6">
        <f t="shared" si="22"/>
        <v>44.252873563218394</v>
      </c>
      <c r="D75" s="8">
        <v>100</v>
      </c>
      <c r="E75" s="6">
        <f t="shared" si="23"/>
        <v>54.347826086956516</v>
      </c>
      <c r="F75" s="8">
        <v>113</v>
      </c>
      <c r="G75" s="6">
        <f t="shared" si="12"/>
        <v>49.130434782608702</v>
      </c>
      <c r="H75" s="8">
        <v>34</v>
      </c>
      <c r="I75" s="6">
        <f t="shared" si="13"/>
        <v>7.8160919540229887</v>
      </c>
      <c r="J75" s="8">
        <v>9</v>
      </c>
      <c r="K75" s="6">
        <f t="shared" si="14"/>
        <v>3.5433070866141732</v>
      </c>
      <c r="L75" s="8">
        <v>15</v>
      </c>
      <c r="M75" s="6">
        <f t="shared" si="15"/>
        <v>6</v>
      </c>
      <c r="N75" s="8">
        <v>12</v>
      </c>
      <c r="O75" s="6">
        <f t="shared" si="16"/>
        <v>25.531914893617024</v>
      </c>
      <c r="P75" s="8">
        <v>5</v>
      </c>
      <c r="Q75" s="6">
        <f t="shared" si="17"/>
        <v>12.195121951219512</v>
      </c>
      <c r="R75" s="8">
        <v>8</v>
      </c>
      <c r="S75" s="6">
        <f t="shared" si="18"/>
        <v>21.05263157894737</v>
      </c>
      <c r="T75" s="8">
        <v>390</v>
      </c>
      <c r="U75" s="6">
        <f t="shared" si="19"/>
        <v>302.32558139534882</v>
      </c>
      <c r="V75" s="8">
        <v>193</v>
      </c>
      <c r="W75" s="6">
        <f t="shared" si="20"/>
        <v>224.41860465116278</v>
      </c>
      <c r="X75" s="8">
        <v>185</v>
      </c>
      <c r="Y75" s="6">
        <f t="shared" si="21"/>
        <v>129.37062937062939</v>
      </c>
    </row>
    <row r="76" spans="1:25" x14ac:dyDescent="0.2">
      <c r="A76" s="34" t="s">
        <v>112</v>
      </c>
      <c r="B76" s="8">
        <v>63</v>
      </c>
      <c r="C76" s="6">
        <f t="shared" si="22"/>
        <v>36.206896551724135</v>
      </c>
      <c r="D76" s="8">
        <v>61</v>
      </c>
      <c r="E76" s="6">
        <f t="shared" si="23"/>
        <v>33.152173913043477</v>
      </c>
      <c r="F76" s="8">
        <v>103</v>
      </c>
      <c r="G76" s="6">
        <f t="shared" si="12"/>
        <v>44.782608695652179</v>
      </c>
      <c r="H76" s="8">
        <v>1</v>
      </c>
      <c r="I76" s="6">
        <f t="shared" si="13"/>
        <v>0.22988505747126439</v>
      </c>
      <c r="J76" s="8">
        <v>0</v>
      </c>
      <c r="K76" s="6">
        <f t="shared" si="14"/>
        <v>0</v>
      </c>
      <c r="L76" s="8">
        <v>1</v>
      </c>
      <c r="M76" s="6">
        <f t="shared" si="15"/>
        <v>0.4</v>
      </c>
      <c r="N76" s="8">
        <v>0</v>
      </c>
      <c r="O76" s="6">
        <f t="shared" si="16"/>
        <v>0</v>
      </c>
      <c r="P76" s="8">
        <v>0</v>
      </c>
      <c r="Q76" s="6">
        <f t="shared" si="17"/>
        <v>0</v>
      </c>
      <c r="R76" s="8">
        <v>0</v>
      </c>
      <c r="S76" s="6">
        <f t="shared" si="18"/>
        <v>0</v>
      </c>
      <c r="T76" s="8">
        <v>235</v>
      </c>
      <c r="U76" s="6">
        <f t="shared" si="19"/>
        <v>182.1705426356589</v>
      </c>
      <c r="V76" s="8">
        <v>111</v>
      </c>
      <c r="W76" s="6">
        <f t="shared" si="20"/>
        <v>129.06976744186048</v>
      </c>
      <c r="X76" s="8">
        <v>75</v>
      </c>
      <c r="Y76" s="6">
        <f t="shared" si="21"/>
        <v>52.447552447552447</v>
      </c>
    </row>
    <row r="77" spans="1:25" x14ac:dyDescent="0.2">
      <c r="A77" s="34" t="s">
        <v>113</v>
      </c>
      <c r="B77" s="8">
        <v>118</v>
      </c>
      <c r="C77" s="6">
        <f t="shared" si="22"/>
        <v>67.816091954022994</v>
      </c>
      <c r="D77" s="8">
        <v>89</v>
      </c>
      <c r="E77" s="6">
        <f t="shared" si="23"/>
        <v>48.369565217391305</v>
      </c>
      <c r="F77" s="8">
        <v>179</v>
      </c>
      <c r="G77" s="6">
        <f t="shared" si="12"/>
        <v>77.826086956521749</v>
      </c>
      <c r="H77" s="8">
        <v>157</v>
      </c>
      <c r="I77" s="6">
        <f t="shared" si="13"/>
        <v>36.09195402298851</v>
      </c>
      <c r="J77" s="8">
        <v>71</v>
      </c>
      <c r="K77" s="6">
        <f t="shared" si="14"/>
        <v>27.952755905511811</v>
      </c>
      <c r="L77" s="8">
        <v>60</v>
      </c>
      <c r="M77" s="6">
        <f t="shared" si="15"/>
        <v>24</v>
      </c>
      <c r="N77" s="8">
        <v>24</v>
      </c>
      <c r="O77" s="6">
        <f t="shared" si="16"/>
        <v>51.063829787234049</v>
      </c>
      <c r="P77" s="8">
        <v>20</v>
      </c>
      <c r="Q77" s="6">
        <f t="shared" si="17"/>
        <v>48.780487804878049</v>
      </c>
      <c r="R77" s="8">
        <v>14</v>
      </c>
      <c r="S77" s="6">
        <f t="shared" si="18"/>
        <v>36.842105263157897</v>
      </c>
      <c r="T77" s="8">
        <v>102</v>
      </c>
      <c r="U77" s="6">
        <f t="shared" si="19"/>
        <v>79.069767441860463</v>
      </c>
      <c r="V77" s="8">
        <v>32</v>
      </c>
      <c r="W77" s="6">
        <f t="shared" si="20"/>
        <v>37.209302325581397</v>
      </c>
      <c r="X77" s="8">
        <v>29</v>
      </c>
      <c r="Y77" s="6">
        <f t="shared" si="21"/>
        <v>20.27972027972028</v>
      </c>
    </row>
    <row r="78" spans="1:25" x14ac:dyDescent="0.2">
      <c r="A78" s="34" t="s">
        <v>114</v>
      </c>
      <c r="B78" s="8">
        <v>1443</v>
      </c>
      <c r="C78" s="6">
        <f t="shared" si="22"/>
        <v>829.31034482758616</v>
      </c>
      <c r="D78" s="8">
        <v>1351</v>
      </c>
      <c r="E78" s="6">
        <f t="shared" si="23"/>
        <v>734.23913043478262</v>
      </c>
      <c r="F78" s="8">
        <v>1836</v>
      </c>
      <c r="G78" s="6">
        <f t="shared" si="12"/>
        <v>798.26086956521749</v>
      </c>
      <c r="H78" s="8">
        <v>2627</v>
      </c>
      <c r="I78" s="6">
        <f t="shared" si="13"/>
        <v>603.90804597701151</v>
      </c>
      <c r="J78" s="8">
        <v>1340</v>
      </c>
      <c r="K78" s="6">
        <f t="shared" si="14"/>
        <v>527.55905511811022</v>
      </c>
      <c r="L78" s="8">
        <v>1247</v>
      </c>
      <c r="M78" s="6">
        <f t="shared" si="15"/>
        <v>498.8</v>
      </c>
      <c r="N78" s="8">
        <v>269</v>
      </c>
      <c r="O78" s="6">
        <f t="shared" si="16"/>
        <v>572.34042553191489</v>
      </c>
      <c r="P78" s="8">
        <v>263</v>
      </c>
      <c r="Q78" s="6">
        <f t="shared" si="17"/>
        <v>641.46341463414637</v>
      </c>
      <c r="R78" s="8">
        <v>220</v>
      </c>
      <c r="S78" s="6">
        <f t="shared" si="18"/>
        <v>578.9473684210526</v>
      </c>
      <c r="T78" s="8">
        <v>2601</v>
      </c>
      <c r="U78" s="6">
        <f t="shared" si="19"/>
        <v>2016.2790697674418</v>
      </c>
      <c r="V78" s="8">
        <v>1192</v>
      </c>
      <c r="W78" s="6">
        <f t="shared" si="20"/>
        <v>1386.046511627907</v>
      </c>
      <c r="X78" s="8">
        <v>1026</v>
      </c>
      <c r="Y78" s="6">
        <f t="shared" si="21"/>
        <v>717.48251748251755</v>
      </c>
    </row>
    <row r="79" spans="1:25" x14ac:dyDescent="0.2">
      <c r="A79" s="34" t="s">
        <v>115</v>
      </c>
      <c r="B79" s="8">
        <v>453</v>
      </c>
      <c r="C79" s="6">
        <f t="shared" si="22"/>
        <v>260.34482758620692</v>
      </c>
      <c r="D79" s="8">
        <v>441</v>
      </c>
      <c r="E79" s="6">
        <f t="shared" si="23"/>
        <v>239.67391304347825</v>
      </c>
      <c r="F79" s="8">
        <v>467</v>
      </c>
      <c r="G79" s="6">
        <f t="shared" si="12"/>
        <v>203.04347826086959</v>
      </c>
      <c r="H79" s="8">
        <v>27</v>
      </c>
      <c r="I79" s="6">
        <f t="shared" si="13"/>
        <v>6.2068965517241388</v>
      </c>
      <c r="J79" s="8">
        <v>8</v>
      </c>
      <c r="K79" s="6">
        <f t="shared" si="14"/>
        <v>3.1496062992125982</v>
      </c>
      <c r="L79" s="8">
        <v>14</v>
      </c>
      <c r="M79" s="6">
        <f t="shared" si="15"/>
        <v>5.6</v>
      </c>
      <c r="N79" s="8">
        <v>1</v>
      </c>
      <c r="O79" s="6">
        <f t="shared" si="16"/>
        <v>2.1276595744680851</v>
      </c>
      <c r="P79" s="8">
        <v>5</v>
      </c>
      <c r="Q79" s="6">
        <f t="shared" si="17"/>
        <v>12.195121951219512</v>
      </c>
      <c r="R79" s="8">
        <v>3</v>
      </c>
      <c r="S79" s="6">
        <f t="shared" si="18"/>
        <v>7.8947368421052628</v>
      </c>
      <c r="T79" s="8">
        <v>8555</v>
      </c>
      <c r="U79" s="6">
        <f t="shared" si="19"/>
        <v>6631.7829457364342</v>
      </c>
      <c r="V79" s="8">
        <v>3513</v>
      </c>
      <c r="W79" s="6">
        <f t="shared" si="20"/>
        <v>4084.8837209302328</v>
      </c>
      <c r="X79" s="8">
        <v>3239</v>
      </c>
      <c r="Y79" s="6">
        <f t="shared" si="21"/>
        <v>2265.0349650349654</v>
      </c>
    </row>
    <row r="80" spans="1:25" x14ac:dyDescent="0.2">
      <c r="A80" s="34" t="s">
        <v>116</v>
      </c>
      <c r="B80" s="8">
        <v>21</v>
      </c>
      <c r="C80" s="6">
        <f t="shared" si="22"/>
        <v>12.068965517241379</v>
      </c>
      <c r="D80" s="8">
        <v>18</v>
      </c>
      <c r="E80" s="6">
        <f t="shared" si="23"/>
        <v>9.7826086956521738</v>
      </c>
      <c r="F80" s="8">
        <v>28</v>
      </c>
      <c r="G80" s="6">
        <f t="shared" si="12"/>
        <v>12.173913043478262</v>
      </c>
      <c r="H80" s="8">
        <v>10</v>
      </c>
      <c r="I80" s="6">
        <f t="shared" si="13"/>
        <v>2.298850574712644</v>
      </c>
      <c r="J80" s="8">
        <v>6</v>
      </c>
      <c r="K80" s="6">
        <f t="shared" si="14"/>
        <v>2.3622047244094486</v>
      </c>
      <c r="L80" s="8">
        <v>6</v>
      </c>
      <c r="M80" s="6">
        <f t="shared" si="15"/>
        <v>2.4</v>
      </c>
      <c r="N80" s="8">
        <v>0</v>
      </c>
      <c r="O80" s="6">
        <f t="shared" si="16"/>
        <v>0</v>
      </c>
      <c r="P80" s="8">
        <v>0</v>
      </c>
      <c r="Q80" s="6">
        <f t="shared" si="17"/>
        <v>0</v>
      </c>
      <c r="R80" s="8">
        <v>0</v>
      </c>
      <c r="S80" s="6">
        <f t="shared" si="18"/>
        <v>0</v>
      </c>
      <c r="T80" s="8">
        <v>23</v>
      </c>
      <c r="U80" s="6">
        <f t="shared" si="19"/>
        <v>17.829457364341085</v>
      </c>
      <c r="V80" s="8">
        <v>9</v>
      </c>
      <c r="W80" s="6">
        <f t="shared" si="20"/>
        <v>10.465116279069768</v>
      </c>
      <c r="X80" s="8">
        <v>15</v>
      </c>
      <c r="Y80" s="6">
        <f t="shared" si="21"/>
        <v>10.48951048951049</v>
      </c>
    </row>
    <row r="81" spans="1:27" x14ac:dyDescent="0.2">
      <c r="A81" s="34" t="s">
        <v>117</v>
      </c>
      <c r="B81" s="8">
        <v>121</v>
      </c>
      <c r="C81" s="6">
        <f t="shared" si="22"/>
        <v>69.540229885057471</v>
      </c>
      <c r="D81" s="8">
        <v>102</v>
      </c>
      <c r="E81" s="6">
        <f t="shared" si="23"/>
        <v>55.434782608695649</v>
      </c>
      <c r="F81" s="8">
        <v>185</v>
      </c>
      <c r="G81" s="6">
        <f t="shared" si="12"/>
        <v>80.434782608695656</v>
      </c>
      <c r="H81" s="8">
        <v>359</v>
      </c>
      <c r="I81" s="6">
        <f t="shared" si="13"/>
        <v>82.52873563218391</v>
      </c>
      <c r="J81" s="8">
        <v>117</v>
      </c>
      <c r="K81" s="6">
        <f t="shared" si="14"/>
        <v>46.062992125984252</v>
      </c>
      <c r="L81" s="8">
        <v>140</v>
      </c>
      <c r="M81" s="6">
        <f t="shared" si="15"/>
        <v>56</v>
      </c>
      <c r="N81" s="8">
        <v>43</v>
      </c>
      <c r="O81" s="6">
        <f t="shared" si="16"/>
        <v>91.489361702127667</v>
      </c>
      <c r="P81" s="8">
        <v>20</v>
      </c>
      <c r="Q81" s="6">
        <f t="shared" si="17"/>
        <v>48.780487804878049</v>
      </c>
      <c r="R81" s="8">
        <v>28</v>
      </c>
      <c r="S81" s="6">
        <f t="shared" si="18"/>
        <v>73.684210526315795</v>
      </c>
      <c r="T81" s="8">
        <v>132</v>
      </c>
      <c r="U81" s="6">
        <f t="shared" si="19"/>
        <v>102.32558139534883</v>
      </c>
      <c r="V81" s="8">
        <v>54</v>
      </c>
      <c r="W81" s="6">
        <f t="shared" si="20"/>
        <v>62.790697674418603</v>
      </c>
      <c r="X81" s="8">
        <v>49</v>
      </c>
      <c r="Y81" s="6">
        <f t="shared" si="21"/>
        <v>34.265734265734267</v>
      </c>
    </row>
    <row r="82" spans="1:27" x14ac:dyDescent="0.2">
      <c r="A82" s="34" t="s">
        <v>151</v>
      </c>
      <c r="B82" s="8">
        <v>121</v>
      </c>
      <c r="C82" s="6">
        <f t="shared" si="22"/>
        <v>69.540229885057471</v>
      </c>
      <c r="D82" s="8">
        <v>102</v>
      </c>
      <c r="E82" s="6">
        <f t="shared" si="23"/>
        <v>55.434782608695649</v>
      </c>
      <c r="F82" s="8">
        <v>185</v>
      </c>
      <c r="G82" s="6">
        <f t="shared" si="12"/>
        <v>80.434782608695656</v>
      </c>
      <c r="H82" s="8">
        <v>359</v>
      </c>
      <c r="I82" s="6">
        <f t="shared" si="13"/>
        <v>82.52873563218391</v>
      </c>
      <c r="J82" s="8">
        <v>117</v>
      </c>
      <c r="K82" s="6">
        <f t="shared" si="14"/>
        <v>46.062992125984252</v>
      </c>
      <c r="L82" s="8">
        <v>140</v>
      </c>
      <c r="M82" s="6">
        <f t="shared" si="15"/>
        <v>56</v>
      </c>
      <c r="N82" s="8">
        <v>43</v>
      </c>
      <c r="O82" s="6">
        <f t="shared" si="16"/>
        <v>91.489361702127667</v>
      </c>
      <c r="P82" s="8">
        <v>20</v>
      </c>
      <c r="Q82" s="6">
        <f t="shared" si="17"/>
        <v>48.780487804878049</v>
      </c>
      <c r="R82" s="8">
        <v>28</v>
      </c>
      <c r="S82" s="6">
        <f t="shared" si="18"/>
        <v>73.684210526315795</v>
      </c>
      <c r="T82" s="8">
        <v>132</v>
      </c>
      <c r="U82" s="6">
        <f t="shared" si="19"/>
        <v>102.32558139534883</v>
      </c>
      <c r="V82" s="8">
        <v>54</v>
      </c>
      <c r="W82" s="6">
        <f t="shared" si="20"/>
        <v>62.790697674418603</v>
      </c>
      <c r="X82" s="8">
        <v>49</v>
      </c>
      <c r="Y82" s="6">
        <f t="shared" si="21"/>
        <v>34.265734265734267</v>
      </c>
    </row>
    <row r="83" spans="1:27" x14ac:dyDescent="0.2">
      <c r="A83" s="34" t="s">
        <v>118</v>
      </c>
      <c r="B83" s="8">
        <v>39</v>
      </c>
      <c r="C83" s="6">
        <f t="shared" si="22"/>
        <v>22.413793103448278</v>
      </c>
      <c r="D83" s="8">
        <v>57</v>
      </c>
      <c r="E83" s="6">
        <f t="shared" si="23"/>
        <v>30.978260869565215</v>
      </c>
      <c r="F83" s="8">
        <v>83</v>
      </c>
      <c r="G83" s="6">
        <f t="shared" si="12"/>
        <v>36.086956521739133</v>
      </c>
      <c r="H83" s="8">
        <v>18</v>
      </c>
      <c r="I83" s="6">
        <f t="shared" si="13"/>
        <v>4.1379310344827589</v>
      </c>
      <c r="J83" s="8">
        <v>18</v>
      </c>
      <c r="K83" s="6">
        <f t="shared" si="14"/>
        <v>7.0866141732283463</v>
      </c>
      <c r="L83" s="8">
        <v>13</v>
      </c>
      <c r="M83" s="6">
        <f t="shared" si="15"/>
        <v>5.2</v>
      </c>
      <c r="N83" s="8">
        <v>1</v>
      </c>
      <c r="O83" s="6">
        <f t="shared" si="16"/>
        <v>2.1276595744680851</v>
      </c>
      <c r="P83" s="8">
        <v>2</v>
      </c>
      <c r="Q83" s="6">
        <f t="shared" si="17"/>
        <v>4.8780487804878048</v>
      </c>
      <c r="R83" s="8">
        <v>0</v>
      </c>
      <c r="S83" s="6">
        <f t="shared" si="18"/>
        <v>0</v>
      </c>
      <c r="T83" s="8">
        <v>387</v>
      </c>
      <c r="U83" s="6">
        <f t="shared" si="19"/>
        <v>300</v>
      </c>
      <c r="V83" s="8">
        <v>126</v>
      </c>
      <c r="W83" s="6">
        <f t="shared" si="20"/>
        <v>146.51162790697674</v>
      </c>
      <c r="X83" s="8">
        <v>157</v>
      </c>
      <c r="Y83" s="6">
        <f t="shared" si="21"/>
        <v>109.7902097902098</v>
      </c>
    </row>
    <row r="84" spans="1:27" x14ac:dyDescent="0.2">
      <c r="A84" s="34" t="s">
        <v>119</v>
      </c>
      <c r="B84" s="8">
        <v>130</v>
      </c>
      <c r="C84" s="6">
        <f t="shared" si="22"/>
        <v>74.712643678160916</v>
      </c>
      <c r="D84" s="8">
        <v>58</v>
      </c>
      <c r="E84" s="6">
        <f t="shared" si="23"/>
        <v>31.521739130434781</v>
      </c>
      <c r="F84" s="8">
        <v>116</v>
      </c>
      <c r="G84" s="6">
        <f t="shared" si="12"/>
        <v>50.434782608695656</v>
      </c>
      <c r="H84" s="8">
        <v>75</v>
      </c>
      <c r="I84" s="6">
        <f t="shared" si="13"/>
        <v>17.241379310344829</v>
      </c>
      <c r="J84" s="8">
        <v>41</v>
      </c>
      <c r="K84" s="6">
        <f t="shared" si="14"/>
        <v>16.141732283464567</v>
      </c>
      <c r="L84" s="8">
        <v>25</v>
      </c>
      <c r="M84" s="6">
        <f t="shared" si="15"/>
        <v>10</v>
      </c>
      <c r="N84" s="8">
        <v>41</v>
      </c>
      <c r="O84" s="6">
        <f t="shared" si="16"/>
        <v>87.2340425531915</v>
      </c>
      <c r="P84" s="8">
        <v>187</v>
      </c>
      <c r="Q84" s="6">
        <f t="shared" si="17"/>
        <v>456.09756097560978</v>
      </c>
      <c r="R84" s="8">
        <v>29</v>
      </c>
      <c r="S84" s="6">
        <f t="shared" si="18"/>
        <v>76.315789473684205</v>
      </c>
      <c r="T84" s="8">
        <v>58</v>
      </c>
      <c r="U84" s="6">
        <f t="shared" si="19"/>
        <v>44.961240310077521</v>
      </c>
      <c r="V84" s="8">
        <v>27</v>
      </c>
      <c r="W84" s="6">
        <f t="shared" si="20"/>
        <v>31.395348837209301</v>
      </c>
      <c r="X84" s="8">
        <v>30</v>
      </c>
      <c r="Y84" s="6">
        <f t="shared" si="21"/>
        <v>20.97902097902098</v>
      </c>
    </row>
    <row r="85" spans="1:27" x14ac:dyDescent="0.2">
      <c r="A85" s="34" t="s">
        <v>120</v>
      </c>
      <c r="B85" s="8">
        <v>2</v>
      </c>
      <c r="C85" s="6">
        <f t="shared" si="22"/>
        <v>1.1494252873563218</v>
      </c>
      <c r="D85" s="8">
        <v>0</v>
      </c>
      <c r="E85" s="6">
        <f t="shared" si="23"/>
        <v>0</v>
      </c>
      <c r="F85" s="8">
        <v>1</v>
      </c>
      <c r="G85" s="6">
        <f t="shared" si="12"/>
        <v>0.43478260869565222</v>
      </c>
      <c r="H85" s="8">
        <v>0</v>
      </c>
      <c r="I85" s="6">
        <f t="shared" si="13"/>
        <v>0</v>
      </c>
      <c r="J85" s="8">
        <v>0</v>
      </c>
      <c r="K85" s="6">
        <f t="shared" si="14"/>
        <v>0</v>
      </c>
      <c r="L85" s="8">
        <v>0</v>
      </c>
      <c r="M85" s="6">
        <f t="shared" si="15"/>
        <v>0</v>
      </c>
      <c r="N85" s="8">
        <v>0</v>
      </c>
      <c r="O85" s="6">
        <f t="shared" si="16"/>
        <v>0</v>
      </c>
      <c r="P85" s="8">
        <v>0</v>
      </c>
      <c r="Q85" s="6">
        <f t="shared" si="17"/>
        <v>0</v>
      </c>
      <c r="R85" s="8">
        <v>0</v>
      </c>
      <c r="S85" s="6">
        <f t="shared" si="18"/>
        <v>0</v>
      </c>
      <c r="T85" s="8">
        <v>2</v>
      </c>
      <c r="U85" s="6">
        <f t="shared" si="19"/>
        <v>1.5503875968992247</v>
      </c>
      <c r="V85" s="8">
        <v>2</v>
      </c>
      <c r="W85" s="6">
        <f t="shared" si="20"/>
        <v>2.3255813953488373</v>
      </c>
      <c r="X85" s="8">
        <v>0</v>
      </c>
      <c r="Y85" s="6">
        <f t="shared" si="21"/>
        <v>0</v>
      </c>
    </row>
    <row r="86" spans="1:27" x14ac:dyDescent="0.2">
      <c r="A86" s="34" t="s">
        <v>167</v>
      </c>
      <c r="B86" s="8">
        <v>8</v>
      </c>
      <c r="C86" s="6">
        <f t="shared" si="22"/>
        <v>4.5977011494252871</v>
      </c>
      <c r="D86" s="8">
        <v>5</v>
      </c>
      <c r="E86" s="6">
        <f t="shared" si="23"/>
        <v>2.7173913043478262</v>
      </c>
      <c r="F86" s="8">
        <v>3</v>
      </c>
      <c r="G86" s="6">
        <f t="shared" si="12"/>
        <v>1.3043478260869565</v>
      </c>
      <c r="H86" s="8">
        <v>1</v>
      </c>
      <c r="I86" s="6">
        <f t="shared" si="13"/>
        <v>0.22988505747126439</v>
      </c>
      <c r="J86" s="8">
        <v>1</v>
      </c>
      <c r="K86" s="6">
        <f t="shared" si="14"/>
        <v>0.39370078740157477</v>
      </c>
      <c r="L86" s="8">
        <v>0</v>
      </c>
      <c r="M86" s="6">
        <f t="shared" si="15"/>
        <v>0</v>
      </c>
      <c r="N86" s="8">
        <v>0</v>
      </c>
      <c r="O86" s="6">
        <f t="shared" si="16"/>
        <v>0</v>
      </c>
      <c r="P86" s="8">
        <v>11</v>
      </c>
      <c r="Q86" s="6">
        <f t="shared" si="17"/>
        <v>26.829268292682929</v>
      </c>
      <c r="R86" s="8">
        <v>0</v>
      </c>
      <c r="S86" s="6">
        <f t="shared" si="18"/>
        <v>0</v>
      </c>
      <c r="T86" s="8">
        <v>5</v>
      </c>
      <c r="U86" s="6">
        <f t="shared" si="19"/>
        <v>3.8759689922480618</v>
      </c>
      <c r="V86" s="8">
        <v>0</v>
      </c>
      <c r="W86" s="6">
        <f t="shared" si="20"/>
        <v>0</v>
      </c>
      <c r="X86" s="8">
        <v>1</v>
      </c>
      <c r="Y86" s="6">
        <f t="shared" si="21"/>
        <v>0.69930069930069938</v>
      </c>
      <c r="Z86" s="1" t="s">
        <v>10</v>
      </c>
    </row>
    <row r="87" spans="1:27" x14ac:dyDescent="0.2">
      <c r="A87" s="34" t="s">
        <v>168</v>
      </c>
      <c r="B87" s="8">
        <v>8</v>
      </c>
      <c r="C87" s="6">
        <f t="shared" si="22"/>
        <v>4.5977011494252871</v>
      </c>
      <c r="D87" s="8">
        <v>5</v>
      </c>
      <c r="E87" s="6">
        <f t="shared" si="23"/>
        <v>2.7173913043478262</v>
      </c>
      <c r="F87" s="8">
        <v>3</v>
      </c>
      <c r="G87" s="6">
        <f t="shared" si="12"/>
        <v>1.3043478260869565</v>
      </c>
      <c r="H87" s="8">
        <v>1</v>
      </c>
      <c r="I87" s="6">
        <f t="shared" si="13"/>
        <v>0.22988505747126439</v>
      </c>
      <c r="J87" s="8">
        <v>1</v>
      </c>
      <c r="K87" s="6">
        <f t="shared" si="14"/>
        <v>0.39370078740157477</v>
      </c>
      <c r="L87" s="8">
        <v>0</v>
      </c>
      <c r="M87" s="6">
        <f t="shared" si="15"/>
        <v>0</v>
      </c>
      <c r="N87" s="8">
        <v>0</v>
      </c>
      <c r="O87" s="6">
        <f t="shared" si="16"/>
        <v>0</v>
      </c>
      <c r="P87" s="8">
        <v>11</v>
      </c>
      <c r="Q87" s="6">
        <f t="shared" si="17"/>
        <v>26.829268292682929</v>
      </c>
      <c r="R87" s="8">
        <v>0</v>
      </c>
      <c r="S87" s="6">
        <f t="shared" si="18"/>
        <v>0</v>
      </c>
      <c r="T87" s="8">
        <v>5</v>
      </c>
      <c r="U87" s="6">
        <f t="shared" si="19"/>
        <v>3.8759689922480618</v>
      </c>
      <c r="V87" s="8">
        <v>0</v>
      </c>
      <c r="W87" s="6">
        <f t="shared" si="20"/>
        <v>0</v>
      </c>
      <c r="X87" s="8">
        <v>1</v>
      </c>
      <c r="Y87" s="6">
        <f t="shared" si="21"/>
        <v>0.69930069930069938</v>
      </c>
    </row>
    <row r="88" spans="1:27" x14ac:dyDescent="0.2">
      <c r="A88" s="34" t="s">
        <v>38</v>
      </c>
      <c r="B88" s="19">
        <v>638</v>
      </c>
      <c r="C88" s="6">
        <f t="shared" si="22"/>
        <v>366.66666666666669</v>
      </c>
      <c r="D88" s="19">
        <v>606</v>
      </c>
      <c r="E88" s="6">
        <f t="shared" si="23"/>
        <v>329.3478260869565</v>
      </c>
      <c r="F88" s="19">
        <v>760</v>
      </c>
      <c r="G88" s="6">
        <f t="shared" si="12"/>
        <v>330.43478260869568</v>
      </c>
      <c r="H88" s="19">
        <v>860</v>
      </c>
      <c r="I88" s="6">
        <f t="shared" si="13"/>
        <v>197.70114942528738</v>
      </c>
      <c r="J88" s="19">
        <v>392</v>
      </c>
      <c r="K88" s="6">
        <f t="shared" si="14"/>
        <v>154.33070866141733</v>
      </c>
      <c r="L88" s="8">
        <v>291</v>
      </c>
      <c r="M88" s="6">
        <f t="shared" si="15"/>
        <v>116.4</v>
      </c>
      <c r="N88" s="19">
        <v>212</v>
      </c>
      <c r="O88" s="6">
        <f t="shared" si="16"/>
        <v>451.06382978723406</v>
      </c>
      <c r="P88" s="19">
        <v>214</v>
      </c>
      <c r="Q88" s="6">
        <f t="shared" si="17"/>
        <v>521.95121951219517</v>
      </c>
      <c r="R88" s="19">
        <v>166</v>
      </c>
      <c r="S88" s="6">
        <f t="shared" si="18"/>
        <v>436.84210526315786</v>
      </c>
      <c r="T88" s="19">
        <v>314</v>
      </c>
      <c r="U88" s="6">
        <f t="shared" si="19"/>
        <v>243.41085271317829</v>
      </c>
      <c r="V88" s="19">
        <v>128</v>
      </c>
      <c r="W88" s="6">
        <f t="shared" si="20"/>
        <v>148.83720930232559</v>
      </c>
      <c r="X88" s="19">
        <v>128</v>
      </c>
      <c r="Y88" s="6">
        <f t="shared" si="21"/>
        <v>89.510489510489521</v>
      </c>
    </row>
    <row r="89" spans="1:27" x14ac:dyDescent="0.2">
      <c r="A89" s="34" t="s">
        <v>39</v>
      </c>
      <c r="B89" s="19">
        <v>67</v>
      </c>
      <c r="C89" s="6">
        <f t="shared" si="22"/>
        <v>38.505747126436781</v>
      </c>
      <c r="D89" s="20">
        <v>67</v>
      </c>
      <c r="E89" s="6">
        <f t="shared" si="23"/>
        <v>36.413043478260867</v>
      </c>
      <c r="F89" s="19">
        <v>54</v>
      </c>
      <c r="G89" s="6">
        <f t="shared" si="12"/>
        <v>23.478260869565219</v>
      </c>
      <c r="H89" s="19">
        <v>22</v>
      </c>
      <c r="I89" s="6">
        <f t="shared" si="13"/>
        <v>5.0574712643678161</v>
      </c>
      <c r="J89" s="19">
        <v>13</v>
      </c>
      <c r="K89" s="6">
        <f t="shared" si="14"/>
        <v>5.1181102362204722</v>
      </c>
      <c r="L89" s="19">
        <v>5</v>
      </c>
      <c r="M89" s="6">
        <f t="shared" si="15"/>
        <v>2</v>
      </c>
      <c r="N89" s="19">
        <v>10</v>
      </c>
      <c r="O89" s="6">
        <f t="shared" si="16"/>
        <v>21.276595744680851</v>
      </c>
      <c r="P89" s="19">
        <v>3</v>
      </c>
      <c r="Q89" s="6">
        <f t="shared" si="17"/>
        <v>7.3170731707317076</v>
      </c>
      <c r="R89" s="19">
        <v>11</v>
      </c>
      <c r="S89" s="6">
        <f t="shared" si="18"/>
        <v>28.94736842105263</v>
      </c>
      <c r="T89" s="19">
        <v>31</v>
      </c>
      <c r="U89" s="6">
        <f t="shared" si="19"/>
        <v>24.031007751937985</v>
      </c>
      <c r="V89" s="19">
        <v>14</v>
      </c>
      <c r="W89" s="6">
        <f t="shared" si="20"/>
        <v>16.279069767441861</v>
      </c>
      <c r="X89" s="8">
        <v>15</v>
      </c>
      <c r="Y89" s="6">
        <f t="shared" si="21"/>
        <v>10.48951048951049</v>
      </c>
    </row>
    <row r="90" spans="1:27" x14ac:dyDescent="0.2">
      <c r="A90" s="34" t="s">
        <v>40</v>
      </c>
      <c r="B90" s="19">
        <v>19</v>
      </c>
      <c r="C90" s="6">
        <f t="shared" si="22"/>
        <v>10.919540229885058</v>
      </c>
      <c r="D90" s="19">
        <v>10</v>
      </c>
      <c r="E90" s="6">
        <f t="shared" si="23"/>
        <v>5.4347826086956523</v>
      </c>
      <c r="F90" s="19">
        <v>15</v>
      </c>
      <c r="G90" s="6">
        <f t="shared" si="12"/>
        <v>6.5217391304347831</v>
      </c>
      <c r="H90" s="19">
        <v>22</v>
      </c>
      <c r="I90" s="6">
        <f t="shared" si="13"/>
        <v>5.0574712643678161</v>
      </c>
      <c r="J90" s="8">
        <v>8</v>
      </c>
      <c r="K90" s="6">
        <f t="shared" si="14"/>
        <v>3.1496062992125982</v>
      </c>
      <c r="L90" s="19">
        <v>7</v>
      </c>
      <c r="M90" s="6">
        <f t="shared" si="15"/>
        <v>2.8</v>
      </c>
      <c r="N90" s="19">
        <v>10</v>
      </c>
      <c r="O90" s="6">
        <f t="shared" si="16"/>
        <v>21.276595744680851</v>
      </c>
      <c r="P90" s="19">
        <v>24</v>
      </c>
      <c r="Q90" s="6">
        <f t="shared" si="17"/>
        <v>58.536585365853661</v>
      </c>
      <c r="R90" s="19">
        <v>6</v>
      </c>
      <c r="S90" s="6">
        <f t="shared" si="18"/>
        <v>15.789473684210526</v>
      </c>
      <c r="T90" s="8">
        <v>11</v>
      </c>
      <c r="U90" s="6">
        <f t="shared" si="19"/>
        <v>8.5271317829457356</v>
      </c>
      <c r="V90" s="8">
        <v>3</v>
      </c>
      <c r="W90" s="6">
        <f t="shared" si="20"/>
        <v>3.4883720930232558</v>
      </c>
      <c r="X90" s="8">
        <v>2</v>
      </c>
      <c r="Y90" s="6">
        <f t="shared" si="21"/>
        <v>1.3986013986013988</v>
      </c>
      <c r="AA90" s="1" t="s">
        <v>10</v>
      </c>
    </row>
    <row r="91" spans="1:27" x14ac:dyDescent="0.2">
      <c r="A91" s="34" t="s">
        <v>42</v>
      </c>
      <c r="B91" s="19">
        <v>13</v>
      </c>
      <c r="C91" s="6">
        <f t="shared" si="22"/>
        <v>7.4712643678160919</v>
      </c>
      <c r="D91" s="8">
        <v>37</v>
      </c>
      <c r="E91" s="6">
        <f t="shared" si="23"/>
        <v>20.10869565217391</v>
      </c>
      <c r="F91" s="19">
        <v>59</v>
      </c>
      <c r="G91" s="6">
        <f t="shared" si="12"/>
        <v>25.65217391304348</v>
      </c>
      <c r="H91" s="8">
        <v>2</v>
      </c>
      <c r="I91" s="6">
        <f t="shared" si="13"/>
        <v>0.45977011494252878</v>
      </c>
      <c r="J91" s="8">
        <v>0</v>
      </c>
      <c r="K91" s="6">
        <f t="shared" si="14"/>
        <v>0</v>
      </c>
      <c r="L91" s="8">
        <v>0</v>
      </c>
      <c r="M91" s="6">
        <f t="shared" si="15"/>
        <v>0</v>
      </c>
      <c r="N91" s="8">
        <v>1</v>
      </c>
      <c r="O91" s="6">
        <f t="shared" si="16"/>
        <v>2.1276595744680851</v>
      </c>
      <c r="P91" s="8">
        <v>1</v>
      </c>
      <c r="Q91" s="6">
        <f t="shared" si="17"/>
        <v>2.4390243902439024</v>
      </c>
      <c r="R91" s="8">
        <v>2</v>
      </c>
      <c r="S91" s="6">
        <f t="shared" si="18"/>
        <v>5.2631578947368425</v>
      </c>
      <c r="T91" s="8">
        <v>0</v>
      </c>
      <c r="U91" s="6">
        <f t="shared" si="19"/>
        <v>0</v>
      </c>
      <c r="V91" s="8">
        <v>0</v>
      </c>
      <c r="W91" s="6">
        <f t="shared" si="20"/>
        <v>0</v>
      </c>
      <c r="X91" s="8">
        <v>0</v>
      </c>
      <c r="Y91" s="6">
        <f t="shared" si="21"/>
        <v>0</v>
      </c>
    </row>
    <row r="92" spans="1:27" x14ac:dyDescent="0.2">
      <c r="A92" s="34" t="s">
        <v>41</v>
      </c>
      <c r="B92" s="8">
        <v>11</v>
      </c>
      <c r="C92" s="6">
        <f t="shared" si="22"/>
        <v>6.3218390804597702</v>
      </c>
      <c r="D92" s="8">
        <v>28</v>
      </c>
      <c r="E92" s="6">
        <f t="shared" si="23"/>
        <v>15.217391304347826</v>
      </c>
      <c r="F92" s="8">
        <v>35</v>
      </c>
      <c r="G92" s="6">
        <f t="shared" si="12"/>
        <v>15.217391304347828</v>
      </c>
      <c r="H92" s="8">
        <v>1</v>
      </c>
      <c r="I92" s="6">
        <f t="shared" si="13"/>
        <v>0.22988505747126439</v>
      </c>
      <c r="J92" s="8">
        <v>0</v>
      </c>
      <c r="K92" s="6">
        <f t="shared" si="14"/>
        <v>0</v>
      </c>
      <c r="L92" s="8">
        <v>2</v>
      </c>
      <c r="M92" s="6">
        <f t="shared" si="15"/>
        <v>0.8</v>
      </c>
      <c r="N92" s="8">
        <v>0</v>
      </c>
      <c r="O92" s="6">
        <f t="shared" si="16"/>
        <v>0</v>
      </c>
      <c r="P92" s="8">
        <v>0</v>
      </c>
      <c r="Q92" s="6">
        <f t="shared" si="17"/>
        <v>0</v>
      </c>
      <c r="R92" s="8">
        <v>0</v>
      </c>
      <c r="S92" s="6">
        <f t="shared" si="18"/>
        <v>0</v>
      </c>
      <c r="T92" s="8">
        <v>0</v>
      </c>
      <c r="U92" s="6">
        <f t="shared" si="19"/>
        <v>0</v>
      </c>
      <c r="V92" s="8">
        <v>0</v>
      </c>
      <c r="W92" s="6">
        <f t="shared" si="20"/>
        <v>0</v>
      </c>
      <c r="X92" s="8">
        <v>0</v>
      </c>
      <c r="Y92" s="6">
        <f t="shared" si="21"/>
        <v>0</v>
      </c>
    </row>
    <row r="93" spans="1:27" x14ac:dyDescent="0.2">
      <c r="A93" s="35" t="s">
        <v>152</v>
      </c>
      <c r="B93" s="8">
        <v>0</v>
      </c>
      <c r="C93" s="6">
        <f t="shared" si="22"/>
        <v>0</v>
      </c>
      <c r="D93" s="8">
        <v>0</v>
      </c>
      <c r="E93" s="6">
        <f t="shared" si="23"/>
        <v>0</v>
      </c>
      <c r="F93" s="8">
        <v>0</v>
      </c>
      <c r="G93" s="6">
        <f t="shared" si="12"/>
        <v>0</v>
      </c>
      <c r="H93" s="8">
        <v>0</v>
      </c>
      <c r="I93" s="6">
        <f t="shared" si="13"/>
        <v>0</v>
      </c>
      <c r="J93" s="8">
        <v>0</v>
      </c>
      <c r="K93" s="6">
        <f t="shared" si="14"/>
        <v>0</v>
      </c>
      <c r="L93" s="8">
        <v>0</v>
      </c>
      <c r="M93" s="6">
        <f t="shared" si="15"/>
        <v>0</v>
      </c>
      <c r="N93" s="8">
        <v>0</v>
      </c>
      <c r="O93" s="6">
        <f t="shared" si="16"/>
        <v>0</v>
      </c>
      <c r="P93" s="8">
        <v>0</v>
      </c>
      <c r="Q93" s="6">
        <f t="shared" si="17"/>
        <v>0</v>
      </c>
      <c r="R93" s="8">
        <v>0</v>
      </c>
      <c r="S93" s="6">
        <f t="shared" si="18"/>
        <v>0</v>
      </c>
      <c r="T93" s="8">
        <v>0</v>
      </c>
      <c r="U93" s="6">
        <f t="shared" si="19"/>
        <v>0</v>
      </c>
      <c r="V93" s="8">
        <v>0</v>
      </c>
      <c r="W93" s="6">
        <f t="shared" si="20"/>
        <v>0</v>
      </c>
      <c r="X93" s="8">
        <v>0</v>
      </c>
      <c r="Y93" s="6">
        <f t="shared" si="21"/>
        <v>0</v>
      </c>
    </row>
    <row r="94" spans="1:27" x14ac:dyDescent="0.2">
      <c r="A94" s="35" t="s">
        <v>153</v>
      </c>
      <c r="B94" s="8">
        <v>0</v>
      </c>
      <c r="C94" s="6">
        <f t="shared" si="22"/>
        <v>0</v>
      </c>
      <c r="D94" s="8">
        <v>0</v>
      </c>
      <c r="E94" s="6">
        <f t="shared" si="23"/>
        <v>0</v>
      </c>
      <c r="F94" s="8">
        <v>0</v>
      </c>
      <c r="G94" s="6">
        <f t="shared" si="12"/>
        <v>0</v>
      </c>
      <c r="H94" s="8">
        <v>0</v>
      </c>
      <c r="I94" s="6">
        <f t="shared" si="13"/>
        <v>0</v>
      </c>
      <c r="J94" s="8">
        <v>0</v>
      </c>
      <c r="K94" s="6">
        <f t="shared" si="14"/>
        <v>0</v>
      </c>
      <c r="L94" s="8">
        <v>0</v>
      </c>
      <c r="M94" s="6">
        <f t="shared" si="15"/>
        <v>0</v>
      </c>
      <c r="N94" s="8">
        <v>0</v>
      </c>
      <c r="O94" s="6">
        <f t="shared" si="16"/>
        <v>0</v>
      </c>
      <c r="P94" s="8">
        <v>0</v>
      </c>
      <c r="Q94" s="6">
        <f t="shared" si="17"/>
        <v>0</v>
      </c>
      <c r="R94" s="8">
        <v>0</v>
      </c>
      <c r="S94" s="6">
        <f t="shared" si="18"/>
        <v>0</v>
      </c>
      <c r="T94" s="8">
        <v>0</v>
      </c>
      <c r="U94" s="6">
        <f t="shared" si="19"/>
        <v>0</v>
      </c>
      <c r="V94" s="8">
        <v>0</v>
      </c>
      <c r="W94" s="6">
        <f t="shared" si="20"/>
        <v>0</v>
      </c>
      <c r="X94" s="8">
        <v>0</v>
      </c>
      <c r="Y94" s="6">
        <f t="shared" si="21"/>
        <v>0</v>
      </c>
    </row>
    <row r="95" spans="1:27" x14ac:dyDescent="0.2">
      <c r="A95" s="35" t="s">
        <v>154</v>
      </c>
      <c r="B95" s="8">
        <v>1</v>
      </c>
      <c r="C95" s="6">
        <f t="shared" si="22"/>
        <v>0.57471264367816088</v>
      </c>
      <c r="D95" s="8">
        <v>1</v>
      </c>
      <c r="E95" s="6">
        <f t="shared" si="23"/>
        <v>0.54347826086956519</v>
      </c>
      <c r="F95" s="8">
        <v>1</v>
      </c>
      <c r="G95" s="6">
        <f t="shared" si="12"/>
        <v>0.43478260869565222</v>
      </c>
      <c r="H95" s="8">
        <v>1</v>
      </c>
      <c r="I95" s="6">
        <f t="shared" si="13"/>
        <v>0.22988505747126439</v>
      </c>
      <c r="J95" s="8">
        <v>1</v>
      </c>
      <c r="K95" s="6">
        <f t="shared" si="14"/>
        <v>0.39370078740157477</v>
      </c>
      <c r="L95" s="8">
        <v>0</v>
      </c>
      <c r="M95" s="6">
        <f t="shared" si="15"/>
        <v>0</v>
      </c>
      <c r="N95" s="8">
        <v>0</v>
      </c>
      <c r="O95" s="6">
        <f t="shared" si="16"/>
        <v>0</v>
      </c>
      <c r="P95" s="8">
        <v>0</v>
      </c>
      <c r="Q95" s="6">
        <f t="shared" si="17"/>
        <v>0</v>
      </c>
      <c r="R95" s="8">
        <v>0</v>
      </c>
      <c r="S95" s="6">
        <f t="shared" si="18"/>
        <v>0</v>
      </c>
      <c r="T95" s="8">
        <v>0</v>
      </c>
      <c r="U95" s="6">
        <f t="shared" si="19"/>
        <v>0</v>
      </c>
      <c r="V95" s="8">
        <v>0</v>
      </c>
      <c r="W95" s="6">
        <f t="shared" si="20"/>
        <v>0</v>
      </c>
      <c r="X95" s="8">
        <v>0</v>
      </c>
      <c r="Y95" s="6">
        <f t="shared" si="21"/>
        <v>0</v>
      </c>
    </row>
    <row r="96" spans="1:27" x14ac:dyDescent="0.2">
      <c r="A96" s="35" t="s">
        <v>155</v>
      </c>
      <c r="B96" s="8">
        <v>0</v>
      </c>
      <c r="C96" s="6">
        <f t="shared" si="22"/>
        <v>0</v>
      </c>
      <c r="D96" s="8">
        <v>0</v>
      </c>
      <c r="E96" s="6">
        <f t="shared" si="23"/>
        <v>0</v>
      </c>
      <c r="F96" s="8">
        <v>0</v>
      </c>
      <c r="G96" s="6">
        <f t="shared" si="12"/>
        <v>0</v>
      </c>
      <c r="H96" s="8">
        <v>0</v>
      </c>
      <c r="I96" s="6">
        <f t="shared" si="13"/>
        <v>0</v>
      </c>
      <c r="J96" s="8">
        <v>0</v>
      </c>
      <c r="K96" s="6">
        <f t="shared" si="14"/>
        <v>0</v>
      </c>
      <c r="L96" s="8">
        <v>0</v>
      </c>
      <c r="M96" s="6">
        <f t="shared" si="15"/>
        <v>0</v>
      </c>
      <c r="N96" s="8">
        <v>0</v>
      </c>
      <c r="O96" s="6">
        <f t="shared" si="16"/>
        <v>0</v>
      </c>
      <c r="P96" s="8">
        <v>1</v>
      </c>
      <c r="Q96" s="6">
        <f t="shared" si="17"/>
        <v>2.4390243902439024</v>
      </c>
      <c r="R96" s="8">
        <v>1</v>
      </c>
      <c r="S96" s="6">
        <f t="shared" si="18"/>
        <v>2.6315789473684212</v>
      </c>
      <c r="T96" s="8">
        <v>0</v>
      </c>
      <c r="U96" s="6">
        <f t="shared" si="19"/>
        <v>0</v>
      </c>
      <c r="V96" s="8">
        <v>0</v>
      </c>
      <c r="W96" s="6">
        <f t="shared" si="20"/>
        <v>0</v>
      </c>
      <c r="X96" s="8">
        <v>0</v>
      </c>
      <c r="Y96" s="6">
        <f t="shared" si="21"/>
        <v>0</v>
      </c>
    </row>
    <row r="97" spans="1:25" x14ac:dyDescent="0.2">
      <c r="A97" s="35" t="s">
        <v>156</v>
      </c>
      <c r="B97" s="8">
        <v>0</v>
      </c>
      <c r="C97" s="6">
        <f t="shared" si="22"/>
        <v>0</v>
      </c>
      <c r="D97" s="8">
        <v>1</v>
      </c>
      <c r="E97" s="6">
        <f t="shared" si="23"/>
        <v>0.54347826086956519</v>
      </c>
      <c r="F97" s="8">
        <v>0</v>
      </c>
      <c r="G97" s="6">
        <f t="shared" si="12"/>
        <v>0</v>
      </c>
      <c r="H97" s="8">
        <v>8</v>
      </c>
      <c r="I97" s="6">
        <f t="shared" si="13"/>
        <v>1.8390804597701151</v>
      </c>
      <c r="J97" s="8">
        <v>5</v>
      </c>
      <c r="K97" s="6">
        <f t="shared" si="14"/>
        <v>1.9685039370078741</v>
      </c>
      <c r="L97" s="8">
        <v>4</v>
      </c>
      <c r="M97" s="6">
        <f t="shared" si="15"/>
        <v>1.6</v>
      </c>
      <c r="N97" s="8">
        <v>1</v>
      </c>
      <c r="O97" s="6">
        <f t="shared" si="16"/>
        <v>2.1276595744680851</v>
      </c>
      <c r="P97" s="8">
        <v>1</v>
      </c>
      <c r="Q97" s="6">
        <f t="shared" si="17"/>
        <v>2.4390243902439024</v>
      </c>
      <c r="R97" s="8">
        <v>0</v>
      </c>
      <c r="S97" s="6">
        <f t="shared" si="18"/>
        <v>0</v>
      </c>
      <c r="T97" s="8">
        <v>4</v>
      </c>
      <c r="U97" s="6">
        <f t="shared" si="19"/>
        <v>3.1007751937984493</v>
      </c>
      <c r="V97" s="8">
        <v>1</v>
      </c>
      <c r="W97" s="6">
        <f t="shared" si="20"/>
        <v>1.1627906976744187</v>
      </c>
      <c r="X97" s="8">
        <v>0</v>
      </c>
      <c r="Y97" s="6">
        <f t="shared" si="21"/>
        <v>0</v>
      </c>
    </row>
    <row r="98" spans="1:25" x14ac:dyDescent="0.2">
      <c r="A98" s="35" t="s">
        <v>157</v>
      </c>
      <c r="B98" s="8">
        <v>0</v>
      </c>
      <c r="C98" s="6">
        <f t="shared" si="22"/>
        <v>0</v>
      </c>
      <c r="D98" s="8">
        <v>1</v>
      </c>
      <c r="E98" s="6">
        <f t="shared" si="23"/>
        <v>0.54347826086956519</v>
      </c>
      <c r="F98" s="8">
        <v>3</v>
      </c>
      <c r="G98" s="6">
        <f t="shared" si="12"/>
        <v>1.3043478260869565</v>
      </c>
      <c r="H98" s="8">
        <v>1</v>
      </c>
      <c r="I98" s="6">
        <f t="shared" si="13"/>
        <v>0.22988505747126439</v>
      </c>
      <c r="J98" s="8">
        <v>1</v>
      </c>
      <c r="K98" s="6">
        <f t="shared" si="14"/>
        <v>0.39370078740157477</v>
      </c>
      <c r="L98" s="8">
        <v>0</v>
      </c>
      <c r="M98" s="6">
        <f t="shared" si="15"/>
        <v>0</v>
      </c>
      <c r="N98" s="8">
        <v>0</v>
      </c>
      <c r="O98" s="6">
        <f t="shared" si="16"/>
        <v>0</v>
      </c>
      <c r="P98" s="8">
        <v>0</v>
      </c>
      <c r="Q98" s="6">
        <f t="shared" si="17"/>
        <v>0</v>
      </c>
      <c r="R98" s="8">
        <v>0</v>
      </c>
      <c r="S98" s="6">
        <f t="shared" si="18"/>
        <v>0</v>
      </c>
      <c r="T98" s="8">
        <v>0</v>
      </c>
      <c r="U98" s="6">
        <f t="shared" si="19"/>
        <v>0</v>
      </c>
      <c r="V98" s="8">
        <v>0</v>
      </c>
      <c r="W98" s="6">
        <f t="shared" si="20"/>
        <v>0</v>
      </c>
      <c r="X98" s="8">
        <v>0</v>
      </c>
      <c r="Y98" s="6">
        <f t="shared" si="21"/>
        <v>0</v>
      </c>
    </row>
    <row r="99" spans="1:25" x14ac:dyDescent="0.2">
      <c r="A99" s="36" t="s">
        <v>158</v>
      </c>
      <c r="B99" s="8">
        <v>0</v>
      </c>
      <c r="C99" s="6">
        <f t="shared" si="22"/>
        <v>0</v>
      </c>
      <c r="D99" s="8">
        <v>0</v>
      </c>
      <c r="E99" s="6">
        <f t="shared" si="23"/>
        <v>0</v>
      </c>
      <c r="F99" s="8">
        <v>0</v>
      </c>
      <c r="G99" s="6">
        <f t="shared" si="12"/>
        <v>0</v>
      </c>
      <c r="H99" s="8">
        <v>0</v>
      </c>
      <c r="I99" s="6">
        <f t="shared" si="13"/>
        <v>0</v>
      </c>
      <c r="J99" s="8">
        <v>0</v>
      </c>
      <c r="K99" s="6">
        <f t="shared" si="14"/>
        <v>0</v>
      </c>
      <c r="L99" s="8">
        <v>0</v>
      </c>
      <c r="M99" s="6">
        <f t="shared" si="15"/>
        <v>0</v>
      </c>
      <c r="N99" s="8">
        <v>0</v>
      </c>
      <c r="O99" s="6">
        <f t="shared" si="16"/>
        <v>0</v>
      </c>
      <c r="P99" s="8">
        <v>0</v>
      </c>
      <c r="Q99" s="6">
        <f t="shared" si="17"/>
        <v>0</v>
      </c>
      <c r="R99" s="8">
        <v>0</v>
      </c>
      <c r="S99" s="6">
        <f t="shared" si="18"/>
        <v>0</v>
      </c>
      <c r="T99" s="8">
        <v>0</v>
      </c>
      <c r="U99" s="6">
        <f t="shared" si="19"/>
        <v>0</v>
      </c>
      <c r="V99" s="8">
        <v>0</v>
      </c>
      <c r="W99" s="6">
        <f t="shared" si="20"/>
        <v>0</v>
      </c>
      <c r="X99" s="8">
        <v>0</v>
      </c>
      <c r="Y99" s="6">
        <f t="shared" si="21"/>
        <v>0</v>
      </c>
    </row>
    <row r="100" spans="1:25" x14ac:dyDescent="0.2">
      <c r="A100" s="36" t="s">
        <v>159</v>
      </c>
      <c r="B100" s="8">
        <v>0</v>
      </c>
      <c r="C100" s="6">
        <f t="shared" si="22"/>
        <v>0</v>
      </c>
      <c r="D100" s="8">
        <v>0</v>
      </c>
      <c r="E100" s="6">
        <f t="shared" si="23"/>
        <v>0</v>
      </c>
      <c r="F100" s="8">
        <v>0</v>
      </c>
      <c r="G100" s="6">
        <f t="shared" si="12"/>
        <v>0</v>
      </c>
      <c r="H100" s="8">
        <v>0</v>
      </c>
      <c r="I100" s="6">
        <f t="shared" si="13"/>
        <v>0</v>
      </c>
      <c r="J100" s="8">
        <v>0</v>
      </c>
      <c r="K100" s="6">
        <f t="shared" si="14"/>
        <v>0</v>
      </c>
      <c r="L100" s="8">
        <v>0</v>
      </c>
      <c r="M100" s="6">
        <f t="shared" si="15"/>
        <v>0</v>
      </c>
      <c r="N100" s="8">
        <v>0</v>
      </c>
      <c r="O100" s="6">
        <f t="shared" si="16"/>
        <v>0</v>
      </c>
      <c r="P100" s="8">
        <v>0</v>
      </c>
      <c r="Q100" s="6">
        <f t="shared" si="17"/>
        <v>0</v>
      </c>
      <c r="R100" s="8">
        <v>0</v>
      </c>
      <c r="S100" s="6">
        <f t="shared" si="18"/>
        <v>0</v>
      </c>
      <c r="T100" s="8">
        <v>0</v>
      </c>
      <c r="U100" s="6">
        <f t="shared" si="19"/>
        <v>0</v>
      </c>
      <c r="V100" s="8">
        <v>0</v>
      </c>
      <c r="W100" s="6">
        <f t="shared" si="20"/>
        <v>0</v>
      </c>
      <c r="X100" s="8">
        <v>0</v>
      </c>
      <c r="Y100" s="6">
        <f t="shared" si="21"/>
        <v>0</v>
      </c>
    </row>
    <row r="101" spans="1:25" x14ac:dyDescent="0.2">
      <c r="A101" s="34" t="s">
        <v>160</v>
      </c>
      <c r="B101" s="8">
        <v>0</v>
      </c>
      <c r="C101" s="6">
        <f t="shared" si="22"/>
        <v>0</v>
      </c>
      <c r="D101" s="8">
        <v>0</v>
      </c>
      <c r="E101" s="6">
        <f t="shared" si="23"/>
        <v>0</v>
      </c>
      <c r="F101" s="8">
        <v>0</v>
      </c>
      <c r="G101" s="6">
        <f t="shared" si="12"/>
        <v>0</v>
      </c>
      <c r="H101" s="8">
        <v>0</v>
      </c>
      <c r="I101" s="6">
        <f t="shared" si="13"/>
        <v>0</v>
      </c>
      <c r="J101" s="8">
        <v>0</v>
      </c>
      <c r="K101" s="6">
        <f t="shared" si="14"/>
        <v>0</v>
      </c>
      <c r="L101" s="8">
        <v>0</v>
      </c>
      <c r="M101" s="6">
        <f t="shared" si="15"/>
        <v>0</v>
      </c>
      <c r="N101" s="8">
        <v>0</v>
      </c>
      <c r="O101" s="6">
        <f t="shared" si="16"/>
        <v>0</v>
      </c>
      <c r="P101" s="8">
        <v>0</v>
      </c>
      <c r="Q101" s="6">
        <f t="shared" si="17"/>
        <v>0</v>
      </c>
      <c r="R101" s="8">
        <v>0</v>
      </c>
      <c r="S101" s="6">
        <f t="shared" si="18"/>
        <v>0</v>
      </c>
      <c r="T101" s="8">
        <v>0</v>
      </c>
      <c r="U101" s="6">
        <f t="shared" si="19"/>
        <v>0</v>
      </c>
      <c r="V101" s="8">
        <v>0</v>
      </c>
      <c r="W101" s="6">
        <f t="shared" si="20"/>
        <v>0</v>
      </c>
      <c r="X101" s="8">
        <v>0</v>
      </c>
      <c r="Y101" s="6">
        <f t="shared" si="21"/>
        <v>0</v>
      </c>
    </row>
    <row r="102" spans="1:25" x14ac:dyDescent="0.2">
      <c r="A102" s="36" t="s">
        <v>161</v>
      </c>
      <c r="B102" s="8">
        <v>0</v>
      </c>
      <c r="C102" s="6">
        <f t="shared" si="22"/>
        <v>0</v>
      </c>
      <c r="D102" s="8">
        <v>0</v>
      </c>
      <c r="E102" s="6">
        <f t="shared" si="23"/>
        <v>0</v>
      </c>
      <c r="F102" s="8">
        <v>0</v>
      </c>
      <c r="G102" s="6">
        <f t="shared" si="12"/>
        <v>0</v>
      </c>
      <c r="H102" s="8">
        <v>0</v>
      </c>
      <c r="I102" s="6">
        <f t="shared" si="13"/>
        <v>0</v>
      </c>
      <c r="J102" s="8">
        <v>0</v>
      </c>
      <c r="K102" s="6">
        <f t="shared" si="14"/>
        <v>0</v>
      </c>
      <c r="L102" s="8">
        <v>0</v>
      </c>
      <c r="M102" s="6">
        <f t="shared" si="15"/>
        <v>0</v>
      </c>
      <c r="N102" s="8">
        <v>0</v>
      </c>
      <c r="O102" s="6">
        <f t="shared" si="16"/>
        <v>0</v>
      </c>
      <c r="P102" s="8">
        <v>0</v>
      </c>
      <c r="Q102" s="6">
        <f t="shared" si="17"/>
        <v>0</v>
      </c>
      <c r="R102" s="8">
        <v>0</v>
      </c>
      <c r="S102" s="6">
        <f t="shared" si="18"/>
        <v>0</v>
      </c>
      <c r="T102" s="8">
        <v>0</v>
      </c>
      <c r="U102" s="6">
        <f t="shared" si="19"/>
        <v>0</v>
      </c>
      <c r="V102" s="8">
        <v>0</v>
      </c>
      <c r="W102" s="6">
        <f t="shared" si="20"/>
        <v>0</v>
      </c>
      <c r="X102" s="8">
        <v>0</v>
      </c>
      <c r="Y102" s="6">
        <f t="shared" si="21"/>
        <v>0</v>
      </c>
    </row>
    <row r="103" spans="1:25" x14ac:dyDescent="0.2">
      <c r="A103" s="35" t="s">
        <v>162</v>
      </c>
      <c r="B103" s="8">
        <v>0</v>
      </c>
      <c r="C103" s="6">
        <f t="shared" si="22"/>
        <v>0</v>
      </c>
      <c r="D103" s="8">
        <v>0</v>
      </c>
      <c r="E103" s="6">
        <f t="shared" si="23"/>
        <v>0</v>
      </c>
      <c r="F103" s="8">
        <v>0</v>
      </c>
      <c r="G103" s="6">
        <f t="shared" si="12"/>
        <v>0</v>
      </c>
      <c r="H103" s="8">
        <v>0</v>
      </c>
      <c r="I103" s="6">
        <f t="shared" si="13"/>
        <v>0</v>
      </c>
      <c r="J103" s="8">
        <v>0</v>
      </c>
      <c r="K103" s="6">
        <f t="shared" si="14"/>
        <v>0</v>
      </c>
      <c r="L103" s="8">
        <v>0</v>
      </c>
      <c r="M103" s="6">
        <f t="shared" si="15"/>
        <v>0</v>
      </c>
      <c r="N103" s="8">
        <v>0</v>
      </c>
      <c r="O103" s="6">
        <f t="shared" si="16"/>
        <v>0</v>
      </c>
      <c r="P103" s="8">
        <v>0</v>
      </c>
      <c r="Q103" s="6">
        <f t="shared" si="17"/>
        <v>0</v>
      </c>
      <c r="R103" s="8">
        <v>0</v>
      </c>
      <c r="S103" s="6">
        <f t="shared" si="18"/>
        <v>0</v>
      </c>
      <c r="T103" s="8">
        <v>0</v>
      </c>
      <c r="U103" s="6">
        <f t="shared" si="19"/>
        <v>0</v>
      </c>
      <c r="V103" s="8">
        <v>0</v>
      </c>
      <c r="W103" s="6">
        <f t="shared" si="20"/>
        <v>0</v>
      </c>
      <c r="X103" s="8">
        <v>0</v>
      </c>
      <c r="Y103" s="6">
        <f t="shared" si="21"/>
        <v>0</v>
      </c>
    </row>
    <row r="104" spans="1:25" x14ac:dyDescent="0.2">
      <c r="A104" s="35" t="s">
        <v>163</v>
      </c>
      <c r="B104" s="8">
        <v>0</v>
      </c>
      <c r="C104" s="6">
        <f t="shared" si="22"/>
        <v>0</v>
      </c>
      <c r="D104" s="8">
        <v>0</v>
      </c>
      <c r="E104" s="6">
        <f t="shared" si="23"/>
        <v>0</v>
      </c>
      <c r="F104" s="8">
        <v>0</v>
      </c>
      <c r="G104" s="6">
        <f t="shared" si="12"/>
        <v>0</v>
      </c>
      <c r="H104" s="8">
        <v>0</v>
      </c>
      <c r="I104" s="6">
        <f t="shared" si="13"/>
        <v>0</v>
      </c>
      <c r="J104" s="8">
        <v>0</v>
      </c>
      <c r="K104" s="6">
        <f t="shared" si="14"/>
        <v>0</v>
      </c>
      <c r="L104" s="8">
        <v>0</v>
      </c>
      <c r="M104" s="6">
        <f t="shared" si="15"/>
        <v>0</v>
      </c>
      <c r="N104" s="8">
        <v>0</v>
      </c>
      <c r="O104" s="6">
        <f t="shared" si="16"/>
        <v>0</v>
      </c>
      <c r="P104" s="8">
        <v>0</v>
      </c>
      <c r="Q104" s="6">
        <f t="shared" si="17"/>
        <v>0</v>
      </c>
      <c r="R104" s="8">
        <v>0</v>
      </c>
      <c r="S104" s="6">
        <f t="shared" si="18"/>
        <v>0</v>
      </c>
      <c r="T104" s="8">
        <v>0</v>
      </c>
      <c r="U104" s="6">
        <f t="shared" si="19"/>
        <v>0</v>
      </c>
      <c r="V104" s="8">
        <v>0</v>
      </c>
      <c r="W104" s="6">
        <f t="shared" si="20"/>
        <v>0</v>
      </c>
      <c r="X104" s="8">
        <v>0</v>
      </c>
      <c r="Y104" s="6">
        <f t="shared" si="21"/>
        <v>0</v>
      </c>
    </row>
    <row r="105" spans="1:25" x14ac:dyDescent="0.2">
      <c r="A105" s="35" t="s">
        <v>164</v>
      </c>
      <c r="B105" s="8">
        <v>0</v>
      </c>
      <c r="C105" s="6">
        <f t="shared" si="22"/>
        <v>0</v>
      </c>
      <c r="D105" s="8">
        <v>0</v>
      </c>
      <c r="E105" s="6">
        <f t="shared" si="23"/>
        <v>0</v>
      </c>
      <c r="F105" s="8">
        <v>0</v>
      </c>
      <c r="G105" s="6">
        <f t="shared" si="12"/>
        <v>0</v>
      </c>
      <c r="H105" s="8">
        <v>0</v>
      </c>
      <c r="I105" s="6">
        <f t="shared" si="13"/>
        <v>0</v>
      </c>
      <c r="J105" s="8">
        <v>0</v>
      </c>
      <c r="K105" s="6">
        <f t="shared" si="14"/>
        <v>0</v>
      </c>
      <c r="L105" s="8">
        <v>0</v>
      </c>
      <c r="M105" s="6">
        <f t="shared" si="15"/>
        <v>0</v>
      </c>
      <c r="N105" s="8">
        <v>0</v>
      </c>
      <c r="O105" s="6">
        <f t="shared" si="16"/>
        <v>0</v>
      </c>
      <c r="P105" s="8">
        <v>0</v>
      </c>
      <c r="Q105" s="6">
        <f t="shared" si="17"/>
        <v>0</v>
      </c>
      <c r="R105" s="8">
        <v>0</v>
      </c>
      <c r="S105" s="6">
        <f t="shared" si="18"/>
        <v>0</v>
      </c>
      <c r="T105" s="8">
        <v>0</v>
      </c>
      <c r="U105" s="6">
        <f t="shared" si="19"/>
        <v>0</v>
      </c>
      <c r="V105" s="8">
        <v>0</v>
      </c>
      <c r="W105" s="6">
        <f t="shared" si="20"/>
        <v>0</v>
      </c>
      <c r="X105" s="8">
        <v>0</v>
      </c>
      <c r="Y105" s="6">
        <f t="shared" si="21"/>
        <v>0</v>
      </c>
    </row>
    <row r="106" spans="1:25" x14ac:dyDescent="0.2">
      <c r="A106" s="35" t="s">
        <v>165</v>
      </c>
      <c r="B106" s="8">
        <v>4</v>
      </c>
      <c r="C106" s="6">
        <f t="shared" si="22"/>
        <v>2.2988505747126435</v>
      </c>
      <c r="D106" s="8">
        <v>6</v>
      </c>
      <c r="E106" s="6">
        <f t="shared" si="23"/>
        <v>3.2608695652173911</v>
      </c>
      <c r="F106" s="8">
        <v>8</v>
      </c>
      <c r="G106" s="6">
        <f t="shared" si="12"/>
        <v>3.4782608695652177</v>
      </c>
      <c r="H106" s="8">
        <v>45</v>
      </c>
      <c r="I106" s="6">
        <f t="shared" si="13"/>
        <v>10.344827586206897</v>
      </c>
      <c r="J106" s="8">
        <v>19</v>
      </c>
      <c r="K106" s="6">
        <f t="shared" si="14"/>
        <v>7.4803149606299213</v>
      </c>
      <c r="L106" s="8">
        <v>13</v>
      </c>
      <c r="M106" s="6">
        <f t="shared" si="15"/>
        <v>5.2</v>
      </c>
      <c r="N106" s="8">
        <v>0</v>
      </c>
      <c r="O106" s="6">
        <f t="shared" si="16"/>
        <v>0</v>
      </c>
      <c r="P106" s="8">
        <v>0</v>
      </c>
      <c r="Q106" s="6">
        <f t="shared" si="17"/>
        <v>0</v>
      </c>
      <c r="R106" s="8">
        <v>2</v>
      </c>
      <c r="S106" s="6">
        <f t="shared" si="18"/>
        <v>5.2631578947368425</v>
      </c>
      <c r="T106" s="8">
        <v>12</v>
      </c>
      <c r="U106" s="6">
        <f t="shared" si="19"/>
        <v>9.3023255813953494</v>
      </c>
      <c r="V106" s="8">
        <v>2</v>
      </c>
      <c r="W106" s="6">
        <f t="shared" si="20"/>
        <v>2.3255813953488373</v>
      </c>
      <c r="X106" s="8">
        <v>2</v>
      </c>
      <c r="Y106" s="6">
        <f t="shared" si="21"/>
        <v>1.3986013986013988</v>
      </c>
    </row>
    <row r="107" spans="1:25" x14ac:dyDescent="0.2">
      <c r="A107" s="34" t="s">
        <v>166</v>
      </c>
      <c r="B107" s="8">
        <v>0</v>
      </c>
      <c r="C107" s="6">
        <f t="shared" si="22"/>
        <v>0</v>
      </c>
      <c r="D107" s="8">
        <v>0</v>
      </c>
      <c r="E107" s="6">
        <f t="shared" si="23"/>
        <v>0</v>
      </c>
      <c r="F107" s="8">
        <v>0</v>
      </c>
      <c r="G107" s="6">
        <f t="shared" si="12"/>
        <v>0</v>
      </c>
      <c r="H107" s="8">
        <v>0</v>
      </c>
      <c r="I107" s="6">
        <f t="shared" si="13"/>
        <v>0</v>
      </c>
      <c r="J107" s="8">
        <v>0</v>
      </c>
      <c r="K107" s="6">
        <f t="shared" si="14"/>
        <v>0</v>
      </c>
      <c r="L107" s="8">
        <v>0</v>
      </c>
      <c r="M107" s="6">
        <f t="shared" si="15"/>
        <v>0</v>
      </c>
      <c r="N107" s="8">
        <v>0</v>
      </c>
      <c r="O107" s="6">
        <f t="shared" si="16"/>
        <v>0</v>
      </c>
      <c r="P107" s="8">
        <v>0</v>
      </c>
      <c r="Q107" s="6">
        <f t="shared" si="17"/>
        <v>0</v>
      </c>
      <c r="R107" s="8">
        <v>0</v>
      </c>
      <c r="S107" s="6">
        <f t="shared" si="18"/>
        <v>0</v>
      </c>
      <c r="T107" s="8">
        <v>0</v>
      </c>
      <c r="U107" s="6">
        <f t="shared" si="19"/>
        <v>0</v>
      </c>
      <c r="V107" s="8">
        <v>0</v>
      </c>
      <c r="W107" s="6">
        <f t="shared" si="20"/>
        <v>0</v>
      </c>
      <c r="X107" s="8">
        <v>0</v>
      </c>
      <c r="Y107" s="6">
        <f t="shared" si="21"/>
        <v>0</v>
      </c>
    </row>
    <row r="108" spans="1:25" x14ac:dyDescent="0.2">
      <c r="A108" s="34" t="s">
        <v>26</v>
      </c>
      <c r="B108" s="8">
        <v>166</v>
      </c>
      <c r="C108" s="6">
        <f t="shared" si="22"/>
        <v>95.402298850574709</v>
      </c>
      <c r="D108" s="8">
        <v>179</v>
      </c>
      <c r="E108" s="6">
        <f t="shared" si="23"/>
        <v>97.282608695652172</v>
      </c>
      <c r="F108" s="8">
        <v>228</v>
      </c>
      <c r="G108" s="6">
        <f t="shared" si="12"/>
        <v>99.130434782608702</v>
      </c>
      <c r="H108" s="8">
        <v>231</v>
      </c>
      <c r="I108" s="6">
        <f t="shared" si="13"/>
        <v>53.103448275862071</v>
      </c>
      <c r="J108" s="8">
        <v>121</v>
      </c>
      <c r="K108" s="6">
        <f t="shared" si="14"/>
        <v>47.637795275590548</v>
      </c>
      <c r="L108" s="8">
        <v>107</v>
      </c>
      <c r="M108" s="6">
        <f t="shared" si="15"/>
        <v>42.8</v>
      </c>
      <c r="N108" s="8">
        <v>28</v>
      </c>
      <c r="O108" s="6">
        <f t="shared" si="16"/>
        <v>59.574468085106389</v>
      </c>
      <c r="P108" s="8">
        <v>38</v>
      </c>
      <c r="Q108" s="6">
        <f t="shared" si="17"/>
        <v>92.682926829268297</v>
      </c>
      <c r="R108" s="8">
        <v>21</v>
      </c>
      <c r="S108" s="6">
        <f t="shared" si="18"/>
        <v>55.263157894736842</v>
      </c>
      <c r="T108" s="8">
        <v>221</v>
      </c>
      <c r="U108" s="6">
        <f t="shared" si="19"/>
        <v>171.31782945736433</v>
      </c>
      <c r="V108" s="8">
        <v>95</v>
      </c>
      <c r="W108" s="6">
        <f t="shared" si="20"/>
        <v>110.46511627906978</v>
      </c>
      <c r="X108" s="8">
        <v>104</v>
      </c>
      <c r="Y108" s="6">
        <f t="shared" si="21"/>
        <v>72.727272727272734</v>
      </c>
    </row>
    <row r="109" spans="1:25" x14ac:dyDescent="0.2">
      <c r="A109" s="34" t="s">
        <v>27</v>
      </c>
      <c r="B109" s="8">
        <v>5</v>
      </c>
      <c r="C109" s="6">
        <f t="shared" si="22"/>
        <v>2.8735632183908044</v>
      </c>
      <c r="D109" s="8">
        <v>12</v>
      </c>
      <c r="E109" s="6">
        <f t="shared" si="23"/>
        <v>6.5217391304347823</v>
      </c>
      <c r="F109" s="8">
        <v>7</v>
      </c>
      <c r="G109" s="6">
        <f t="shared" si="12"/>
        <v>3.0434782608695654</v>
      </c>
      <c r="H109" s="8">
        <v>5</v>
      </c>
      <c r="I109" s="6">
        <f t="shared" si="13"/>
        <v>1.149425287356322</v>
      </c>
      <c r="J109" s="8">
        <v>2</v>
      </c>
      <c r="K109" s="6">
        <f t="shared" si="14"/>
        <v>0.78740157480314954</v>
      </c>
      <c r="L109" s="8">
        <v>0</v>
      </c>
      <c r="M109" s="6">
        <f t="shared" si="15"/>
        <v>0</v>
      </c>
      <c r="N109" s="8">
        <v>1</v>
      </c>
      <c r="O109" s="6">
        <f t="shared" si="16"/>
        <v>2.1276595744680851</v>
      </c>
      <c r="P109" s="8">
        <v>1</v>
      </c>
      <c r="Q109" s="6">
        <f t="shared" si="17"/>
        <v>2.4390243902439024</v>
      </c>
      <c r="R109" s="8">
        <v>1</v>
      </c>
      <c r="S109" s="6">
        <f t="shared" si="18"/>
        <v>2.6315789473684212</v>
      </c>
      <c r="T109" s="8">
        <v>2</v>
      </c>
      <c r="U109" s="6">
        <f t="shared" si="19"/>
        <v>1.5503875968992247</v>
      </c>
      <c r="V109" s="8">
        <v>0</v>
      </c>
      <c r="W109" s="6">
        <f t="shared" si="20"/>
        <v>0</v>
      </c>
      <c r="X109" s="8">
        <v>0</v>
      </c>
      <c r="Y109" s="6">
        <f t="shared" si="21"/>
        <v>0</v>
      </c>
    </row>
    <row r="110" spans="1:25" x14ac:dyDescent="0.2">
      <c r="A110" s="34" t="s">
        <v>28</v>
      </c>
      <c r="B110" s="8">
        <v>187</v>
      </c>
      <c r="C110" s="6">
        <f t="shared" si="22"/>
        <v>107.47126436781609</v>
      </c>
      <c r="D110" s="8">
        <v>74</v>
      </c>
      <c r="E110" s="6">
        <f t="shared" si="23"/>
        <v>40.217391304347821</v>
      </c>
      <c r="F110" s="8">
        <v>246</v>
      </c>
      <c r="G110" s="6">
        <f t="shared" si="12"/>
        <v>106.95652173913044</v>
      </c>
      <c r="H110" s="8">
        <v>127</v>
      </c>
      <c r="I110" s="6">
        <f t="shared" si="13"/>
        <v>29.195402298850578</v>
      </c>
      <c r="J110" s="8">
        <v>49</v>
      </c>
      <c r="K110" s="6">
        <f t="shared" si="14"/>
        <v>19.291338582677167</v>
      </c>
      <c r="L110" s="8">
        <v>49</v>
      </c>
      <c r="M110" s="6">
        <f t="shared" si="15"/>
        <v>19.600000000000001</v>
      </c>
      <c r="N110" s="8">
        <v>10</v>
      </c>
      <c r="O110" s="6">
        <f t="shared" si="16"/>
        <v>21.276595744680851</v>
      </c>
      <c r="P110" s="8">
        <v>10</v>
      </c>
      <c r="Q110" s="6">
        <f t="shared" si="17"/>
        <v>24.390243902439025</v>
      </c>
      <c r="R110" s="8">
        <v>8</v>
      </c>
      <c r="S110" s="6">
        <f t="shared" si="18"/>
        <v>21.05263157894737</v>
      </c>
      <c r="T110" s="8">
        <v>116</v>
      </c>
      <c r="U110" s="6">
        <f t="shared" si="19"/>
        <v>89.922480620155042</v>
      </c>
      <c r="V110" s="8">
        <v>45</v>
      </c>
      <c r="W110" s="6">
        <f t="shared" si="20"/>
        <v>52.325581395348841</v>
      </c>
      <c r="X110" s="8">
        <v>74</v>
      </c>
      <c r="Y110" s="6">
        <f t="shared" si="21"/>
        <v>51.748251748251754</v>
      </c>
    </row>
    <row r="111" spans="1:25" x14ac:dyDescent="0.2">
      <c r="A111" s="34" t="s">
        <v>121</v>
      </c>
      <c r="B111" s="8">
        <v>8</v>
      </c>
      <c r="C111" s="6">
        <f t="shared" si="22"/>
        <v>4.5977011494252871</v>
      </c>
      <c r="D111" s="8">
        <v>12</v>
      </c>
      <c r="E111" s="6">
        <f t="shared" si="23"/>
        <v>6.5217391304347823</v>
      </c>
      <c r="F111" s="8">
        <v>12</v>
      </c>
      <c r="G111" s="6">
        <f t="shared" si="12"/>
        <v>5.2173913043478262</v>
      </c>
      <c r="H111" s="8">
        <v>3</v>
      </c>
      <c r="I111" s="6">
        <f t="shared" si="13"/>
        <v>0.68965517241379315</v>
      </c>
      <c r="J111" s="8">
        <v>2</v>
      </c>
      <c r="K111" s="6">
        <f t="shared" si="14"/>
        <v>0.78740157480314954</v>
      </c>
      <c r="L111" s="8">
        <v>2</v>
      </c>
      <c r="M111" s="6">
        <f t="shared" si="15"/>
        <v>0.8</v>
      </c>
      <c r="N111" s="8">
        <v>17</v>
      </c>
      <c r="O111" s="6">
        <f t="shared" si="16"/>
        <v>36.170212765957451</v>
      </c>
      <c r="P111" s="8">
        <v>16</v>
      </c>
      <c r="Q111" s="6">
        <f t="shared" si="17"/>
        <v>39.024390243902438</v>
      </c>
      <c r="R111" s="8">
        <v>15</v>
      </c>
      <c r="S111" s="6">
        <f t="shared" si="18"/>
        <v>39.473684210526315</v>
      </c>
      <c r="T111" s="8">
        <v>36</v>
      </c>
      <c r="U111" s="6">
        <f t="shared" si="19"/>
        <v>27.906976744186046</v>
      </c>
      <c r="V111" s="8">
        <v>11</v>
      </c>
      <c r="W111" s="6">
        <f t="shared" si="20"/>
        <v>12.790697674418604</v>
      </c>
      <c r="X111" s="8">
        <v>10</v>
      </c>
      <c r="Y111" s="6">
        <f t="shared" si="21"/>
        <v>6.9930069930069934</v>
      </c>
    </row>
    <row r="112" spans="1:25" x14ac:dyDescent="0.2">
      <c r="A112" s="34" t="s">
        <v>122</v>
      </c>
      <c r="B112" s="8">
        <v>2154</v>
      </c>
      <c r="C112" s="6">
        <f t="shared" si="22"/>
        <v>1237.9310344827586</v>
      </c>
      <c r="D112" s="8">
        <v>1465</v>
      </c>
      <c r="E112" s="6">
        <f t="shared" si="23"/>
        <v>796.195652173913</v>
      </c>
      <c r="F112" s="8">
        <v>2218</v>
      </c>
      <c r="G112" s="6">
        <f t="shared" si="12"/>
        <v>964.34782608695662</v>
      </c>
      <c r="H112" s="8">
        <v>543</v>
      </c>
      <c r="I112" s="6">
        <f t="shared" si="13"/>
        <v>124.82758620689656</v>
      </c>
      <c r="J112" s="8">
        <v>281</v>
      </c>
      <c r="K112" s="6">
        <f t="shared" si="14"/>
        <v>110.62992125984252</v>
      </c>
      <c r="L112" s="8">
        <v>166</v>
      </c>
      <c r="M112" s="6">
        <f t="shared" si="15"/>
        <v>66.400000000000006</v>
      </c>
      <c r="N112" s="8">
        <v>1190</v>
      </c>
      <c r="O112" s="6">
        <f t="shared" si="16"/>
        <v>2531.9148936170213</v>
      </c>
      <c r="P112" s="8">
        <v>906</v>
      </c>
      <c r="Q112" s="6">
        <f t="shared" si="17"/>
        <v>2209.7560975609758</v>
      </c>
      <c r="R112" s="8">
        <v>874</v>
      </c>
      <c r="S112" s="6">
        <f t="shared" si="18"/>
        <v>2300</v>
      </c>
      <c r="T112" s="8">
        <v>2769</v>
      </c>
      <c r="U112" s="6">
        <f t="shared" si="19"/>
        <v>2146.5116279069766</v>
      </c>
      <c r="V112" s="8">
        <v>1378</v>
      </c>
      <c r="W112" s="6">
        <f t="shared" si="20"/>
        <v>1602.3255813953488</v>
      </c>
      <c r="X112" s="8">
        <v>1091</v>
      </c>
      <c r="Y112" s="6">
        <f t="shared" si="21"/>
        <v>762.93706293706293</v>
      </c>
    </row>
    <row r="113" spans="1:25" x14ac:dyDescent="0.2">
      <c r="A113" s="34" t="s">
        <v>123</v>
      </c>
      <c r="B113" s="8">
        <v>3</v>
      </c>
      <c r="C113" s="6">
        <f t="shared" si="22"/>
        <v>1.7241379310344829</v>
      </c>
      <c r="D113" s="8">
        <v>1</v>
      </c>
      <c r="E113" s="6">
        <f t="shared" si="23"/>
        <v>0.54347826086956519</v>
      </c>
      <c r="F113" s="8">
        <v>5</v>
      </c>
      <c r="G113" s="6">
        <f t="shared" si="12"/>
        <v>2.1739130434782612</v>
      </c>
      <c r="H113" s="8">
        <v>0</v>
      </c>
      <c r="I113" s="6">
        <f t="shared" si="13"/>
        <v>0</v>
      </c>
      <c r="J113" s="8">
        <v>0</v>
      </c>
      <c r="K113" s="6">
        <f t="shared" si="14"/>
        <v>0</v>
      </c>
      <c r="L113" s="8">
        <v>0</v>
      </c>
      <c r="M113" s="6">
        <f t="shared" si="15"/>
        <v>0</v>
      </c>
      <c r="N113" s="8">
        <v>0</v>
      </c>
      <c r="O113" s="6">
        <f t="shared" si="16"/>
        <v>0</v>
      </c>
      <c r="P113" s="8">
        <v>0</v>
      </c>
      <c r="Q113" s="6">
        <f t="shared" si="17"/>
        <v>0</v>
      </c>
      <c r="R113" s="8">
        <v>0</v>
      </c>
      <c r="S113" s="6">
        <f t="shared" si="18"/>
        <v>0</v>
      </c>
      <c r="T113" s="8">
        <v>5</v>
      </c>
      <c r="U113" s="6">
        <f t="shared" si="19"/>
        <v>3.8759689922480618</v>
      </c>
      <c r="V113" s="8">
        <v>5</v>
      </c>
      <c r="W113" s="6">
        <f t="shared" si="20"/>
        <v>5.8139534883720927</v>
      </c>
      <c r="X113" s="8">
        <v>1</v>
      </c>
      <c r="Y113" s="6">
        <f t="shared" si="21"/>
        <v>0.69930069930069938</v>
      </c>
    </row>
    <row r="114" spans="1:25" x14ac:dyDescent="0.2">
      <c r="A114" s="34" t="s">
        <v>124</v>
      </c>
      <c r="B114" s="8">
        <v>4716</v>
      </c>
      <c r="C114" s="6">
        <f t="shared" si="22"/>
        <v>2710.344827586207</v>
      </c>
      <c r="D114" s="8">
        <v>4491</v>
      </c>
      <c r="E114" s="6">
        <f t="shared" si="23"/>
        <v>2440.7608695652175</v>
      </c>
      <c r="F114" s="8">
        <v>6586</v>
      </c>
      <c r="G114" s="6">
        <f t="shared" si="12"/>
        <v>2863.4782608695655</v>
      </c>
      <c r="H114" s="8">
        <v>133</v>
      </c>
      <c r="I114" s="6">
        <f t="shared" si="13"/>
        <v>30.574712643678165</v>
      </c>
      <c r="J114" s="8">
        <v>90</v>
      </c>
      <c r="K114" s="6">
        <f t="shared" si="14"/>
        <v>35.433070866141733</v>
      </c>
      <c r="L114" s="8">
        <v>64</v>
      </c>
      <c r="M114" s="6">
        <f t="shared" si="15"/>
        <v>25.6</v>
      </c>
      <c r="N114" s="8">
        <v>16</v>
      </c>
      <c r="O114" s="6">
        <f t="shared" si="16"/>
        <v>34.042553191489361</v>
      </c>
      <c r="P114" s="8">
        <v>36</v>
      </c>
      <c r="Q114" s="6">
        <f t="shared" si="17"/>
        <v>87.804878048780495</v>
      </c>
      <c r="R114" s="8">
        <v>36</v>
      </c>
      <c r="S114" s="6">
        <f t="shared" si="18"/>
        <v>94.73684210526315</v>
      </c>
      <c r="T114" s="8">
        <v>4737</v>
      </c>
      <c r="U114" s="6">
        <f t="shared" si="19"/>
        <v>3672.0930232558139</v>
      </c>
      <c r="V114" s="8">
        <v>1912</v>
      </c>
      <c r="W114" s="6">
        <f t="shared" si="20"/>
        <v>2223.2558139534885</v>
      </c>
      <c r="X114" s="8">
        <v>1966</v>
      </c>
      <c r="Y114" s="6">
        <f t="shared" si="21"/>
        <v>1374.8251748251748</v>
      </c>
    </row>
    <row r="115" spans="1:25" x14ac:dyDescent="0.2">
      <c r="A115" s="34" t="s">
        <v>125</v>
      </c>
      <c r="B115" s="8">
        <v>111</v>
      </c>
      <c r="C115" s="6">
        <f t="shared" si="22"/>
        <v>63.793103448275865</v>
      </c>
      <c r="D115" s="8">
        <v>119</v>
      </c>
      <c r="E115" s="6">
        <f t="shared" si="23"/>
        <v>64.673913043478251</v>
      </c>
      <c r="F115" s="8">
        <v>202</v>
      </c>
      <c r="G115" s="6">
        <f t="shared" si="12"/>
        <v>87.826086956521749</v>
      </c>
      <c r="H115" s="8">
        <v>1</v>
      </c>
      <c r="I115" s="6">
        <f t="shared" si="13"/>
        <v>0.22988505747126439</v>
      </c>
      <c r="J115" s="8">
        <v>1</v>
      </c>
      <c r="K115" s="6">
        <f t="shared" si="14"/>
        <v>0.39370078740157477</v>
      </c>
      <c r="L115" s="8">
        <v>3</v>
      </c>
      <c r="M115" s="6">
        <f t="shared" si="15"/>
        <v>1.2</v>
      </c>
      <c r="N115" s="8">
        <v>0</v>
      </c>
      <c r="O115" s="6">
        <f t="shared" si="16"/>
        <v>0</v>
      </c>
      <c r="P115" s="8">
        <v>1</v>
      </c>
      <c r="Q115" s="6">
        <f t="shared" si="17"/>
        <v>2.4390243902439024</v>
      </c>
      <c r="R115" s="8">
        <v>0</v>
      </c>
      <c r="S115" s="6">
        <f t="shared" si="18"/>
        <v>0</v>
      </c>
      <c r="T115" s="8">
        <v>104</v>
      </c>
      <c r="U115" s="6">
        <f t="shared" si="19"/>
        <v>80.620155038759691</v>
      </c>
      <c r="V115" s="8">
        <v>43</v>
      </c>
      <c r="W115" s="6">
        <f t="shared" si="20"/>
        <v>50</v>
      </c>
      <c r="X115" s="8">
        <v>31</v>
      </c>
      <c r="Y115" s="6">
        <f t="shared" si="21"/>
        <v>21.67832167832168</v>
      </c>
    </row>
    <row r="116" spans="1:25" x14ac:dyDescent="0.2">
      <c r="A116" s="34" t="s">
        <v>29</v>
      </c>
      <c r="B116" s="8">
        <v>9</v>
      </c>
      <c r="C116" s="6">
        <f t="shared" si="22"/>
        <v>5.1724137931034484</v>
      </c>
      <c r="D116" s="8">
        <v>5</v>
      </c>
      <c r="E116" s="6">
        <f t="shared" si="23"/>
        <v>2.7173913043478262</v>
      </c>
      <c r="F116" s="8">
        <v>11</v>
      </c>
      <c r="G116" s="6">
        <f t="shared" si="12"/>
        <v>4.7826086956521747</v>
      </c>
      <c r="H116" s="8">
        <v>0</v>
      </c>
      <c r="I116" s="6">
        <f t="shared" si="13"/>
        <v>0</v>
      </c>
      <c r="J116" s="8">
        <v>0</v>
      </c>
      <c r="K116" s="6">
        <f t="shared" si="14"/>
        <v>0</v>
      </c>
      <c r="L116" s="8">
        <v>0</v>
      </c>
      <c r="M116" s="6">
        <f t="shared" si="15"/>
        <v>0</v>
      </c>
      <c r="N116" s="8">
        <v>3</v>
      </c>
      <c r="O116" s="6">
        <f t="shared" si="16"/>
        <v>6.3829787234042561</v>
      </c>
      <c r="P116" s="8">
        <v>6</v>
      </c>
      <c r="Q116" s="6">
        <f t="shared" si="17"/>
        <v>14.634146341463415</v>
      </c>
      <c r="R116" s="8">
        <v>1</v>
      </c>
      <c r="S116" s="6">
        <f t="shared" si="18"/>
        <v>2.6315789473684212</v>
      </c>
      <c r="T116" s="8">
        <v>598</v>
      </c>
      <c r="U116" s="6">
        <f t="shared" si="19"/>
        <v>463.5658914728682</v>
      </c>
      <c r="V116" s="8">
        <v>308</v>
      </c>
      <c r="W116" s="6">
        <f t="shared" si="20"/>
        <v>358.13953488372096</v>
      </c>
      <c r="X116" s="8">
        <v>258</v>
      </c>
      <c r="Y116" s="6">
        <f t="shared" si="21"/>
        <v>180.41958041958043</v>
      </c>
    </row>
    <row r="117" spans="1:25" x14ac:dyDescent="0.2">
      <c r="A117" s="34" t="s">
        <v>126</v>
      </c>
      <c r="B117" s="8">
        <v>877</v>
      </c>
      <c r="C117" s="6">
        <f t="shared" si="22"/>
        <v>504.02298850574715</v>
      </c>
      <c r="D117" s="8">
        <v>1247</v>
      </c>
      <c r="E117" s="6">
        <f t="shared" si="23"/>
        <v>677.71739130434776</v>
      </c>
      <c r="F117" s="8">
        <v>1497</v>
      </c>
      <c r="G117" s="6">
        <f t="shared" si="12"/>
        <v>650.86956521739137</v>
      </c>
      <c r="H117" s="8">
        <v>1275</v>
      </c>
      <c r="I117" s="6">
        <f t="shared" si="13"/>
        <v>293.10344827586209</v>
      </c>
      <c r="J117" s="8">
        <v>666</v>
      </c>
      <c r="K117" s="6">
        <f t="shared" si="14"/>
        <v>262.20472440944883</v>
      </c>
      <c r="L117" s="8">
        <v>533</v>
      </c>
      <c r="M117" s="6">
        <f t="shared" si="15"/>
        <v>213.2</v>
      </c>
      <c r="N117" s="8">
        <v>355</v>
      </c>
      <c r="O117" s="6">
        <f t="shared" si="16"/>
        <v>755.31914893617022</v>
      </c>
      <c r="P117" s="8">
        <v>324</v>
      </c>
      <c r="Q117" s="6">
        <f t="shared" si="17"/>
        <v>790.2439024390244</v>
      </c>
      <c r="R117" s="8">
        <v>228</v>
      </c>
      <c r="S117" s="6">
        <f t="shared" si="18"/>
        <v>600</v>
      </c>
      <c r="T117" s="8">
        <v>277</v>
      </c>
      <c r="U117" s="6">
        <f t="shared" si="19"/>
        <v>214.72868217054264</v>
      </c>
      <c r="V117" s="8">
        <v>151</v>
      </c>
      <c r="W117" s="6">
        <f t="shared" si="20"/>
        <v>175.58139534883722</v>
      </c>
      <c r="X117" s="8">
        <v>133</v>
      </c>
      <c r="Y117" s="6">
        <f t="shared" si="21"/>
        <v>93.006993006993014</v>
      </c>
    </row>
    <row r="118" spans="1:25" x14ac:dyDescent="0.2">
      <c r="A118" s="34" t="s">
        <v>30</v>
      </c>
      <c r="B118" s="8">
        <v>3</v>
      </c>
      <c r="C118" s="6">
        <f t="shared" si="22"/>
        <v>1.7241379310344829</v>
      </c>
      <c r="D118" s="8">
        <v>6</v>
      </c>
      <c r="E118" s="6">
        <f t="shared" si="23"/>
        <v>3.2608695652173911</v>
      </c>
      <c r="F118" s="8">
        <v>4</v>
      </c>
      <c r="G118" s="6">
        <f t="shared" si="12"/>
        <v>1.7391304347826089</v>
      </c>
      <c r="H118" s="8">
        <v>0</v>
      </c>
      <c r="I118" s="6">
        <f t="shared" si="13"/>
        <v>0</v>
      </c>
      <c r="J118" s="8">
        <v>0</v>
      </c>
      <c r="K118" s="6">
        <f t="shared" si="14"/>
        <v>0</v>
      </c>
      <c r="L118" s="8">
        <v>0</v>
      </c>
      <c r="M118" s="6">
        <f t="shared" si="15"/>
        <v>0</v>
      </c>
      <c r="N118" s="8">
        <v>0</v>
      </c>
      <c r="O118" s="6">
        <f t="shared" si="16"/>
        <v>0</v>
      </c>
      <c r="P118" s="8">
        <v>0</v>
      </c>
      <c r="Q118" s="6">
        <f t="shared" si="17"/>
        <v>0</v>
      </c>
      <c r="R118" s="8">
        <v>0</v>
      </c>
      <c r="S118" s="6">
        <f t="shared" si="18"/>
        <v>0</v>
      </c>
      <c r="T118" s="8">
        <v>729</v>
      </c>
      <c r="U118" s="6">
        <f t="shared" si="19"/>
        <v>565.11627906976742</v>
      </c>
      <c r="V118" s="8">
        <v>307</v>
      </c>
      <c r="W118" s="6">
        <f t="shared" si="20"/>
        <v>356.97674418604652</v>
      </c>
      <c r="X118" s="8">
        <v>256</v>
      </c>
      <c r="Y118" s="6">
        <f t="shared" si="21"/>
        <v>179.02097902097904</v>
      </c>
    </row>
    <row r="119" spans="1:25" x14ac:dyDescent="0.2">
      <c r="A119" s="34" t="s">
        <v>31</v>
      </c>
      <c r="B119" s="8">
        <v>204</v>
      </c>
      <c r="C119" s="6">
        <f t="shared" si="22"/>
        <v>117.24137931034483</v>
      </c>
      <c r="D119" s="8">
        <v>39</v>
      </c>
      <c r="E119" s="6">
        <f t="shared" si="23"/>
        <v>21.195652173913043</v>
      </c>
      <c r="F119" s="8">
        <v>274</v>
      </c>
      <c r="G119" s="6">
        <f t="shared" si="12"/>
        <v>119.1304347826087</v>
      </c>
      <c r="H119" s="8">
        <v>20</v>
      </c>
      <c r="I119" s="6">
        <f t="shared" si="13"/>
        <v>4.597701149425288</v>
      </c>
      <c r="J119" s="8">
        <v>2</v>
      </c>
      <c r="K119" s="6">
        <f t="shared" si="14"/>
        <v>0.78740157480314954</v>
      </c>
      <c r="L119" s="8">
        <v>4</v>
      </c>
      <c r="M119" s="6">
        <f t="shared" si="15"/>
        <v>1.6</v>
      </c>
      <c r="N119" s="8">
        <v>3</v>
      </c>
      <c r="O119" s="6">
        <f t="shared" si="16"/>
        <v>6.3829787234042561</v>
      </c>
      <c r="P119" s="8">
        <v>2</v>
      </c>
      <c r="Q119" s="6">
        <f t="shared" si="17"/>
        <v>4.8780487804878048</v>
      </c>
      <c r="R119" s="8">
        <v>6</v>
      </c>
      <c r="S119" s="6">
        <f t="shared" si="18"/>
        <v>15.789473684210526</v>
      </c>
      <c r="T119" s="8">
        <v>152</v>
      </c>
      <c r="U119" s="6">
        <f t="shared" si="19"/>
        <v>117.82945736434108</v>
      </c>
      <c r="V119" s="8">
        <v>35</v>
      </c>
      <c r="W119" s="6">
        <f t="shared" si="20"/>
        <v>40.697674418604649</v>
      </c>
      <c r="X119" s="8">
        <v>63</v>
      </c>
      <c r="Y119" s="6">
        <f t="shared" si="21"/>
        <v>44.05594405594406</v>
      </c>
    </row>
    <row r="120" spans="1:25" x14ac:dyDescent="0.2">
      <c r="A120" s="34" t="s">
        <v>32</v>
      </c>
      <c r="B120" s="8">
        <v>19</v>
      </c>
      <c r="C120" s="6">
        <f t="shared" si="22"/>
        <v>10.919540229885058</v>
      </c>
      <c r="D120" s="8">
        <v>17</v>
      </c>
      <c r="E120" s="6">
        <f t="shared" si="23"/>
        <v>9.2391304347826075</v>
      </c>
      <c r="F120" s="8">
        <v>28</v>
      </c>
      <c r="G120" s="6">
        <f t="shared" si="12"/>
        <v>12.173913043478262</v>
      </c>
      <c r="H120" s="8">
        <v>2</v>
      </c>
      <c r="I120" s="6">
        <f t="shared" si="13"/>
        <v>0.45977011494252878</v>
      </c>
      <c r="J120" s="8">
        <v>0</v>
      </c>
      <c r="K120" s="6">
        <f t="shared" si="14"/>
        <v>0</v>
      </c>
      <c r="L120" s="8">
        <v>1</v>
      </c>
      <c r="M120" s="6">
        <f t="shared" si="15"/>
        <v>0.4</v>
      </c>
      <c r="N120" s="8">
        <v>0</v>
      </c>
      <c r="O120" s="6">
        <f t="shared" si="16"/>
        <v>0</v>
      </c>
      <c r="P120" s="8">
        <v>0</v>
      </c>
      <c r="Q120" s="6">
        <f t="shared" si="17"/>
        <v>0</v>
      </c>
      <c r="R120" s="8">
        <v>1</v>
      </c>
      <c r="S120" s="6">
        <f t="shared" si="18"/>
        <v>2.6315789473684212</v>
      </c>
      <c r="T120" s="8">
        <v>4</v>
      </c>
      <c r="U120" s="6">
        <f t="shared" si="19"/>
        <v>3.1007751937984493</v>
      </c>
      <c r="V120" s="8">
        <v>3</v>
      </c>
      <c r="W120" s="6">
        <f t="shared" si="20"/>
        <v>3.4883720930232558</v>
      </c>
      <c r="X120" s="8">
        <v>4</v>
      </c>
      <c r="Y120" s="6">
        <f t="shared" si="21"/>
        <v>2.7972027972027975</v>
      </c>
    </row>
    <row r="121" spans="1:25" x14ac:dyDescent="0.2">
      <c r="A121" s="34" t="s">
        <v>33</v>
      </c>
      <c r="B121" s="8">
        <v>40</v>
      </c>
      <c r="C121" s="6">
        <f t="shared" si="22"/>
        <v>22.988505747126435</v>
      </c>
      <c r="D121" s="8">
        <v>40</v>
      </c>
      <c r="E121" s="6">
        <f t="shared" si="23"/>
        <v>21.739130434782609</v>
      </c>
      <c r="F121" s="8">
        <v>57</v>
      </c>
      <c r="G121" s="6">
        <f t="shared" si="12"/>
        <v>24.782608695652176</v>
      </c>
      <c r="H121" s="8">
        <v>28</v>
      </c>
      <c r="I121" s="6">
        <f t="shared" si="13"/>
        <v>6.4367816091954024</v>
      </c>
      <c r="J121" s="8">
        <v>30</v>
      </c>
      <c r="K121" s="6">
        <f t="shared" si="14"/>
        <v>11.811023622047244</v>
      </c>
      <c r="L121" s="8">
        <v>17</v>
      </c>
      <c r="M121" s="6">
        <f t="shared" si="15"/>
        <v>6.8</v>
      </c>
      <c r="N121" s="8">
        <v>52</v>
      </c>
      <c r="O121" s="6">
        <f t="shared" si="16"/>
        <v>110.63829787234043</v>
      </c>
      <c r="P121" s="8">
        <v>67</v>
      </c>
      <c r="Q121" s="6">
        <f t="shared" si="17"/>
        <v>163.41463414634148</v>
      </c>
      <c r="R121" s="8">
        <v>39</v>
      </c>
      <c r="S121" s="6">
        <f t="shared" si="18"/>
        <v>102.63157894736842</v>
      </c>
      <c r="T121" s="8">
        <v>23</v>
      </c>
      <c r="U121" s="6">
        <f t="shared" si="19"/>
        <v>17.829457364341085</v>
      </c>
      <c r="V121" s="8">
        <v>9</v>
      </c>
      <c r="W121" s="6">
        <f t="shared" si="20"/>
        <v>10.465116279069768</v>
      </c>
      <c r="X121" s="8">
        <v>12</v>
      </c>
      <c r="Y121" s="6">
        <f t="shared" si="21"/>
        <v>8.3916083916083917</v>
      </c>
    </row>
    <row r="122" spans="1:25" x14ac:dyDescent="0.2">
      <c r="A122" s="34" t="s">
        <v>127</v>
      </c>
      <c r="B122" s="8">
        <v>2788</v>
      </c>
      <c r="C122" s="6">
        <f t="shared" si="22"/>
        <v>1602.2988505747126</v>
      </c>
      <c r="D122" s="8">
        <v>3183</v>
      </c>
      <c r="E122" s="6">
        <f t="shared" si="23"/>
        <v>1729.891304347826</v>
      </c>
      <c r="F122" s="8">
        <v>3936</v>
      </c>
      <c r="G122" s="6">
        <f t="shared" si="12"/>
        <v>1711.304347826087</v>
      </c>
      <c r="H122" s="8">
        <v>6970</v>
      </c>
      <c r="I122" s="6">
        <f t="shared" si="13"/>
        <v>1602.2988505747128</v>
      </c>
      <c r="J122" s="8">
        <v>3567</v>
      </c>
      <c r="K122" s="6">
        <f t="shared" si="14"/>
        <v>1404.3307086614172</v>
      </c>
      <c r="L122" s="8">
        <v>3199</v>
      </c>
      <c r="M122" s="6">
        <f t="shared" si="15"/>
        <v>1279.5999999999999</v>
      </c>
      <c r="N122" s="8">
        <v>960</v>
      </c>
      <c r="O122" s="6">
        <f t="shared" si="16"/>
        <v>2042.5531914893618</v>
      </c>
      <c r="P122" s="8">
        <v>1033</v>
      </c>
      <c r="Q122" s="6">
        <f t="shared" si="17"/>
        <v>2519.5121951219512</v>
      </c>
      <c r="R122" s="8">
        <v>890</v>
      </c>
      <c r="S122" s="6">
        <f t="shared" si="18"/>
        <v>2342.1052631578946</v>
      </c>
      <c r="T122" s="8">
        <v>3922</v>
      </c>
      <c r="U122" s="6">
        <f t="shared" si="19"/>
        <v>3040.3100775193798</v>
      </c>
      <c r="V122" s="8">
        <v>1642</v>
      </c>
      <c r="W122" s="6">
        <f t="shared" si="20"/>
        <v>1909.3023255813953</v>
      </c>
      <c r="X122" s="8">
        <v>2154</v>
      </c>
      <c r="Y122" s="6">
        <f t="shared" si="21"/>
        <v>1506.2937062937065</v>
      </c>
    </row>
    <row r="123" spans="1:25" x14ac:dyDescent="0.2">
      <c r="A123" s="34" t="s">
        <v>128</v>
      </c>
      <c r="B123" s="8">
        <v>8</v>
      </c>
      <c r="C123" s="6">
        <f t="shared" si="22"/>
        <v>4.5977011494252871</v>
      </c>
      <c r="D123" s="8">
        <v>0</v>
      </c>
      <c r="E123" s="6">
        <f t="shared" si="23"/>
        <v>0</v>
      </c>
      <c r="F123" s="8">
        <v>1</v>
      </c>
      <c r="G123" s="6">
        <f t="shared" si="12"/>
        <v>0.43478260869565222</v>
      </c>
      <c r="H123" s="8">
        <v>0</v>
      </c>
      <c r="I123" s="6">
        <f t="shared" si="13"/>
        <v>0</v>
      </c>
      <c r="J123" s="8">
        <v>0</v>
      </c>
      <c r="K123" s="6">
        <f t="shared" si="14"/>
        <v>0</v>
      </c>
      <c r="L123" s="8">
        <v>0</v>
      </c>
      <c r="M123" s="6">
        <f t="shared" si="15"/>
        <v>0</v>
      </c>
      <c r="N123" s="8">
        <v>17</v>
      </c>
      <c r="O123" s="6">
        <f t="shared" si="16"/>
        <v>36.170212765957451</v>
      </c>
      <c r="P123" s="8">
        <v>24</v>
      </c>
      <c r="Q123" s="6">
        <f t="shared" si="17"/>
        <v>58.536585365853661</v>
      </c>
      <c r="R123" s="8">
        <v>20</v>
      </c>
      <c r="S123" s="6">
        <f t="shared" si="18"/>
        <v>52.631578947368418</v>
      </c>
      <c r="T123" s="8">
        <v>36</v>
      </c>
      <c r="U123" s="6">
        <f t="shared" si="19"/>
        <v>27.906976744186046</v>
      </c>
      <c r="V123" s="8">
        <v>12</v>
      </c>
      <c r="W123" s="6">
        <f t="shared" si="20"/>
        <v>13.953488372093023</v>
      </c>
      <c r="X123" s="8">
        <v>9</v>
      </c>
      <c r="Y123" s="6">
        <f t="shared" si="21"/>
        <v>6.2937062937062942</v>
      </c>
    </row>
    <row r="124" spans="1:25" x14ac:dyDescent="0.2">
      <c r="A124" s="34" t="s">
        <v>129</v>
      </c>
      <c r="B124" s="8">
        <v>15393</v>
      </c>
      <c r="C124" s="6">
        <f t="shared" si="22"/>
        <v>8846.5517241379312</v>
      </c>
      <c r="D124" s="8">
        <v>10384</v>
      </c>
      <c r="E124" s="6">
        <f t="shared" si="23"/>
        <v>5643.478260869565</v>
      </c>
      <c r="F124" s="8">
        <v>19646</v>
      </c>
      <c r="G124" s="6">
        <f t="shared" si="12"/>
        <v>8541.7391304347839</v>
      </c>
      <c r="H124" s="8">
        <v>21038</v>
      </c>
      <c r="I124" s="6">
        <f t="shared" si="13"/>
        <v>4836.3218390804604</v>
      </c>
      <c r="J124" s="8">
        <v>9850</v>
      </c>
      <c r="K124" s="6">
        <f t="shared" si="14"/>
        <v>3877.9527559055118</v>
      </c>
      <c r="L124" s="8">
        <v>7158</v>
      </c>
      <c r="M124" s="6">
        <f t="shared" si="15"/>
        <v>2863.2</v>
      </c>
      <c r="N124" s="8">
        <v>483</v>
      </c>
      <c r="O124" s="6">
        <f t="shared" si="16"/>
        <v>1027.6595744680851</v>
      </c>
      <c r="P124" s="8">
        <v>606</v>
      </c>
      <c r="Q124" s="6">
        <f t="shared" si="17"/>
        <v>1478.0487804878051</v>
      </c>
      <c r="R124" s="8">
        <v>299</v>
      </c>
      <c r="S124" s="6">
        <f t="shared" si="18"/>
        <v>786.84210526315792</v>
      </c>
      <c r="T124" s="8">
        <v>7303</v>
      </c>
      <c r="U124" s="6">
        <f t="shared" si="19"/>
        <v>5661.2403100775191</v>
      </c>
      <c r="V124" s="8">
        <v>2992</v>
      </c>
      <c r="W124" s="6">
        <f t="shared" si="20"/>
        <v>3479.0697674418607</v>
      </c>
      <c r="X124" s="8">
        <v>2350</v>
      </c>
      <c r="Y124" s="6">
        <f t="shared" si="21"/>
        <v>1643.3566433566434</v>
      </c>
    </row>
    <row r="125" spans="1:25" x14ac:dyDescent="0.2">
      <c r="A125" s="34" t="s">
        <v>34</v>
      </c>
      <c r="B125" s="8">
        <v>19</v>
      </c>
      <c r="C125" s="6">
        <f t="shared" si="22"/>
        <v>10.919540229885058</v>
      </c>
      <c r="D125" s="8">
        <v>9</v>
      </c>
      <c r="E125" s="6">
        <f t="shared" si="23"/>
        <v>4.8913043478260869</v>
      </c>
      <c r="F125" s="8">
        <v>15</v>
      </c>
      <c r="G125" s="6">
        <f t="shared" si="12"/>
        <v>6.5217391304347831</v>
      </c>
      <c r="H125" s="8">
        <v>21</v>
      </c>
      <c r="I125" s="6">
        <f t="shared" si="13"/>
        <v>4.8275862068965525</v>
      </c>
      <c r="J125" s="8">
        <v>8</v>
      </c>
      <c r="K125" s="6">
        <f t="shared" si="14"/>
        <v>3.1496062992125982</v>
      </c>
      <c r="L125" s="8">
        <v>7</v>
      </c>
      <c r="M125" s="6">
        <f t="shared" si="15"/>
        <v>2.8</v>
      </c>
      <c r="N125" s="8">
        <v>10</v>
      </c>
      <c r="O125" s="6">
        <f t="shared" si="16"/>
        <v>21.276595744680851</v>
      </c>
      <c r="P125" s="8">
        <v>24</v>
      </c>
      <c r="Q125" s="6">
        <f t="shared" si="17"/>
        <v>58.536585365853661</v>
      </c>
      <c r="R125" s="8">
        <v>6</v>
      </c>
      <c r="S125" s="6">
        <f t="shared" si="18"/>
        <v>15.789473684210526</v>
      </c>
      <c r="T125" s="8">
        <v>11</v>
      </c>
      <c r="U125" s="6">
        <f t="shared" si="19"/>
        <v>8.5271317829457356</v>
      </c>
      <c r="V125" s="8">
        <v>3</v>
      </c>
      <c r="W125" s="6">
        <f t="shared" si="20"/>
        <v>3.4883720930232558</v>
      </c>
      <c r="X125" s="8">
        <v>2</v>
      </c>
      <c r="Y125" s="6">
        <f t="shared" si="21"/>
        <v>1.3986013986013988</v>
      </c>
    </row>
    <row r="126" spans="1:25" x14ac:dyDescent="0.2">
      <c r="A126" s="34" t="s">
        <v>35</v>
      </c>
      <c r="B126" s="8">
        <v>7</v>
      </c>
      <c r="C126" s="6">
        <f t="shared" si="22"/>
        <v>4.0229885057471266</v>
      </c>
      <c r="D126" s="8">
        <v>4</v>
      </c>
      <c r="E126" s="6">
        <f t="shared" si="23"/>
        <v>2.1739130434782608</v>
      </c>
      <c r="F126" s="8">
        <v>8</v>
      </c>
      <c r="G126" s="6">
        <f t="shared" si="12"/>
        <v>3.4782608695652177</v>
      </c>
      <c r="H126" s="8">
        <v>3</v>
      </c>
      <c r="I126" s="6">
        <f t="shared" si="13"/>
        <v>0.68965517241379315</v>
      </c>
      <c r="J126" s="8">
        <v>1</v>
      </c>
      <c r="K126" s="6">
        <f t="shared" si="14"/>
        <v>0.39370078740157477</v>
      </c>
      <c r="L126" s="8">
        <v>0</v>
      </c>
      <c r="M126" s="6">
        <f t="shared" si="15"/>
        <v>0</v>
      </c>
      <c r="N126" s="8">
        <v>3</v>
      </c>
      <c r="O126" s="6">
        <f t="shared" si="16"/>
        <v>6.3829787234042561</v>
      </c>
      <c r="P126" s="8">
        <v>19</v>
      </c>
      <c r="Q126" s="6">
        <f t="shared" si="17"/>
        <v>46.341463414634148</v>
      </c>
      <c r="R126" s="8">
        <v>2</v>
      </c>
      <c r="S126" s="6">
        <f t="shared" si="18"/>
        <v>5.2631578947368425</v>
      </c>
      <c r="T126" s="8">
        <v>3</v>
      </c>
      <c r="U126" s="6">
        <f t="shared" si="19"/>
        <v>2.3255813953488373</v>
      </c>
      <c r="V126" s="8">
        <v>2</v>
      </c>
      <c r="W126" s="6">
        <f t="shared" si="20"/>
        <v>2.3255813953488373</v>
      </c>
      <c r="X126" s="8">
        <v>2</v>
      </c>
      <c r="Y126" s="6">
        <f t="shared" si="21"/>
        <v>1.3986013986013988</v>
      </c>
    </row>
    <row r="127" spans="1:25" x14ac:dyDescent="0.2">
      <c r="A127" s="34" t="s">
        <v>36</v>
      </c>
      <c r="B127" s="8">
        <v>575</v>
      </c>
      <c r="C127" s="6">
        <f t="shared" si="22"/>
        <v>330.45977011494256</v>
      </c>
      <c r="D127" s="8">
        <v>460</v>
      </c>
      <c r="E127" s="6">
        <f t="shared" si="23"/>
        <v>250</v>
      </c>
      <c r="F127" s="8">
        <v>501</v>
      </c>
      <c r="G127" s="6">
        <f t="shared" si="12"/>
        <v>217.82608695652175</v>
      </c>
      <c r="H127" s="8">
        <v>327</v>
      </c>
      <c r="I127" s="6">
        <f t="shared" si="13"/>
        <v>75.172413793103459</v>
      </c>
      <c r="J127" s="8">
        <v>142</v>
      </c>
      <c r="K127" s="6">
        <f t="shared" si="14"/>
        <v>55.905511811023622</v>
      </c>
      <c r="L127" s="8">
        <v>126</v>
      </c>
      <c r="M127" s="6">
        <f t="shared" si="15"/>
        <v>50.4</v>
      </c>
      <c r="N127" s="8">
        <v>102</v>
      </c>
      <c r="O127" s="6">
        <f t="shared" si="16"/>
        <v>217.02127659574469</v>
      </c>
      <c r="P127" s="8">
        <v>59</v>
      </c>
      <c r="Q127" s="6">
        <f t="shared" si="17"/>
        <v>143.90243902439025</v>
      </c>
      <c r="R127" s="8">
        <v>59</v>
      </c>
      <c r="S127" s="6">
        <f t="shared" si="18"/>
        <v>155.26315789473685</v>
      </c>
      <c r="T127" s="8">
        <v>676</v>
      </c>
      <c r="U127" s="6">
        <f t="shared" si="19"/>
        <v>524.03100775193798</v>
      </c>
      <c r="V127" s="8">
        <v>332</v>
      </c>
      <c r="W127" s="6">
        <f t="shared" si="20"/>
        <v>386.04651162790697</v>
      </c>
      <c r="X127" s="8">
        <v>250</v>
      </c>
      <c r="Y127" s="6">
        <f t="shared" si="21"/>
        <v>174.82517482517483</v>
      </c>
    </row>
    <row r="128" spans="1:25" x14ac:dyDescent="0.2">
      <c r="A128" s="34" t="s">
        <v>130</v>
      </c>
      <c r="B128" s="8">
        <v>6</v>
      </c>
      <c r="C128" s="6">
        <f t="shared" si="22"/>
        <v>3.4482758620689657</v>
      </c>
      <c r="D128" s="8">
        <v>6</v>
      </c>
      <c r="E128" s="6">
        <f t="shared" si="23"/>
        <v>3.2608695652173911</v>
      </c>
      <c r="F128" s="8">
        <v>12</v>
      </c>
      <c r="G128" s="6">
        <f t="shared" si="12"/>
        <v>5.2173913043478262</v>
      </c>
      <c r="H128" s="8">
        <v>16</v>
      </c>
      <c r="I128" s="6">
        <f t="shared" si="13"/>
        <v>3.6781609195402303</v>
      </c>
      <c r="J128" s="8">
        <v>5</v>
      </c>
      <c r="K128" s="6">
        <f t="shared" si="14"/>
        <v>1.9685039370078741</v>
      </c>
      <c r="L128" s="8">
        <v>5</v>
      </c>
      <c r="M128" s="6">
        <f t="shared" si="15"/>
        <v>2</v>
      </c>
      <c r="N128" s="8">
        <v>1</v>
      </c>
      <c r="O128" s="6">
        <f t="shared" si="16"/>
        <v>2.1276595744680851</v>
      </c>
      <c r="P128" s="8">
        <v>0</v>
      </c>
      <c r="Q128" s="6">
        <f t="shared" si="17"/>
        <v>0</v>
      </c>
      <c r="R128" s="8">
        <v>2</v>
      </c>
      <c r="S128" s="6">
        <f t="shared" si="18"/>
        <v>5.2631578947368425</v>
      </c>
      <c r="T128" s="8">
        <v>11</v>
      </c>
      <c r="U128" s="6">
        <f t="shared" si="19"/>
        <v>8.5271317829457356</v>
      </c>
      <c r="V128" s="8">
        <v>3</v>
      </c>
      <c r="W128" s="6">
        <f t="shared" si="20"/>
        <v>3.4883720930232558</v>
      </c>
      <c r="X128" s="8">
        <v>0</v>
      </c>
      <c r="Y128" s="6">
        <f t="shared" si="21"/>
        <v>0</v>
      </c>
    </row>
    <row r="129" spans="1:27" x14ac:dyDescent="0.2">
      <c r="A129" s="34" t="s">
        <v>18</v>
      </c>
      <c r="B129" s="8">
        <v>59</v>
      </c>
      <c r="C129" s="6">
        <f t="shared" si="22"/>
        <v>33.908045977011497</v>
      </c>
      <c r="D129" s="8">
        <v>81</v>
      </c>
      <c r="E129" s="6">
        <f t="shared" si="23"/>
        <v>44.021739130434781</v>
      </c>
      <c r="F129" s="8">
        <v>71</v>
      </c>
      <c r="G129" s="6">
        <f t="shared" si="12"/>
        <v>30.869565217391308</v>
      </c>
      <c r="H129" s="8">
        <v>105</v>
      </c>
      <c r="I129" s="6">
        <f t="shared" si="13"/>
        <v>24.137931034482762</v>
      </c>
      <c r="J129" s="8">
        <v>63</v>
      </c>
      <c r="K129" s="6">
        <f t="shared" si="14"/>
        <v>24.803149606299211</v>
      </c>
      <c r="L129" s="8">
        <v>30</v>
      </c>
      <c r="M129" s="6">
        <f t="shared" si="15"/>
        <v>12</v>
      </c>
      <c r="N129" s="8">
        <v>47</v>
      </c>
      <c r="O129" s="6">
        <f t="shared" si="16"/>
        <v>100</v>
      </c>
      <c r="P129" s="8">
        <v>40</v>
      </c>
      <c r="Q129" s="6">
        <f t="shared" si="17"/>
        <v>97.560975609756099</v>
      </c>
      <c r="R129" s="8">
        <v>33</v>
      </c>
      <c r="S129" s="6">
        <f t="shared" si="18"/>
        <v>86.84210526315789</v>
      </c>
      <c r="T129" s="8">
        <v>96</v>
      </c>
      <c r="U129" s="6">
        <f t="shared" si="19"/>
        <v>74.418604651162795</v>
      </c>
      <c r="V129" s="8">
        <v>33</v>
      </c>
      <c r="W129" s="6">
        <f t="shared" si="20"/>
        <v>38.372093023255815</v>
      </c>
      <c r="X129" s="8">
        <v>25</v>
      </c>
      <c r="Y129" s="6">
        <f t="shared" si="21"/>
        <v>17.482517482517483</v>
      </c>
    </row>
    <row r="130" spans="1:27" x14ac:dyDescent="0.2">
      <c r="A130" s="34" t="s">
        <v>131</v>
      </c>
      <c r="B130" s="8">
        <v>1</v>
      </c>
      <c r="C130" s="6">
        <f t="shared" si="22"/>
        <v>0.57471264367816088</v>
      </c>
      <c r="D130" s="8">
        <v>1</v>
      </c>
      <c r="E130" s="6">
        <f t="shared" si="23"/>
        <v>0.54347826086956519</v>
      </c>
      <c r="F130" s="8">
        <v>1</v>
      </c>
      <c r="G130" s="6">
        <f t="shared" si="12"/>
        <v>0.43478260869565222</v>
      </c>
      <c r="H130" s="8">
        <v>1</v>
      </c>
      <c r="I130" s="6">
        <f t="shared" si="13"/>
        <v>0.22988505747126439</v>
      </c>
      <c r="J130" s="8">
        <v>0</v>
      </c>
      <c r="K130" s="6">
        <f t="shared" si="14"/>
        <v>0</v>
      </c>
      <c r="L130" s="8">
        <v>0</v>
      </c>
      <c r="M130" s="6">
        <f t="shared" si="15"/>
        <v>0</v>
      </c>
      <c r="N130" s="8">
        <v>63</v>
      </c>
      <c r="O130" s="6">
        <f t="shared" si="16"/>
        <v>134.04255319148936</v>
      </c>
      <c r="P130" s="8">
        <v>45</v>
      </c>
      <c r="Q130" s="6">
        <f t="shared" si="17"/>
        <v>109.75609756097562</v>
      </c>
      <c r="R130" s="8">
        <v>29</v>
      </c>
      <c r="S130" s="6">
        <f t="shared" si="18"/>
        <v>76.315789473684205</v>
      </c>
      <c r="T130" s="8">
        <v>0</v>
      </c>
      <c r="U130" s="6">
        <f t="shared" si="19"/>
        <v>0</v>
      </c>
      <c r="V130" s="8">
        <v>0</v>
      </c>
      <c r="W130" s="6">
        <f t="shared" si="20"/>
        <v>0</v>
      </c>
      <c r="X130" s="8">
        <v>0</v>
      </c>
      <c r="Y130" s="6">
        <f t="shared" si="21"/>
        <v>0</v>
      </c>
    </row>
    <row r="131" spans="1:27" x14ac:dyDescent="0.2">
      <c r="A131" s="34" t="s">
        <v>19</v>
      </c>
      <c r="B131" s="8">
        <v>11</v>
      </c>
      <c r="C131" s="6">
        <f t="shared" si="22"/>
        <v>6.3218390804597702</v>
      </c>
      <c r="D131" s="8">
        <v>10</v>
      </c>
      <c r="E131" s="6">
        <f t="shared" si="23"/>
        <v>5.4347826086956523</v>
      </c>
      <c r="F131" s="8">
        <v>7</v>
      </c>
      <c r="G131" s="6">
        <f t="shared" si="12"/>
        <v>3.0434782608695654</v>
      </c>
      <c r="H131" s="8">
        <v>7</v>
      </c>
      <c r="I131" s="6">
        <f t="shared" si="13"/>
        <v>1.6091954022988506</v>
      </c>
      <c r="J131" s="8">
        <v>7</v>
      </c>
      <c r="K131" s="6">
        <f t="shared" si="14"/>
        <v>2.7559055118110236</v>
      </c>
      <c r="L131" s="8">
        <v>0</v>
      </c>
      <c r="M131" s="6">
        <f t="shared" si="15"/>
        <v>0</v>
      </c>
      <c r="N131" s="8">
        <v>3</v>
      </c>
      <c r="O131" s="6">
        <f t="shared" si="16"/>
        <v>6.3829787234042561</v>
      </c>
      <c r="P131" s="8">
        <v>10</v>
      </c>
      <c r="Q131" s="6">
        <f t="shared" si="17"/>
        <v>24.390243902439025</v>
      </c>
      <c r="R131" s="8">
        <v>1</v>
      </c>
      <c r="S131" s="6">
        <f t="shared" si="18"/>
        <v>2.6315789473684212</v>
      </c>
      <c r="T131" s="8">
        <v>58</v>
      </c>
      <c r="U131" s="6">
        <f t="shared" si="19"/>
        <v>44.961240310077521</v>
      </c>
      <c r="V131" s="8">
        <v>39</v>
      </c>
      <c r="W131" s="6">
        <f t="shared" si="20"/>
        <v>45.348837209302324</v>
      </c>
      <c r="X131" s="8">
        <v>19</v>
      </c>
      <c r="Y131" s="6">
        <f t="shared" si="21"/>
        <v>13.286713286713287</v>
      </c>
    </row>
    <row r="132" spans="1:27" x14ac:dyDescent="0.2">
      <c r="A132" s="34" t="s">
        <v>20</v>
      </c>
      <c r="B132" s="8">
        <v>0</v>
      </c>
      <c r="C132" s="6">
        <f t="shared" si="22"/>
        <v>0</v>
      </c>
      <c r="D132" s="8">
        <v>0</v>
      </c>
      <c r="E132" s="6">
        <f t="shared" si="23"/>
        <v>0</v>
      </c>
      <c r="F132" s="8">
        <v>0</v>
      </c>
      <c r="G132" s="6">
        <f t="shared" ref="G132:G162" si="24">F132/2.3</f>
        <v>0</v>
      </c>
      <c r="H132" s="8">
        <v>0</v>
      </c>
      <c r="I132" s="6">
        <f t="shared" ref="I132:I162" si="25">H132/4.35</f>
        <v>0</v>
      </c>
      <c r="J132" s="8">
        <v>0</v>
      </c>
      <c r="K132" s="6">
        <f t="shared" ref="K132:K162" si="26">J132/2.54</f>
        <v>0</v>
      </c>
      <c r="L132" s="8">
        <v>0</v>
      </c>
      <c r="M132" s="6">
        <f t="shared" ref="M132:M162" si="27">L132/2.5</f>
        <v>0</v>
      </c>
      <c r="N132" s="8">
        <v>0</v>
      </c>
      <c r="O132" s="6">
        <f t="shared" ref="O132:O162" si="28">N132/0.47</f>
        <v>0</v>
      </c>
      <c r="P132" s="8">
        <v>0</v>
      </c>
      <c r="Q132" s="6">
        <f t="shared" ref="Q132:Q162" si="29">P132/0.41</f>
        <v>0</v>
      </c>
      <c r="R132" s="8">
        <v>0</v>
      </c>
      <c r="S132" s="6">
        <f t="shared" ref="S132:S162" si="30">R132/0.38</f>
        <v>0</v>
      </c>
      <c r="T132" s="8">
        <v>0</v>
      </c>
      <c r="U132" s="6">
        <f t="shared" ref="U132:U162" si="31">T132/1.29</f>
        <v>0</v>
      </c>
      <c r="V132" s="8">
        <v>0</v>
      </c>
      <c r="W132" s="6">
        <f t="shared" ref="W132:W162" si="32">V132/0.86</f>
        <v>0</v>
      </c>
      <c r="X132" s="8">
        <v>0</v>
      </c>
      <c r="Y132" s="6">
        <f t="shared" ref="Y132:Y162" si="33">X132/1.43</f>
        <v>0</v>
      </c>
    </row>
    <row r="133" spans="1:27" x14ac:dyDescent="0.2">
      <c r="A133" s="34" t="s">
        <v>21</v>
      </c>
      <c r="B133" s="8">
        <v>0</v>
      </c>
      <c r="C133" s="6">
        <f t="shared" ref="C133:C163" si="34">B133/1.74</f>
        <v>0</v>
      </c>
      <c r="D133" s="8">
        <v>2</v>
      </c>
      <c r="E133" s="6">
        <f t="shared" ref="E133:E163" si="35">D133/1.84</f>
        <v>1.0869565217391304</v>
      </c>
      <c r="F133" s="8">
        <v>3</v>
      </c>
      <c r="G133" s="6">
        <f t="shared" si="24"/>
        <v>1.3043478260869565</v>
      </c>
      <c r="H133" s="8">
        <v>1</v>
      </c>
      <c r="I133" s="6">
        <f t="shared" si="25"/>
        <v>0.22988505747126439</v>
      </c>
      <c r="J133" s="8">
        <v>2</v>
      </c>
      <c r="K133" s="6">
        <f t="shared" si="26"/>
        <v>0.78740157480314954</v>
      </c>
      <c r="L133" s="8">
        <v>0</v>
      </c>
      <c r="M133" s="6">
        <f t="shared" si="27"/>
        <v>0</v>
      </c>
      <c r="N133" s="8">
        <v>1</v>
      </c>
      <c r="O133" s="6">
        <f t="shared" si="28"/>
        <v>2.1276595744680851</v>
      </c>
      <c r="P133" s="8">
        <v>0</v>
      </c>
      <c r="Q133" s="6">
        <f t="shared" si="29"/>
        <v>0</v>
      </c>
      <c r="R133" s="8">
        <v>0</v>
      </c>
      <c r="S133" s="6">
        <f t="shared" si="30"/>
        <v>0</v>
      </c>
      <c r="T133" s="8">
        <v>0</v>
      </c>
      <c r="U133" s="6">
        <f t="shared" si="31"/>
        <v>0</v>
      </c>
      <c r="V133" s="8">
        <v>0</v>
      </c>
      <c r="W133" s="6">
        <f t="shared" si="32"/>
        <v>0</v>
      </c>
      <c r="X133" s="8">
        <v>0</v>
      </c>
      <c r="Y133" s="6">
        <f t="shared" si="33"/>
        <v>0</v>
      </c>
    </row>
    <row r="134" spans="1:27" x14ac:dyDescent="0.2">
      <c r="A134" s="34" t="s">
        <v>22</v>
      </c>
      <c r="B134" s="8">
        <v>1</v>
      </c>
      <c r="C134" s="6">
        <f t="shared" si="34"/>
        <v>0.57471264367816088</v>
      </c>
      <c r="D134" s="8">
        <v>1</v>
      </c>
      <c r="E134" s="6">
        <f t="shared" si="35"/>
        <v>0.54347826086956519</v>
      </c>
      <c r="F134" s="8">
        <v>4</v>
      </c>
      <c r="G134" s="6">
        <f t="shared" si="24"/>
        <v>1.7391304347826089</v>
      </c>
      <c r="H134" s="8">
        <v>4</v>
      </c>
      <c r="I134" s="6">
        <f t="shared" si="25"/>
        <v>0.91954022988505757</v>
      </c>
      <c r="J134" s="8">
        <v>2</v>
      </c>
      <c r="K134" s="6">
        <f t="shared" si="26"/>
        <v>0.78740157480314954</v>
      </c>
      <c r="L134" s="8">
        <v>2</v>
      </c>
      <c r="M134" s="6">
        <f t="shared" si="27"/>
        <v>0.8</v>
      </c>
      <c r="N134" s="8">
        <v>0</v>
      </c>
      <c r="O134" s="6">
        <f t="shared" si="28"/>
        <v>0</v>
      </c>
      <c r="P134" s="8">
        <v>0</v>
      </c>
      <c r="Q134" s="6">
        <f t="shared" si="29"/>
        <v>0</v>
      </c>
      <c r="R134" s="8">
        <v>1</v>
      </c>
      <c r="S134" s="6">
        <f t="shared" si="30"/>
        <v>2.6315789473684212</v>
      </c>
      <c r="T134" s="8">
        <v>1</v>
      </c>
      <c r="U134" s="6">
        <f t="shared" si="31"/>
        <v>0.77519379844961234</v>
      </c>
      <c r="V134" s="8">
        <v>0</v>
      </c>
      <c r="W134" s="6">
        <f t="shared" si="32"/>
        <v>0</v>
      </c>
      <c r="X134" s="8">
        <v>1</v>
      </c>
      <c r="Y134" s="6">
        <f t="shared" si="33"/>
        <v>0.69930069930069938</v>
      </c>
    </row>
    <row r="135" spans="1:27" x14ac:dyDescent="0.2">
      <c r="A135" s="34" t="s">
        <v>23</v>
      </c>
      <c r="B135" s="8">
        <v>1</v>
      </c>
      <c r="C135" s="6">
        <f t="shared" si="34"/>
        <v>0.57471264367816088</v>
      </c>
      <c r="D135" s="8">
        <v>4</v>
      </c>
      <c r="E135" s="6">
        <f t="shared" si="35"/>
        <v>2.1739130434782608</v>
      </c>
      <c r="F135" s="8">
        <v>6</v>
      </c>
      <c r="G135" s="6">
        <f t="shared" si="24"/>
        <v>2.6086956521739131</v>
      </c>
      <c r="H135" s="8">
        <v>56</v>
      </c>
      <c r="I135" s="6">
        <f t="shared" si="25"/>
        <v>12.873563218390805</v>
      </c>
      <c r="J135" s="8">
        <v>13</v>
      </c>
      <c r="K135" s="6">
        <f t="shared" si="26"/>
        <v>5.1181102362204722</v>
      </c>
      <c r="L135" s="8">
        <v>31</v>
      </c>
      <c r="M135" s="6">
        <f t="shared" si="27"/>
        <v>12.4</v>
      </c>
      <c r="N135" s="8">
        <v>0</v>
      </c>
      <c r="O135" s="6">
        <f t="shared" si="28"/>
        <v>0</v>
      </c>
      <c r="P135" s="8">
        <v>0</v>
      </c>
      <c r="Q135" s="6">
        <f t="shared" si="29"/>
        <v>0</v>
      </c>
      <c r="R135" s="8">
        <v>0</v>
      </c>
      <c r="S135" s="6">
        <f t="shared" si="30"/>
        <v>0</v>
      </c>
      <c r="T135" s="8">
        <v>32</v>
      </c>
      <c r="U135" s="6">
        <f t="shared" si="31"/>
        <v>24.806201550387595</v>
      </c>
      <c r="V135" s="8">
        <v>8</v>
      </c>
      <c r="W135" s="6">
        <f t="shared" si="32"/>
        <v>9.3023255813953494</v>
      </c>
      <c r="X135" s="8">
        <v>11</v>
      </c>
      <c r="Y135" s="6">
        <f t="shared" si="33"/>
        <v>7.6923076923076925</v>
      </c>
    </row>
    <row r="136" spans="1:27" x14ac:dyDescent="0.2">
      <c r="A136" s="34" t="s">
        <v>132</v>
      </c>
      <c r="B136" s="8">
        <v>0</v>
      </c>
      <c r="C136" s="6">
        <f t="shared" si="34"/>
        <v>0</v>
      </c>
      <c r="D136" s="8">
        <v>1</v>
      </c>
      <c r="E136" s="6">
        <f t="shared" si="35"/>
        <v>0.54347826086956519</v>
      </c>
      <c r="F136" s="8">
        <v>0</v>
      </c>
      <c r="G136" s="6">
        <f t="shared" si="24"/>
        <v>0</v>
      </c>
      <c r="H136" s="8">
        <v>5</v>
      </c>
      <c r="I136" s="6">
        <f t="shared" si="25"/>
        <v>1.149425287356322</v>
      </c>
      <c r="J136" s="8">
        <v>0</v>
      </c>
      <c r="K136" s="6">
        <f t="shared" si="26"/>
        <v>0</v>
      </c>
      <c r="L136" s="8">
        <v>0</v>
      </c>
      <c r="M136" s="6">
        <f t="shared" si="27"/>
        <v>0</v>
      </c>
      <c r="N136" s="8">
        <v>0</v>
      </c>
      <c r="O136" s="6">
        <f t="shared" si="28"/>
        <v>0</v>
      </c>
      <c r="P136" s="8">
        <v>0</v>
      </c>
      <c r="Q136" s="6">
        <f t="shared" si="29"/>
        <v>0</v>
      </c>
      <c r="R136" s="8">
        <v>0</v>
      </c>
      <c r="S136" s="6">
        <f t="shared" si="30"/>
        <v>0</v>
      </c>
      <c r="T136" s="8">
        <v>5</v>
      </c>
      <c r="U136" s="6">
        <f t="shared" si="31"/>
        <v>3.8759689922480618</v>
      </c>
      <c r="V136" s="8">
        <v>0</v>
      </c>
      <c r="W136" s="6">
        <f t="shared" si="32"/>
        <v>0</v>
      </c>
      <c r="X136" s="8">
        <v>1</v>
      </c>
      <c r="Y136" s="6">
        <f t="shared" si="33"/>
        <v>0.69930069930069938</v>
      </c>
    </row>
    <row r="137" spans="1:27" x14ac:dyDescent="0.2">
      <c r="A137" s="34" t="s">
        <v>24</v>
      </c>
      <c r="B137" s="19">
        <v>62</v>
      </c>
      <c r="C137" s="6">
        <f t="shared" si="34"/>
        <v>35.632183908045974</v>
      </c>
      <c r="D137" s="19">
        <v>46</v>
      </c>
      <c r="E137" s="6">
        <f t="shared" si="35"/>
        <v>25</v>
      </c>
      <c r="F137" s="19">
        <v>54</v>
      </c>
      <c r="G137" s="6">
        <f t="shared" si="24"/>
        <v>23.478260869565219</v>
      </c>
      <c r="H137" s="19">
        <v>56</v>
      </c>
      <c r="I137" s="6">
        <f t="shared" si="25"/>
        <v>12.873563218390805</v>
      </c>
      <c r="J137" s="19">
        <v>26</v>
      </c>
      <c r="K137" s="6">
        <f t="shared" si="26"/>
        <v>10.236220472440944</v>
      </c>
      <c r="L137" s="19">
        <v>28</v>
      </c>
      <c r="M137" s="6">
        <f t="shared" si="27"/>
        <v>11.2</v>
      </c>
      <c r="N137" s="19">
        <v>6</v>
      </c>
      <c r="O137" s="6">
        <f t="shared" si="28"/>
        <v>12.765957446808512</v>
      </c>
      <c r="P137" s="8">
        <v>6</v>
      </c>
      <c r="Q137" s="6">
        <f t="shared" si="29"/>
        <v>14.634146341463415</v>
      </c>
      <c r="R137" s="8">
        <v>2</v>
      </c>
      <c r="S137" s="6">
        <f t="shared" si="30"/>
        <v>5.2631578947368425</v>
      </c>
      <c r="T137" s="19">
        <v>50</v>
      </c>
      <c r="U137" s="6">
        <f t="shared" si="31"/>
        <v>38.759689922480618</v>
      </c>
      <c r="V137" s="8">
        <v>32</v>
      </c>
      <c r="W137" s="6">
        <f t="shared" si="32"/>
        <v>37.209302325581397</v>
      </c>
      <c r="X137" s="8">
        <v>19</v>
      </c>
      <c r="Y137" s="6">
        <f t="shared" si="33"/>
        <v>13.286713286713287</v>
      </c>
      <c r="AA137" s="1" t="s">
        <v>10</v>
      </c>
    </row>
    <row r="138" spans="1:27" x14ac:dyDescent="0.2">
      <c r="A138" s="34" t="s">
        <v>133</v>
      </c>
      <c r="B138" s="8">
        <v>0</v>
      </c>
      <c r="C138" s="6">
        <f t="shared" si="34"/>
        <v>0</v>
      </c>
      <c r="D138" s="8">
        <v>0</v>
      </c>
      <c r="E138" s="6">
        <f t="shared" si="35"/>
        <v>0</v>
      </c>
      <c r="F138" s="8">
        <v>0</v>
      </c>
      <c r="G138" s="6">
        <f t="shared" si="24"/>
        <v>0</v>
      </c>
      <c r="H138" s="8">
        <v>0</v>
      </c>
      <c r="I138" s="6">
        <f t="shared" si="25"/>
        <v>0</v>
      </c>
      <c r="J138" s="8">
        <v>0</v>
      </c>
      <c r="K138" s="6">
        <f t="shared" si="26"/>
        <v>0</v>
      </c>
      <c r="L138" s="8">
        <v>0</v>
      </c>
      <c r="M138" s="6">
        <f t="shared" si="27"/>
        <v>0</v>
      </c>
      <c r="N138" s="8">
        <v>15</v>
      </c>
      <c r="O138" s="6">
        <f t="shared" si="28"/>
        <v>31.914893617021278</v>
      </c>
      <c r="P138" s="8">
        <v>15</v>
      </c>
      <c r="Q138" s="6">
        <f t="shared" si="29"/>
        <v>36.585365853658537</v>
      </c>
      <c r="R138" s="8">
        <v>9</v>
      </c>
      <c r="S138" s="6">
        <f t="shared" si="30"/>
        <v>23.684210526315788</v>
      </c>
      <c r="T138" s="8">
        <v>0</v>
      </c>
      <c r="U138" s="6">
        <f t="shared" si="31"/>
        <v>0</v>
      </c>
      <c r="V138" s="8">
        <v>0</v>
      </c>
      <c r="W138" s="6">
        <f t="shared" si="32"/>
        <v>0</v>
      </c>
      <c r="X138" s="8">
        <v>0</v>
      </c>
      <c r="Y138" s="6">
        <f t="shared" si="33"/>
        <v>0</v>
      </c>
    </row>
    <row r="139" spans="1:27" x14ac:dyDescent="0.2">
      <c r="A139" s="34" t="s">
        <v>134</v>
      </c>
      <c r="B139" s="8">
        <v>0</v>
      </c>
      <c r="C139" s="6">
        <f t="shared" si="34"/>
        <v>0</v>
      </c>
      <c r="D139" s="8">
        <v>1</v>
      </c>
      <c r="E139" s="6">
        <f t="shared" si="35"/>
        <v>0.54347826086956519</v>
      </c>
      <c r="F139" s="8">
        <v>0</v>
      </c>
      <c r="G139" s="6">
        <f t="shared" si="24"/>
        <v>0</v>
      </c>
      <c r="H139" s="8">
        <v>5</v>
      </c>
      <c r="I139" s="6">
        <f t="shared" si="25"/>
        <v>1.149425287356322</v>
      </c>
      <c r="J139" s="8">
        <v>2</v>
      </c>
      <c r="K139" s="6">
        <f t="shared" si="26"/>
        <v>0.78740157480314954</v>
      </c>
      <c r="L139" s="8">
        <v>1</v>
      </c>
      <c r="M139" s="6">
        <f t="shared" si="27"/>
        <v>0.4</v>
      </c>
      <c r="N139" s="8">
        <v>0</v>
      </c>
      <c r="O139" s="6">
        <f t="shared" si="28"/>
        <v>0</v>
      </c>
      <c r="P139" s="8">
        <v>0</v>
      </c>
      <c r="Q139" s="6">
        <f t="shared" si="29"/>
        <v>0</v>
      </c>
      <c r="R139" s="8">
        <v>0</v>
      </c>
      <c r="S139" s="6">
        <f t="shared" si="30"/>
        <v>0</v>
      </c>
      <c r="T139" s="8">
        <v>0</v>
      </c>
      <c r="U139" s="6">
        <f t="shared" si="31"/>
        <v>0</v>
      </c>
      <c r="V139" s="8">
        <v>0</v>
      </c>
      <c r="W139" s="6">
        <f t="shared" si="32"/>
        <v>0</v>
      </c>
      <c r="X139" s="8">
        <v>0</v>
      </c>
      <c r="Y139" s="6">
        <f t="shared" si="33"/>
        <v>0</v>
      </c>
    </row>
    <row r="140" spans="1:27" x14ac:dyDescent="0.2">
      <c r="A140" s="34" t="s">
        <v>135</v>
      </c>
      <c r="B140" s="8">
        <v>82</v>
      </c>
      <c r="C140" s="6">
        <f t="shared" si="34"/>
        <v>47.126436781609193</v>
      </c>
      <c r="D140" s="8">
        <v>200</v>
      </c>
      <c r="E140" s="6">
        <f t="shared" si="35"/>
        <v>108.69565217391303</v>
      </c>
      <c r="F140" s="8">
        <v>351</v>
      </c>
      <c r="G140" s="6">
        <f t="shared" si="24"/>
        <v>152.60869565217394</v>
      </c>
      <c r="H140" s="8">
        <v>4</v>
      </c>
      <c r="I140" s="6">
        <f t="shared" si="25"/>
        <v>0.91954022988505757</v>
      </c>
      <c r="J140" s="8">
        <v>9</v>
      </c>
      <c r="K140" s="6">
        <f t="shared" si="26"/>
        <v>3.5433070866141732</v>
      </c>
      <c r="L140" s="8">
        <v>3</v>
      </c>
      <c r="M140" s="6">
        <f t="shared" si="27"/>
        <v>1.2</v>
      </c>
      <c r="N140" s="8">
        <v>2</v>
      </c>
      <c r="O140" s="6">
        <f t="shared" si="28"/>
        <v>4.2553191489361701</v>
      </c>
      <c r="P140" s="8">
        <v>5</v>
      </c>
      <c r="Q140" s="6">
        <f t="shared" si="29"/>
        <v>12.195121951219512</v>
      </c>
      <c r="R140" s="8">
        <v>2</v>
      </c>
      <c r="S140" s="6">
        <f t="shared" si="30"/>
        <v>5.2631578947368425</v>
      </c>
      <c r="T140" s="8">
        <v>3</v>
      </c>
      <c r="U140" s="6">
        <f t="shared" si="31"/>
        <v>2.3255813953488373</v>
      </c>
      <c r="V140" s="8">
        <v>7</v>
      </c>
      <c r="W140" s="6">
        <f t="shared" si="32"/>
        <v>8.1395348837209305</v>
      </c>
      <c r="X140" s="8">
        <v>2</v>
      </c>
      <c r="Y140" s="6">
        <f t="shared" si="33"/>
        <v>1.3986013986013988</v>
      </c>
    </row>
    <row r="141" spans="1:27" x14ac:dyDescent="0.2">
      <c r="A141" s="34" t="s">
        <v>136</v>
      </c>
      <c r="B141" s="8">
        <v>11</v>
      </c>
      <c r="C141" s="6">
        <f t="shared" si="34"/>
        <v>6.3218390804597702</v>
      </c>
      <c r="D141" s="8">
        <v>3</v>
      </c>
      <c r="E141" s="6">
        <f t="shared" si="35"/>
        <v>1.6304347826086956</v>
      </c>
      <c r="F141" s="8">
        <v>3</v>
      </c>
      <c r="G141" s="6">
        <f t="shared" si="24"/>
        <v>1.3043478260869565</v>
      </c>
      <c r="H141" s="8">
        <v>10</v>
      </c>
      <c r="I141" s="6">
        <f t="shared" si="25"/>
        <v>2.298850574712644</v>
      </c>
      <c r="J141" s="8">
        <v>5</v>
      </c>
      <c r="K141" s="6">
        <f t="shared" si="26"/>
        <v>1.9685039370078741</v>
      </c>
      <c r="L141" s="8">
        <v>1</v>
      </c>
      <c r="M141" s="6">
        <f t="shared" si="27"/>
        <v>0.4</v>
      </c>
      <c r="N141" s="8">
        <v>3</v>
      </c>
      <c r="O141" s="6">
        <f t="shared" si="28"/>
        <v>6.3829787234042561</v>
      </c>
      <c r="P141" s="8">
        <v>3</v>
      </c>
      <c r="Q141" s="6">
        <f t="shared" si="29"/>
        <v>7.3170731707317076</v>
      </c>
      <c r="R141" s="8">
        <v>5</v>
      </c>
      <c r="S141" s="6">
        <f t="shared" si="30"/>
        <v>13.157894736842104</v>
      </c>
      <c r="T141" s="8">
        <v>0</v>
      </c>
      <c r="U141" s="6">
        <f t="shared" si="31"/>
        <v>0</v>
      </c>
      <c r="V141" s="8">
        <v>0</v>
      </c>
      <c r="W141" s="6">
        <f t="shared" si="32"/>
        <v>0</v>
      </c>
      <c r="X141" s="8">
        <v>0</v>
      </c>
      <c r="Y141" s="6">
        <f t="shared" si="33"/>
        <v>0</v>
      </c>
    </row>
    <row r="142" spans="1:27" x14ac:dyDescent="0.2">
      <c r="A142" s="34" t="s">
        <v>137</v>
      </c>
      <c r="B142" s="8">
        <v>0</v>
      </c>
      <c r="C142" s="6">
        <f t="shared" si="34"/>
        <v>0</v>
      </c>
      <c r="D142" s="8">
        <v>0</v>
      </c>
      <c r="E142" s="6">
        <f t="shared" si="35"/>
        <v>0</v>
      </c>
      <c r="F142" s="8">
        <v>0</v>
      </c>
      <c r="G142" s="6">
        <f t="shared" si="24"/>
        <v>0</v>
      </c>
      <c r="H142" s="8">
        <v>0</v>
      </c>
      <c r="I142" s="6">
        <f t="shared" si="25"/>
        <v>0</v>
      </c>
      <c r="J142" s="8">
        <v>0</v>
      </c>
      <c r="K142" s="6">
        <f t="shared" si="26"/>
        <v>0</v>
      </c>
      <c r="L142" s="8">
        <v>0</v>
      </c>
      <c r="M142" s="6">
        <f t="shared" si="27"/>
        <v>0</v>
      </c>
      <c r="N142" s="8">
        <v>0</v>
      </c>
      <c r="O142" s="6">
        <f t="shared" si="28"/>
        <v>0</v>
      </c>
      <c r="P142" s="8">
        <v>0</v>
      </c>
      <c r="Q142" s="6">
        <f t="shared" si="29"/>
        <v>0</v>
      </c>
      <c r="R142" s="8">
        <v>0</v>
      </c>
      <c r="S142" s="6">
        <f t="shared" si="30"/>
        <v>0</v>
      </c>
      <c r="T142" s="8">
        <v>0</v>
      </c>
      <c r="U142" s="6">
        <f t="shared" si="31"/>
        <v>0</v>
      </c>
      <c r="V142" s="8">
        <v>0</v>
      </c>
      <c r="W142" s="6">
        <f t="shared" si="32"/>
        <v>0</v>
      </c>
      <c r="X142" s="8">
        <v>0</v>
      </c>
      <c r="Y142" s="6">
        <f t="shared" si="33"/>
        <v>0</v>
      </c>
    </row>
    <row r="143" spans="1:27" x14ac:dyDescent="0.2">
      <c r="A143" s="34" t="s">
        <v>138</v>
      </c>
      <c r="B143" s="8">
        <v>24</v>
      </c>
      <c r="C143" s="6">
        <f t="shared" si="34"/>
        <v>13.793103448275863</v>
      </c>
      <c r="D143" s="8">
        <v>11</v>
      </c>
      <c r="E143" s="6">
        <f t="shared" si="35"/>
        <v>5.9782608695652169</v>
      </c>
      <c r="F143" s="8">
        <v>25</v>
      </c>
      <c r="G143" s="6">
        <f t="shared" si="24"/>
        <v>10.869565217391305</v>
      </c>
      <c r="H143" s="8">
        <v>0</v>
      </c>
      <c r="I143" s="6">
        <f t="shared" si="25"/>
        <v>0</v>
      </c>
      <c r="J143" s="8">
        <v>1</v>
      </c>
      <c r="K143" s="6">
        <f t="shared" si="26"/>
        <v>0.39370078740157477</v>
      </c>
      <c r="L143" s="8">
        <v>0</v>
      </c>
      <c r="M143" s="6">
        <f t="shared" si="27"/>
        <v>0</v>
      </c>
      <c r="N143" s="8">
        <v>0</v>
      </c>
      <c r="O143" s="6">
        <f t="shared" si="28"/>
        <v>0</v>
      </c>
      <c r="P143" s="8">
        <v>1</v>
      </c>
      <c r="Q143" s="6">
        <f t="shared" si="29"/>
        <v>2.4390243902439024</v>
      </c>
      <c r="R143" s="8">
        <v>0</v>
      </c>
      <c r="S143" s="6">
        <f t="shared" si="30"/>
        <v>0</v>
      </c>
      <c r="T143" s="8">
        <v>3</v>
      </c>
      <c r="U143" s="6">
        <f t="shared" si="31"/>
        <v>2.3255813953488373</v>
      </c>
      <c r="V143" s="8">
        <v>4</v>
      </c>
      <c r="W143" s="6">
        <f t="shared" si="32"/>
        <v>4.6511627906976747</v>
      </c>
      <c r="X143" s="8">
        <v>1</v>
      </c>
      <c r="Y143" s="6">
        <f t="shared" si="33"/>
        <v>0.69930069930069938</v>
      </c>
    </row>
    <row r="144" spans="1:27" x14ac:dyDescent="0.2">
      <c r="A144" s="34" t="s">
        <v>139</v>
      </c>
      <c r="B144" s="8">
        <v>9</v>
      </c>
      <c r="C144" s="6">
        <f t="shared" si="34"/>
        <v>5.1724137931034484</v>
      </c>
      <c r="D144" s="8">
        <v>0</v>
      </c>
      <c r="E144" s="6">
        <f t="shared" si="35"/>
        <v>0</v>
      </c>
      <c r="F144" s="8">
        <v>7</v>
      </c>
      <c r="G144" s="6">
        <f t="shared" si="24"/>
        <v>3.0434782608695654</v>
      </c>
      <c r="H144" s="8">
        <v>2</v>
      </c>
      <c r="I144" s="6">
        <f t="shared" si="25"/>
        <v>0.45977011494252878</v>
      </c>
      <c r="J144" s="8">
        <v>0</v>
      </c>
      <c r="K144" s="6">
        <f t="shared" si="26"/>
        <v>0</v>
      </c>
      <c r="L144" s="8">
        <v>0</v>
      </c>
      <c r="M144" s="6">
        <f t="shared" si="27"/>
        <v>0</v>
      </c>
      <c r="N144" s="8">
        <v>0</v>
      </c>
      <c r="O144" s="6">
        <f t="shared" si="28"/>
        <v>0</v>
      </c>
      <c r="P144" s="8">
        <v>0</v>
      </c>
      <c r="Q144" s="6">
        <f t="shared" si="29"/>
        <v>0</v>
      </c>
      <c r="R144" s="8">
        <v>0</v>
      </c>
      <c r="S144" s="6">
        <f t="shared" si="30"/>
        <v>0</v>
      </c>
      <c r="T144" s="8">
        <v>3</v>
      </c>
      <c r="U144" s="6">
        <f t="shared" si="31"/>
        <v>2.3255813953488373</v>
      </c>
      <c r="V144" s="8">
        <v>1</v>
      </c>
      <c r="W144" s="6">
        <f t="shared" si="32"/>
        <v>1.1627906976744187</v>
      </c>
      <c r="X144" s="8">
        <v>1</v>
      </c>
      <c r="Y144" s="6">
        <f t="shared" si="33"/>
        <v>0.69930069930069938</v>
      </c>
      <c r="Z144" s="1" t="s">
        <v>10</v>
      </c>
    </row>
    <row r="145" spans="1:25" x14ac:dyDescent="0.2">
      <c r="A145" s="34" t="s">
        <v>140</v>
      </c>
      <c r="B145" s="8">
        <v>10</v>
      </c>
      <c r="C145" s="6">
        <f t="shared" si="34"/>
        <v>5.7471264367816088</v>
      </c>
      <c r="D145" s="8">
        <v>8</v>
      </c>
      <c r="E145" s="6">
        <f t="shared" si="35"/>
        <v>4.3478260869565215</v>
      </c>
      <c r="F145" s="8">
        <v>8</v>
      </c>
      <c r="G145" s="6">
        <f t="shared" si="24"/>
        <v>3.4782608695652177</v>
      </c>
      <c r="H145" s="8">
        <v>10</v>
      </c>
      <c r="I145" s="6">
        <f t="shared" si="25"/>
        <v>2.298850574712644</v>
      </c>
      <c r="J145" s="8">
        <v>3</v>
      </c>
      <c r="K145" s="6">
        <f t="shared" si="26"/>
        <v>1.1811023622047243</v>
      </c>
      <c r="L145" s="8">
        <v>4</v>
      </c>
      <c r="M145" s="6">
        <f t="shared" si="27"/>
        <v>1.6</v>
      </c>
      <c r="N145" s="8">
        <v>2</v>
      </c>
      <c r="O145" s="6">
        <f t="shared" si="28"/>
        <v>4.2553191489361701</v>
      </c>
      <c r="P145" s="8">
        <v>2</v>
      </c>
      <c r="Q145" s="6">
        <f t="shared" si="29"/>
        <v>4.8780487804878048</v>
      </c>
      <c r="R145" s="8">
        <v>0</v>
      </c>
      <c r="S145" s="6">
        <f t="shared" si="30"/>
        <v>0</v>
      </c>
      <c r="T145" s="8">
        <v>8</v>
      </c>
      <c r="U145" s="6">
        <f t="shared" si="31"/>
        <v>6.2015503875968987</v>
      </c>
      <c r="V145" s="8">
        <v>2</v>
      </c>
      <c r="W145" s="6">
        <f t="shared" si="32"/>
        <v>2.3255813953488373</v>
      </c>
      <c r="X145" s="8">
        <v>2</v>
      </c>
      <c r="Y145" s="6">
        <f t="shared" si="33"/>
        <v>1.3986013986013988</v>
      </c>
    </row>
    <row r="146" spans="1:25" x14ac:dyDescent="0.2">
      <c r="A146" s="34" t="s">
        <v>25</v>
      </c>
      <c r="B146" s="8">
        <v>8</v>
      </c>
      <c r="C146" s="6">
        <f t="shared" si="34"/>
        <v>4.5977011494252871</v>
      </c>
      <c r="D146" s="8">
        <v>4</v>
      </c>
      <c r="E146" s="6">
        <f t="shared" si="35"/>
        <v>2.1739130434782608</v>
      </c>
      <c r="F146" s="8">
        <v>6</v>
      </c>
      <c r="G146" s="6">
        <f t="shared" si="24"/>
        <v>2.6086956521739131</v>
      </c>
      <c r="H146" s="8">
        <v>9</v>
      </c>
      <c r="I146" s="6">
        <f t="shared" si="25"/>
        <v>2.0689655172413794</v>
      </c>
      <c r="J146" s="8">
        <v>11</v>
      </c>
      <c r="K146" s="6">
        <f t="shared" si="26"/>
        <v>4.3307086614173231</v>
      </c>
      <c r="L146" s="8">
        <v>8</v>
      </c>
      <c r="M146" s="6">
        <f t="shared" si="27"/>
        <v>3.2</v>
      </c>
      <c r="N146" s="8">
        <v>9</v>
      </c>
      <c r="O146" s="6">
        <f t="shared" si="28"/>
        <v>19.148936170212767</v>
      </c>
      <c r="P146" s="8">
        <v>8</v>
      </c>
      <c r="Q146" s="6">
        <f t="shared" si="29"/>
        <v>19.512195121951219</v>
      </c>
      <c r="R146" s="8">
        <v>8</v>
      </c>
      <c r="S146" s="6">
        <f t="shared" si="30"/>
        <v>21.05263157894737</v>
      </c>
      <c r="T146" s="8">
        <v>4</v>
      </c>
      <c r="U146" s="6">
        <f t="shared" si="31"/>
        <v>3.1007751937984493</v>
      </c>
      <c r="V146" s="8">
        <v>3</v>
      </c>
      <c r="W146" s="6">
        <f t="shared" si="32"/>
        <v>3.4883720930232558</v>
      </c>
      <c r="X146" s="8">
        <v>1</v>
      </c>
      <c r="Y146" s="6">
        <f t="shared" si="33"/>
        <v>0.69930069930069938</v>
      </c>
    </row>
    <row r="147" spans="1:25" x14ac:dyDescent="0.2">
      <c r="A147" s="34" t="s">
        <v>141</v>
      </c>
      <c r="B147" s="8">
        <v>0</v>
      </c>
      <c r="C147" s="6">
        <f t="shared" si="34"/>
        <v>0</v>
      </c>
      <c r="D147" s="8">
        <v>1</v>
      </c>
      <c r="E147" s="6">
        <f t="shared" si="35"/>
        <v>0.54347826086956519</v>
      </c>
      <c r="F147" s="8">
        <v>0</v>
      </c>
      <c r="G147" s="6">
        <f t="shared" si="24"/>
        <v>0</v>
      </c>
      <c r="H147" s="8">
        <v>1</v>
      </c>
      <c r="I147" s="6">
        <f t="shared" si="25"/>
        <v>0.22988505747126439</v>
      </c>
      <c r="J147" s="8">
        <v>1</v>
      </c>
      <c r="K147" s="6">
        <f t="shared" si="26"/>
        <v>0.39370078740157477</v>
      </c>
      <c r="L147" s="8">
        <v>0</v>
      </c>
      <c r="M147" s="6">
        <f t="shared" si="27"/>
        <v>0</v>
      </c>
      <c r="N147" s="8">
        <v>0</v>
      </c>
      <c r="O147" s="6">
        <f t="shared" si="28"/>
        <v>0</v>
      </c>
      <c r="P147" s="8">
        <v>0</v>
      </c>
      <c r="Q147" s="6">
        <f t="shared" si="29"/>
        <v>0</v>
      </c>
      <c r="R147" s="8">
        <v>0</v>
      </c>
      <c r="S147" s="6">
        <f t="shared" si="30"/>
        <v>0</v>
      </c>
      <c r="T147" s="8">
        <v>2</v>
      </c>
      <c r="U147" s="6">
        <f t="shared" si="31"/>
        <v>1.5503875968992247</v>
      </c>
      <c r="V147" s="8">
        <v>2</v>
      </c>
      <c r="W147" s="6">
        <f t="shared" si="32"/>
        <v>2.3255813953488373</v>
      </c>
      <c r="X147" s="8">
        <v>1</v>
      </c>
      <c r="Y147" s="6">
        <f t="shared" si="33"/>
        <v>0.69930069930069938</v>
      </c>
    </row>
    <row r="148" spans="1:25" x14ac:dyDescent="0.2">
      <c r="A148" s="34" t="s">
        <v>142</v>
      </c>
      <c r="B148" s="8">
        <v>0</v>
      </c>
      <c r="C148" s="6">
        <f t="shared" si="34"/>
        <v>0</v>
      </c>
      <c r="D148" s="8">
        <v>0</v>
      </c>
      <c r="E148" s="6">
        <f t="shared" si="35"/>
        <v>0</v>
      </c>
      <c r="F148" s="8">
        <v>0</v>
      </c>
      <c r="G148" s="6">
        <f t="shared" si="24"/>
        <v>0</v>
      </c>
      <c r="H148" s="8">
        <v>0</v>
      </c>
      <c r="I148" s="6">
        <f t="shared" si="25"/>
        <v>0</v>
      </c>
      <c r="J148" s="8">
        <v>0</v>
      </c>
      <c r="K148" s="6">
        <f t="shared" si="26"/>
        <v>0</v>
      </c>
      <c r="L148" s="8">
        <v>0</v>
      </c>
      <c r="M148" s="6">
        <f t="shared" si="27"/>
        <v>0</v>
      </c>
      <c r="N148" s="8">
        <v>0</v>
      </c>
      <c r="O148" s="6">
        <f t="shared" si="28"/>
        <v>0</v>
      </c>
      <c r="P148" s="8">
        <v>0</v>
      </c>
      <c r="Q148" s="6">
        <f t="shared" si="29"/>
        <v>0</v>
      </c>
      <c r="R148" s="8">
        <v>0</v>
      </c>
      <c r="S148" s="6">
        <f t="shared" si="30"/>
        <v>0</v>
      </c>
      <c r="T148" s="8">
        <v>0</v>
      </c>
      <c r="U148" s="6">
        <f t="shared" si="31"/>
        <v>0</v>
      </c>
      <c r="V148" s="8">
        <v>0</v>
      </c>
      <c r="W148" s="6">
        <f t="shared" si="32"/>
        <v>0</v>
      </c>
      <c r="X148" s="8">
        <v>0</v>
      </c>
      <c r="Y148" s="6">
        <f t="shared" si="33"/>
        <v>0</v>
      </c>
    </row>
    <row r="149" spans="1:25" x14ac:dyDescent="0.2">
      <c r="A149" s="34" t="s">
        <v>143</v>
      </c>
      <c r="B149" s="8">
        <v>42</v>
      </c>
      <c r="C149" s="6">
        <f t="shared" si="34"/>
        <v>24.137931034482758</v>
      </c>
      <c r="D149" s="8">
        <v>31</v>
      </c>
      <c r="E149" s="6">
        <f t="shared" si="35"/>
        <v>16.84782608695652</v>
      </c>
      <c r="F149" s="8">
        <v>33</v>
      </c>
      <c r="G149" s="6">
        <f t="shared" si="24"/>
        <v>14.347826086956523</v>
      </c>
      <c r="H149" s="8">
        <v>49</v>
      </c>
      <c r="I149" s="6">
        <f t="shared" si="25"/>
        <v>11.264367816091955</v>
      </c>
      <c r="J149" s="8">
        <v>25</v>
      </c>
      <c r="K149" s="6">
        <f t="shared" si="26"/>
        <v>9.8425196850393704</v>
      </c>
      <c r="L149" s="8">
        <v>13</v>
      </c>
      <c r="M149" s="6">
        <f t="shared" si="27"/>
        <v>5.2</v>
      </c>
      <c r="N149" s="8">
        <v>398</v>
      </c>
      <c r="O149" s="6">
        <f t="shared" si="28"/>
        <v>846.80851063829789</v>
      </c>
      <c r="P149" s="8">
        <v>363</v>
      </c>
      <c r="Q149" s="6">
        <f t="shared" si="29"/>
        <v>885.36585365853659</v>
      </c>
      <c r="R149" s="8">
        <v>222</v>
      </c>
      <c r="S149" s="6">
        <f t="shared" si="30"/>
        <v>584.21052631578948</v>
      </c>
      <c r="T149" s="8">
        <v>52</v>
      </c>
      <c r="U149" s="6">
        <f t="shared" si="31"/>
        <v>40.310077519379846</v>
      </c>
      <c r="V149" s="8">
        <v>24</v>
      </c>
      <c r="W149" s="6">
        <f t="shared" si="32"/>
        <v>27.906976744186046</v>
      </c>
      <c r="X149" s="8">
        <v>11</v>
      </c>
      <c r="Y149" s="6">
        <f t="shared" si="33"/>
        <v>7.6923076923076925</v>
      </c>
    </row>
    <row r="150" spans="1:25" x14ac:dyDescent="0.2">
      <c r="A150" s="34" t="s">
        <v>144</v>
      </c>
      <c r="B150" s="8">
        <v>0</v>
      </c>
      <c r="C150" s="6">
        <f t="shared" si="34"/>
        <v>0</v>
      </c>
      <c r="D150" s="8">
        <v>0</v>
      </c>
      <c r="E150" s="6">
        <f t="shared" si="35"/>
        <v>0</v>
      </c>
      <c r="F150" s="8">
        <v>0</v>
      </c>
      <c r="G150" s="6">
        <f t="shared" si="24"/>
        <v>0</v>
      </c>
      <c r="H150" s="8">
        <v>0</v>
      </c>
      <c r="I150" s="6">
        <f t="shared" si="25"/>
        <v>0</v>
      </c>
      <c r="J150" s="8">
        <v>0</v>
      </c>
      <c r="K150" s="6">
        <f t="shared" si="26"/>
        <v>0</v>
      </c>
      <c r="L150" s="8">
        <v>0</v>
      </c>
      <c r="M150" s="6">
        <f t="shared" si="27"/>
        <v>0</v>
      </c>
      <c r="N150" s="8">
        <v>0</v>
      </c>
      <c r="O150" s="6">
        <f t="shared" si="28"/>
        <v>0</v>
      </c>
      <c r="P150" s="8">
        <v>0</v>
      </c>
      <c r="Q150" s="6">
        <f t="shared" si="29"/>
        <v>0</v>
      </c>
      <c r="R150" s="8">
        <v>0</v>
      </c>
      <c r="S150" s="6">
        <f t="shared" si="30"/>
        <v>0</v>
      </c>
      <c r="T150" s="8">
        <v>0</v>
      </c>
      <c r="U150" s="6">
        <f t="shared" si="31"/>
        <v>0</v>
      </c>
      <c r="V150" s="8">
        <v>0</v>
      </c>
      <c r="W150" s="6">
        <f t="shared" si="32"/>
        <v>0</v>
      </c>
      <c r="X150" s="8">
        <v>0</v>
      </c>
      <c r="Y150" s="6">
        <f t="shared" si="33"/>
        <v>0</v>
      </c>
    </row>
    <row r="151" spans="1:25" x14ac:dyDescent="0.2">
      <c r="A151" s="34" t="s">
        <v>145</v>
      </c>
      <c r="B151" s="8">
        <v>0</v>
      </c>
      <c r="C151" s="6">
        <f t="shared" si="34"/>
        <v>0</v>
      </c>
      <c r="D151" s="8">
        <v>0</v>
      </c>
      <c r="E151" s="6">
        <f t="shared" si="35"/>
        <v>0</v>
      </c>
      <c r="F151" s="8">
        <v>0</v>
      </c>
      <c r="G151" s="6">
        <f t="shared" si="24"/>
        <v>0</v>
      </c>
      <c r="H151" s="8">
        <v>0</v>
      </c>
      <c r="I151" s="6">
        <f t="shared" si="25"/>
        <v>0</v>
      </c>
      <c r="J151" s="8">
        <v>0</v>
      </c>
      <c r="K151" s="6">
        <f t="shared" si="26"/>
        <v>0</v>
      </c>
      <c r="L151" s="8">
        <v>0</v>
      </c>
      <c r="M151" s="6">
        <f t="shared" si="27"/>
        <v>0</v>
      </c>
      <c r="N151" s="8">
        <v>0</v>
      </c>
      <c r="O151" s="6">
        <f t="shared" si="28"/>
        <v>0</v>
      </c>
      <c r="P151" s="8">
        <v>0</v>
      </c>
      <c r="Q151" s="6">
        <f t="shared" si="29"/>
        <v>0</v>
      </c>
      <c r="R151" s="8">
        <v>0</v>
      </c>
      <c r="S151" s="6">
        <f t="shared" si="30"/>
        <v>0</v>
      </c>
      <c r="T151" s="8">
        <v>0</v>
      </c>
      <c r="U151" s="6">
        <f t="shared" si="31"/>
        <v>0</v>
      </c>
      <c r="V151" s="8">
        <v>0</v>
      </c>
      <c r="W151" s="6">
        <f t="shared" si="32"/>
        <v>0</v>
      </c>
      <c r="X151" s="8">
        <v>0</v>
      </c>
      <c r="Y151" s="6">
        <f t="shared" si="33"/>
        <v>0</v>
      </c>
    </row>
    <row r="152" spans="1:25" x14ac:dyDescent="0.2">
      <c r="A152" s="34" t="s">
        <v>146</v>
      </c>
      <c r="B152" s="8">
        <v>1</v>
      </c>
      <c r="C152" s="6">
        <f t="shared" si="34"/>
        <v>0.57471264367816088</v>
      </c>
      <c r="D152" s="8">
        <v>0</v>
      </c>
      <c r="E152" s="6">
        <f t="shared" si="35"/>
        <v>0</v>
      </c>
      <c r="F152" s="8">
        <v>2</v>
      </c>
      <c r="G152" s="6">
        <f t="shared" si="24"/>
        <v>0.86956521739130443</v>
      </c>
      <c r="H152" s="8">
        <v>0</v>
      </c>
      <c r="I152" s="6">
        <f t="shared" si="25"/>
        <v>0</v>
      </c>
      <c r="J152" s="8">
        <v>0</v>
      </c>
      <c r="K152" s="6">
        <f t="shared" si="26"/>
        <v>0</v>
      </c>
      <c r="L152" s="8">
        <v>0</v>
      </c>
      <c r="M152" s="6">
        <f t="shared" si="27"/>
        <v>0</v>
      </c>
      <c r="N152" s="8">
        <v>98</v>
      </c>
      <c r="O152" s="6">
        <f t="shared" si="28"/>
        <v>208.51063829787236</v>
      </c>
      <c r="P152" s="8">
        <v>55</v>
      </c>
      <c r="Q152" s="6">
        <f t="shared" si="29"/>
        <v>134.14634146341464</v>
      </c>
      <c r="R152" s="8">
        <v>75</v>
      </c>
      <c r="S152" s="6">
        <f t="shared" si="30"/>
        <v>197.36842105263159</v>
      </c>
      <c r="T152" s="8">
        <v>0</v>
      </c>
      <c r="U152" s="6">
        <f t="shared" si="31"/>
        <v>0</v>
      </c>
      <c r="V152" s="8">
        <v>0</v>
      </c>
      <c r="W152" s="6">
        <f t="shared" si="32"/>
        <v>0</v>
      </c>
      <c r="X152" s="8">
        <v>0</v>
      </c>
      <c r="Y152" s="6">
        <f t="shared" si="33"/>
        <v>0</v>
      </c>
    </row>
    <row r="153" spans="1:25" x14ac:dyDescent="0.2">
      <c r="A153" s="34" t="s">
        <v>147</v>
      </c>
      <c r="B153" s="8">
        <v>12</v>
      </c>
      <c r="C153" s="6">
        <f t="shared" si="34"/>
        <v>6.8965517241379315</v>
      </c>
      <c r="D153" s="8">
        <v>4</v>
      </c>
      <c r="E153" s="6">
        <f t="shared" si="35"/>
        <v>2.1739130434782608</v>
      </c>
      <c r="F153" s="8">
        <v>6</v>
      </c>
      <c r="G153" s="6">
        <f t="shared" si="24"/>
        <v>2.6086956521739131</v>
      </c>
      <c r="H153" s="8">
        <v>2</v>
      </c>
      <c r="I153" s="6">
        <f t="shared" si="25"/>
        <v>0.45977011494252878</v>
      </c>
      <c r="J153" s="8">
        <v>4</v>
      </c>
      <c r="K153" s="6">
        <f t="shared" si="26"/>
        <v>1.5748031496062991</v>
      </c>
      <c r="L153" s="8">
        <v>1</v>
      </c>
      <c r="M153" s="6">
        <f t="shared" si="27"/>
        <v>0.4</v>
      </c>
      <c r="N153" s="8">
        <v>1</v>
      </c>
      <c r="O153" s="6">
        <f t="shared" si="28"/>
        <v>2.1276595744680851</v>
      </c>
      <c r="P153" s="8">
        <v>0</v>
      </c>
      <c r="Q153" s="6">
        <f t="shared" si="29"/>
        <v>0</v>
      </c>
      <c r="R153" s="8">
        <v>1</v>
      </c>
      <c r="S153" s="6">
        <f t="shared" si="30"/>
        <v>2.6315789473684212</v>
      </c>
      <c r="T153" s="8">
        <v>15</v>
      </c>
      <c r="U153" s="6">
        <f t="shared" si="31"/>
        <v>11.627906976744185</v>
      </c>
      <c r="V153" s="8">
        <v>5</v>
      </c>
      <c r="W153" s="6">
        <f t="shared" si="32"/>
        <v>5.8139534883720927</v>
      </c>
      <c r="X153" s="8">
        <v>6</v>
      </c>
      <c r="Y153" s="6">
        <f t="shared" si="33"/>
        <v>4.1958041958041958</v>
      </c>
    </row>
    <row r="154" spans="1:25" x14ac:dyDescent="0.2">
      <c r="A154" s="34" t="s">
        <v>148</v>
      </c>
      <c r="B154" s="8">
        <v>6</v>
      </c>
      <c r="C154" s="6">
        <f t="shared" si="34"/>
        <v>3.4482758620689657</v>
      </c>
      <c r="D154" s="8">
        <v>5</v>
      </c>
      <c r="E154" s="6">
        <f t="shared" si="35"/>
        <v>2.7173913043478262</v>
      </c>
      <c r="F154" s="8">
        <v>4</v>
      </c>
      <c r="G154" s="6">
        <f t="shared" si="24"/>
        <v>1.7391304347826089</v>
      </c>
      <c r="H154" s="8">
        <v>1</v>
      </c>
      <c r="I154" s="6">
        <f t="shared" si="25"/>
        <v>0.22988505747126439</v>
      </c>
      <c r="J154" s="8">
        <v>2</v>
      </c>
      <c r="K154" s="6">
        <f t="shared" si="26"/>
        <v>0.78740157480314954</v>
      </c>
      <c r="L154" s="8">
        <v>1</v>
      </c>
      <c r="M154" s="6">
        <f t="shared" si="27"/>
        <v>0.4</v>
      </c>
      <c r="N154" s="8">
        <v>1</v>
      </c>
      <c r="O154" s="6">
        <f t="shared" si="28"/>
        <v>2.1276595744680851</v>
      </c>
      <c r="P154" s="8">
        <v>0</v>
      </c>
      <c r="Q154" s="6">
        <f t="shared" si="29"/>
        <v>0</v>
      </c>
      <c r="R154" s="8">
        <v>0</v>
      </c>
      <c r="S154" s="6">
        <f t="shared" si="30"/>
        <v>0</v>
      </c>
      <c r="T154" s="8">
        <v>6</v>
      </c>
      <c r="U154" s="6">
        <f t="shared" si="31"/>
        <v>4.6511627906976747</v>
      </c>
      <c r="V154" s="8">
        <v>1</v>
      </c>
      <c r="W154" s="6">
        <f t="shared" si="32"/>
        <v>1.1627906976744187</v>
      </c>
      <c r="X154" s="8">
        <v>2</v>
      </c>
      <c r="Y154" s="6">
        <f t="shared" si="33"/>
        <v>1.3986013986013988</v>
      </c>
    </row>
    <row r="155" spans="1:25" x14ac:dyDescent="0.2">
      <c r="A155" s="37" t="s">
        <v>37</v>
      </c>
      <c r="B155" s="8">
        <v>82</v>
      </c>
      <c r="C155" s="6">
        <f t="shared" si="34"/>
        <v>47.126436781609193</v>
      </c>
      <c r="D155" s="8">
        <v>67</v>
      </c>
      <c r="E155" s="6">
        <f t="shared" si="35"/>
        <v>36.413043478260867</v>
      </c>
      <c r="F155" s="8">
        <v>119</v>
      </c>
      <c r="G155" s="6">
        <f t="shared" si="24"/>
        <v>51.739130434782609</v>
      </c>
      <c r="H155" s="8">
        <v>207</v>
      </c>
      <c r="I155" s="6">
        <f t="shared" si="25"/>
        <v>47.58620689655173</v>
      </c>
      <c r="J155" s="8">
        <v>80</v>
      </c>
      <c r="K155" s="6">
        <f t="shared" si="26"/>
        <v>31.496062992125985</v>
      </c>
      <c r="L155" s="8">
        <v>87</v>
      </c>
      <c r="M155" s="6">
        <f t="shared" si="27"/>
        <v>34.799999999999997</v>
      </c>
      <c r="N155" s="8">
        <v>29</v>
      </c>
      <c r="O155" s="6">
        <f t="shared" si="28"/>
        <v>61.702127659574472</v>
      </c>
      <c r="P155" s="8">
        <v>32</v>
      </c>
      <c r="Q155" s="6">
        <f t="shared" si="29"/>
        <v>78.048780487804876</v>
      </c>
      <c r="R155" s="8">
        <v>23</v>
      </c>
      <c r="S155" s="6">
        <f t="shared" si="30"/>
        <v>60.526315789473685</v>
      </c>
      <c r="T155" s="8">
        <v>1383</v>
      </c>
      <c r="U155" s="6">
        <f t="shared" si="31"/>
        <v>1072.0930232558139</v>
      </c>
      <c r="V155" s="8">
        <v>597</v>
      </c>
      <c r="W155" s="6">
        <f t="shared" si="32"/>
        <v>694.18604651162786</v>
      </c>
      <c r="X155" s="8">
        <v>459</v>
      </c>
      <c r="Y155" s="6">
        <f t="shared" si="33"/>
        <v>320.97902097902102</v>
      </c>
    </row>
    <row r="156" spans="1:25" x14ac:dyDescent="0.2">
      <c r="A156" s="37" t="s">
        <v>149</v>
      </c>
      <c r="B156" s="8">
        <v>31</v>
      </c>
      <c r="C156" s="6">
        <f t="shared" si="34"/>
        <v>17.816091954022987</v>
      </c>
      <c r="D156" s="8">
        <v>41</v>
      </c>
      <c r="E156" s="6">
        <f t="shared" si="35"/>
        <v>22.282608695652172</v>
      </c>
      <c r="F156" s="8">
        <v>86</v>
      </c>
      <c r="G156" s="6">
        <f t="shared" si="24"/>
        <v>37.391304347826093</v>
      </c>
      <c r="H156" s="8">
        <v>1</v>
      </c>
      <c r="I156" s="6">
        <f t="shared" si="25"/>
        <v>0.22988505747126439</v>
      </c>
      <c r="J156" s="8">
        <v>3</v>
      </c>
      <c r="K156" s="6">
        <f t="shared" si="26"/>
        <v>1.1811023622047243</v>
      </c>
      <c r="L156" s="8">
        <v>1</v>
      </c>
      <c r="M156" s="6">
        <f t="shared" si="27"/>
        <v>0.4</v>
      </c>
      <c r="N156" s="8">
        <v>0</v>
      </c>
      <c r="O156" s="6">
        <f t="shared" si="28"/>
        <v>0</v>
      </c>
      <c r="P156" s="8">
        <v>2</v>
      </c>
      <c r="Q156" s="6">
        <f t="shared" si="29"/>
        <v>4.8780487804878048</v>
      </c>
      <c r="R156" s="8">
        <v>1</v>
      </c>
      <c r="S156" s="6">
        <f t="shared" si="30"/>
        <v>2.6315789473684212</v>
      </c>
      <c r="T156" s="8">
        <v>1</v>
      </c>
      <c r="U156" s="6">
        <f t="shared" si="31"/>
        <v>0.77519379844961234</v>
      </c>
      <c r="V156" s="8">
        <v>1</v>
      </c>
      <c r="W156" s="6">
        <f t="shared" si="32"/>
        <v>1.1627906976744187</v>
      </c>
      <c r="X156" s="8">
        <v>2</v>
      </c>
      <c r="Y156" s="6">
        <f t="shared" si="33"/>
        <v>1.3986013986013988</v>
      </c>
    </row>
    <row r="157" spans="1:25" x14ac:dyDescent="0.2">
      <c r="A157" s="37" t="s">
        <v>150</v>
      </c>
      <c r="B157" s="8">
        <v>0</v>
      </c>
      <c r="C157" s="6">
        <f t="shared" si="34"/>
        <v>0</v>
      </c>
      <c r="D157" s="8">
        <v>0</v>
      </c>
      <c r="E157" s="6">
        <f t="shared" si="35"/>
        <v>0</v>
      </c>
      <c r="F157" s="8">
        <v>0</v>
      </c>
      <c r="G157" s="6">
        <f t="shared" si="24"/>
        <v>0</v>
      </c>
      <c r="H157" s="8">
        <v>0</v>
      </c>
      <c r="I157" s="6">
        <f t="shared" si="25"/>
        <v>0</v>
      </c>
      <c r="J157" s="8">
        <v>0</v>
      </c>
      <c r="K157" s="6">
        <f t="shared" si="26"/>
        <v>0</v>
      </c>
      <c r="L157" s="8">
        <v>0</v>
      </c>
      <c r="M157" s="6">
        <f t="shared" si="27"/>
        <v>0</v>
      </c>
      <c r="N157" s="8">
        <v>15</v>
      </c>
      <c r="O157" s="6">
        <f t="shared" si="28"/>
        <v>31.914893617021278</v>
      </c>
      <c r="P157" s="8">
        <v>9</v>
      </c>
      <c r="Q157" s="6">
        <f t="shared" si="29"/>
        <v>21.951219512195124</v>
      </c>
      <c r="R157" s="8">
        <v>16</v>
      </c>
      <c r="S157" s="6">
        <f t="shared" si="30"/>
        <v>42.10526315789474</v>
      </c>
      <c r="T157" s="8">
        <v>0</v>
      </c>
      <c r="U157" s="6">
        <f t="shared" si="31"/>
        <v>0</v>
      </c>
      <c r="V157" s="8">
        <v>0</v>
      </c>
      <c r="W157" s="6">
        <f t="shared" si="32"/>
        <v>0</v>
      </c>
      <c r="X157" s="8">
        <v>0</v>
      </c>
      <c r="Y157" s="6">
        <f t="shared" si="33"/>
        <v>0</v>
      </c>
    </row>
    <row r="158" spans="1:25" x14ac:dyDescent="0.2">
      <c r="A158" s="42" t="s">
        <v>170</v>
      </c>
      <c r="B158" s="8">
        <v>0</v>
      </c>
      <c r="C158" s="6">
        <f t="shared" si="34"/>
        <v>0</v>
      </c>
      <c r="D158" s="8">
        <v>0</v>
      </c>
      <c r="E158" s="6">
        <f t="shared" si="35"/>
        <v>0</v>
      </c>
      <c r="F158" s="8">
        <v>0</v>
      </c>
      <c r="G158" s="6">
        <f t="shared" si="24"/>
        <v>0</v>
      </c>
      <c r="H158" s="8">
        <v>9</v>
      </c>
      <c r="I158" s="6">
        <f t="shared" si="25"/>
        <v>2.0689655172413794</v>
      </c>
      <c r="J158" s="8">
        <v>4</v>
      </c>
      <c r="K158" s="6">
        <f t="shared" si="26"/>
        <v>1.5748031496062991</v>
      </c>
      <c r="L158" s="8">
        <v>3</v>
      </c>
      <c r="M158" s="6">
        <f t="shared" si="27"/>
        <v>1.2</v>
      </c>
      <c r="N158" s="8">
        <v>0</v>
      </c>
      <c r="O158" s="6">
        <f t="shared" si="28"/>
        <v>0</v>
      </c>
      <c r="P158" s="8">
        <v>1</v>
      </c>
      <c r="Q158" s="6">
        <f t="shared" si="29"/>
        <v>2.4390243902439024</v>
      </c>
      <c r="R158" s="8">
        <v>0</v>
      </c>
      <c r="S158" s="6">
        <f t="shared" si="30"/>
        <v>0</v>
      </c>
      <c r="T158" s="8">
        <v>0</v>
      </c>
      <c r="U158" s="6">
        <f t="shared" si="31"/>
        <v>0</v>
      </c>
      <c r="V158" s="8">
        <v>0</v>
      </c>
      <c r="W158" s="6">
        <f t="shared" si="32"/>
        <v>0</v>
      </c>
      <c r="X158" s="8">
        <v>1</v>
      </c>
      <c r="Y158" s="6">
        <f t="shared" si="33"/>
        <v>0.69930069930069938</v>
      </c>
    </row>
    <row r="159" spans="1:25" x14ac:dyDescent="0.2">
      <c r="A159" s="42" t="s">
        <v>171</v>
      </c>
      <c r="B159" s="8">
        <v>2</v>
      </c>
      <c r="C159" s="6">
        <f t="shared" si="34"/>
        <v>1.1494252873563218</v>
      </c>
      <c r="D159" s="8">
        <v>0</v>
      </c>
      <c r="E159" s="6">
        <f t="shared" si="35"/>
        <v>0</v>
      </c>
      <c r="F159" s="8">
        <v>1</v>
      </c>
      <c r="G159" s="6">
        <f t="shared" si="24"/>
        <v>0.43478260869565222</v>
      </c>
      <c r="H159" s="8">
        <v>3</v>
      </c>
      <c r="I159" s="6">
        <f t="shared" si="25"/>
        <v>0.68965517241379315</v>
      </c>
      <c r="J159" s="8">
        <v>2</v>
      </c>
      <c r="K159" s="6">
        <f t="shared" si="26"/>
        <v>0.78740157480314954</v>
      </c>
      <c r="L159" s="8">
        <v>2</v>
      </c>
      <c r="M159" s="6">
        <f t="shared" si="27"/>
        <v>0.8</v>
      </c>
      <c r="N159" s="8">
        <v>0</v>
      </c>
      <c r="O159" s="6">
        <f t="shared" si="28"/>
        <v>0</v>
      </c>
      <c r="P159" s="8">
        <v>0</v>
      </c>
      <c r="Q159" s="6">
        <f t="shared" si="29"/>
        <v>0</v>
      </c>
      <c r="R159" s="8">
        <v>0</v>
      </c>
      <c r="S159" s="6">
        <f t="shared" si="30"/>
        <v>0</v>
      </c>
      <c r="T159" s="8">
        <v>0</v>
      </c>
      <c r="U159" s="6">
        <f t="shared" si="31"/>
        <v>0</v>
      </c>
      <c r="V159" s="8">
        <v>1</v>
      </c>
      <c r="W159" s="6">
        <f t="shared" si="32"/>
        <v>1.1627906976744187</v>
      </c>
      <c r="X159" s="8">
        <v>2</v>
      </c>
      <c r="Y159" s="6">
        <f t="shared" si="33"/>
        <v>1.3986013986013988</v>
      </c>
    </row>
    <row r="160" spans="1:25" x14ac:dyDescent="0.2">
      <c r="A160" s="43" t="s">
        <v>172</v>
      </c>
      <c r="B160" s="8">
        <v>0</v>
      </c>
      <c r="C160" s="6">
        <f t="shared" si="34"/>
        <v>0</v>
      </c>
      <c r="D160" s="8">
        <v>1</v>
      </c>
      <c r="E160" s="6">
        <f t="shared" si="35"/>
        <v>0.54347826086956519</v>
      </c>
      <c r="F160" s="8">
        <v>2</v>
      </c>
      <c r="G160" s="6">
        <f t="shared" si="24"/>
        <v>0.86956521739130443</v>
      </c>
      <c r="H160" s="8">
        <v>2</v>
      </c>
      <c r="I160" s="6">
        <f t="shared" si="25"/>
        <v>0.45977011494252878</v>
      </c>
      <c r="J160" s="8">
        <v>1</v>
      </c>
      <c r="K160" s="6">
        <f t="shared" si="26"/>
        <v>0.39370078740157477</v>
      </c>
      <c r="L160" s="8">
        <v>0</v>
      </c>
      <c r="M160" s="6">
        <f t="shared" si="27"/>
        <v>0</v>
      </c>
      <c r="N160" s="8">
        <v>1</v>
      </c>
      <c r="O160" s="6">
        <f t="shared" si="28"/>
        <v>2.1276595744680851</v>
      </c>
      <c r="P160" s="8">
        <v>1</v>
      </c>
      <c r="Q160" s="6">
        <f t="shared" si="29"/>
        <v>2.4390243902439024</v>
      </c>
      <c r="R160" s="8">
        <v>0</v>
      </c>
      <c r="S160" s="6">
        <f t="shared" si="30"/>
        <v>0</v>
      </c>
      <c r="T160" s="8">
        <v>2</v>
      </c>
      <c r="U160" s="6">
        <f t="shared" si="31"/>
        <v>1.5503875968992247</v>
      </c>
      <c r="V160" s="8">
        <v>1</v>
      </c>
      <c r="W160" s="6">
        <f t="shared" si="32"/>
        <v>1.1627906976744187</v>
      </c>
      <c r="X160" s="8">
        <v>0</v>
      </c>
      <c r="Y160" s="6">
        <f t="shared" si="33"/>
        <v>0</v>
      </c>
    </row>
    <row r="161" spans="1:25" x14ac:dyDescent="0.2">
      <c r="A161" s="42" t="s">
        <v>173</v>
      </c>
      <c r="B161" s="8">
        <v>0</v>
      </c>
      <c r="C161" s="6">
        <f t="shared" si="34"/>
        <v>0</v>
      </c>
      <c r="D161" s="8">
        <v>0</v>
      </c>
      <c r="E161" s="6">
        <f t="shared" si="35"/>
        <v>0</v>
      </c>
      <c r="F161" s="8">
        <v>0</v>
      </c>
      <c r="G161" s="6">
        <f t="shared" si="24"/>
        <v>0</v>
      </c>
      <c r="H161" s="8">
        <v>4</v>
      </c>
      <c r="I161" s="6">
        <f t="shared" si="25"/>
        <v>0.91954022988505757</v>
      </c>
      <c r="J161" s="8">
        <v>2</v>
      </c>
      <c r="K161" s="6">
        <f t="shared" si="26"/>
        <v>0.78740157480314954</v>
      </c>
      <c r="L161" s="8">
        <v>2</v>
      </c>
      <c r="M161" s="6">
        <f t="shared" si="27"/>
        <v>0.8</v>
      </c>
      <c r="N161" s="8">
        <v>0</v>
      </c>
      <c r="O161" s="6">
        <f t="shared" si="28"/>
        <v>0</v>
      </c>
      <c r="P161" s="8">
        <v>0</v>
      </c>
      <c r="Q161" s="6">
        <f t="shared" si="29"/>
        <v>0</v>
      </c>
      <c r="R161" s="8">
        <v>0</v>
      </c>
      <c r="S161" s="6">
        <f t="shared" si="30"/>
        <v>0</v>
      </c>
      <c r="T161" s="8">
        <v>0</v>
      </c>
      <c r="U161" s="6">
        <f t="shared" si="31"/>
        <v>0</v>
      </c>
      <c r="V161" s="8">
        <v>1</v>
      </c>
      <c r="W161" s="6">
        <f t="shared" si="32"/>
        <v>1.1627906976744187</v>
      </c>
      <c r="X161" s="8">
        <v>0</v>
      </c>
      <c r="Y161" s="6">
        <f t="shared" si="33"/>
        <v>0</v>
      </c>
    </row>
    <row r="162" spans="1:25" x14ac:dyDescent="0.2">
      <c r="A162" s="42" t="s">
        <v>174</v>
      </c>
      <c r="B162" s="8">
        <v>1</v>
      </c>
      <c r="C162" s="6">
        <f t="shared" si="34"/>
        <v>0.57471264367816088</v>
      </c>
      <c r="D162" s="8">
        <v>3</v>
      </c>
      <c r="E162" s="6">
        <f t="shared" si="35"/>
        <v>1.6304347826086956</v>
      </c>
      <c r="F162" s="8">
        <v>4</v>
      </c>
      <c r="G162" s="6">
        <f t="shared" si="24"/>
        <v>1.7391304347826089</v>
      </c>
      <c r="H162" s="8">
        <v>2</v>
      </c>
      <c r="I162" s="6">
        <f t="shared" si="25"/>
        <v>0.45977011494252878</v>
      </c>
      <c r="J162" s="8">
        <v>1</v>
      </c>
      <c r="K162" s="6">
        <f t="shared" si="26"/>
        <v>0.39370078740157477</v>
      </c>
      <c r="L162" s="8">
        <v>0</v>
      </c>
      <c r="M162" s="6">
        <f t="shared" si="27"/>
        <v>0</v>
      </c>
      <c r="N162" s="8">
        <v>0</v>
      </c>
      <c r="O162" s="6">
        <f t="shared" si="28"/>
        <v>0</v>
      </c>
      <c r="P162" s="8">
        <v>0</v>
      </c>
      <c r="Q162" s="6">
        <f t="shared" si="29"/>
        <v>0</v>
      </c>
      <c r="R162" s="8">
        <v>0</v>
      </c>
      <c r="S162" s="6">
        <f t="shared" si="30"/>
        <v>0</v>
      </c>
      <c r="T162" s="8">
        <v>0</v>
      </c>
      <c r="U162" s="6">
        <f t="shared" si="31"/>
        <v>0</v>
      </c>
      <c r="V162" s="8">
        <v>0</v>
      </c>
      <c r="W162" s="6">
        <f t="shared" si="32"/>
        <v>0</v>
      </c>
      <c r="X162" s="8">
        <v>0</v>
      </c>
      <c r="Y162" s="6">
        <f t="shared" si="33"/>
        <v>0</v>
      </c>
    </row>
    <row r="163" spans="1:25" x14ac:dyDescent="0.2">
      <c r="A163" s="42" t="s">
        <v>175</v>
      </c>
      <c r="B163" s="8">
        <v>3</v>
      </c>
      <c r="C163" s="6">
        <f t="shared" si="34"/>
        <v>1.7241379310344829</v>
      </c>
      <c r="D163" s="8">
        <v>2</v>
      </c>
      <c r="E163" s="6">
        <f t="shared" si="35"/>
        <v>1.0869565217391304</v>
      </c>
      <c r="F163" s="8">
        <v>3</v>
      </c>
      <c r="G163" s="6">
        <f>F163/2.3</f>
        <v>1.3043478260869565</v>
      </c>
      <c r="H163" s="8">
        <v>2</v>
      </c>
      <c r="I163" s="6">
        <f>H163/4.35</f>
        <v>0.45977011494252878</v>
      </c>
      <c r="J163" s="8">
        <v>1</v>
      </c>
      <c r="K163" s="6">
        <f>J163/2.54</f>
        <v>0.39370078740157477</v>
      </c>
      <c r="L163" s="8">
        <v>1</v>
      </c>
      <c r="M163" s="6">
        <f>L163/2.5</f>
        <v>0.4</v>
      </c>
      <c r="N163" s="8">
        <v>0</v>
      </c>
      <c r="O163" s="6">
        <f>N163/0.47</f>
        <v>0</v>
      </c>
      <c r="P163" s="8">
        <v>0</v>
      </c>
      <c r="Q163" s="6">
        <f>P163/0.41</f>
        <v>0</v>
      </c>
      <c r="R163" s="8">
        <v>0</v>
      </c>
      <c r="S163" s="6">
        <f>R163/0.38</f>
        <v>0</v>
      </c>
      <c r="T163" s="8">
        <v>1</v>
      </c>
      <c r="U163" s="6">
        <f>T163/1.29</f>
        <v>0.77519379844961234</v>
      </c>
      <c r="V163" s="8">
        <v>7</v>
      </c>
      <c r="W163" s="6">
        <f>V163/0.86</f>
        <v>8.1395348837209305</v>
      </c>
      <c r="X163" s="8">
        <v>2</v>
      </c>
      <c r="Y163" s="6">
        <f>X163/1.43</f>
        <v>1.3986013986013988</v>
      </c>
    </row>
    <row r="164" spans="1:25" x14ac:dyDescent="0.2">
      <c r="A164" s="47" t="s">
        <v>177</v>
      </c>
      <c r="B164" s="44">
        <v>1741604</v>
      </c>
      <c r="C164" s="30"/>
      <c r="D164" s="41">
        <v>1838414</v>
      </c>
      <c r="E164" s="30"/>
      <c r="F164" s="41">
        <v>2304788</v>
      </c>
      <c r="G164" s="6"/>
      <c r="H164" s="41">
        <v>4354913</v>
      </c>
      <c r="I164" s="30"/>
      <c r="J164" s="41">
        <v>2541077</v>
      </c>
      <c r="K164" s="30"/>
      <c r="L164" s="41">
        <v>2495339</v>
      </c>
      <c r="M164" s="6"/>
      <c r="N164" s="41">
        <v>473050</v>
      </c>
      <c r="O164" s="6"/>
      <c r="P164" s="41">
        <v>414093</v>
      </c>
      <c r="Q164" s="6"/>
      <c r="R164" s="41">
        <v>378503</v>
      </c>
      <c r="S164" s="6"/>
      <c r="T164" s="41">
        <v>1290962</v>
      </c>
      <c r="U164" s="6"/>
      <c r="V164" s="41">
        <v>859297</v>
      </c>
      <c r="W164" s="6"/>
      <c r="X164" s="41">
        <v>1431511</v>
      </c>
      <c r="Y164" s="6"/>
    </row>
    <row r="165" spans="1:25" x14ac:dyDescent="0.2">
      <c r="A165" s="8" t="s">
        <v>9</v>
      </c>
      <c r="B165" s="9">
        <v>1.74</v>
      </c>
      <c r="C165" s="6"/>
      <c r="D165" s="9">
        <v>1.84</v>
      </c>
      <c r="E165" s="6"/>
      <c r="F165" s="9">
        <v>2.3033999999999999</v>
      </c>
      <c r="G165" s="6"/>
      <c r="H165" s="9">
        <v>4.3499999999999996</v>
      </c>
      <c r="I165" s="6"/>
      <c r="J165" s="9">
        <v>2.54</v>
      </c>
      <c r="K165" s="6"/>
      <c r="L165" s="9">
        <v>2.5</v>
      </c>
      <c r="M165" s="6"/>
      <c r="N165" s="9">
        <v>0.47</v>
      </c>
      <c r="O165" s="6"/>
      <c r="P165" s="9">
        <v>0.41</v>
      </c>
      <c r="Q165" s="6"/>
      <c r="R165" s="9">
        <v>0.38</v>
      </c>
      <c r="S165" s="6"/>
      <c r="T165" s="9">
        <v>1.29</v>
      </c>
      <c r="U165" s="6"/>
      <c r="V165" s="9">
        <v>0.86</v>
      </c>
      <c r="W165" s="6"/>
      <c r="X165" s="9">
        <v>1.43</v>
      </c>
      <c r="Y165" s="6"/>
    </row>
    <row r="166" spans="1:25" x14ac:dyDescent="0.2">
      <c r="O166" s="31" t="s">
        <v>10</v>
      </c>
      <c r="V166" s="4"/>
    </row>
    <row r="167" spans="1:25" x14ac:dyDescent="0.2">
      <c r="B167" s="1" t="s">
        <v>10</v>
      </c>
      <c r="K167" s="31" t="s">
        <v>10</v>
      </c>
    </row>
    <row r="169" spans="1:25" x14ac:dyDescent="0.2">
      <c r="B169" s="1" t="s">
        <v>10</v>
      </c>
      <c r="Q169" s="31" t="s">
        <v>10</v>
      </c>
    </row>
    <row r="170" spans="1:25" x14ac:dyDescent="0.2">
      <c r="E170" s="3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2"/>
  <sheetViews>
    <sheetView zoomScale="60" zoomScaleNormal="149" zoomScalePageLayoutView="149" workbookViewId="0">
      <selection activeCell="D3" sqref="D3"/>
    </sheetView>
  </sheetViews>
  <sheetFormatPr baseColWidth="10" defaultRowHeight="16" x14ac:dyDescent="0.2"/>
  <cols>
    <col min="1" max="1" width="14.1640625" style="39" customWidth="1"/>
    <col min="5" max="6" width="10.83203125" style="2"/>
    <col min="10" max="11" width="10.83203125" style="2"/>
    <col min="15" max="16" width="10.83203125" style="2"/>
    <col min="20" max="21" width="10.83203125" style="2"/>
  </cols>
  <sheetData>
    <row r="1" spans="1:23" x14ac:dyDescent="0.2">
      <c r="A1" s="26" t="s">
        <v>17</v>
      </c>
      <c r="B1" s="10"/>
      <c r="C1" s="10"/>
      <c r="D1" s="1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5"/>
    </row>
    <row r="2" spans="1:23" s="16" customFormat="1" x14ac:dyDescent="0.2">
      <c r="A2" s="23" t="s">
        <v>0</v>
      </c>
      <c r="B2" s="52" t="s">
        <v>184</v>
      </c>
      <c r="C2" s="52" t="s">
        <v>185</v>
      </c>
      <c r="D2" s="52" t="s">
        <v>186</v>
      </c>
      <c r="E2" s="15" t="s">
        <v>11</v>
      </c>
      <c r="F2" s="15" t="s">
        <v>12</v>
      </c>
      <c r="G2" s="52" t="s">
        <v>178</v>
      </c>
      <c r="H2" s="52" t="s">
        <v>179</v>
      </c>
      <c r="I2" s="52" t="s">
        <v>180</v>
      </c>
      <c r="J2" s="15" t="s">
        <v>11</v>
      </c>
      <c r="K2" s="15" t="s">
        <v>12</v>
      </c>
      <c r="L2" s="52" t="s">
        <v>181</v>
      </c>
      <c r="M2" s="52" t="s">
        <v>182</v>
      </c>
      <c r="N2" s="52" t="s">
        <v>183</v>
      </c>
      <c r="O2" s="15" t="s">
        <v>11</v>
      </c>
      <c r="P2" s="15" t="s">
        <v>12</v>
      </c>
      <c r="Q2" s="52" t="s">
        <v>3</v>
      </c>
      <c r="R2" s="52" t="s">
        <v>4</v>
      </c>
      <c r="S2" s="52" t="s">
        <v>5</v>
      </c>
      <c r="T2" s="15" t="s">
        <v>11</v>
      </c>
      <c r="U2" s="15" t="s">
        <v>12</v>
      </c>
    </row>
    <row r="3" spans="1:23" x14ac:dyDescent="0.2">
      <c r="A3" s="38" t="s">
        <v>6</v>
      </c>
      <c r="B3" s="5">
        <v>15547.126436781609</v>
      </c>
      <c r="C3" s="5">
        <v>7938.0434782608691</v>
      </c>
      <c r="D3" s="5">
        <v>11039.13043478261</v>
      </c>
      <c r="E3" s="11">
        <f>AVERAGE(B3:D3)</f>
        <v>11508.100116608364</v>
      </c>
      <c r="F3" s="11">
        <f>MEDIAN(B3:D3)</f>
        <v>11039.13043478261</v>
      </c>
      <c r="G3" s="5">
        <v>2493.5632183908046</v>
      </c>
      <c r="H3" s="5">
        <v>1693.3070866141732</v>
      </c>
      <c r="I3" s="5">
        <v>1702.8</v>
      </c>
      <c r="J3" s="11">
        <f>AVERAGE(G3:I3)</f>
        <v>1963.2234350016595</v>
      </c>
      <c r="K3" s="11">
        <f>MEDIAN(G3:I3)</f>
        <v>1702.8</v>
      </c>
      <c r="L3" s="5">
        <v>3502.1276595744685</v>
      </c>
      <c r="M3" s="5">
        <v>3075.6097560975613</v>
      </c>
      <c r="N3" s="5">
        <v>2776.3157894736842</v>
      </c>
      <c r="O3" s="11">
        <f>AVERAGE(L3:N3)</f>
        <v>3118.0177350485715</v>
      </c>
      <c r="P3" s="11">
        <f>MEDIAN(L3:N3)</f>
        <v>3075.6097560975613</v>
      </c>
      <c r="Q3" s="5">
        <v>5365.1162790697672</v>
      </c>
      <c r="R3" s="5">
        <v>3568.6046511627906</v>
      </c>
      <c r="S3" s="5">
        <v>1981.818181818182</v>
      </c>
      <c r="T3" s="11">
        <f>AVERAGE(Q3:S3)</f>
        <v>3638.5130373502466</v>
      </c>
      <c r="U3" s="11">
        <f>MEDIAN(Q3:S3)</f>
        <v>3568.6046511627906</v>
      </c>
    </row>
    <row r="4" spans="1:23" x14ac:dyDescent="0.2">
      <c r="A4" s="34" t="s">
        <v>7</v>
      </c>
      <c r="B4" s="5">
        <v>52885.057471264365</v>
      </c>
      <c r="C4" s="5">
        <v>66127.173913043473</v>
      </c>
      <c r="D4" s="5">
        <v>58876.956521739135</v>
      </c>
      <c r="E4" s="11">
        <f t="shared" ref="E4:E67" si="0">AVERAGE(B4:D4)</f>
        <v>59296.395968682329</v>
      </c>
      <c r="F4" s="11">
        <f t="shared" ref="F4:F67" si="1">MEDIAN(B4:D4)</f>
        <v>58876.956521739135</v>
      </c>
      <c r="G4" s="5">
        <v>22919.54022988506</v>
      </c>
      <c r="H4" s="5">
        <v>21600</v>
      </c>
      <c r="I4" s="45">
        <v>19440</v>
      </c>
      <c r="J4" s="11">
        <f t="shared" ref="J4:J67" si="2">AVERAGE(G4:I4)</f>
        <v>21319.84674329502</v>
      </c>
      <c r="K4" s="11">
        <f t="shared" ref="K4:K67" si="3">MEDIAN(G4:I4)</f>
        <v>21600</v>
      </c>
      <c r="L4" s="5">
        <v>18495.744680851065</v>
      </c>
      <c r="M4" s="5">
        <v>20556.09756097561</v>
      </c>
      <c r="N4" s="5">
        <v>17055.263157894737</v>
      </c>
      <c r="O4" s="11">
        <f t="shared" ref="O4:O67" si="4">AVERAGE(L4:N4)</f>
        <v>18702.3684665738</v>
      </c>
      <c r="P4" s="11">
        <f t="shared" ref="P4:P67" si="5">MEDIAN(L4:N4)</f>
        <v>18495.744680851065</v>
      </c>
      <c r="Q4" s="5">
        <v>18911.627906976744</v>
      </c>
      <c r="R4" s="5">
        <v>13337.209302325582</v>
      </c>
      <c r="S4" s="5">
        <v>9241.2587412587418</v>
      </c>
      <c r="T4" s="11">
        <f t="shared" ref="T4:T67" si="6">AVERAGE(Q4:S4)</f>
        <v>13830.031983520355</v>
      </c>
      <c r="U4" s="11">
        <f t="shared" ref="U4:U67" si="7">MEDIAN(Q4:S4)</f>
        <v>13337.209302325582</v>
      </c>
    </row>
    <row r="5" spans="1:23" x14ac:dyDescent="0.2">
      <c r="A5" s="34" t="s">
        <v>8</v>
      </c>
      <c r="B5" s="5">
        <v>3834.4827586206898</v>
      </c>
      <c r="C5" s="5">
        <v>4576.086956521739</v>
      </c>
      <c r="D5" s="5">
        <v>4359.5652173913049</v>
      </c>
      <c r="E5" s="11">
        <f t="shared" si="0"/>
        <v>4256.7116441779108</v>
      </c>
      <c r="F5" s="11">
        <f t="shared" si="1"/>
        <v>4359.5652173913049</v>
      </c>
      <c r="G5" s="5">
        <v>2854.9425287356325</v>
      </c>
      <c r="H5" s="5">
        <v>2685.4330708661419</v>
      </c>
      <c r="I5" s="5">
        <v>2360.8000000000002</v>
      </c>
      <c r="J5" s="11">
        <f t="shared" si="2"/>
        <v>2633.7251998672582</v>
      </c>
      <c r="K5" s="11">
        <f t="shared" si="3"/>
        <v>2685.4330708661419</v>
      </c>
      <c r="L5" s="5">
        <v>2748.9361702127662</v>
      </c>
      <c r="M5" s="5">
        <v>3051.2195121951222</v>
      </c>
      <c r="N5" s="5">
        <v>2518.4210526315787</v>
      </c>
      <c r="O5" s="11">
        <f t="shared" si="4"/>
        <v>2772.8589116798225</v>
      </c>
      <c r="P5" s="11">
        <f t="shared" si="5"/>
        <v>2748.9361702127662</v>
      </c>
      <c r="Q5" s="5">
        <v>4741.8604651162786</v>
      </c>
      <c r="R5" s="5">
        <v>2277.9069767441861</v>
      </c>
      <c r="S5" s="5">
        <v>1523.0769230769231</v>
      </c>
      <c r="T5" s="11">
        <f t="shared" si="6"/>
        <v>2847.6147883124627</v>
      </c>
      <c r="U5" s="11">
        <f t="shared" si="7"/>
        <v>2277.9069767441861</v>
      </c>
    </row>
    <row r="6" spans="1:23" x14ac:dyDescent="0.2">
      <c r="A6" s="34" t="s">
        <v>43</v>
      </c>
      <c r="B6" s="5">
        <v>55.747126436781606</v>
      </c>
      <c r="C6" s="5">
        <v>55.434782608695649</v>
      </c>
      <c r="D6" s="5">
        <v>44.782608695652179</v>
      </c>
      <c r="E6" s="11">
        <f t="shared" si="0"/>
        <v>51.988172580376478</v>
      </c>
      <c r="F6" s="11">
        <f t="shared" si="1"/>
        <v>55.434782608695649</v>
      </c>
      <c r="G6" s="5">
        <v>39.310344827586214</v>
      </c>
      <c r="H6" s="5">
        <v>30.708661417322833</v>
      </c>
      <c r="I6" s="5">
        <v>31.6</v>
      </c>
      <c r="J6" s="11">
        <f t="shared" si="2"/>
        <v>33.873002081636351</v>
      </c>
      <c r="K6" s="11">
        <f t="shared" si="3"/>
        <v>31.6</v>
      </c>
      <c r="L6" s="5">
        <v>97.872340425531917</v>
      </c>
      <c r="M6" s="5">
        <v>102.43902439024392</v>
      </c>
      <c r="N6" s="5">
        <v>89.473684210526315</v>
      </c>
      <c r="O6" s="11">
        <f t="shared" si="4"/>
        <v>96.59501634210072</v>
      </c>
      <c r="P6" s="11">
        <f t="shared" si="5"/>
        <v>97.872340425531917</v>
      </c>
      <c r="Q6" s="5">
        <v>613.17829457364337</v>
      </c>
      <c r="R6" s="5">
        <v>305.81395348837208</v>
      </c>
      <c r="S6" s="5">
        <v>113.28671328671329</v>
      </c>
      <c r="T6" s="11">
        <f t="shared" si="6"/>
        <v>344.09298711624297</v>
      </c>
      <c r="U6" s="11">
        <f t="shared" si="7"/>
        <v>305.81395348837208</v>
      </c>
    </row>
    <row r="7" spans="1:23" x14ac:dyDescent="0.2">
      <c r="A7" s="34" t="s">
        <v>44</v>
      </c>
      <c r="B7" s="5">
        <v>4958.6206896551721</v>
      </c>
      <c r="C7" s="5">
        <v>4320.652173913043</v>
      </c>
      <c r="D7" s="5">
        <v>4265.217391304348</v>
      </c>
      <c r="E7" s="11">
        <f t="shared" si="0"/>
        <v>4514.8300849575207</v>
      </c>
      <c r="F7" s="11">
        <f t="shared" si="1"/>
        <v>4320.652173913043</v>
      </c>
      <c r="G7" s="5">
        <v>3966.8965517241381</v>
      </c>
      <c r="H7" s="5">
        <v>3920.8661417322833</v>
      </c>
      <c r="I7" s="5">
        <v>1998.4</v>
      </c>
      <c r="J7" s="11">
        <f t="shared" si="2"/>
        <v>3295.3875644854738</v>
      </c>
      <c r="K7" s="11">
        <f t="shared" si="3"/>
        <v>3920.8661417322833</v>
      </c>
      <c r="L7" s="5">
        <v>214.89361702127661</v>
      </c>
      <c r="M7" s="5">
        <v>121.95121951219512</v>
      </c>
      <c r="N7" s="5">
        <v>192.10526315789474</v>
      </c>
      <c r="O7" s="11">
        <f t="shared" si="4"/>
        <v>176.31669989712213</v>
      </c>
      <c r="P7" s="11">
        <f t="shared" si="5"/>
        <v>192.10526315789474</v>
      </c>
      <c r="Q7" s="5">
        <v>8380.6201550387595</v>
      </c>
      <c r="R7" s="5">
        <v>5370.9302325581393</v>
      </c>
      <c r="S7" s="5">
        <v>3003.4965034965035</v>
      </c>
      <c r="T7" s="11">
        <f t="shared" si="6"/>
        <v>5585.0156303644681</v>
      </c>
      <c r="U7" s="11">
        <f t="shared" si="7"/>
        <v>5370.9302325581393</v>
      </c>
      <c r="W7" t="s">
        <v>10</v>
      </c>
    </row>
    <row r="8" spans="1:23" x14ac:dyDescent="0.2">
      <c r="A8" s="34" t="s">
        <v>45</v>
      </c>
      <c r="B8" s="5">
        <v>100.57471264367817</v>
      </c>
      <c r="C8" s="5">
        <v>78.804347826086953</v>
      </c>
      <c r="D8" s="5">
        <v>80.869565217391312</v>
      </c>
      <c r="E8" s="11">
        <f t="shared" si="0"/>
        <v>86.749541895718821</v>
      </c>
      <c r="F8" s="11">
        <f t="shared" si="1"/>
        <v>80.869565217391312</v>
      </c>
      <c r="G8" s="5">
        <v>181.37931034482759</v>
      </c>
      <c r="H8" s="5">
        <v>194.88188976377953</v>
      </c>
      <c r="I8" s="5">
        <v>80.8</v>
      </c>
      <c r="J8" s="11">
        <f t="shared" si="2"/>
        <v>152.35373336953572</v>
      </c>
      <c r="K8" s="11">
        <f t="shared" si="3"/>
        <v>181.37931034482759</v>
      </c>
      <c r="L8" s="5">
        <v>0</v>
      </c>
      <c r="M8" s="5">
        <v>0</v>
      </c>
      <c r="N8" s="5">
        <v>0</v>
      </c>
      <c r="O8" s="11">
        <f t="shared" si="4"/>
        <v>0</v>
      </c>
      <c r="P8" s="11">
        <f t="shared" si="5"/>
        <v>0</v>
      </c>
      <c r="Q8" s="5">
        <v>189.92248062015503</v>
      </c>
      <c r="R8" s="5">
        <v>118.6046511627907</v>
      </c>
      <c r="S8" s="5">
        <v>69.930069930069934</v>
      </c>
      <c r="T8" s="11">
        <f t="shared" si="6"/>
        <v>126.15240057100522</v>
      </c>
      <c r="U8" s="11">
        <f t="shared" si="7"/>
        <v>118.6046511627907</v>
      </c>
    </row>
    <row r="9" spans="1:23" x14ac:dyDescent="0.2">
      <c r="A9" s="34" t="s">
        <v>46</v>
      </c>
      <c r="B9" s="5">
        <v>2285.0574712643679</v>
      </c>
      <c r="C9" s="5">
        <v>1882.6086956521738</v>
      </c>
      <c r="D9" s="5">
        <v>1856.521739130435</v>
      </c>
      <c r="E9" s="11">
        <f t="shared" si="0"/>
        <v>2008.0626353489922</v>
      </c>
      <c r="F9" s="11">
        <f t="shared" si="1"/>
        <v>1882.6086956521738</v>
      </c>
      <c r="G9" s="5">
        <v>1055.1724137931035</v>
      </c>
      <c r="H9" s="5">
        <v>873.22834645669286</v>
      </c>
      <c r="I9" s="5">
        <v>796.4</v>
      </c>
      <c r="J9" s="11">
        <f t="shared" si="2"/>
        <v>908.26692008326552</v>
      </c>
      <c r="K9" s="11">
        <f t="shared" si="3"/>
        <v>873.22834645669286</v>
      </c>
      <c r="L9" s="5">
        <v>1223.4042553191491</v>
      </c>
      <c r="M9" s="5">
        <v>1304.8780487804879</v>
      </c>
      <c r="N9" s="5">
        <v>1136.8421052631579</v>
      </c>
      <c r="O9" s="11">
        <f t="shared" si="4"/>
        <v>1221.7081364542651</v>
      </c>
      <c r="P9" s="11">
        <f t="shared" si="5"/>
        <v>1223.4042553191491</v>
      </c>
      <c r="Q9" s="5">
        <v>5196.1240310077519</v>
      </c>
      <c r="R9" s="5">
        <v>3217.4418604651164</v>
      </c>
      <c r="S9" s="5">
        <v>1897.9020979020979</v>
      </c>
      <c r="T9" s="11">
        <f t="shared" si="6"/>
        <v>3437.1559964583225</v>
      </c>
      <c r="U9" s="11">
        <f t="shared" si="7"/>
        <v>3217.4418604651164</v>
      </c>
    </row>
    <row r="10" spans="1:23" x14ac:dyDescent="0.2">
      <c r="A10" s="34" t="s">
        <v>47</v>
      </c>
      <c r="B10" s="5">
        <v>1341.9540229885058</v>
      </c>
      <c r="C10" s="5">
        <v>875</v>
      </c>
      <c r="D10" s="5">
        <v>1458.2608695652175</v>
      </c>
      <c r="E10" s="11">
        <f t="shared" si="0"/>
        <v>1225.0716308512413</v>
      </c>
      <c r="F10" s="11">
        <f t="shared" si="1"/>
        <v>1341.9540229885058</v>
      </c>
      <c r="G10" s="5">
        <v>673.33333333333337</v>
      </c>
      <c r="H10" s="5">
        <v>474.01574803149606</v>
      </c>
      <c r="I10" s="5">
        <v>642.79999999999995</v>
      </c>
      <c r="J10" s="11">
        <f t="shared" si="2"/>
        <v>596.71636045494313</v>
      </c>
      <c r="K10" s="11">
        <f t="shared" si="3"/>
        <v>642.79999999999995</v>
      </c>
      <c r="L10" s="5">
        <v>612.76595744680856</v>
      </c>
      <c r="M10" s="5">
        <v>429.26829268292687</v>
      </c>
      <c r="N10" s="5">
        <v>650</v>
      </c>
      <c r="O10" s="11">
        <f t="shared" si="4"/>
        <v>564.01141670991183</v>
      </c>
      <c r="P10" s="11">
        <f t="shared" si="5"/>
        <v>612.76595744680856</v>
      </c>
      <c r="Q10" s="5">
        <v>1456.5891472868216</v>
      </c>
      <c r="R10" s="5">
        <v>983.7209302325582</v>
      </c>
      <c r="S10" s="5">
        <v>525.17482517482517</v>
      </c>
      <c r="T10" s="11">
        <f t="shared" si="6"/>
        <v>988.49496756473491</v>
      </c>
      <c r="U10" s="11">
        <f t="shared" si="7"/>
        <v>983.7209302325582</v>
      </c>
    </row>
    <row r="11" spans="1:23" x14ac:dyDescent="0.2">
      <c r="A11" s="34" t="s">
        <v>48</v>
      </c>
      <c r="B11" s="5">
        <v>4.5977011494252871</v>
      </c>
      <c r="C11" s="5">
        <v>3.8043478260869565</v>
      </c>
      <c r="D11" s="5">
        <v>3.4782608695652177</v>
      </c>
      <c r="E11" s="11">
        <f t="shared" si="0"/>
        <v>3.9601032816924877</v>
      </c>
      <c r="F11" s="11">
        <f t="shared" si="1"/>
        <v>3.8043478260869565</v>
      </c>
      <c r="G11" s="5">
        <v>0</v>
      </c>
      <c r="H11" s="5">
        <v>0</v>
      </c>
      <c r="I11" s="5">
        <v>0</v>
      </c>
      <c r="J11" s="11">
        <f t="shared" si="2"/>
        <v>0</v>
      </c>
      <c r="K11" s="11">
        <f t="shared" si="3"/>
        <v>0</v>
      </c>
      <c r="L11" s="5">
        <v>0</v>
      </c>
      <c r="M11" s="5">
        <v>0</v>
      </c>
      <c r="N11" s="5">
        <v>0</v>
      </c>
      <c r="O11" s="11">
        <f t="shared" si="4"/>
        <v>0</v>
      </c>
      <c r="P11" s="11">
        <f t="shared" si="5"/>
        <v>0</v>
      </c>
      <c r="Q11" s="5">
        <v>75.193798449612402</v>
      </c>
      <c r="R11" s="5">
        <v>52.325581395348841</v>
      </c>
      <c r="S11" s="5">
        <v>30.76923076923077</v>
      </c>
      <c r="T11" s="11">
        <f t="shared" si="6"/>
        <v>52.762870204730667</v>
      </c>
      <c r="U11" s="11">
        <f t="shared" si="7"/>
        <v>52.325581395348841</v>
      </c>
    </row>
    <row r="12" spans="1:23" x14ac:dyDescent="0.2">
      <c r="A12" s="34" t="s">
        <v>49</v>
      </c>
      <c r="B12" s="5">
        <v>768.9655172413793</v>
      </c>
      <c r="C12" s="5">
        <v>545.6521739130435</v>
      </c>
      <c r="D12" s="5">
        <v>557.39130434782612</v>
      </c>
      <c r="E12" s="11">
        <f t="shared" si="0"/>
        <v>624.00299850074964</v>
      </c>
      <c r="F12" s="11">
        <f t="shared" si="1"/>
        <v>557.39130434782612</v>
      </c>
      <c r="G12" s="5">
        <v>377.4712643678161</v>
      </c>
      <c r="H12" s="5">
        <v>306.29921259842519</v>
      </c>
      <c r="I12" s="5">
        <v>288.8</v>
      </c>
      <c r="J12" s="11">
        <f t="shared" si="2"/>
        <v>324.1901589887471</v>
      </c>
      <c r="K12" s="11">
        <f t="shared" si="3"/>
        <v>306.29921259842519</v>
      </c>
      <c r="L12" s="5">
        <v>380.85106382978728</v>
      </c>
      <c r="M12" s="5">
        <v>356.09756097560978</v>
      </c>
      <c r="N12" s="5">
        <v>286.84210526315792</v>
      </c>
      <c r="O12" s="11">
        <f t="shared" si="4"/>
        <v>341.26357668951829</v>
      </c>
      <c r="P12" s="11">
        <f t="shared" si="5"/>
        <v>356.09756097560978</v>
      </c>
      <c r="Q12" s="5">
        <v>1766.6666666666665</v>
      </c>
      <c r="R12" s="5">
        <v>1009.3023255813954</v>
      </c>
      <c r="S12" s="5">
        <v>558.74125874125878</v>
      </c>
      <c r="T12" s="11">
        <f t="shared" si="6"/>
        <v>1111.570083663107</v>
      </c>
      <c r="U12" s="11">
        <f t="shared" si="7"/>
        <v>1009.3023255813954</v>
      </c>
    </row>
    <row r="13" spans="1:23" x14ac:dyDescent="0.2">
      <c r="A13" s="34" t="s">
        <v>50</v>
      </c>
      <c r="B13" s="5">
        <v>163.2183908045977</v>
      </c>
      <c r="C13" s="5">
        <v>136.95652173913044</v>
      </c>
      <c r="D13" s="5">
        <v>141.30434782608697</v>
      </c>
      <c r="E13" s="11">
        <f t="shared" si="0"/>
        <v>147.15975345660505</v>
      </c>
      <c r="F13" s="11">
        <f t="shared" si="1"/>
        <v>141.30434782608697</v>
      </c>
      <c r="G13" s="5">
        <v>8.2758620689655178</v>
      </c>
      <c r="H13" s="5">
        <v>7.0866141732283463</v>
      </c>
      <c r="I13" s="5">
        <v>9.6</v>
      </c>
      <c r="J13" s="11">
        <f t="shared" si="2"/>
        <v>8.3208254140646218</v>
      </c>
      <c r="K13" s="11">
        <f t="shared" si="3"/>
        <v>8.2758620689655178</v>
      </c>
      <c r="L13" s="5">
        <v>6.3829787234042561</v>
      </c>
      <c r="M13" s="5">
        <v>14.634146341463415</v>
      </c>
      <c r="N13" s="5">
        <v>7.8947368421052628</v>
      </c>
      <c r="O13" s="11">
        <f t="shared" si="4"/>
        <v>9.637287302324312</v>
      </c>
      <c r="P13" s="11">
        <f t="shared" si="5"/>
        <v>7.8947368421052628</v>
      </c>
      <c r="Q13" s="5">
        <v>3760.4651162790697</v>
      </c>
      <c r="R13" s="5">
        <v>2217.4418604651164</v>
      </c>
      <c r="S13" s="5">
        <v>1285.3146853146854</v>
      </c>
      <c r="T13" s="11">
        <f t="shared" si="6"/>
        <v>2421.0738873529572</v>
      </c>
      <c r="U13" s="11">
        <f t="shared" si="7"/>
        <v>2217.4418604651164</v>
      </c>
    </row>
    <row r="14" spans="1:23" x14ac:dyDescent="0.2">
      <c r="A14" s="34" t="s">
        <v>51</v>
      </c>
      <c r="B14" s="5">
        <v>460.34482758620692</v>
      </c>
      <c r="C14" s="5">
        <v>463.58695652173913</v>
      </c>
      <c r="D14" s="5">
        <v>437.39130434782612</v>
      </c>
      <c r="E14" s="11">
        <f t="shared" si="0"/>
        <v>453.77436281859065</v>
      </c>
      <c r="F14" s="11">
        <f t="shared" si="1"/>
        <v>460.34482758620692</v>
      </c>
      <c r="G14" s="5">
        <v>409.42528735632186</v>
      </c>
      <c r="H14" s="5">
        <v>343.30708661417322</v>
      </c>
      <c r="I14" s="5">
        <v>286</v>
      </c>
      <c r="J14" s="11">
        <f t="shared" si="2"/>
        <v>346.24412465683167</v>
      </c>
      <c r="K14" s="11">
        <f t="shared" si="3"/>
        <v>343.30708661417322</v>
      </c>
      <c r="L14" s="5">
        <v>429.78723404255322</v>
      </c>
      <c r="M14" s="5">
        <v>578.04878048780495</v>
      </c>
      <c r="N14" s="5">
        <v>497.36842105263156</v>
      </c>
      <c r="O14" s="11">
        <f t="shared" si="4"/>
        <v>501.73481186099661</v>
      </c>
      <c r="P14" s="11">
        <f t="shared" si="5"/>
        <v>497.36842105263156</v>
      </c>
      <c r="Q14" s="5">
        <v>328.68217054263567</v>
      </c>
      <c r="R14" s="5">
        <v>237.2093023255814</v>
      </c>
      <c r="S14" s="5">
        <v>134.96503496503496</v>
      </c>
      <c r="T14" s="11">
        <f t="shared" si="6"/>
        <v>233.61883594441736</v>
      </c>
      <c r="U14" s="11">
        <f t="shared" si="7"/>
        <v>237.2093023255814</v>
      </c>
    </row>
    <row r="15" spans="1:23" x14ac:dyDescent="0.2">
      <c r="A15" s="34" t="s">
        <v>52</v>
      </c>
      <c r="B15" s="5">
        <v>6923.5632183908046</v>
      </c>
      <c r="C15" s="5">
        <v>5856.521739130435</v>
      </c>
      <c r="D15" s="5">
        <v>6650.434782608696</v>
      </c>
      <c r="E15" s="11">
        <f t="shared" si="0"/>
        <v>6476.8399133766461</v>
      </c>
      <c r="F15" s="11">
        <f t="shared" si="1"/>
        <v>6650.434782608696</v>
      </c>
      <c r="G15" s="5">
        <v>3692.4137931034484</v>
      </c>
      <c r="H15" s="5">
        <v>3542.51968503937</v>
      </c>
      <c r="I15" s="5">
        <v>3065.6</v>
      </c>
      <c r="J15" s="11">
        <f t="shared" si="2"/>
        <v>3433.5111593809397</v>
      </c>
      <c r="K15" s="11">
        <f t="shared" si="3"/>
        <v>3542.51968503937</v>
      </c>
      <c r="L15" s="5">
        <v>6829.7872340425538</v>
      </c>
      <c r="M15" s="5">
        <v>5351.2195121951227</v>
      </c>
      <c r="N15" s="5">
        <v>3244.7368421052629</v>
      </c>
      <c r="O15" s="11">
        <f t="shared" si="4"/>
        <v>5141.9145294476466</v>
      </c>
      <c r="P15" s="11">
        <f t="shared" si="5"/>
        <v>5351.2195121951227</v>
      </c>
      <c r="Q15" s="5">
        <v>7548.062015503876</v>
      </c>
      <c r="R15" s="5">
        <v>6002.3255813953492</v>
      </c>
      <c r="S15" s="5">
        <v>2801.3986013986014</v>
      </c>
      <c r="T15" s="11">
        <f t="shared" si="6"/>
        <v>5450.5953994326092</v>
      </c>
      <c r="U15" s="11">
        <f t="shared" si="7"/>
        <v>6002.3255813953492</v>
      </c>
    </row>
    <row r="16" spans="1:23" x14ac:dyDescent="0.2">
      <c r="A16" s="34" t="s">
        <v>53</v>
      </c>
      <c r="B16" s="5">
        <v>17732.183908045976</v>
      </c>
      <c r="C16" s="5">
        <v>13661.41304347826</v>
      </c>
      <c r="D16" s="5">
        <v>18466.956521739132</v>
      </c>
      <c r="E16" s="11">
        <f t="shared" si="0"/>
        <v>16620.184491087788</v>
      </c>
      <c r="F16" s="11">
        <f t="shared" si="1"/>
        <v>17732.183908045976</v>
      </c>
      <c r="G16" s="5">
        <v>18338.620689655174</v>
      </c>
      <c r="H16" s="5">
        <v>15874.803149606299</v>
      </c>
      <c r="I16" s="5">
        <v>18849.2</v>
      </c>
      <c r="J16" s="11">
        <f t="shared" si="2"/>
        <v>17687.541279753827</v>
      </c>
      <c r="K16" s="11">
        <f t="shared" si="3"/>
        <v>18338.620689655174</v>
      </c>
      <c r="L16" s="5">
        <v>51063.829787234048</v>
      </c>
      <c r="M16" s="5">
        <v>48700</v>
      </c>
      <c r="N16" s="5">
        <v>45544.73684210526</v>
      </c>
      <c r="O16" s="11">
        <f t="shared" si="4"/>
        <v>48436.188876446431</v>
      </c>
      <c r="P16" s="11">
        <f t="shared" si="5"/>
        <v>48700</v>
      </c>
      <c r="Q16" s="5">
        <v>24120.930232558138</v>
      </c>
      <c r="R16" s="5">
        <v>13168.60465116279</v>
      </c>
      <c r="S16" s="5">
        <v>6995.1048951048951</v>
      </c>
      <c r="T16" s="11">
        <f t="shared" si="6"/>
        <v>14761.546592941942</v>
      </c>
      <c r="U16" s="11">
        <f t="shared" si="7"/>
        <v>13168.60465116279</v>
      </c>
      <c r="W16" t="s">
        <v>10</v>
      </c>
    </row>
    <row r="17" spans="1:21" x14ac:dyDescent="0.2">
      <c r="A17" s="34" t="s">
        <v>54</v>
      </c>
      <c r="B17" s="5">
        <v>0</v>
      </c>
      <c r="C17" s="5">
        <v>0</v>
      </c>
      <c r="D17" s="5">
        <v>0.43478260869565222</v>
      </c>
      <c r="E17" s="11">
        <f t="shared" si="0"/>
        <v>0.14492753623188406</v>
      </c>
      <c r="F17" s="11">
        <f t="shared" si="1"/>
        <v>0</v>
      </c>
      <c r="G17" s="5">
        <v>0</v>
      </c>
      <c r="H17" s="5">
        <v>0</v>
      </c>
      <c r="I17" s="5">
        <v>0</v>
      </c>
      <c r="J17" s="11">
        <f t="shared" si="2"/>
        <v>0</v>
      </c>
      <c r="K17" s="11">
        <f t="shared" si="3"/>
        <v>0</v>
      </c>
      <c r="L17" s="5">
        <v>0</v>
      </c>
      <c r="M17" s="5">
        <v>4.8780487804878048</v>
      </c>
      <c r="N17" s="5">
        <v>2.6315789473684212</v>
      </c>
      <c r="O17" s="11">
        <f t="shared" si="4"/>
        <v>2.503209242618742</v>
      </c>
      <c r="P17" s="11">
        <f t="shared" si="5"/>
        <v>2.6315789473684212</v>
      </c>
      <c r="Q17" s="5">
        <v>2245.7364341085272</v>
      </c>
      <c r="R17" s="5">
        <v>1281.3953488372092</v>
      </c>
      <c r="S17" s="5">
        <v>938.46153846153845</v>
      </c>
      <c r="T17" s="11">
        <f t="shared" si="6"/>
        <v>1488.5311071357582</v>
      </c>
      <c r="U17" s="11">
        <f t="shared" si="7"/>
        <v>1281.3953488372092</v>
      </c>
    </row>
    <row r="18" spans="1:21" x14ac:dyDescent="0.2">
      <c r="A18" s="34" t="s">
        <v>55</v>
      </c>
      <c r="B18" s="5">
        <v>0</v>
      </c>
      <c r="C18" s="5">
        <v>0.54347826086956519</v>
      </c>
      <c r="D18" s="5">
        <v>0</v>
      </c>
      <c r="E18" s="11">
        <f t="shared" si="0"/>
        <v>0.18115942028985507</v>
      </c>
      <c r="F18" s="11">
        <f t="shared" si="1"/>
        <v>0</v>
      </c>
      <c r="G18" s="5">
        <v>0</v>
      </c>
      <c r="H18" s="5">
        <v>0</v>
      </c>
      <c r="I18" s="5">
        <v>0</v>
      </c>
      <c r="J18" s="11">
        <f t="shared" si="2"/>
        <v>0</v>
      </c>
      <c r="K18" s="11">
        <f t="shared" si="3"/>
        <v>0</v>
      </c>
      <c r="L18" s="5">
        <v>0</v>
      </c>
      <c r="M18" s="5">
        <v>0</v>
      </c>
      <c r="N18" s="5">
        <v>0</v>
      </c>
      <c r="O18" s="11">
        <f t="shared" si="4"/>
        <v>0</v>
      </c>
      <c r="P18" s="11">
        <f t="shared" si="5"/>
        <v>0</v>
      </c>
      <c r="Q18" s="5">
        <v>3.1007751937984493</v>
      </c>
      <c r="R18" s="5">
        <v>0</v>
      </c>
      <c r="S18" s="5">
        <v>0</v>
      </c>
      <c r="T18" s="11">
        <f t="shared" si="6"/>
        <v>1.0335917312661498</v>
      </c>
      <c r="U18" s="11">
        <f t="shared" si="7"/>
        <v>0</v>
      </c>
    </row>
    <row r="19" spans="1:21" x14ac:dyDescent="0.2">
      <c r="A19" s="34" t="s">
        <v>56</v>
      </c>
      <c r="B19" s="5">
        <v>10890.80459770115</v>
      </c>
      <c r="C19" s="5">
        <v>7129.891304347826</v>
      </c>
      <c r="D19" s="5">
        <v>7002.1739130434789</v>
      </c>
      <c r="E19" s="11">
        <f t="shared" si="0"/>
        <v>8340.9566050308185</v>
      </c>
      <c r="F19" s="11">
        <f t="shared" si="1"/>
        <v>7129.891304347826</v>
      </c>
      <c r="G19" s="5">
        <v>3064.1379310344828</v>
      </c>
      <c r="H19" s="5">
        <v>2587.0078740157478</v>
      </c>
      <c r="I19" s="5">
        <v>1462.8</v>
      </c>
      <c r="J19" s="11">
        <f t="shared" si="2"/>
        <v>2371.3152683500771</v>
      </c>
      <c r="K19" s="11">
        <f t="shared" si="3"/>
        <v>2587.0078740157478</v>
      </c>
      <c r="L19" s="5">
        <v>33631.914893617024</v>
      </c>
      <c r="M19" s="5">
        <v>29075.609756097561</v>
      </c>
      <c r="N19" s="5">
        <v>24121.052631578947</v>
      </c>
      <c r="O19" s="11">
        <f t="shared" si="4"/>
        <v>28942.859093764509</v>
      </c>
      <c r="P19" s="11">
        <f t="shared" si="5"/>
        <v>29075.609756097561</v>
      </c>
      <c r="Q19" s="5">
        <v>37659.689922480618</v>
      </c>
      <c r="R19" s="5">
        <v>18625.581395348836</v>
      </c>
      <c r="S19" s="5">
        <v>9768.5314685314697</v>
      </c>
      <c r="T19" s="11">
        <f t="shared" si="6"/>
        <v>22017.934262120307</v>
      </c>
      <c r="U19" s="11">
        <f t="shared" si="7"/>
        <v>18625.581395348836</v>
      </c>
    </row>
    <row r="20" spans="1:21" x14ac:dyDescent="0.2">
      <c r="A20" s="34" t="s">
        <v>57</v>
      </c>
      <c r="B20" s="5">
        <v>579.31034482758616</v>
      </c>
      <c r="C20" s="5">
        <v>102.71739130434783</v>
      </c>
      <c r="D20" s="5">
        <v>247.39130434782609</v>
      </c>
      <c r="E20" s="11">
        <f t="shared" si="0"/>
        <v>309.80634682658672</v>
      </c>
      <c r="F20" s="11">
        <f t="shared" si="1"/>
        <v>247.39130434782609</v>
      </c>
      <c r="G20" s="5">
        <v>413.33333333333337</v>
      </c>
      <c r="H20" s="5">
        <v>42.519685039370081</v>
      </c>
      <c r="I20" s="5">
        <v>87.6</v>
      </c>
      <c r="J20" s="11">
        <f t="shared" si="2"/>
        <v>181.1510061242345</v>
      </c>
      <c r="K20" s="11">
        <f t="shared" si="3"/>
        <v>87.6</v>
      </c>
      <c r="L20" s="5">
        <v>0</v>
      </c>
      <c r="M20" s="5">
        <v>0</v>
      </c>
      <c r="N20" s="5">
        <v>0</v>
      </c>
      <c r="O20" s="11">
        <f t="shared" si="4"/>
        <v>0</v>
      </c>
      <c r="P20" s="11">
        <f t="shared" si="5"/>
        <v>0</v>
      </c>
      <c r="Q20" s="5">
        <v>316.27906976744185</v>
      </c>
      <c r="R20" s="5">
        <v>166.27906976744185</v>
      </c>
      <c r="S20" s="5">
        <v>139.86013986013987</v>
      </c>
      <c r="T20" s="11">
        <f t="shared" si="6"/>
        <v>207.47275979834117</v>
      </c>
      <c r="U20" s="11">
        <f t="shared" si="7"/>
        <v>166.27906976744185</v>
      </c>
    </row>
    <row r="21" spans="1:21" x14ac:dyDescent="0.2">
      <c r="A21" s="34" t="s">
        <v>58</v>
      </c>
      <c r="B21" s="5">
        <v>4082.1839080459772</v>
      </c>
      <c r="C21" s="5">
        <v>3990.760869565217</v>
      </c>
      <c r="D21" s="5">
        <v>4137.391304347826</v>
      </c>
      <c r="E21" s="11">
        <f t="shared" si="0"/>
        <v>4070.1120273196734</v>
      </c>
      <c r="F21" s="11">
        <f t="shared" si="1"/>
        <v>4082.1839080459772</v>
      </c>
      <c r="G21" s="5">
        <v>1679.5402298850577</v>
      </c>
      <c r="H21" s="5">
        <v>1194.0944881889764</v>
      </c>
      <c r="I21" s="5">
        <v>805.2</v>
      </c>
      <c r="J21" s="11">
        <f t="shared" si="2"/>
        <v>1226.2782393580112</v>
      </c>
      <c r="K21" s="11">
        <f t="shared" si="3"/>
        <v>1194.0944881889764</v>
      </c>
      <c r="L21" s="5">
        <v>1425.5319148936171</v>
      </c>
      <c r="M21" s="5">
        <v>1609.7560975609756</v>
      </c>
      <c r="N21" s="5">
        <v>1434.2105263157894</v>
      </c>
      <c r="O21" s="11">
        <f t="shared" si="4"/>
        <v>1489.832846256794</v>
      </c>
      <c r="P21" s="11">
        <f t="shared" si="5"/>
        <v>1434.2105263157894</v>
      </c>
      <c r="Q21" s="5">
        <v>4775.1937984496126</v>
      </c>
      <c r="R21" s="5">
        <v>3638.3720930232557</v>
      </c>
      <c r="S21" s="5">
        <v>1676.2237762237762</v>
      </c>
      <c r="T21" s="11">
        <f t="shared" si="6"/>
        <v>3363.2632225655484</v>
      </c>
      <c r="U21" s="11">
        <f t="shared" si="7"/>
        <v>3638.3720930232557</v>
      </c>
    </row>
    <row r="22" spans="1:21" x14ac:dyDescent="0.2">
      <c r="A22" s="34" t="s">
        <v>59</v>
      </c>
      <c r="B22" s="5">
        <v>65.517241379310349</v>
      </c>
      <c r="C22" s="5">
        <v>50</v>
      </c>
      <c r="D22" s="5">
        <v>53.478260869565219</v>
      </c>
      <c r="E22" s="11">
        <f t="shared" si="0"/>
        <v>56.331834082958522</v>
      </c>
      <c r="F22" s="11">
        <f t="shared" si="1"/>
        <v>53.478260869565219</v>
      </c>
      <c r="G22" s="5">
        <v>6.4367816091954024</v>
      </c>
      <c r="H22" s="5">
        <v>5.5118110236220472</v>
      </c>
      <c r="I22" s="5">
        <v>4</v>
      </c>
      <c r="J22" s="11">
        <f t="shared" si="2"/>
        <v>5.3161975442724829</v>
      </c>
      <c r="K22" s="11">
        <f t="shared" si="3"/>
        <v>5.5118110236220472</v>
      </c>
      <c r="L22" s="5">
        <v>6.3829787234042561</v>
      </c>
      <c r="M22" s="5">
        <v>9.7560975609756095</v>
      </c>
      <c r="N22" s="5">
        <v>10.526315789473685</v>
      </c>
      <c r="O22" s="11">
        <f t="shared" si="4"/>
        <v>8.8884640246178499</v>
      </c>
      <c r="P22" s="11">
        <f t="shared" si="5"/>
        <v>9.7560975609756095</v>
      </c>
      <c r="Q22" s="5">
        <v>90.697674418604649</v>
      </c>
      <c r="R22" s="5">
        <v>47.674418604651166</v>
      </c>
      <c r="S22" s="5">
        <v>32.167832167832167</v>
      </c>
      <c r="T22" s="11">
        <f t="shared" si="6"/>
        <v>56.846641730362656</v>
      </c>
      <c r="U22" s="11">
        <f t="shared" si="7"/>
        <v>47.674418604651166</v>
      </c>
    </row>
    <row r="23" spans="1:21" x14ac:dyDescent="0.2">
      <c r="A23" s="34" t="s">
        <v>60</v>
      </c>
      <c r="B23" s="5">
        <v>25895.402298850575</v>
      </c>
      <c r="C23" s="5">
        <v>20239.673913043476</v>
      </c>
      <c r="D23" s="5">
        <v>22660.434782608696</v>
      </c>
      <c r="E23" s="11">
        <f t="shared" si="0"/>
        <v>22931.836998167582</v>
      </c>
      <c r="F23" s="11">
        <f t="shared" si="1"/>
        <v>22660.434782608696</v>
      </c>
      <c r="G23" s="5">
        <v>3687.5862068965521</v>
      </c>
      <c r="H23" s="5">
        <v>3406.6929133858266</v>
      </c>
      <c r="I23" s="5">
        <v>2671.2</v>
      </c>
      <c r="J23" s="11">
        <f t="shared" si="2"/>
        <v>3255.1597067607931</v>
      </c>
      <c r="K23" s="11">
        <f t="shared" si="3"/>
        <v>3406.6929133858266</v>
      </c>
      <c r="L23" s="5">
        <v>13093.617021276597</v>
      </c>
      <c r="M23" s="5">
        <v>14104.878048780489</v>
      </c>
      <c r="N23" s="5">
        <v>12402.631578947368</v>
      </c>
      <c r="O23" s="11">
        <f t="shared" si="4"/>
        <v>13200.37554966815</v>
      </c>
      <c r="P23" s="11">
        <f t="shared" si="5"/>
        <v>13093.617021276597</v>
      </c>
      <c r="Q23" s="5">
        <v>59119.379844961237</v>
      </c>
      <c r="R23" s="5">
        <v>35174.41860465116</v>
      </c>
      <c r="S23" s="5">
        <v>19855.944055944055</v>
      </c>
      <c r="T23" s="11">
        <f t="shared" si="6"/>
        <v>38049.914168518815</v>
      </c>
      <c r="U23" s="11">
        <f t="shared" si="7"/>
        <v>35174.41860465116</v>
      </c>
    </row>
    <row r="24" spans="1:21" x14ac:dyDescent="0.2">
      <c r="A24" s="34" t="s">
        <v>61</v>
      </c>
      <c r="B24" s="5">
        <v>2622.9885057471265</v>
      </c>
      <c r="C24" s="5">
        <v>1645.6521739130435</v>
      </c>
      <c r="D24" s="5">
        <v>1834.3478260869567</v>
      </c>
      <c r="E24" s="11">
        <f t="shared" si="0"/>
        <v>2034.3295019157088</v>
      </c>
      <c r="F24" s="11">
        <f t="shared" si="1"/>
        <v>1834.3478260869567</v>
      </c>
      <c r="G24" s="5">
        <v>3931.954022988506</v>
      </c>
      <c r="H24" s="5">
        <v>3198.0314960629921</v>
      </c>
      <c r="I24" s="5">
        <v>2294.8000000000002</v>
      </c>
      <c r="J24" s="11">
        <f t="shared" si="2"/>
        <v>3141.595173017166</v>
      </c>
      <c r="K24" s="11">
        <f t="shared" si="3"/>
        <v>3198.0314960629921</v>
      </c>
      <c r="L24" s="5">
        <v>717.02127659574467</v>
      </c>
      <c r="M24" s="5">
        <v>800</v>
      </c>
      <c r="N24" s="5">
        <v>842.10526315789468</v>
      </c>
      <c r="O24" s="11">
        <f t="shared" si="4"/>
        <v>786.37551325121319</v>
      </c>
      <c r="P24" s="11">
        <f t="shared" si="5"/>
        <v>800</v>
      </c>
      <c r="Q24" s="5">
        <v>41297.674418604649</v>
      </c>
      <c r="R24" s="5">
        <v>35406.976744186046</v>
      </c>
      <c r="S24" s="5">
        <v>14965.734265734267</v>
      </c>
      <c r="T24" s="11">
        <f t="shared" si="6"/>
        <v>30556.795142841653</v>
      </c>
      <c r="U24" s="11">
        <f t="shared" si="7"/>
        <v>35406.976744186046</v>
      </c>
    </row>
    <row r="25" spans="1:21" x14ac:dyDescent="0.2">
      <c r="A25" s="34" t="s">
        <v>62</v>
      </c>
      <c r="B25" s="5">
        <v>29.885057471264368</v>
      </c>
      <c r="C25" s="5">
        <v>29.34782608695652</v>
      </c>
      <c r="D25" s="5">
        <v>28.260869565217394</v>
      </c>
      <c r="E25" s="11">
        <f t="shared" si="0"/>
        <v>29.164584374479428</v>
      </c>
      <c r="F25" s="11">
        <f t="shared" si="1"/>
        <v>29.34782608695652</v>
      </c>
      <c r="G25" s="5">
        <v>26.666666666666668</v>
      </c>
      <c r="H25" s="5">
        <v>21.259842519685041</v>
      </c>
      <c r="I25" s="5">
        <v>18.8</v>
      </c>
      <c r="J25" s="11">
        <f t="shared" si="2"/>
        <v>22.242169728783903</v>
      </c>
      <c r="K25" s="11">
        <f t="shared" si="3"/>
        <v>21.259842519685041</v>
      </c>
      <c r="L25" s="5">
        <v>0</v>
      </c>
      <c r="M25" s="5">
        <v>0</v>
      </c>
      <c r="N25" s="5">
        <v>0</v>
      </c>
      <c r="O25" s="11">
        <f t="shared" si="4"/>
        <v>0</v>
      </c>
      <c r="P25" s="11">
        <f t="shared" si="5"/>
        <v>0</v>
      </c>
      <c r="Q25" s="5">
        <v>207.75193798449612</v>
      </c>
      <c r="R25" s="5">
        <v>115.11627906976744</v>
      </c>
      <c r="S25" s="5">
        <v>94.405594405594414</v>
      </c>
      <c r="T25" s="11">
        <f t="shared" si="6"/>
        <v>139.09127048661932</v>
      </c>
      <c r="U25" s="11">
        <f t="shared" si="7"/>
        <v>115.11627906976744</v>
      </c>
    </row>
    <row r="26" spans="1:21" x14ac:dyDescent="0.2">
      <c r="A26" s="34" t="s">
        <v>63</v>
      </c>
      <c r="B26" s="5">
        <v>107.47126436781609</v>
      </c>
      <c r="C26" s="5">
        <v>107.06521739130434</v>
      </c>
      <c r="D26" s="5">
        <v>101.73913043478262</v>
      </c>
      <c r="E26" s="11">
        <f t="shared" si="0"/>
        <v>105.42520406463434</v>
      </c>
      <c r="F26" s="11">
        <f t="shared" si="1"/>
        <v>107.06521739130434</v>
      </c>
      <c r="G26" s="5">
        <v>152.41379310344828</v>
      </c>
      <c r="H26" s="5">
        <v>125.19685039370079</v>
      </c>
      <c r="I26" s="5">
        <v>118.8</v>
      </c>
      <c r="J26" s="11">
        <f t="shared" si="2"/>
        <v>132.13688116571635</v>
      </c>
      <c r="K26" s="11">
        <f t="shared" si="3"/>
        <v>125.19685039370079</v>
      </c>
      <c r="L26" s="5">
        <v>19.148936170212767</v>
      </c>
      <c r="M26" s="5">
        <v>29.26829268292683</v>
      </c>
      <c r="N26" s="5">
        <v>34.210526315789473</v>
      </c>
      <c r="O26" s="11">
        <f t="shared" si="4"/>
        <v>27.54258505630969</v>
      </c>
      <c r="P26" s="11">
        <f t="shared" si="5"/>
        <v>29.26829268292683</v>
      </c>
      <c r="Q26" s="5">
        <v>243.41085271317829</v>
      </c>
      <c r="R26" s="5">
        <v>173.25581395348837</v>
      </c>
      <c r="S26" s="5">
        <v>90.209790209790214</v>
      </c>
      <c r="T26" s="11">
        <f t="shared" si="6"/>
        <v>168.95881895881894</v>
      </c>
      <c r="U26" s="11">
        <f t="shared" si="7"/>
        <v>173.25581395348837</v>
      </c>
    </row>
    <row r="27" spans="1:21" x14ac:dyDescent="0.2">
      <c r="A27" s="34" t="s">
        <v>64</v>
      </c>
      <c r="B27" s="5">
        <v>1435.0574712643679</v>
      </c>
      <c r="C27" s="5">
        <v>1138.0434782608695</v>
      </c>
      <c r="D27" s="5">
        <v>1281.7391304347827</v>
      </c>
      <c r="E27" s="11">
        <f t="shared" si="0"/>
        <v>1284.9466933200067</v>
      </c>
      <c r="F27" s="11">
        <f t="shared" si="1"/>
        <v>1281.7391304347827</v>
      </c>
      <c r="G27" s="5">
        <v>497.4712643678161</v>
      </c>
      <c r="H27" s="5">
        <v>421.25984251968504</v>
      </c>
      <c r="I27" s="5">
        <v>281.2</v>
      </c>
      <c r="J27" s="11">
        <f t="shared" si="2"/>
        <v>399.97703562916701</v>
      </c>
      <c r="K27" s="11">
        <f t="shared" si="3"/>
        <v>421.25984251968504</v>
      </c>
      <c r="L27" s="5">
        <v>2306.3829787234044</v>
      </c>
      <c r="M27" s="5">
        <v>2392.6829268292686</v>
      </c>
      <c r="N27" s="5">
        <v>2236.8421052631579</v>
      </c>
      <c r="O27" s="11">
        <f t="shared" si="4"/>
        <v>2311.96933693861</v>
      </c>
      <c r="P27" s="11">
        <f t="shared" si="5"/>
        <v>2306.3829787234044</v>
      </c>
      <c r="Q27" s="5">
        <v>720.93023255813955</v>
      </c>
      <c r="R27" s="5">
        <v>474.41860465116281</v>
      </c>
      <c r="S27" s="5">
        <v>231.46853146853147</v>
      </c>
      <c r="T27" s="11">
        <f t="shared" si="6"/>
        <v>475.60578955927798</v>
      </c>
      <c r="U27" s="11">
        <f t="shared" si="7"/>
        <v>474.41860465116281</v>
      </c>
    </row>
    <row r="28" spans="1:21" x14ac:dyDescent="0.2">
      <c r="A28" s="34" t="s">
        <v>65</v>
      </c>
      <c r="B28" s="5">
        <v>29820.114942528737</v>
      </c>
      <c r="C28" s="5">
        <v>13784.239130434782</v>
      </c>
      <c r="D28" s="5">
        <v>22696.956521739132</v>
      </c>
      <c r="E28" s="11">
        <f t="shared" si="0"/>
        <v>22100.436864900883</v>
      </c>
      <c r="F28" s="11">
        <f t="shared" si="1"/>
        <v>22696.956521739132</v>
      </c>
      <c r="G28" s="5">
        <v>386119.77011494257</v>
      </c>
      <c r="H28" s="5">
        <v>381083.85826771654</v>
      </c>
      <c r="I28" s="5">
        <v>292437.59999999998</v>
      </c>
      <c r="J28" s="11">
        <f t="shared" si="2"/>
        <v>353213.7427942197</v>
      </c>
      <c r="K28" s="11">
        <f t="shared" si="3"/>
        <v>381083.85826771654</v>
      </c>
      <c r="L28" s="5">
        <v>86510.638297872341</v>
      </c>
      <c r="M28" s="5">
        <v>79582.926829268297</v>
      </c>
      <c r="N28" s="5">
        <v>67189.473684210519</v>
      </c>
      <c r="O28" s="11">
        <f t="shared" si="4"/>
        <v>77761.012937117062</v>
      </c>
      <c r="P28" s="11">
        <f t="shared" si="5"/>
        <v>79582.926829268297</v>
      </c>
      <c r="Q28" s="5">
        <v>16475.968992248061</v>
      </c>
      <c r="R28" s="5">
        <v>16283.720930232559</v>
      </c>
      <c r="S28" s="5">
        <v>6251.0489510489515</v>
      </c>
      <c r="T28" s="11">
        <f t="shared" si="6"/>
        <v>13003.579624509855</v>
      </c>
      <c r="U28" s="11">
        <f t="shared" si="7"/>
        <v>16283.720930232559</v>
      </c>
    </row>
    <row r="29" spans="1:21" x14ac:dyDescent="0.2">
      <c r="A29" s="34" t="s">
        <v>66</v>
      </c>
      <c r="B29" s="5">
        <v>601.14942528735628</v>
      </c>
      <c r="C29" s="5">
        <v>327.71739130434781</v>
      </c>
      <c r="D29" s="5">
        <v>523.91304347826087</v>
      </c>
      <c r="E29" s="11">
        <f t="shared" si="0"/>
        <v>484.25995335665493</v>
      </c>
      <c r="F29" s="11">
        <f t="shared" si="1"/>
        <v>523.91304347826087</v>
      </c>
      <c r="G29" s="5">
        <v>10258.850574712644</v>
      </c>
      <c r="H29" s="5">
        <v>9565.354330708662</v>
      </c>
      <c r="I29" s="5">
        <v>6875.2</v>
      </c>
      <c r="J29" s="11">
        <f t="shared" si="2"/>
        <v>8899.8016351404349</v>
      </c>
      <c r="K29" s="11">
        <f t="shared" si="3"/>
        <v>9565.354330708662</v>
      </c>
      <c r="L29" s="5">
        <v>1657.4468085106384</v>
      </c>
      <c r="M29" s="5">
        <v>1548.7804878048782</v>
      </c>
      <c r="N29" s="5">
        <v>1602.6315789473683</v>
      </c>
      <c r="O29" s="11">
        <f t="shared" si="4"/>
        <v>1602.9529584209615</v>
      </c>
      <c r="P29" s="11">
        <f t="shared" si="5"/>
        <v>1602.6315789473683</v>
      </c>
      <c r="Q29" s="5">
        <v>166.66666666666666</v>
      </c>
      <c r="R29" s="5">
        <v>133.72093023255815</v>
      </c>
      <c r="S29" s="5">
        <v>65.03496503496504</v>
      </c>
      <c r="T29" s="11">
        <f t="shared" si="6"/>
        <v>121.80752064472995</v>
      </c>
      <c r="U29" s="11">
        <f t="shared" si="7"/>
        <v>133.72093023255815</v>
      </c>
    </row>
    <row r="30" spans="1:21" x14ac:dyDescent="0.2">
      <c r="A30" s="34" t="s">
        <v>67</v>
      </c>
      <c r="B30" s="5">
        <v>3.4482758620689657</v>
      </c>
      <c r="C30" s="5">
        <v>3.2608695652173911</v>
      </c>
      <c r="D30" s="5">
        <v>3.9130434782608701</v>
      </c>
      <c r="E30" s="11">
        <f t="shared" si="0"/>
        <v>3.5407296351824087</v>
      </c>
      <c r="F30" s="11">
        <f t="shared" si="1"/>
        <v>3.4482758620689657</v>
      </c>
      <c r="G30" s="5">
        <v>0.68965517241379315</v>
      </c>
      <c r="H30" s="5">
        <v>0</v>
      </c>
      <c r="I30" s="5">
        <v>0</v>
      </c>
      <c r="J30" s="11">
        <f t="shared" si="2"/>
        <v>0.22988505747126439</v>
      </c>
      <c r="K30" s="11">
        <f t="shared" si="3"/>
        <v>0</v>
      </c>
      <c r="L30" s="5">
        <v>0</v>
      </c>
      <c r="M30" s="5">
        <v>0</v>
      </c>
      <c r="N30" s="5">
        <v>0</v>
      </c>
      <c r="O30" s="11">
        <f t="shared" si="4"/>
        <v>0</v>
      </c>
      <c r="P30" s="11">
        <f t="shared" si="5"/>
        <v>0</v>
      </c>
      <c r="Q30" s="5">
        <v>2.3255813953488373</v>
      </c>
      <c r="R30" s="5">
        <v>0</v>
      </c>
      <c r="S30" s="5">
        <v>0</v>
      </c>
      <c r="T30" s="11">
        <f t="shared" si="6"/>
        <v>0.77519379844961245</v>
      </c>
      <c r="U30" s="11">
        <f t="shared" si="7"/>
        <v>0</v>
      </c>
    </row>
    <row r="31" spans="1:21" x14ac:dyDescent="0.2">
      <c r="A31" s="34" t="s">
        <v>68</v>
      </c>
      <c r="B31" s="5">
        <v>198.85057471264369</v>
      </c>
      <c r="C31" s="5">
        <v>141.8478260869565</v>
      </c>
      <c r="D31" s="5">
        <v>186.52173913043481</v>
      </c>
      <c r="E31" s="11">
        <f t="shared" si="0"/>
        <v>175.74004664334498</v>
      </c>
      <c r="F31" s="11">
        <f t="shared" si="1"/>
        <v>186.52173913043481</v>
      </c>
      <c r="G31" s="5">
        <v>2300.4597701149428</v>
      </c>
      <c r="H31" s="5">
        <v>1516.9291338582677</v>
      </c>
      <c r="I31" s="5">
        <v>1237.2</v>
      </c>
      <c r="J31" s="11">
        <f t="shared" si="2"/>
        <v>1684.86296799107</v>
      </c>
      <c r="K31" s="11">
        <f t="shared" si="3"/>
        <v>1516.9291338582677</v>
      </c>
      <c r="L31" s="5">
        <v>878.72340425531922</v>
      </c>
      <c r="M31" s="5">
        <v>578.04878048780495</v>
      </c>
      <c r="N31" s="5">
        <v>763.15789473684208</v>
      </c>
      <c r="O31" s="11">
        <f t="shared" si="4"/>
        <v>739.97669315998883</v>
      </c>
      <c r="P31" s="11">
        <f t="shared" si="5"/>
        <v>763.15789473684208</v>
      </c>
      <c r="Q31" s="5">
        <v>156.58914728682171</v>
      </c>
      <c r="R31" s="5">
        <v>126.74418604651163</v>
      </c>
      <c r="S31" s="5">
        <v>68.531468531468533</v>
      </c>
      <c r="T31" s="11">
        <f t="shared" si="6"/>
        <v>117.28826728826731</v>
      </c>
      <c r="U31" s="11">
        <f t="shared" si="7"/>
        <v>126.74418604651163</v>
      </c>
    </row>
    <row r="32" spans="1:21" x14ac:dyDescent="0.2">
      <c r="A32" s="48" t="s">
        <v>176</v>
      </c>
      <c r="B32" s="5">
        <v>1098.2758620689656</v>
      </c>
      <c r="C32" s="5">
        <v>786.41304347826087</v>
      </c>
      <c r="D32" s="5">
        <v>891.73913043478262</v>
      </c>
      <c r="E32" s="11">
        <f t="shared" si="0"/>
        <v>925.47601199400299</v>
      </c>
      <c r="F32" s="11">
        <f t="shared" si="1"/>
        <v>891.73913043478262</v>
      </c>
      <c r="G32" s="5">
        <v>754.02298850574721</v>
      </c>
      <c r="H32" s="5">
        <v>583.85826771653547</v>
      </c>
      <c r="I32" s="5">
        <v>606.79999999999995</v>
      </c>
      <c r="J32" s="11">
        <f t="shared" si="2"/>
        <v>648.22708540742758</v>
      </c>
      <c r="K32" s="11">
        <f t="shared" si="3"/>
        <v>606.79999999999995</v>
      </c>
      <c r="L32" s="5">
        <v>1172.3404255319149</v>
      </c>
      <c r="M32" s="5">
        <v>1434.1463414634147</v>
      </c>
      <c r="N32" s="5">
        <v>1126.3157894736842</v>
      </c>
      <c r="O32" s="11">
        <f t="shared" si="4"/>
        <v>1244.2675188230046</v>
      </c>
      <c r="P32" s="11">
        <f t="shared" si="5"/>
        <v>1172.3404255319149</v>
      </c>
      <c r="Q32" s="5">
        <v>1955.8139534883721</v>
      </c>
      <c r="R32" s="5">
        <v>1196.5116279069769</v>
      </c>
      <c r="S32" s="5">
        <v>613.98601398601397</v>
      </c>
      <c r="T32" s="11">
        <f t="shared" si="6"/>
        <v>1255.4371984604543</v>
      </c>
      <c r="U32" s="11">
        <f t="shared" si="7"/>
        <v>1196.5116279069769</v>
      </c>
    </row>
    <row r="33" spans="1:21" x14ac:dyDescent="0.2">
      <c r="A33" s="48" t="s">
        <v>69</v>
      </c>
      <c r="B33" s="5">
        <v>1044.2528735632184</v>
      </c>
      <c r="C33" s="5">
        <v>716.30434782608688</v>
      </c>
      <c r="D33" s="5">
        <v>887.39130434782612</v>
      </c>
      <c r="E33" s="11">
        <f t="shared" si="0"/>
        <v>882.64950857904375</v>
      </c>
      <c r="F33" s="11">
        <f t="shared" si="1"/>
        <v>887.39130434782612</v>
      </c>
      <c r="G33" s="5">
        <v>769.65517241379314</v>
      </c>
      <c r="H33" s="5">
        <v>598.81889763779532</v>
      </c>
      <c r="I33" s="5">
        <v>630</v>
      </c>
      <c r="J33" s="11">
        <f t="shared" si="2"/>
        <v>666.15802335052956</v>
      </c>
      <c r="K33" s="11">
        <f t="shared" si="3"/>
        <v>630</v>
      </c>
      <c r="L33" s="5">
        <v>1393.6170212765958</v>
      </c>
      <c r="M33" s="5">
        <v>1690.2439024390244</v>
      </c>
      <c r="N33" s="5">
        <v>1421.0526315789473</v>
      </c>
      <c r="O33" s="11">
        <f t="shared" si="4"/>
        <v>1501.6378517648557</v>
      </c>
      <c r="P33" s="11">
        <f t="shared" si="5"/>
        <v>1421.0526315789473</v>
      </c>
      <c r="Q33" s="5">
        <v>1696.8992248062016</v>
      </c>
      <c r="R33" s="5">
        <v>1036.046511627907</v>
      </c>
      <c r="S33" s="5">
        <v>561.53846153846155</v>
      </c>
      <c r="T33" s="11">
        <f t="shared" si="6"/>
        <v>1098.1613993241901</v>
      </c>
      <c r="U33" s="11">
        <f t="shared" si="7"/>
        <v>1036.046511627907</v>
      </c>
    </row>
    <row r="34" spans="1:21" x14ac:dyDescent="0.2">
      <c r="A34" s="34" t="s">
        <v>71</v>
      </c>
      <c r="B34" s="5">
        <v>1122.4137931034484</v>
      </c>
      <c r="C34" s="5">
        <v>1097.8260869565217</v>
      </c>
      <c r="D34" s="5">
        <v>1010.0000000000001</v>
      </c>
      <c r="E34" s="11">
        <f t="shared" si="0"/>
        <v>1076.7466266866568</v>
      </c>
      <c r="F34" s="11">
        <f t="shared" si="1"/>
        <v>1097.8260869565217</v>
      </c>
      <c r="G34" s="5">
        <v>582.52873563218395</v>
      </c>
      <c r="H34" s="5">
        <v>515.74803149606294</v>
      </c>
      <c r="I34" s="5">
        <v>327.60000000000002</v>
      </c>
      <c r="J34" s="11">
        <f t="shared" si="2"/>
        <v>475.29225570941554</v>
      </c>
      <c r="K34" s="11">
        <f t="shared" si="3"/>
        <v>515.74803149606294</v>
      </c>
      <c r="L34" s="5">
        <v>357.44680851063833</v>
      </c>
      <c r="M34" s="5">
        <v>326.82926829268297</v>
      </c>
      <c r="N34" s="5">
        <v>281.57894736842104</v>
      </c>
      <c r="O34" s="11">
        <f t="shared" si="4"/>
        <v>321.9516747239141</v>
      </c>
      <c r="P34" s="11">
        <f t="shared" si="5"/>
        <v>326.82926829268297</v>
      </c>
      <c r="Q34" s="5">
        <v>1387.5968992248061</v>
      </c>
      <c r="R34" s="5">
        <v>769.76744186046517</v>
      </c>
      <c r="S34" s="5">
        <v>513.98601398601397</v>
      </c>
      <c r="T34" s="11">
        <f t="shared" si="6"/>
        <v>890.45011835709499</v>
      </c>
      <c r="U34" s="11">
        <f t="shared" si="7"/>
        <v>769.76744186046517</v>
      </c>
    </row>
    <row r="35" spans="1:21" x14ac:dyDescent="0.2">
      <c r="A35" s="34" t="s">
        <v>72</v>
      </c>
      <c r="B35" s="5">
        <v>1524.7126436781609</v>
      </c>
      <c r="C35" s="5">
        <v>487.5</v>
      </c>
      <c r="D35" s="5">
        <v>808.26086956521749</v>
      </c>
      <c r="E35" s="11">
        <f t="shared" si="0"/>
        <v>940.15783774779277</v>
      </c>
      <c r="F35" s="11">
        <f t="shared" si="1"/>
        <v>808.26086956521749</v>
      </c>
      <c r="G35" s="5">
        <v>1377.2413793103449</v>
      </c>
      <c r="H35" s="5">
        <v>152.75590551181102</v>
      </c>
      <c r="I35" s="5">
        <v>452</v>
      </c>
      <c r="J35" s="11">
        <f t="shared" si="2"/>
        <v>660.66576160738532</v>
      </c>
      <c r="K35" s="11">
        <f t="shared" si="3"/>
        <v>452</v>
      </c>
      <c r="L35" s="5">
        <v>338.29787234042556</v>
      </c>
      <c r="M35" s="5">
        <v>153.65853658536585</v>
      </c>
      <c r="N35" s="5">
        <v>286.84210526315792</v>
      </c>
      <c r="O35" s="11">
        <f t="shared" si="4"/>
        <v>259.59950472964977</v>
      </c>
      <c r="P35" s="11">
        <f t="shared" si="5"/>
        <v>286.84210526315792</v>
      </c>
      <c r="Q35" s="5">
        <v>1337.2093023255813</v>
      </c>
      <c r="R35" s="5">
        <v>739.53488372093022</v>
      </c>
      <c r="S35" s="5">
        <v>551.74825174825173</v>
      </c>
      <c r="T35" s="11">
        <f t="shared" si="6"/>
        <v>876.16414593158777</v>
      </c>
      <c r="U35" s="11">
        <f t="shared" si="7"/>
        <v>739.53488372093022</v>
      </c>
    </row>
    <row r="36" spans="1:21" x14ac:dyDescent="0.2">
      <c r="A36" s="34" t="s">
        <v>73</v>
      </c>
      <c r="B36" s="5">
        <v>64.367816091954026</v>
      </c>
      <c r="C36" s="5">
        <v>57.065217391304344</v>
      </c>
      <c r="D36" s="5">
        <v>60.869565217391312</v>
      </c>
      <c r="E36" s="11">
        <f t="shared" si="0"/>
        <v>60.767532900216565</v>
      </c>
      <c r="F36" s="11">
        <f t="shared" si="1"/>
        <v>60.869565217391312</v>
      </c>
      <c r="G36" s="5">
        <v>0.91954022988505757</v>
      </c>
      <c r="H36" s="5">
        <v>0.78740157480314954</v>
      </c>
      <c r="I36" s="5">
        <v>1.6</v>
      </c>
      <c r="J36" s="11">
        <f t="shared" si="2"/>
        <v>1.1023139348960691</v>
      </c>
      <c r="K36" s="11">
        <f t="shared" si="3"/>
        <v>0.91954022988505757</v>
      </c>
      <c r="L36" s="5">
        <v>10.638297872340425</v>
      </c>
      <c r="M36" s="5">
        <v>4.8780487804878048</v>
      </c>
      <c r="N36" s="5">
        <v>5.2631578947368425</v>
      </c>
      <c r="O36" s="11">
        <f t="shared" si="4"/>
        <v>6.9265015158550236</v>
      </c>
      <c r="P36" s="11">
        <f t="shared" si="5"/>
        <v>5.2631578947368425</v>
      </c>
      <c r="Q36" s="5">
        <v>50.387596899224803</v>
      </c>
      <c r="R36" s="5">
        <v>23.255813953488371</v>
      </c>
      <c r="S36" s="5">
        <v>28.671328671328673</v>
      </c>
      <c r="T36" s="11">
        <f t="shared" si="6"/>
        <v>34.104913174680611</v>
      </c>
      <c r="U36" s="11">
        <f t="shared" si="7"/>
        <v>28.671328671328673</v>
      </c>
    </row>
    <row r="37" spans="1:21" x14ac:dyDescent="0.2">
      <c r="A37" s="34" t="s">
        <v>74</v>
      </c>
      <c r="B37" s="5">
        <v>0.57471264367816088</v>
      </c>
      <c r="C37" s="5">
        <v>1.0869565217391304</v>
      </c>
      <c r="D37" s="5">
        <v>0.86956521739130443</v>
      </c>
      <c r="E37" s="11">
        <f t="shared" si="0"/>
        <v>0.84374479426953197</v>
      </c>
      <c r="F37" s="11">
        <f t="shared" si="1"/>
        <v>0.86956521739130443</v>
      </c>
      <c r="G37" s="5">
        <v>0</v>
      </c>
      <c r="H37" s="5">
        <v>0</v>
      </c>
      <c r="I37" s="5">
        <v>0</v>
      </c>
      <c r="J37" s="11">
        <f t="shared" si="2"/>
        <v>0</v>
      </c>
      <c r="K37" s="11">
        <f t="shared" si="3"/>
        <v>0</v>
      </c>
      <c r="L37" s="5">
        <v>0</v>
      </c>
      <c r="M37" s="5">
        <v>0</v>
      </c>
      <c r="N37" s="5">
        <v>0</v>
      </c>
      <c r="O37" s="11">
        <f t="shared" si="4"/>
        <v>0</v>
      </c>
      <c r="P37" s="11">
        <f t="shared" si="5"/>
        <v>0</v>
      </c>
      <c r="Q37" s="5">
        <v>0</v>
      </c>
      <c r="R37" s="5">
        <v>0</v>
      </c>
      <c r="S37" s="5">
        <v>0</v>
      </c>
      <c r="T37" s="11">
        <f t="shared" si="6"/>
        <v>0</v>
      </c>
      <c r="U37" s="11">
        <f t="shared" si="7"/>
        <v>0</v>
      </c>
    </row>
    <row r="38" spans="1:21" x14ac:dyDescent="0.2">
      <c r="A38" s="34" t="s">
        <v>75</v>
      </c>
      <c r="B38" s="5">
        <v>86.781609195402297</v>
      </c>
      <c r="C38" s="5">
        <v>95.65217391304347</v>
      </c>
      <c r="D38" s="5">
        <v>93.043478260869577</v>
      </c>
      <c r="E38" s="11">
        <f t="shared" si="0"/>
        <v>91.825753789771781</v>
      </c>
      <c r="F38" s="11">
        <f t="shared" si="1"/>
        <v>93.043478260869577</v>
      </c>
      <c r="G38" s="5">
        <v>1.8390804597701151</v>
      </c>
      <c r="H38" s="5">
        <v>1.9685039370078741</v>
      </c>
      <c r="I38" s="5">
        <v>1.2</v>
      </c>
      <c r="J38" s="11">
        <f t="shared" si="2"/>
        <v>1.6691947989259965</v>
      </c>
      <c r="K38" s="11">
        <f t="shared" si="3"/>
        <v>1.8390804597701151</v>
      </c>
      <c r="L38" s="5">
        <v>2.1276595744680851</v>
      </c>
      <c r="M38" s="5">
        <v>2.4390243902439024</v>
      </c>
      <c r="N38" s="5">
        <v>7.8947368421052628</v>
      </c>
      <c r="O38" s="11">
        <f t="shared" si="4"/>
        <v>4.1538069356057505</v>
      </c>
      <c r="P38" s="11">
        <f t="shared" si="5"/>
        <v>2.4390243902439024</v>
      </c>
      <c r="Q38" s="5">
        <v>1348.062015503876</v>
      </c>
      <c r="R38" s="5">
        <v>860.46511627906978</v>
      </c>
      <c r="S38" s="5">
        <v>569.23076923076928</v>
      </c>
      <c r="T38" s="11">
        <f t="shared" si="6"/>
        <v>925.91930033790504</v>
      </c>
      <c r="U38" s="11">
        <f t="shared" si="7"/>
        <v>860.46511627906978</v>
      </c>
    </row>
    <row r="39" spans="1:21" x14ac:dyDescent="0.2">
      <c r="A39" s="34" t="s">
        <v>76</v>
      </c>
      <c r="B39" s="5">
        <v>2088.5057471264367</v>
      </c>
      <c r="C39" s="5">
        <v>1360.3260869565217</v>
      </c>
      <c r="D39" s="5">
        <v>2001.3043478260872</v>
      </c>
      <c r="E39" s="11">
        <f t="shared" si="0"/>
        <v>1816.7120606363485</v>
      </c>
      <c r="F39" s="11">
        <f t="shared" si="1"/>
        <v>2001.3043478260872</v>
      </c>
      <c r="G39" s="5">
        <v>1568.0459770114944</v>
      </c>
      <c r="H39" s="5">
        <v>967.32283464566933</v>
      </c>
      <c r="I39" s="5">
        <v>846.4</v>
      </c>
      <c r="J39" s="11">
        <f t="shared" si="2"/>
        <v>1127.2562705523881</v>
      </c>
      <c r="K39" s="11">
        <f t="shared" si="3"/>
        <v>967.32283464566933</v>
      </c>
      <c r="L39" s="5">
        <v>197.87234042553192</v>
      </c>
      <c r="M39" s="5">
        <v>136.58536585365854</v>
      </c>
      <c r="N39" s="5">
        <v>205.26315789473685</v>
      </c>
      <c r="O39" s="11">
        <f t="shared" si="4"/>
        <v>179.90695472464245</v>
      </c>
      <c r="P39" s="11">
        <f t="shared" si="5"/>
        <v>197.87234042553192</v>
      </c>
      <c r="Q39" s="5">
        <v>2845.7364341085272</v>
      </c>
      <c r="R39" s="5">
        <v>1748.8372093023256</v>
      </c>
      <c r="S39" s="5">
        <v>902.09790209790219</v>
      </c>
      <c r="T39" s="11">
        <f t="shared" si="6"/>
        <v>1832.2238485029184</v>
      </c>
      <c r="U39" s="11">
        <f t="shared" si="7"/>
        <v>1748.8372093023256</v>
      </c>
    </row>
    <row r="40" spans="1:21" x14ac:dyDescent="0.2">
      <c r="A40" s="34" t="s">
        <v>77</v>
      </c>
      <c r="B40" s="5">
        <v>8.6206896551724146</v>
      </c>
      <c r="C40" s="5">
        <v>14.67391304347826</v>
      </c>
      <c r="D40" s="5">
        <v>10.869565217391305</v>
      </c>
      <c r="E40" s="11">
        <f t="shared" si="0"/>
        <v>11.388055972013992</v>
      </c>
      <c r="F40" s="11">
        <f t="shared" si="1"/>
        <v>10.869565217391305</v>
      </c>
      <c r="G40" s="5">
        <v>4.8275862068965525</v>
      </c>
      <c r="H40" s="5">
        <v>6.2992125984251963</v>
      </c>
      <c r="I40" s="5">
        <v>4</v>
      </c>
      <c r="J40" s="11">
        <f t="shared" si="2"/>
        <v>5.0422662684405823</v>
      </c>
      <c r="K40" s="11">
        <f t="shared" si="3"/>
        <v>4.8275862068965525</v>
      </c>
      <c r="L40" s="5">
        <v>106.38297872340426</v>
      </c>
      <c r="M40" s="5">
        <v>139.02439024390245</v>
      </c>
      <c r="N40" s="5">
        <v>94.73684210526315</v>
      </c>
      <c r="O40" s="11">
        <f t="shared" si="4"/>
        <v>113.38140369085663</v>
      </c>
      <c r="P40" s="11">
        <f t="shared" si="5"/>
        <v>106.38297872340426</v>
      </c>
      <c r="Q40" s="5">
        <v>106.9767441860465</v>
      </c>
      <c r="R40" s="5">
        <v>59.302325581395351</v>
      </c>
      <c r="S40" s="5">
        <v>36.363636363636367</v>
      </c>
      <c r="T40" s="11">
        <f t="shared" si="6"/>
        <v>67.547568710359414</v>
      </c>
      <c r="U40" s="11">
        <f t="shared" si="7"/>
        <v>59.302325581395351</v>
      </c>
    </row>
    <row r="41" spans="1:21" x14ac:dyDescent="0.2">
      <c r="A41" s="34" t="s">
        <v>78</v>
      </c>
      <c r="B41" s="5">
        <v>19.540229885057471</v>
      </c>
      <c r="C41" s="5">
        <v>19.565217391304348</v>
      </c>
      <c r="D41" s="5">
        <v>21.739130434782609</v>
      </c>
      <c r="E41" s="11">
        <f t="shared" si="0"/>
        <v>20.281525903714808</v>
      </c>
      <c r="F41" s="11">
        <f t="shared" si="1"/>
        <v>19.565217391304348</v>
      </c>
      <c r="G41" s="5">
        <v>12.873563218390805</v>
      </c>
      <c r="H41" s="5">
        <v>11.023622047244094</v>
      </c>
      <c r="I41" s="5">
        <v>9.1999999999999993</v>
      </c>
      <c r="J41" s="11">
        <f t="shared" si="2"/>
        <v>11.032395088544966</v>
      </c>
      <c r="K41" s="11">
        <f t="shared" si="3"/>
        <v>11.023622047244094</v>
      </c>
      <c r="L41" s="5">
        <v>38.297872340425535</v>
      </c>
      <c r="M41" s="5">
        <v>19.512195121951219</v>
      </c>
      <c r="N41" s="5">
        <v>15.789473684210526</v>
      </c>
      <c r="O41" s="11">
        <f t="shared" si="4"/>
        <v>24.533180382195756</v>
      </c>
      <c r="P41" s="11">
        <f t="shared" si="5"/>
        <v>19.512195121951219</v>
      </c>
      <c r="Q41" s="5">
        <v>11.627906976744185</v>
      </c>
      <c r="R41" s="5">
        <v>2.3255813953488373</v>
      </c>
      <c r="S41" s="5">
        <v>3.4965034965034967</v>
      </c>
      <c r="T41" s="11">
        <f t="shared" si="6"/>
        <v>5.8166639561988402</v>
      </c>
      <c r="U41" s="11">
        <f t="shared" si="7"/>
        <v>3.4965034965034967</v>
      </c>
    </row>
    <row r="42" spans="1:21" x14ac:dyDescent="0.2">
      <c r="A42" s="34" t="s">
        <v>79</v>
      </c>
      <c r="B42" s="5">
        <v>6.8965517241379315</v>
      </c>
      <c r="C42" s="5">
        <v>11.413043478260869</v>
      </c>
      <c r="D42" s="5">
        <v>12.173913043478262</v>
      </c>
      <c r="E42" s="11">
        <f t="shared" si="0"/>
        <v>10.161169415292354</v>
      </c>
      <c r="F42" s="11">
        <f t="shared" si="1"/>
        <v>11.413043478260869</v>
      </c>
      <c r="G42" s="5">
        <v>4.1379310344827589</v>
      </c>
      <c r="H42" s="5">
        <v>3.9370078740157481</v>
      </c>
      <c r="I42" s="5">
        <v>6</v>
      </c>
      <c r="J42" s="11">
        <f t="shared" si="2"/>
        <v>4.6916463028328357</v>
      </c>
      <c r="K42" s="11">
        <f t="shared" si="3"/>
        <v>4.1379310344827589</v>
      </c>
      <c r="L42" s="5">
        <v>14.893617021276597</v>
      </c>
      <c r="M42" s="5">
        <v>34.146341463414636</v>
      </c>
      <c r="N42" s="5">
        <v>28.94736842105263</v>
      </c>
      <c r="O42" s="11">
        <f t="shared" si="4"/>
        <v>25.995775635247952</v>
      </c>
      <c r="P42" s="11">
        <f t="shared" si="5"/>
        <v>28.94736842105263</v>
      </c>
      <c r="Q42" s="5">
        <v>1.5503875968992247</v>
      </c>
      <c r="R42" s="5">
        <v>2.3255813953488373</v>
      </c>
      <c r="S42" s="5">
        <v>0.69930069930069938</v>
      </c>
      <c r="T42" s="11">
        <f t="shared" si="6"/>
        <v>1.5250898971829203</v>
      </c>
      <c r="U42" s="11">
        <f t="shared" si="7"/>
        <v>1.5503875968992247</v>
      </c>
    </row>
    <row r="43" spans="1:21" x14ac:dyDescent="0.2">
      <c r="A43" s="34" t="s">
        <v>80</v>
      </c>
      <c r="B43" s="5">
        <v>19933.908045977012</v>
      </c>
      <c r="C43" s="5">
        <v>15478.260869565216</v>
      </c>
      <c r="D43" s="5">
        <v>20692.17391304348</v>
      </c>
      <c r="E43" s="11">
        <f t="shared" si="0"/>
        <v>18701.447609528568</v>
      </c>
      <c r="F43" s="11">
        <f t="shared" si="1"/>
        <v>19933.908045977012</v>
      </c>
      <c r="G43" s="5">
        <v>1294.9425287356323</v>
      </c>
      <c r="H43" s="5">
        <v>1050</v>
      </c>
      <c r="I43" s="5">
        <v>1014.8</v>
      </c>
      <c r="J43" s="11">
        <f t="shared" si="2"/>
        <v>1119.9141762452109</v>
      </c>
      <c r="K43" s="11">
        <f t="shared" si="3"/>
        <v>1050</v>
      </c>
      <c r="L43" s="5">
        <v>2419.1489361702129</v>
      </c>
      <c r="M43" s="5">
        <v>2843.9024390243903</v>
      </c>
      <c r="N43" s="5">
        <v>1894.7368421052631</v>
      </c>
      <c r="O43" s="11">
        <f t="shared" si="4"/>
        <v>2385.9294057666225</v>
      </c>
      <c r="P43" s="11">
        <f t="shared" si="5"/>
        <v>2419.1489361702129</v>
      </c>
      <c r="Q43" s="5">
        <v>10744.961240310076</v>
      </c>
      <c r="R43" s="5">
        <v>6269.7674418604656</v>
      </c>
      <c r="S43" s="5">
        <v>3399.3006993006993</v>
      </c>
      <c r="T43" s="11">
        <f t="shared" si="6"/>
        <v>6804.6764604904138</v>
      </c>
      <c r="U43" s="11">
        <f t="shared" si="7"/>
        <v>6269.7674418604656</v>
      </c>
    </row>
    <row r="44" spans="1:21" x14ac:dyDescent="0.2">
      <c r="A44" s="34" t="s">
        <v>81</v>
      </c>
      <c r="B44" s="5">
        <v>417127.58620689658</v>
      </c>
      <c r="C44" s="5">
        <v>427104.34782608692</v>
      </c>
      <c r="D44" s="5">
        <v>462872.60869565222</v>
      </c>
      <c r="E44" s="11">
        <f t="shared" si="0"/>
        <v>435701.51424287859</v>
      </c>
      <c r="F44" s="11">
        <f t="shared" si="1"/>
        <v>427104.34782608692</v>
      </c>
      <c r="G44" s="5">
        <v>19977.931034482761</v>
      </c>
      <c r="H44" s="5">
        <v>19509.84251968504</v>
      </c>
      <c r="I44" s="5">
        <v>16804.8</v>
      </c>
      <c r="J44" s="11">
        <f t="shared" si="2"/>
        <v>18764.1911847226</v>
      </c>
      <c r="K44" s="11">
        <f t="shared" si="3"/>
        <v>19509.84251968504</v>
      </c>
      <c r="L44" s="5">
        <v>52836.170212765959</v>
      </c>
      <c r="M44" s="5">
        <v>52278.048780487807</v>
      </c>
      <c r="N44" s="5">
        <v>53813.15789473684</v>
      </c>
      <c r="O44" s="11">
        <f t="shared" si="4"/>
        <v>52975.792295996878</v>
      </c>
      <c r="P44" s="11">
        <f t="shared" si="5"/>
        <v>52836.170212765959</v>
      </c>
      <c r="Q44" s="5">
        <v>76711.627906976748</v>
      </c>
      <c r="R44" s="5">
        <v>57605.813953488374</v>
      </c>
      <c r="S44" s="5">
        <v>29934.965034965036</v>
      </c>
      <c r="T44" s="11">
        <f t="shared" si="6"/>
        <v>54750.802298476723</v>
      </c>
      <c r="U44" s="11">
        <f t="shared" si="7"/>
        <v>57605.813953488374</v>
      </c>
    </row>
    <row r="45" spans="1:21" x14ac:dyDescent="0.2">
      <c r="A45" s="34" t="s">
        <v>82</v>
      </c>
      <c r="B45" s="5">
        <v>5555.1724137931033</v>
      </c>
      <c r="C45" s="5">
        <v>4698.369565217391</v>
      </c>
      <c r="D45" s="5">
        <v>4440.434782608696</v>
      </c>
      <c r="E45" s="11">
        <f t="shared" si="0"/>
        <v>4897.9922538730634</v>
      </c>
      <c r="F45" s="11">
        <f t="shared" si="1"/>
        <v>4698.369565217391</v>
      </c>
      <c r="G45" s="5">
        <v>1955.632183908046</v>
      </c>
      <c r="H45" s="5">
        <v>1629.9212598425197</v>
      </c>
      <c r="I45" s="5">
        <v>1082.4000000000001</v>
      </c>
      <c r="J45" s="11">
        <f t="shared" si="2"/>
        <v>1555.9844812501888</v>
      </c>
      <c r="K45" s="11">
        <f t="shared" si="3"/>
        <v>1629.9212598425197</v>
      </c>
      <c r="L45" s="5">
        <v>2895.744680851064</v>
      </c>
      <c r="M45" s="5">
        <v>3482.9268292682927</v>
      </c>
      <c r="N45" s="5">
        <v>3218.4210526315787</v>
      </c>
      <c r="O45" s="11">
        <f t="shared" si="4"/>
        <v>3199.0308542503117</v>
      </c>
      <c r="P45" s="11">
        <f t="shared" si="5"/>
        <v>3218.4210526315787</v>
      </c>
      <c r="Q45" s="5">
        <v>3489.9224806201551</v>
      </c>
      <c r="R45" s="5">
        <v>1887.2093023255813</v>
      </c>
      <c r="S45" s="5">
        <v>1114.6853146853148</v>
      </c>
      <c r="T45" s="11">
        <f t="shared" si="6"/>
        <v>2163.9390325436839</v>
      </c>
      <c r="U45" s="11">
        <f t="shared" si="7"/>
        <v>1887.2093023255813</v>
      </c>
    </row>
    <row r="46" spans="1:21" x14ac:dyDescent="0.2">
      <c r="A46" s="34" t="s">
        <v>83</v>
      </c>
      <c r="B46" s="5">
        <v>6.8965517241379315</v>
      </c>
      <c r="C46" s="5">
        <v>10.326086956521738</v>
      </c>
      <c r="D46" s="5">
        <v>6.5217391304347831</v>
      </c>
      <c r="E46" s="11">
        <f t="shared" si="0"/>
        <v>7.9147926036981504</v>
      </c>
      <c r="F46" s="11">
        <f t="shared" si="1"/>
        <v>6.8965517241379315</v>
      </c>
      <c r="G46" s="5">
        <v>5.0574712643678161</v>
      </c>
      <c r="H46" s="5">
        <v>7.4803149606299213</v>
      </c>
      <c r="I46" s="5">
        <v>6</v>
      </c>
      <c r="J46" s="11">
        <f t="shared" si="2"/>
        <v>6.1792620749992464</v>
      </c>
      <c r="K46" s="11">
        <f t="shared" si="3"/>
        <v>6</v>
      </c>
      <c r="L46" s="5">
        <v>919.14893617021278</v>
      </c>
      <c r="M46" s="5">
        <v>1112.1951219512196</v>
      </c>
      <c r="N46" s="5">
        <v>1073.6842105263158</v>
      </c>
      <c r="O46" s="11">
        <f t="shared" si="4"/>
        <v>1035.0094228825826</v>
      </c>
      <c r="P46" s="11">
        <f t="shared" si="5"/>
        <v>1073.6842105263158</v>
      </c>
      <c r="Q46" s="5">
        <v>25.581395348837209</v>
      </c>
      <c r="R46" s="5">
        <v>13.953488372093023</v>
      </c>
      <c r="S46" s="5">
        <v>8.3916083916083917</v>
      </c>
      <c r="T46" s="11">
        <f t="shared" si="6"/>
        <v>15.975497370846208</v>
      </c>
      <c r="U46" s="11">
        <f t="shared" si="7"/>
        <v>13.953488372093023</v>
      </c>
    </row>
    <row r="47" spans="1:21" x14ac:dyDescent="0.2">
      <c r="A47" s="34" t="s">
        <v>84</v>
      </c>
      <c r="B47" s="5">
        <v>120.11494252873564</v>
      </c>
      <c r="C47" s="5">
        <v>119.56521739130434</v>
      </c>
      <c r="D47" s="5">
        <v>73.913043478260875</v>
      </c>
      <c r="E47" s="11">
        <f t="shared" si="0"/>
        <v>104.53106779943361</v>
      </c>
      <c r="F47" s="11">
        <f t="shared" si="1"/>
        <v>119.56521739130434</v>
      </c>
      <c r="G47" s="5">
        <v>90.344827586206904</v>
      </c>
      <c r="H47" s="5">
        <v>99.212598425196845</v>
      </c>
      <c r="I47" s="5">
        <v>79.599999999999994</v>
      </c>
      <c r="J47" s="11">
        <f t="shared" si="2"/>
        <v>89.719142003801252</v>
      </c>
      <c r="K47" s="11">
        <f t="shared" si="3"/>
        <v>90.344827586206904</v>
      </c>
      <c r="L47" s="5">
        <v>19717.021276595744</v>
      </c>
      <c r="M47" s="5">
        <v>18473.17073170732</v>
      </c>
      <c r="N47" s="5">
        <v>13768.421052631578</v>
      </c>
      <c r="O47" s="11">
        <f t="shared" si="4"/>
        <v>17319.537686978216</v>
      </c>
      <c r="P47" s="11">
        <f t="shared" si="5"/>
        <v>18473.17073170732</v>
      </c>
      <c r="Q47" s="5">
        <v>580.62015503875966</v>
      </c>
      <c r="R47" s="5">
        <v>359.30232558139534</v>
      </c>
      <c r="S47" s="5">
        <v>201.39860139860141</v>
      </c>
      <c r="T47" s="11">
        <f t="shared" si="6"/>
        <v>380.44036067291881</v>
      </c>
      <c r="U47" s="11">
        <f t="shared" si="7"/>
        <v>359.30232558139534</v>
      </c>
    </row>
    <row r="48" spans="1:21" x14ac:dyDescent="0.2">
      <c r="A48" s="34" t="s">
        <v>85</v>
      </c>
      <c r="B48" s="5">
        <v>1523.5632183908046</v>
      </c>
      <c r="C48" s="5">
        <v>1388.586956521739</v>
      </c>
      <c r="D48" s="5">
        <v>1535.217391304348</v>
      </c>
      <c r="E48" s="11">
        <f t="shared" si="0"/>
        <v>1482.4558554056305</v>
      </c>
      <c r="F48" s="11">
        <f t="shared" si="1"/>
        <v>1523.5632183908046</v>
      </c>
      <c r="G48" s="5">
        <v>1040.4597701149426</v>
      </c>
      <c r="H48" s="5">
        <v>881.49606299212599</v>
      </c>
      <c r="I48" s="5">
        <v>690</v>
      </c>
      <c r="J48" s="11">
        <f t="shared" si="2"/>
        <v>870.65194436902277</v>
      </c>
      <c r="K48" s="11">
        <f t="shared" si="3"/>
        <v>881.49606299212599</v>
      </c>
      <c r="L48" s="5">
        <v>10340.425531914894</v>
      </c>
      <c r="M48" s="5">
        <v>8929.2682926829275</v>
      </c>
      <c r="N48" s="5">
        <v>10657.894736842105</v>
      </c>
      <c r="O48" s="11">
        <f t="shared" si="4"/>
        <v>9975.8628538133107</v>
      </c>
      <c r="P48" s="11">
        <f t="shared" si="5"/>
        <v>10340.425531914894</v>
      </c>
      <c r="Q48" s="5">
        <v>367.44186046511629</v>
      </c>
      <c r="R48" s="5">
        <v>216.27906976744185</v>
      </c>
      <c r="S48" s="5">
        <v>108.3916083916084</v>
      </c>
      <c r="T48" s="11">
        <f t="shared" si="6"/>
        <v>230.70417954138887</v>
      </c>
      <c r="U48" s="11">
        <f t="shared" si="7"/>
        <v>216.27906976744185</v>
      </c>
    </row>
    <row r="49" spans="1:21" x14ac:dyDescent="0.2">
      <c r="A49" s="34" t="s">
        <v>86</v>
      </c>
      <c r="B49" s="5">
        <v>8300</v>
      </c>
      <c r="C49" s="5">
        <v>7396.195652173913</v>
      </c>
      <c r="D49" s="5">
        <v>7573.04347826087</v>
      </c>
      <c r="E49" s="11">
        <f t="shared" si="0"/>
        <v>7756.413043478261</v>
      </c>
      <c r="F49" s="11">
        <f t="shared" si="1"/>
        <v>7573.04347826087</v>
      </c>
      <c r="G49" s="5">
        <v>3338.1609195402302</v>
      </c>
      <c r="H49" s="5">
        <v>3185.4330708661419</v>
      </c>
      <c r="I49" s="5">
        <v>2280</v>
      </c>
      <c r="J49" s="11">
        <f t="shared" si="2"/>
        <v>2934.5313301354577</v>
      </c>
      <c r="K49" s="11">
        <f t="shared" si="3"/>
        <v>3185.4330708661419</v>
      </c>
      <c r="L49" s="5">
        <v>38868.085106382983</v>
      </c>
      <c r="M49" s="5">
        <v>45431.707317073175</v>
      </c>
      <c r="N49" s="5">
        <v>42281.57894736842</v>
      </c>
      <c r="O49" s="11">
        <f t="shared" si="4"/>
        <v>42193.790456941526</v>
      </c>
      <c r="P49" s="11">
        <f t="shared" si="5"/>
        <v>42281.57894736842</v>
      </c>
      <c r="Q49" s="5">
        <v>2974.4186046511627</v>
      </c>
      <c r="R49" s="5">
        <v>1588.3720930232557</v>
      </c>
      <c r="S49" s="5">
        <v>1014.6853146853148</v>
      </c>
      <c r="T49" s="11">
        <f t="shared" si="6"/>
        <v>1859.1586707865774</v>
      </c>
      <c r="U49" s="11">
        <f t="shared" si="7"/>
        <v>1588.3720930232557</v>
      </c>
    </row>
    <row r="50" spans="1:21" x14ac:dyDescent="0.2">
      <c r="A50" s="34" t="s">
        <v>87</v>
      </c>
      <c r="B50" s="5">
        <v>63.218390804597703</v>
      </c>
      <c r="C50" s="5">
        <v>69.021739130434781</v>
      </c>
      <c r="D50" s="5">
        <v>65.652173913043484</v>
      </c>
      <c r="E50" s="11">
        <f t="shared" si="0"/>
        <v>65.964101282691999</v>
      </c>
      <c r="F50" s="11">
        <f t="shared" si="1"/>
        <v>65.652173913043484</v>
      </c>
      <c r="G50" s="5">
        <v>5.5172413793103452</v>
      </c>
      <c r="H50" s="5">
        <v>5.5118110236220472</v>
      </c>
      <c r="I50" s="5">
        <v>8</v>
      </c>
      <c r="J50" s="11">
        <f t="shared" si="2"/>
        <v>6.3430174676441311</v>
      </c>
      <c r="K50" s="11">
        <f t="shared" si="3"/>
        <v>5.5172413793103452</v>
      </c>
      <c r="L50" s="5">
        <v>12.765957446808512</v>
      </c>
      <c r="M50" s="5">
        <v>17.073170731707318</v>
      </c>
      <c r="N50" s="5">
        <v>15.789473684210526</v>
      </c>
      <c r="O50" s="11">
        <f t="shared" si="4"/>
        <v>15.209533954242119</v>
      </c>
      <c r="P50" s="11">
        <f t="shared" si="5"/>
        <v>15.789473684210526</v>
      </c>
      <c r="Q50" s="5">
        <v>0</v>
      </c>
      <c r="R50" s="5">
        <v>0</v>
      </c>
      <c r="S50" s="5">
        <v>0</v>
      </c>
      <c r="T50" s="11">
        <f t="shared" si="6"/>
        <v>0</v>
      </c>
      <c r="U50" s="11">
        <f t="shared" si="7"/>
        <v>0</v>
      </c>
    </row>
    <row r="51" spans="1:21" x14ac:dyDescent="0.2">
      <c r="A51" s="34" t="s">
        <v>88</v>
      </c>
      <c r="B51" s="5">
        <v>0</v>
      </c>
      <c r="C51" s="5">
        <v>0</v>
      </c>
      <c r="D51" s="5">
        <v>0</v>
      </c>
      <c r="E51" s="11">
        <f t="shared" si="0"/>
        <v>0</v>
      </c>
      <c r="F51" s="11">
        <f t="shared" si="1"/>
        <v>0</v>
      </c>
      <c r="G51" s="5">
        <v>979.77011494252883</v>
      </c>
      <c r="H51" s="5">
        <v>548.03149606299212</v>
      </c>
      <c r="I51" s="5">
        <v>892.4</v>
      </c>
      <c r="J51" s="11">
        <f t="shared" si="2"/>
        <v>806.73387033517372</v>
      </c>
      <c r="K51" s="11">
        <f t="shared" si="3"/>
        <v>892.4</v>
      </c>
      <c r="L51" s="5">
        <v>0</v>
      </c>
      <c r="M51" s="5">
        <v>0</v>
      </c>
      <c r="N51" s="5">
        <v>0</v>
      </c>
      <c r="O51" s="11">
        <f t="shared" si="4"/>
        <v>0</v>
      </c>
      <c r="P51" s="11">
        <f t="shared" si="5"/>
        <v>0</v>
      </c>
      <c r="Q51" s="5">
        <v>0</v>
      </c>
      <c r="R51" s="5">
        <v>0</v>
      </c>
      <c r="S51" s="5">
        <v>0</v>
      </c>
      <c r="T51" s="11">
        <f t="shared" si="6"/>
        <v>0</v>
      </c>
      <c r="U51" s="11">
        <f t="shared" si="7"/>
        <v>0</v>
      </c>
    </row>
    <row r="52" spans="1:21" x14ac:dyDescent="0.2">
      <c r="A52" s="34" t="s">
        <v>89</v>
      </c>
      <c r="B52" s="5">
        <v>386.20689655172413</v>
      </c>
      <c r="C52" s="5">
        <v>278.26086956521738</v>
      </c>
      <c r="D52" s="5">
        <v>834.34782608695662</v>
      </c>
      <c r="E52" s="11">
        <f t="shared" si="0"/>
        <v>499.60519740129939</v>
      </c>
      <c r="F52" s="11">
        <f t="shared" si="1"/>
        <v>386.20689655172413</v>
      </c>
      <c r="G52" s="5">
        <v>16911.954022988506</v>
      </c>
      <c r="H52" s="5">
        <v>12848.031496062991</v>
      </c>
      <c r="I52" s="5">
        <v>10884.4</v>
      </c>
      <c r="J52" s="11">
        <f t="shared" si="2"/>
        <v>13548.128506350498</v>
      </c>
      <c r="K52" s="11">
        <f t="shared" si="3"/>
        <v>12848.031496062991</v>
      </c>
      <c r="L52" s="5">
        <v>36.170212765957451</v>
      </c>
      <c r="M52" s="5">
        <v>36.585365853658537</v>
      </c>
      <c r="N52" s="5">
        <v>39.473684210526315</v>
      </c>
      <c r="O52" s="11">
        <f t="shared" si="4"/>
        <v>37.409754276714104</v>
      </c>
      <c r="P52" s="11">
        <f t="shared" si="5"/>
        <v>36.585365853658537</v>
      </c>
      <c r="Q52" s="5">
        <v>329.45736434108528</v>
      </c>
      <c r="R52" s="5">
        <v>374.41860465116281</v>
      </c>
      <c r="S52" s="5">
        <v>143.35664335664336</v>
      </c>
      <c r="T52" s="11">
        <f t="shared" si="6"/>
        <v>282.41087078296385</v>
      </c>
      <c r="U52" s="11">
        <f t="shared" si="7"/>
        <v>329.45736434108528</v>
      </c>
    </row>
    <row r="53" spans="1:21" x14ac:dyDescent="0.2">
      <c r="A53" s="34" t="s">
        <v>90</v>
      </c>
      <c r="B53" s="5">
        <v>37.931034482758619</v>
      </c>
      <c r="C53" s="5">
        <v>142.93478260869566</v>
      </c>
      <c r="D53" s="5">
        <v>13.043478260869566</v>
      </c>
      <c r="E53" s="11">
        <f t="shared" si="0"/>
        <v>64.636431784107955</v>
      </c>
      <c r="F53" s="11">
        <f t="shared" si="1"/>
        <v>37.931034482758619</v>
      </c>
      <c r="G53" s="5">
        <v>2009.6551724137933</v>
      </c>
      <c r="H53" s="5">
        <v>661.41732283464569</v>
      </c>
      <c r="I53" s="5">
        <v>1600.8</v>
      </c>
      <c r="J53" s="11">
        <f t="shared" si="2"/>
        <v>1423.9574984161463</v>
      </c>
      <c r="K53" s="11">
        <f t="shared" si="3"/>
        <v>1600.8</v>
      </c>
      <c r="L53" s="5">
        <v>0</v>
      </c>
      <c r="M53" s="5">
        <v>0</v>
      </c>
      <c r="N53" s="5">
        <v>0</v>
      </c>
      <c r="O53" s="11">
        <f t="shared" si="4"/>
        <v>0</v>
      </c>
      <c r="P53" s="11">
        <f t="shared" si="5"/>
        <v>0</v>
      </c>
      <c r="Q53" s="5">
        <v>67.441860465116278</v>
      </c>
      <c r="R53" s="5">
        <v>56.97674418604651</v>
      </c>
      <c r="S53" s="5">
        <v>23.076923076923077</v>
      </c>
      <c r="T53" s="11">
        <f t="shared" si="6"/>
        <v>49.165175909361949</v>
      </c>
      <c r="U53" s="11">
        <f t="shared" si="7"/>
        <v>56.97674418604651</v>
      </c>
    </row>
    <row r="54" spans="1:21" x14ac:dyDescent="0.2">
      <c r="A54" s="34" t="s">
        <v>91</v>
      </c>
      <c r="B54" s="5">
        <v>6.8965517241379315</v>
      </c>
      <c r="C54" s="5">
        <v>61.95652173913043</v>
      </c>
      <c r="D54" s="5">
        <v>26.521739130434785</v>
      </c>
      <c r="E54" s="11">
        <f t="shared" si="0"/>
        <v>31.791604197901048</v>
      </c>
      <c r="F54" s="11">
        <f t="shared" si="1"/>
        <v>26.521739130434785</v>
      </c>
      <c r="G54" s="5">
        <v>1180</v>
      </c>
      <c r="H54" s="5">
        <v>1071.259842519685</v>
      </c>
      <c r="I54" s="5">
        <v>1470.4</v>
      </c>
      <c r="J54" s="11">
        <f t="shared" si="2"/>
        <v>1240.553280839895</v>
      </c>
      <c r="K54" s="11">
        <f t="shared" si="3"/>
        <v>1180</v>
      </c>
      <c r="L54" s="5">
        <v>4.2553191489361701</v>
      </c>
      <c r="M54" s="5">
        <v>9.7560975609756095</v>
      </c>
      <c r="N54" s="5">
        <v>0</v>
      </c>
      <c r="O54" s="11">
        <f t="shared" si="4"/>
        <v>4.6704722366372602</v>
      </c>
      <c r="P54" s="11">
        <f t="shared" si="5"/>
        <v>4.2553191489361701</v>
      </c>
      <c r="Q54" s="5">
        <v>29.45736434108527</v>
      </c>
      <c r="R54" s="5">
        <v>20.930232558139537</v>
      </c>
      <c r="S54" s="5">
        <v>8.3916083916083917</v>
      </c>
      <c r="T54" s="11">
        <f t="shared" si="6"/>
        <v>19.593068430277732</v>
      </c>
      <c r="U54" s="11">
        <f t="shared" si="7"/>
        <v>20.930232558139537</v>
      </c>
    </row>
    <row r="55" spans="1:21" x14ac:dyDescent="0.2">
      <c r="A55" s="34" t="s">
        <v>92</v>
      </c>
      <c r="B55" s="5">
        <v>3214.367816091954</v>
      </c>
      <c r="C55" s="5">
        <v>1980.4347826086955</v>
      </c>
      <c r="D55" s="5">
        <v>2997.826086956522</v>
      </c>
      <c r="E55" s="11">
        <f t="shared" si="0"/>
        <v>2730.8762285523903</v>
      </c>
      <c r="F55" s="11">
        <f t="shared" si="1"/>
        <v>2997.826086956522</v>
      </c>
      <c r="G55" s="5">
        <v>1653.5632183908046</v>
      </c>
      <c r="H55" s="5">
        <v>1406.6929133858268</v>
      </c>
      <c r="I55" s="5">
        <v>1443.2</v>
      </c>
      <c r="J55" s="11">
        <f t="shared" si="2"/>
        <v>1501.1520439255437</v>
      </c>
      <c r="K55" s="11">
        <f t="shared" si="3"/>
        <v>1443.2</v>
      </c>
      <c r="L55" s="5">
        <v>300</v>
      </c>
      <c r="M55" s="5">
        <v>336.58536585365857</v>
      </c>
      <c r="N55" s="5">
        <v>357.89473684210526</v>
      </c>
      <c r="O55" s="11">
        <f t="shared" si="4"/>
        <v>331.49336756525463</v>
      </c>
      <c r="P55" s="11">
        <f t="shared" si="5"/>
        <v>336.58536585365857</v>
      </c>
      <c r="Q55" s="5">
        <v>11433.333333333332</v>
      </c>
      <c r="R55" s="5">
        <v>6384.8837209302328</v>
      </c>
      <c r="S55" s="5">
        <v>4820.9790209790208</v>
      </c>
      <c r="T55" s="11">
        <f t="shared" si="6"/>
        <v>7546.3986917475295</v>
      </c>
      <c r="U55" s="11">
        <f t="shared" si="7"/>
        <v>6384.8837209302328</v>
      </c>
    </row>
    <row r="56" spans="1:21" x14ac:dyDescent="0.2">
      <c r="A56" s="34" t="s">
        <v>93</v>
      </c>
      <c r="B56" s="5">
        <v>237.35632183908046</v>
      </c>
      <c r="C56" s="5">
        <v>133.15217391304347</v>
      </c>
      <c r="D56" s="5">
        <v>253.9130434782609</v>
      </c>
      <c r="E56" s="11">
        <f t="shared" si="0"/>
        <v>208.14051307679495</v>
      </c>
      <c r="F56" s="11">
        <f t="shared" si="1"/>
        <v>237.35632183908046</v>
      </c>
      <c r="G56" s="5">
        <v>149.88505747126439</v>
      </c>
      <c r="H56" s="5">
        <v>127.55905511811024</v>
      </c>
      <c r="I56" s="5">
        <v>148</v>
      </c>
      <c r="J56" s="11">
        <f t="shared" si="2"/>
        <v>141.81470419645822</v>
      </c>
      <c r="K56" s="11">
        <f t="shared" si="3"/>
        <v>148</v>
      </c>
      <c r="L56" s="5">
        <v>48.936170212765958</v>
      </c>
      <c r="M56" s="5">
        <v>26.829268292682929</v>
      </c>
      <c r="N56" s="5">
        <v>57.89473684210526</v>
      </c>
      <c r="O56" s="11">
        <f t="shared" si="4"/>
        <v>44.553391782518048</v>
      </c>
      <c r="P56" s="11">
        <f t="shared" si="5"/>
        <v>48.936170212765958</v>
      </c>
      <c r="Q56" s="5">
        <v>1467.4418604651162</v>
      </c>
      <c r="R56" s="5">
        <v>1154.6511627906978</v>
      </c>
      <c r="S56" s="5">
        <v>613.98601398601397</v>
      </c>
      <c r="T56" s="11">
        <f t="shared" si="6"/>
        <v>1078.6930124139426</v>
      </c>
      <c r="U56" s="11">
        <f t="shared" si="7"/>
        <v>1154.6511627906978</v>
      </c>
    </row>
    <row r="57" spans="1:21" x14ac:dyDescent="0.2">
      <c r="A57" s="34" t="s">
        <v>94</v>
      </c>
      <c r="B57" s="5">
        <v>339.08045977011494</v>
      </c>
      <c r="C57" s="5">
        <v>376.63043478260869</v>
      </c>
      <c r="D57" s="5">
        <v>439.13043478260875</v>
      </c>
      <c r="E57" s="11">
        <f t="shared" si="0"/>
        <v>384.94710977844414</v>
      </c>
      <c r="F57" s="11">
        <f t="shared" si="1"/>
        <v>376.63043478260869</v>
      </c>
      <c r="G57" s="5">
        <v>2032.1839080459772</v>
      </c>
      <c r="H57" s="5">
        <v>1858.6614173228347</v>
      </c>
      <c r="I57" s="5">
        <v>1769.6</v>
      </c>
      <c r="J57" s="11">
        <f t="shared" si="2"/>
        <v>1886.8151084562705</v>
      </c>
      <c r="K57" s="11">
        <f t="shared" si="3"/>
        <v>1858.6614173228347</v>
      </c>
      <c r="L57" s="5">
        <v>1855.3191489361702</v>
      </c>
      <c r="M57" s="5">
        <v>1804.8780487804879</v>
      </c>
      <c r="N57" s="5">
        <v>2326.3157894736842</v>
      </c>
      <c r="O57" s="11">
        <f t="shared" si="4"/>
        <v>1995.5043290634476</v>
      </c>
      <c r="P57" s="11">
        <f t="shared" si="5"/>
        <v>1855.3191489361702</v>
      </c>
      <c r="Q57" s="5">
        <v>731.00775193798449</v>
      </c>
      <c r="R57" s="5">
        <v>377.90697674418607</v>
      </c>
      <c r="S57" s="5">
        <v>280.41958041958043</v>
      </c>
      <c r="T57" s="11">
        <f t="shared" si="6"/>
        <v>463.11143636725029</v>
      </c>
      <c r="U57" s="11">
        <f t="shared" si="7"/>
        <v>377.90697674418607</v>
      </c>
    </row>
    <row r="58" spans="1:21" x14ac:dyDescent="0.2">
      <c r="A58" s="34" t="s">
        <v>95</v>
      </c>
      <c r="B58" s="5">
        <v>83.333333333333329</v>
      </c>
      <c r="C58" s="5">
        <v>41.847826086956523</v>
      </c>
      <c r="D58" s="5">
        <v>84.782608695652186</v>
      </c>
      <c r="E58" s="11">
        <f t="shared" si="0"/>
        <v>69.987922705314006</v>
      </c>
      <c r="F58" s="11">
        <f t="shared" si="1"/>
        <v>83.333333333333329</v>
      </c>
      <c r="G58" s="5">
        <v>380.22988505747128</v>
      </c>
      <c r="H58" s="5">
        <v>200.39370078740157</v>
      </c>
      <c r="I58" s="5">
        <v>354</v>
      </c>
      <c r="J58" s="11">
        <f t="shared" si="2"/>
        <v>311.54119528162431</v>
      </c>
      <c r="K58" s="11">
        <f t="shared" si="3"/>
        <v>354</v>
      </c>
      <c r="L58" s="5">
        <v>80.851063829787236</v>
      </c>
      <c r="M58" s="5">
        <v>70.731707317073173</v>
      </c>
      <c r="N58" s="5">
        <v>173.68421052631578</v>
      </c>
      <c r="O58" s="11">
        <f t="shared" si="4"/>
        <v>108.42232722439206</v>
      </c>
      <c r="P58" s="11">
        <f t="shared" si="5"/>
        <v>80.851063829787236</v>
      </c>
      <c r="Q58" s="5">
        <v>105.42635658914729</v>
      </c>
      <c r="R58" s="5">
        <v>34.883720930232556</v>
      </c>
      <c r="S58" s="5">
        <v>65.03496503496504</v>
      </c>
      <c r="T58" s="11">
        <f t="shared" si="6"/>
        <v>68.448347518114957</v>
      </c>
      <c r="U58" s="11">
        <f t="shared" si="7"/>
        <v>65.03496503496504</v>
      </c>
    </row>
    <row r="59" spans="1:21" x14ac:dyDescent="0.2">
      <c r="A59" s="34" t="s">
        <v>96</v>
      </c>
      <c r="B59" s="5">
        <v>558.0459770114943</v>
      </c>
      <c r="C59" s="5">
        <v>565.21739130434776</v>
      </c>
      <c r="D59" s="5">
        <v>602.60869565217399</v>
      </c>
      <c r="E59" s="11">
        <f t="shared" si="0"/>
        <v>575.29068798933861</v>
      </c>
      <c r="F59" s="11">
        <f t="shared" si="1"/>
        <v>565.21739130434776</v>
      </c>
      <c r="G59" s="5">
        <v>587.81609195402302</v>
      </c>
      <c r="H59" s="5">
        <v>601.57480314960628</v>
      </c>
      <c r="I59" s="5">
        <v>570.79999999999995</v>
      </c>
      <c r="J59" s="11">
        <f t="shared" si="2"/>
        <v>586.73029836787634</v>
      </c>
      <c r="K59" s="11">
        <f t="shared" si="3"/>
        <v>587.81609195402302</v>
      </c>
      <c r="L59" s="5">
        <v>1200</v>
      </c>
      <c r="M59" s="5">
        <v>1524.3902439024391</v>
      </c>
      <c r="N59" s="5">
        <v>1300</v>
      </c>
      <c r="O59" s="11">
        <f t="shared" si="4"/>
        <v>1341.4634146341464</v>
      </c>
      <c r="P59" s="11">
        <f t="shared" si="5"/>
        <v>1300</v>
      </c>
      <c r="Q59" s="5">
        <v>289.14728682170539</v>
      </c>
      <c r="R59" s="5">
        <v>176.74418604651163</v>
      </c>
      <c r="S59" s="5">
        <v>111.88811188811189</v>
      </c>
      <c r="T59" s="11">
        <f t="shared" si="6"/>
        <v>192.59319491877628</v>
      </c>
      <c r="U59" s="11">
        <f t="shared" si="7"/>
        <v>176.74418604651163</v>
      </c>
    </row>
    <row r="60" spans="1:21" x14ac:dyDescent="0.2">
      <c r="A60" s="34" t="s">
        <v>97</v>
      </c>
      <c r="B60" s="5">
        <v>0</v>
      </c>
      <c r="C60" s="5">
        <v>0</v>
      </c>
      <c r="D60" s="5">
        <v>0</v>
      </c>
      <c r="E60" s="11">
        <f t="shared" si="0"/>
        <v>0</v>
      </c>
      <c r="F60" s="11">
        <f t="shared" si="1"/>
        <v>0</v>
      </c>
      <c r="G60" s="5">
        <v>0</v>
      </c>
      <c r="H60" s="5">
        <v>0</v>
      </c>
      <c r="I60" s="5">
        <v>0</v>
      </c>
      <c r="J60" s="11">
        <f t="shared" si="2"/>
        <v>0</v>
      </c>
      <c r="K60" s="11">
        <f t="shared" si="3"/>
        <v>0</v>
      </c>
      <c r="L60" s="5">
        <v>1340.4255319148938</v>
      </c>
      <c r="M60" s="5">
        <v>953.65853658536594</v>
      </c>
      <c r="N60" s="5">
        <v>1618.421052631579</v>
      </c>
      <c r="O60" s="11">
        <f t="shared" si="4"/>
        <v>1304.168373710613</v>
      </c>
      <c r="P60" s="11">
        <f t="shared" si="5"/>
        <v>1340.4255319148938</v>
      </c>
      <c r="Q60" s="5">
        <v>0</v>
      </c>
      <c r="R60" s="5">
        <v>0</v>
      </c>
      <c r="S60" s="5">
        <v>0</v>
      </c>
      <c r="T60" s="11">
        <f t="shared" si="6"/>
        <v>0</v>
      </c>
      <c r="U60" s="11">
        <f t="shared" si="7"/>
        <v>0</v>
      </c>
    </row>
    <row r="61" spans="1:21" x14ac:dyDescent="0.2">
      <c r="A61" s="34" t="s">
        <v>98</v>
      </c>
      <c r="B61" s="5">
        <v>171.83908045977012</v>
      </c>
      <c r="C61" s="5">
        <v>308.15217391304344</v>
      </c>
      <c r="D61" s="5">
        <v>137.39130434782609</v>
      </c>
      <c r="E61" s="11">
        <f t="shared" si="0"/>
        <v>205.79418624021321</v>
      </c>
      <c r="F61" s="11">
        <f t="shared" si="1"/>
        <v>171.83908045977012</v>
      </c>
      <c r="G61" s="5">
        <v>5.5172413793103452</v>
      </c>
      <c r="H61" s="5">
        <v>3.1496062992125982</v>
      </c>
      <c r="I61" s="5">
        <v>10.4</v>
      </c>
      <c r="J61" s="11">
        <f t="shared" si="2"/>
        <v>6.3556158928409809</v>
      </c>
      <c r="K61" s="11">
        <f t="shared" si="3"/>
        <v>5.5172413793103452</v>
      </c>
      <c r="L61" s="5">
        <v>62157.446808510642</v>
      </c>
      <c r="M61" s="5">
        <v>78921.951219512193</v>
      </c>
      <c r="N61" s="5">
        <v>75584.210526315786</v>
      </c>
      <c r="O61" s="11">
        <f t="shared" si="4"/>
        <v>72221.202851446214</v>
      </c>
      <c r="P61" s="11">
        <f t="shared" si="5"/>
        <v>75584.210526315786</v>
      </c>
      <c r="Q61" s="5">
        <v>10.852713178294573</v>
      </c>
      <c r="R61" s="5">
        <v>4.6511627906976747</v>
      </c>
      <c r="S61" s="5">
        <v>13.986013986013987</v>
      </c>
      <c r="T61" s="11">
        <f t="shared" si="6"/>
        <v>9.8299633183354107</v>
      </c>
      <c r="U61" s="11">
        <f t="shared" si="7"/>
        <v>10.852713178294573</v>
      </c>
    </row>
    <row r="62" spans="1:21" x14ac:dyDescent="0.2">
      <c r="A62" s="34" t="s">
        <v>99</v>
      </c>
      <c r="B62" s="5">
        <v>10551.149425287356</v>
      </c>
      <c r="C62" s="5">
        <v>7828.260869565217</v>
      </c>
      <c r="D62" s="5">
        <v>9280.8695652173919</v>
      </c>
      <c r="E62" s="11">
        <f t="shared" si="0"/>
        <v>9220.0932866899875</v>
      </c>
      <c r="F62" s="11">
        <f t="shared" si="1"/>
        <v>9280.8695652173919</v>
      </c>
      <c r="G62" s="5">
        <v>10163.218390804599</v>
      </c>
      <c r="H62" s="5">
        <v>8817.71653543307</v>
      </c>
      <c r="I62" s="5">
        <v>7852.8</v>
      </c>
      <c r="J62" s="11">
        <f t="shared" si="2"/>
        <v>8944.5783087458894</v>
      </c>
      <c r="K62" s="11">
        <f t="shared" si="3"/>
        <v>8817.71653543307</v>
      </c>
      <c r="L62" s="5">
        <v>46727.659574468089</v>
      </c>
      <c r="M62" s="5">
        <v>44990.243902439026</v>
      </c>
      <c r="N62" s="5">
        <v>40281.57894736842</v>
      </c>
      <c r="O62" s="11">
        <f t="shared" si="4"/>
        <v>43999.827474758516</v>
      </c>
      <c r="P62" s="11">
        <f t="shared" si="5"/>
        <v>44990.243902439026</v>
      </c>
      <c r="Q62" s="5">
        <v>10388.372093023256</v>
      </c>
      <c r="R62" s="5">
        <v>7205.8139534883721</v>
      </c>
      <c r="S62" s="5">
        <v>4034.9650349650351</v>
      </c>
      <c r="T62" s="11">
        <f t="shared" si="6"/>
        <v>7209.7170271588875</v>
      </c>
      <c r="U62" s="11">
        <f t="shared" si="7"/>
        <v>7205.8139534883721</v>
      </c>
    </row>
    <row r="63" spans="1:21" x14ac:dyDescent="0.2">
      <c r="A63" s="34" t="s">
        <v>100</v>
      </c>
      <c r="B63" s="5">
        <v>4466.0919540229888</v>
      </c>
      <c r="C63" s="5">
        <v>3916.8478260869565</v>
      </c>
      <c r="D63" s="5">
        <v>4862.608695652174</v>
      </c>
      <c r="E63" s="11">
        <f t="shared" si="0"/>
        <v>4415.1828252540399</v>
      </c>
      <c r="F63" s="11">
        <f t="shared" si="1"/>
        <v>4466.0919540229888</v>
      </c>
      <c r="G63" s="5">
        <v>4969.8850574712651</v>
      </c>
      <c r="H63" s="5">
        <v>4731.4960629921261</v>
      </c>
      <c r="I63" s="5">
        <v>3893.2</v>
      </c>
      <c r="J63" s="11">
        <f t="shared" si="2"/>
        <v>4531.5270401544631</v>
      </c>
      <c r="K63" s="11">
        <f t="shared" si="3"/>
        <v>4731.4960629921261</v>
      </c>
      <c r="L63" s="5">
        <v>7553.1914893617022</v>
      </c>
      <c r="M63" s="5">
        <v>8704.8780487804888</v>
      </c>
      <c r="N63" s="5">
        <v>7731.5789473684208</v>
      </c>
      <c r="O63" s="11">
        <f t="shared" si="4"/>
        <v>7996.549495170203</v>
      </c>
      <c r="P63" s="11">
        <f t="shared" si="5"/>
        <v>7731.5789473684208</v>
      </c>
      <c r="Q63" s="5">
        <v>2560.4651162790697</v>
      </c>
      <c r="R63" s="5">
        <v>1825.5813953488373</v>
      </c>
      <c r="S63" s="5">
        <v>1183.2167832167834</v>
      </c>
      <c r="T63" s="11">
        <f t="shared" si="6"/>
        <v>1856.4210982815632</v>
      </c>
      <c r="U63" s="11">
        <f t="shared" si="7"/>
        <v>1825.5813953488373</v>
      </c>
    </row>
    <row r="64" spans="1:21" x14ac:dyDescent="0.2">
      <c r="A64" s="34" t="s">
        <v>101</v>
      </c>
      <c r="B64" s="5">
        <v>5.1724137931034484</v>
      </c>
      <c r="C64" s="5">
        <v>8.695652173913043</v>
      </c>
      <c r="D64" s="5">
        <v>8.2608695652173925</v>
      </c>
      <c r="E64" s="11">
        <f t="shared" si="0"/>
        <v>7.3763118440779607</v>
      </c>
      <c r="F64" s="11">
        <f t="shared" si="1"/>
        <v>8.2608695652173925</v>
      </c>
      <c r="G64" s="5">
        <v>0</v>
      </c>
      <c r="H64" s="5">
        <v>0</v>
      </c>
      <c r="I64" s="5">
        <v>0</v>
      </c>
      <c r="J64" s="11">
        <f t="shared" si="2"/>
        <v>0</v>
      </c>
      <c r="K64" s="11">
        <f t="shared" si="3"/>
        <v>0</v>
      </c>
      <c r="L64" s="5">
        <v>0</v>
      </c>
      <c r="M64" s="5">
        <v>2.4390243902439024</v>
      </c>
      <c r="N64" s="5">
        <v>0</v>
      </c>
      <c r="O64" s="11">
        <f t="shared" si="4"/>
        <v>0.81300813008130079</v>
      </c>
      <c r="P64" s="11">
        <f t="shared" si="5"/>
        <v>0</v>
      </c>
      <c r="Q64" s="5">
        <v>313.17829457364343</v>
      </c>
      <c r="R64" s="5">
        <v>186.04651162790697</v>
      </c>
      <c r="S64" s="5">
        <v>113.28671328671329</v>
      </c>
      <c r="T64" s="11">
        <f t="shared" si="6"/>
        <v>204.17050649608791</v>
      </c>
      <c r="U64" s="11">
        <f t="shared" si="7"/>
        <v>186.04651162790697</v>
      </c>
    </row>
    <row r="65" spans="1:21" x14ac:dyDescent="0.2">
      <c r="A65" s="34" t="s">
        <v>102</v>
      </c>
      <c r="B65" s="5">
        <v>90.229885057471265</v>
      </c>
      <c r="C65" s="5">
        <v>120.10869565217391</v>
      </c>
      <c r="D65" s="5">
        <v>102.60869565217392</v>
      </c>
      <c r="E65" s="11">
        <f t="shared" si="0"/>
        <v>104.31575878727303</v>
      </c>
      <c r="F65" s="11">
        <f t="shared" si="1"/>
        <v>102.60869565217392</v>
      </c>
      <c r="G65" s="5">
        <v>17.241379310344829</v>
      </c>
      <c r="H65" s="5">
        <v>19.291338582677167</v>
      </c>
      <c r="I65" s="5">
        <v>10.4</v>
      </c>
      <c r="J65" s="11">
        <f t="shared" si="2"/>
        <v>15.644239297673998</v>
      </c>
      <c r="K65" s="11">
        <f t="shared" si="3"/>
        <v>17.241379310344829</v>
      </c>
      <c r="L65" s="5">
        <v>93.61702127659575</v>
      </c>
      <c r="M65" s="5">
        <v>124.39024390243902</v>
      </c>
      <c r="N65" s="5">
        <v>81.578947368421055</v>
      </c>
      <c r="O65" s="11">
        <f t="shared" si="4"/>
        <v>99.862070849151948</v>
      </c>
      <c r="P65" s="11">
        <f t="shared" si="5"/>
        <v>93.61702127659575</v>
      </c>
      <c r="Q65" s="5">
        <v>98.449612403100772</v>
      </c>
      <c r="R65" s="5">
        <v>55.813953488372093</v>
      </c>
      <c r="S65" s="5">
        <v>30.76923076923077</v>
      </c>
      <c r="T65" s="11">
        <f t="shared" si="6"/>
        <v>61.677598886901215</v>
      </c>
      <c r="U65" s="11">
        <f t="shared" si="7"/>
        <v>55.813953488372093</v>
      </c>
    </row>
    <row r="66" spans="1:21" x14ac:dyDescent="0.2">
      <c r="A66" s="34" t="s">
        <v>103</v>
      </c>
      <c r="B66" s="5">
        <v>35.05747126436782</v>
      </c>
      <c r="C66" s="5">
        <v>33.152173913043477</v>
      </c>
      <c r="D66" s="5">
        <v>30.434782608695656</v>
      </c>
      <c r="E66" s="11">
        <f t="shared" si="0"/>
        <v>32.881475928702315</v>
      </c>
      <c r="F66" s="11">
        <f t="shared" si="1"/>
        <v>33.152173913043477</v>
      </c>
      <c r="G66" s="5">
        <v>17.011494252873565</v>
      </c>
      <c r="H66" s="5">
        <v>19.685039370078741</v>
      </c>
      <c r="I66" s="5">
        <v>11.6</v>
      </c>
      <c r="J66" s="11">
        <f t="shared" si="2"/>
        <v>16.0988445409841</v>
      </c>
      <c r="K66" s="11">
        <f t="shared" si="3"/>
        <v>17.011494252873565</v>
      </c>
      <c r="L66" s="5">
        <v>119.14893617021278</v>
      </c>
      <c r="M66" s="5">
        <v>92.682926829268297</v>
      </c>
      <c r="N66" s="5">
        <v>92.10526315789474</v>
      </c>
      <c r="O66" s="11">
        <f t="shared" si="4"/>
        <v>101.31237538579194</v>
      </c>
      <c r="P66" s="11">
        <f t="shared" si="5"/>
        <v>92.682926829268297</v>
      </c>
      <c r="Q66" s="5">
        <v>51.937984496124031</v>
      </c>
      <c r="R66" s="5">
        <v>31.395348837209301</v>
      </c>
      <c r="S66" s="5">
        <v>13.286713286713287</v>
      </c>
      <c r="T66" s="11">
        <f t="shared" si="6"/>
        <v>32.20668220668221</v>
      </c>
      <c r="U66" s="11">
        <f t="shared" si="7"/>
        <v>31.395348837209301</v>
      </c>
    </row>
    <row r="67" spans="1:21" x14ac:dyDescent="0.2">
      <c r="A67" s="34" t="s">
        <v>104</v>
      </c>
      <c r="B67" s="5">
        <v>8.0459770114942533</v>
      </c>
      <c r="C67" s="5">
        <v>4.8913043478260869</v>
      </c>
      <c r="D67" s="5">
        <v>10</v>
      </c>
      <c r="E67" s="11">
        <f t="shared" si="0"/>
        <v>7.6457604531067807</v>
      </c>
      <c r="F67" s="11">
        <f t="shared" si="1"/>
        <v>8.0459770114942533</v>
      </c>
      <c r="G67" s="5">
        <v>7.3563218390804606</v>
      </c>
      <c r="H67" s="5">
        <v>11.811023622047244</v>
      </c>
      <c r="I67" s="5">
        <v>6.4</v>
      </c>
      <c r="J67" s="11">
        <f t="shared" si="2"/>
        <v>8.5224484870425687</v>
      </c>
      <c r="K67" s="11">
        <f t="shared" si="3"/>
        <v>7.3563218390804606</v>
      </c>
      <c r="L67" s="5">
        <v>4.2553191489361701</v>
      </c>
      <c r="M67" s="5">
        <v>4.8780487804878048</v>
      </c>
      <c r="N67" s="5">
        <v>5.2631578947368425</v>
      </c>
      <c r="O67" s="11">
        <f t="shared" si="4"/>
        <v>4.7988419413869394</v>
      </c>
      <c r="P67" s="11">
        <f t="shared" si="5"/>
        <v>4.8780487804878048</v>
      </c>
      <c r="Q67" s="5">
        <v>428.68217054263567</v>
      </c>
      <c r="R67" s="5">
        <v>262.7906976744186</v>
      </c>
      <c r="S67" s="5">
        <v>162.23776223776224</v>
      </c>
      <c r="T67" s="11">
        <f t="shared" si="6"/>
        <v>284.57021015160552</v>
      </c>
      <c r="U67" s="11">
        <f t="shared" si="7"/>
        <v>262.7906976744186</v>
      </c>
    </row>
    <row r="68" spans="1:21" x14ac:dyDescent="0.2">
      <c r="A68" s="34" t="s">
        <v>105</v>
      </c>
      <c r="B68" s="5">
        <v>101.72413793103448</v>
      </c>
      <c r="C68" s="5">
        <v>98.91304347826086</v>
      </c>
      <c r="D68" s="5">
        <v>129.13043478260872</v>
      </c>
      <c r="E68" s="11">
        <f t="shared" ref="E68:E153" si="8">AVERAGE(B68:D68)</f>
        <v>109.92253873063468</v>
      </c>
      <c r="F68" s="11">
        <f t="shared" ref="F68:F153" si="9">MEDIAN(B68:D68)</f>
        <v>101.72413793103448</v>
      </c>
      <c r="G68" s="5">
        <v>24.367816091954026</v>
      </c>
      <c r="H68" s="5">
        <v>25.196850393700785</v>
      </c>
      <c r="I68" s="5">
        <v>23.6</v>
      </c>
      <c r="J68" s="11">
        <f t="shared" ref="J68:J153" si="10">AVERAGE(G68:I68)</f>
        <v>24.388222161884936</v>
      </c>
      <c r="K68" s="11">
        <f t="shared" ref="K68:K153" si="11">MEDIAN(G68:I68)</f>
        <v>24.367816091954026</v>
      </c>
      <c r="L68" s="5">
        <v>42.553191489361701</v>
      </c>
      <c r="M68" s="5">
        <v>14.634146341463415</v>
      </c>
      <c r="N68" s="5">
        <v>18.421052631578949</v>
      </c>
      <c r="O68" s="11">
        <f t="shared" ref="O68:O153" si="12">AVERAGE(L68:N68)</f>
        <v>25.202796820801353</v>
      </c>
      <c r="P68" s="11">
        <f t="shared" ref="P68:P153" si="13">MEDIAN(L68:N68)</f>
        <v>18.421052631578949</v>
      </c>
      <c r="Q68" s="5">
        <v>183.72093023255815</v>
      </c>
      <c r="R68" s="5">
        <v>120.93023255813954</v>
      </c>
      <c r="S68" s="5">
        <v>79.020979020979027</v>
      </c>
      <c r="T68" s="11">
        <f t="shared" ref="T68:T153" si="14">AVERAGE(Q68:S68)</f>
        <v>127.89071393722558</v>
      </c>
      <c r="U68" s="11">
        <f t="shared" ref="U68:U153" si="15">MEDIAN(Q68:S68)</f>
        <v>120.93023255813954</v>
      </c>
    </row>
    <row r="69" spans="1:21" x14ac:dyDescent="0.2">
      <c r="A69" s="34" t="s">
        <v>106</v>
      </c>
      <c r="B69" s="5">
        <v>95.977011494252878</v>
      </c>
      <c r="C69" s="5">
        <v>79.347826086956516</v>
      </c>
      <c r="D69" s="5">
        <v>103.91304347826087</v>
      </c>
      <c r="E69" s="11">
        <f t="shared" si="8"/>
        <v>93.079293686490089</v>
      </c>
      <c r="F69" s="11">
        <f t="shared" si="9"/>
        <v>95.977011494252878</v>
      </c>
      <c r="G69" s="5">
        <v>0.91954022988505757</v>
      </c>
      <c r="H69" s="5">
        <v>0.39370078740157477</v>
      </c>
      <c r="I69" s="5">
        <v>0</v>
      </c>
      <c r="J69" s="11">
        <f t="shared" si="10"/>
        <v>0.43774700576221076</v>
      </c>
      <c r="K69" s="11">
        <f t="shared" si="11"/>
        <v>0.39370078740157477</v>
      </c>
      <c r="L69" s="5">
        <v>2.1276595744680851</v>
      </c>
      <c r="M69" s="5">
        <v>0</v>
      </c>
      <c r="N69" s="5">
        <v>0</v>
      </c>
      <c r="O69" s="11">
        <f t="shared" si="12"/>
        <v>0.70921985815602839</v>
      </c>
      <c r="P69" s="11">
        <f t="shared" si="13"/>
        <v>0</v>
      </c>
      <c r="Q69" s="5">
        <v>307.75193798449612</v>
      </c>
      <c r="R69" s="5">
        <v>146.51162790697674</v>
      </c>
      <c r="S69" s="5">
        <v>84.615384615384613</v>
      </c>
      <c r="T69" s="11">
        <f t="shared" si="14"/>
        <v>179.62631683561915</v>
      </c>
      <c r="U69" s="11">
        <f t="shared" si="15"/>
        <v>146.51162790697674</v>
      </c>
    </row>
    <row r="70" spans="1:21" x14ac:dyDescent="0.2">
      <c r="A70" s="34" t="s">
        <v>107</v>
      </c>
      <c r="B70" s="5">
        <v>583.33333333333337</v>
      </c>
      <c r="C70" s="5">
        <v>405.97826086956519</v>
      </c>
      <c r="D70" s="5">
        <v>463.47826086956525</v>
      </c>
      <c r="E70" s="11">
        <f t="shared" si="8"/>
        <v>484.26328502415458</v>
      </c>
      <c r="F70" s="11">
        <f t="shared" si="9"/>
        <v>463.47826086956525</v>
      </c>
      <c r="G70" s="5">
        <v>2.5287356321839081</v>
      </c>
      <c r="H70" s="5">
        <v>1.5748031496062991</v>
      </c>
      <c r="I70" s="5">
        <v>0</v>
      </c>
      <c r="J70" s="11">
        <f t="shared" si="10"/>
        <v>1.3678462605967356</v>
      </c>
      <c r="K70" s="11">
        <f t="shared" si="11"/>
        <v>1.5748031496062991</v>
      </c>
      <c r="L70" s="5">
        <v>0</v>
      </c>
      <c r="M70" s="5">
        <v>0</v>
      </c>
      <c r="N70" s="5">
        <v>0</v>
      </c>
      <c r="O70" s="11">
        <f t="shared" si="12"/>
        <v>0</v>
      </c>
      <c r="P70" s="11">
        <f t="shared" si="13"/>
        <v>0</v>
      </c>
      <c r="Q70" s="5">
        <v>2868.9922480620153</v>
      </c>
      <c r="R70" s="5">
        <v>1537.2093023255813</v>
      </c>
      <c r="S70" s="5">
        <v>1053.8461538461538</v>
      </c>
      <c r="T70" s="11">
        <f t="shared" si="14"/>
        <v>1820.0159014112498</v>
      </c>
      <c r="U70" s="11">
        <f t="shared" si="15"/>
        <v>1537.2093023255813</v>
      </c>
    </row>
    <row r="71" spans="1:21" x14ac:dyDescent="0.2">
      <c r="A71" s="34" t="s">
        <v>108</v>
      </c>
      <c r="B71" s="5">
        <v>241.95402298850576</v>
      </c>
      <c r="C71" s="5">
        <v>240.21739130434781</v>
      </c>
      <c r="D71" s="5">
        <v>190.00000000000003</v>
      </c>
      <c r="E71" s="11">
        <f t="shared" si="8"/>
        <v>224.05713809761787</v>
      </c>
      <c r="F71" s="11">
        <f t="shared" si="9"/>
        <v>240.21739130434781</v>
      </c>
      <c r="G71" s="5">
        <v>146.89655172413794</v>
      </c>
      <c r="H71" s="5">
        <v>114.56692913385827</v>
      </c>
      <c r="I71" s="5">
        <v>89.2</v>
      </c>
      <c r="J71" s="11">
        <f t="shared" si="10"/>
        <v>116.88782695266541</v>
      </c>
      <c r="K71" s="11">
        <f t="shared" si="11"/>
        <v>114.56692913385827</v>
      </c>
      <c r="L71" s="5">
        <v>187.2340425531915</v>
      </c>
      <c r="M71" s="5">
        <v>187.80487804878049</v>
      </c>
      <c r="N71" s="5">
        <v>121.05263157894737</v>
      </c>
      <c r="O71" s="11">
        <f t="shared" si="12"/>
        <v>165.36385072697314</v>
      </c>
      <c r="P71" s="11">
        <f t="shared" si="13"/>
        <v>187.2340425531915</v>
      </c>
      <c r="Q71" s="5">
        <v>211.62790697674419</v>
      </c>
      <c r="R71" s="5">
        <v>115.11627906976744</v>
      </c>
      <c r="S71" s="5">
        <v>62.23776223776224</v>
      </c>
      <c r="T71" s="11">
        <f t="shared" si="14"/>
        <v>129.66064942809129</v>
      </c>
      <c r="U71" s="11">
        <f t="shared" si="15"/>
        <v>115.11627906976744</v>
      </c>
    </row>
    <row r="72" spans="1:21" x14ac:dyDescent="0.2">
      <c r="A72" s="34" t="s">
        <v>109</v>
      </c>
      <c r="B72" s="5">
        <v>0</v>
      </c>
      <c r="C72" s="5">
        <v>0</v>
      </c>
      <c r="D72" s="5">
        <v>0</v>
      </c>
      <c r="E72" s="11">
        <f t="shared" si="8"/>
        <v>0</v>
      </c>
      <c r="F72" s="11">
        <f t="shared" si="9"/>
        <v>0</v>
      </c>
      <c r="G72" s="5">
        <v>0</v>
      </c>
      <c r="H72" s="5">
        <v>0</v>
      </c>
      <c r="I72" s="5">
        <v>0</v>
      </c>
      <c r="J72" s="11">
        <f t="shared" si="10"/>
        <v>0</v>
      </c>
      <c r="K72" s="11">
        <f t="shared" si="11"/>
        <v>0</v>
      </c>
      <c r="L72" s="5">
        <v>0</v>
      </c>
      <c r="M72" s="5">
        <v>0</v>
      </c>
      <c r="N72" s="5">
        <v>0</v>
      </c>
      <c r="O72" s="11">
        <f t="shared" si="12"/>
        <v>0</v>
      </c>
      <c r="P72" s="11">
        <f t="shared" si="13"/>
        <v>0</v>
      </c>
      <c r="Q72" s="5">
        <v>1.5503875968992247</v>
      </c>
      <c r="R72" s="5">
        <v>1.1627906976744187</v>
      </c>
      <c r="S72" s="5">
        <v>0.69930069930069938</v>
      </c>
      <c r="T72" s="11">
        <f t="shared" si="14"/>
        <v>1.1374929979581143</v>
      </c>
      <c r="U72" s="11">
        <f t="shared" si="15"/>
        <v>1.1627906976744187</v>
      </c>
    </row>
    <row r="73" spans="1:21" x14ac:dyDescent="0.2">
      <c r="A73" s="34" t="s">
        <v>110</v>
      </c>
      <c r="B73" s="5">
        <v>132.75862068965517</v>
      </c>
      <c r="C73" s="5">
        <v>87.5</v>
      </c>
      <c r="D73" s="5">
        <v>116.5217391304348</v>
      </c>
      <c r="E73" s="11">
        <f t="shared" si="8"/>
        <v>112.26011994002999</v>
      </c>
      <c r="F73" s="11">
        <f t="shared" si="9"/>
        <v>116.5217391304348</v>
      </c>
      <c r="G73" s="5">
        <v>21.379310344827587</v>
      </c>
      <c r="H73" s="5">
        <v>12.598425196850393</v>
      </c>
      <c r="I73" s="5">
        <v>16.399999999999999</v>
      </c>
      <c r="J73" s="11">
        <f t="shared" si="10"/>
        <v>16.792578513892661</v>
      </c>
      <c r="K73" s="11">
        <f t="shared" si="11"/>
        <v>16.399999999999999</v>
      </c>
      <c r="L73" s="5">
        <v>38.297872340425535</v>
      </c>
      <c r="M73" s="5">
        <v>51.219512195121958</v>
      </c>
      <c r="N73" s="5">
        <v>21.05263157894737</v>
      </c>
      <c r="O73" s="11">
        <f t="shared" si="12"/>
        <v>36.856672038164952</v>
      </c>
      <c r="P73" s="11">
        <f t="shared" si="13"/>
        <v>38.297872340425535</v>
      </c>
      <c r="Q73" s="5">
        <v>1020.1550387596899</v>
      </c>
      <c r="R73" s="5">
        <v>652.32558139534888</v>
      </c>
      <c r="S73" s="5">
        <v>320.97902097902102</v>
      </c>
      <c r="T73" s="11">
        <f t="shared" si="14"/>
        <v>664.48654704468652</v>
      </c>
      <c r="U73" s="11">
        <f t="shared" si="15"/>
        <v>652.32558139534888</v>
      </c>
    </row>
    <row r="74" spans="1:21" x14ac:dyDescent="0.2">
      <c r="A74" s="34" t="s">
        <v>111</v>
      </c>
      <c r="B74" s="5">
        <v>44.252873563218394</v>
      </c>
      <c r="C74" s="5">
        <v>54.347826086956516</v>
      </c>
      <c r="D74" s="5">
        <v>49.130434782608702</v>
      </c>
      <c r="E74" s="11">
        <f t="shared" si="8"/>
        <v>49.243711477594537</v>
      </c>
      <c r="F74" s="11">
        <f t="shared" si="9"/>
        <v>49.130434782608702</v>
      </c>
      <c r="G74" s="5">
        <v>7.8160919540229887</v>
      </c>
      <c r="H74" s="5">
        <v>3.5433070866141732</v>
      </c>
      <c r="I74" s="5">
        <v>6</v>
      </c>
      <c r="J74" s="11">
        <f t="shared" si="10"/>
        <v>5.7864663468790534</v>
      </c>
      <c r="K74" s="11">
        <f t="shared" si="11"/>
        <v>6</v>
      </c>
      <c r="L74" s="5">
        <v>25.531914893617024</v>
      </c>
      <c r="M74" s="5">
        <v>12.195121951219512</v>
      </c>
      <c r="N74" s="5">
        <v>21.05263157894737</v>
      </c>
      <c r="O74" s="11">
        <f t="shared" si="12"/>
        <v>19.593222807927969</v>
      </c>
      <c r="P74" s="11">
        <f t="shared" si="13"/>
        <v>21.05263157894737</v>
      </c>
      <c r="Q74" s="5">
        <v>302.32558139534882</v>
      </c>
      <c r="R74" s="5">
        <v>224.41860465116278</v>
      </c>
      <c r="S74" s="5">
        <v>129.37062937062939</v>
      </c>
      <c r="T74" s="11">
        <f t="shared" si="14"/>
        <v>218.70493847238035</v>
      </c>
      <c r="U74" s="11">
        <f t="shared" si="15"/>
        <v>224.41860465116278</v>
      </c>
    </row>
    <row r="75" spans="1:21" x14ac:dyDescent="0.2">
      <c r="A75" s="34" t="s">
        <v>112</v>
      </c>
      <c r="B75" s="5">
        <v>36.206896551724135</v>
      </c>
      <c r="C75" s="5">
        <v>33.152173913043477</v>
      </c>
      <c r="D75" s="5">
        <v>44.782608695652179</v>
      </c>
      <c r="E75" s="11">
        <f t="shared" si="8"/>
        <v>38.047226386806592</v>
      </c>
      <c r="F75" s="11">
        <f t="shared" si="9"/>
        <v>36.206896551724135</v>
      </c>
      <c r="G75" s="5">
        <v>0.22988505747126439</v>
      </c>
      <c r="H75" s="5">
        <v>0</v>
      </c>
      <c r="I75" s="5">
        <v>0.4</v>
      </c>
      <c r="J75" s="11">
        <f t="shared" si="10"/>
        <v>0.20996168582375482</v>
      </c>
      <c r="K75" s="11">
        <f t="shared" si="11"/>
        <v>0.22988505747126439</v>
      </c>
      <c r="L75" s="5">
        <v>0</v>
      </c>
      <c r="M75" s="5">
        <v>0</v>
      </c>
      <c r="N75" s="5">
        <v>0</v>
      </c>
      <c r="O75" s="11">
        <f t="shared" si="12"/>
        <v>0</v>
      </c>
      <c r="P75" s="11">
        <f t="shared" si="13"/>
        <v>0</v>
      </c>
      <c r="Q75" s="5">
        <v>182.1705426356589</v>
      </c>
      <c r="R75" s="5">
        <v>129.06976744186048</v>
      </c>
      <c r="S75" s="5">
        <v>52.447552447552447</v>
      </c>
      <c r="T75" s="11">
        <f t="shared" si="14"/>
        <v>121.22928750835727</v>
      </c>
      <c r="U75" s="11">
        <f t="shared" si="15"/>
        <v>129.06976744186048</v>
      </c>
    </row>
    <row r="76" spans="1:21" x14ac:dyDescent="0.2">
      <c r="A76" s="34" t="s">
        <v>113</v>
      </c>
      <c r="B76" s="5">
        <v>67.816091954022994</v>
      </c>
      <c r="C76" s="5">
        <v>48.369565217391305</v>
      </c>
      <c r="D76" s="5">
        <v>77.826086956521749</v>
      </c>
      <c r="E76" s="11">
        <f t="shared" si="8"/>
        <v>64.670581375978685</v>
      </c>
      <c r="F76" s="11">
        <f t="shared" si="9"/>
        <v>67.816091954022994</v>
      </c>
      <c r="G76" s="5">
        <v>36.09195402298851</v>
      </c>
      <c r="H76" s="5">
        <v>27.952755905511811</v>
      </c>
      <c r="I76" s="5">
        <v>24</v>
      </c>
      <c r="J76" s="11">
        <f t="shared" si="10"/>
        <v>29.348236642833442</v>
      </c>
      <c r="K76" s="11">
        <f t="shared" si="11"/>
        <v>27.952755905511811</v>
      </c>
      <c r="L76" s="5">
        <v>51.063829787234049</v>
      </c>
      <c r="M76" s="5">
        <v>48.780487804878049</v>
      </c>
      <c r="N76" s="5">
        <v>36.842105263157897</v>
      </c>
      <c r="O76" s="11">
        <f t="shared" si="12"/>
        <v>45.562140951756668</v>
      </c>
      <c r="P76" s="11">
        <f t="shared" si="13"/>
        <v>48.780487804878049</v>
      </c>
      <c r="Q76" s="5">
        <v>79.069767441860463</v>
      </c>
      <c r="R76" s="5">
        <v>37.209302325581397</v>
      </c>
      <c r="S76" s="5">
        <v>20.27972027972028</v>
      </c>
      <c r="T76" s="11">
        <f t="shared" si="14"/>
        <v>45.519596682387373</v>
      </c>
      <c r="U76" s="11">
        <f t="shared" si="15"/>
        <v>37.209302325581397</v>
      </c>
    </row>
    <row r="77" spans="1:21" x14ac:dyDescent="0.2">
      <c r="A77" s="34" t="s">
        <v>114</v>
      </c>
      <c r="B77" s="5">
        <v>829.31034482758616</v>
      </c>
      <c r="C77" s="5">
        <v>734.23913043478262</v>
      </c>
      <c r="D77" s="5">
        <v>798.26086956521749</v>
      </c>
      <c r="E77" s="11">
        <f t="shared" si="8"/>
        <v>787.27011494252872</v>
      </c>
      <c r="F77" s="11">
        <f t="shared" si="9"/>
        <v>798.26086956521749</v>
      </c>
      <c r="G77" s="5">
        <v>603.90804597701151</v>
      </c>
      <c r="H77" s="5">
        <v>527.55905511811022</v>
      </c>
      <c r="I77" s="5">
        <v>498.8</v>
      </c>
      <c r="J77" s="11">
        <f t="shared" si="10"/>
        <v>543.42236703170727</v>
      </c>
      <c r="K77" s="11">
        <f t="shared" si="11"/>
        <v>527.55905511811022</v>
      </c>
      <c r="L77" s="5">
        <v>572.34042553191489</v>
      </c>
      <c r="M77" s="5">
        <v>641.46341463414637</v>
      </c>
      <c r="N77" s="5">
        <v>578.9473684210526</v>
      </c>
      <c r="O77" s="11">
        <f t="shared" si="12"/>
        <v>597.58373619570466</v>
      </c>
      <c r="P77" s="11">
        <f t="shared" si="13"/>
        <v>578.9473684210526</v>
      </c>
      <c r="Q77" s="5">
        <v>2016.2790697674418</v>
      </c>
      <c r="R77" s="5">
        <v>1386.046511627907</v>
      </c>
      <c r="S77" s="5">
        <v>717.48251748251755</v>
      </c>
      <c r="T77" s="11">
        <f t="shared" si="14"/>
        <v>1373.2693662926222</v>
      </c>
      <c r="U77" s="11">
        <f t="shared" si="15"/>
        <v>1386.046511627907</v>
      </c>
    </row>
    <row r="78" spans="1:21" x14ac:dyDescent="0.2">
      <c r="A78" s="34" t="s">
        <v>115</v>
      </c>
      <c r="B78" s="5">
        <v>260.34482758620692</v>
      </c>
      <c r="C78" s="5">
        <v>239.67391304347825</v>
      </c>
      <c r="D78" s="5">
        <v>203.04347826086959</v>
      </c>
      <c r="E78" s="11">
        <f t="shared" si="8"/>
        <v>234.35407296351823</v>
      </c>
      <c r="F78" s="11">
        <f t="shared" si="9"/>
        <v>239.67391304347825</v>
      </c>
      <c r="G78" s="5">
        <v>6.2068965517241388</v>
      </c>
      <c r="H78" s="5">
        <v>3.1496062992125982</v>
      </c>
      <c r="I78" s="5">
        <v>5.6</v>
      </c>
      <c r="J78" s="11">
        <f t="shared" si="10"/>
        <v>4.9855009503122458</v>
      </c>
      <c r="K78" s="11">
        <f t="shared" si="11"/>
        <v>5.6</v>
      </c>
      <c r="L78" s="5">
        <v>2.1276595744680851</v>
      </c>
      <c r="M78" s="5">
        <v>12.195121951219512</v>
      </c>
      <c r="N78" s="5">
        <v>7.8947368421052628</v>
      </c>
      <c r="O78" s="11">
        <f t="shared" si="12"/>
        <v>7.4058394559309528</v>
      </c>
      <c r="P78" s="11">
        <f t="shared" si="13"/>
        <v>7.8947368421052628</v>
      </c>
      <c r="Q78" s="5">
        <v>6631.7829457364342</v>
      </c>
      <c r="R78" s="5">
        <v>4084.8837209302328</v>
      </c>
      <c r="S78" s="5">
        <v>2265.0349650349654</v>
      </c>
      <c r="T78" s="11">
        <f t="shared" si="14"/>
        <v>4327.233877233878</v>
      </c>
      <c r="U78" s="11">
        <f t="shared" si="15"/>
        <v>4084.8837209302328</v>
      </c>
    </row>
    <row r="79" spans="1:21" x14ac:dyDescent="0.2">
      <c r="A79" s="34" t="s">
        <v>116</v>
      </c>
      <c r="B79" s="5">
        <v>12.068965517241379</v>
      </c>
      <c r="C79" s="5">
        <v>9.7826086956521738</v>
      </c>
      <c r="D79" s="5">
        <v>12.173913043478262</v>
      </c>
      <c r="E79" s="11">
        <f t="shared" si="8"/>
        <v>11.341829085457272</v>
      </c>
      <c r="F79" s="11">
        <f t="shared" si="9"/>
        <v>12.068965517241379</v>
      </c>
      <c r="G79" s="5">
        <v>2.298850574712644</v>
      </c>
      <c r="H79" s="5">
        <v>2.3622047244094486</v>
      </c>
      <c r="I79" s="5">
        <v>2.4</v>
      </c>
      <c r="J79" s="11">
        <f t="shared" si="10"/>
        <v>2.3536850997073642</v>
      </c>
      <c r="K79" s="11">
        <f t="shared" si="11"/>
        <v>2.3622047244094486</v>
      </c>
      <c r="L79" s="5">
        <v>0</v>
      </c>
      <c r="M79" s="5">
        <v>0</v>
      </c>
      <c r="N79" s="5">
        <v>0</v>
      </c>
      <c r="O79" s="11">
        <f t="shared" si="12"/>
        <v>0</v>
      </c>
      <c r="P79" s="11">
        <f t="shared" si="13"/>
        <v>0</v>
      </c>
      <c r="Q79" s="5">
        <v>17.829457364341085</v>
      </c>
      <c r="R79" s="5">
        <v>10.465116279069768</v>
      </c>
      <c r="S79" s="5">
        <v>10.48951048951049</v>
      </c>
      <c r="T79" s="11">
        <f t="shared" si="14"/>
        <v>12.928028044307114</v>
      </c>
      <c r="U79" s="11">
        <f t="shared" si="15"/>
        <v>10.48951048951049</v>
      </c>
    </row>
    <row r="80" spans="1:21" x14ac:dyDescent="0.2">
      <c r="A80" s="34" t="s">
        <v>117</v>
      </c>
      <c r="B80" s="5">
        <v>69.540229885057471</v>
      </c>
      <c r="C80" s="5">
        <v>55.434782608695649</v>
      </c>
      <c r="D80" s="5">
        <v>80.434782608695656</v>
      </c>
      <c r="E80" s="11">
        <f t="shared" si="8"/>
        <v>68.469931700816261</v>
      </c>
      <c r="F80" s="11">
        <f t="shared" si="9"/>
        <v>69.540229885057471</v>
      </c>
      <c r="G80" s="5">
        <v>82.52873563218391</v>
      </c>
      <c r="H80" s="5">
        <v>46.062992125984252</v>
      </c>
      <c r="I80" s="5">
        <v>56</v>
      </c>
      <c r="J80" s="11">
        <f t="shared" si="10"/>
        <v>61.530575919389385</v>
      </c>
      <c r="K80" s="11">
        <f t="shared" si="11"/>
        <v>56</v>
      </c>
      <c r="L80" s="5">
        <v>91.489361702127667</v>
      </c>
      <c r="M80" s="5">
        <v>48.780487804878049</v>
      </c>
      <c r="N80" s="5">
        <v>73.684210526315795</v>
      </c>
      <c r="O80" s="11">
        <f t="shared" si="12"/>
        <v>71.31802001110718</v>
      </c>
      <c r="P80" s="11">
        <f t="shared" si="13"/>
        <v>73.684210526315795</v>
      </c>
      <c r="Q80" s="5">
        <v>102.32558139534883</v>
      </c>
      <c r="R80" s="5">
        <v>62.790697674418603</v>
      </c>
      <c r="S80" s="5">
        <v>34.265734265734267</v>
      </c>
      <c r="T80" s="11">
        <f t="shared" si="14"/>
        <v>66.460671111833904</v>
      </c>
      <c r="U80" s="11">
        <f t="shared" si="15"/>
        <v>62.790697674418603</v>
      </c>
    </row>
    <row r="81" spans="1:23" x14ac:dyDescent="0.2">
      <c r="A81" s="34" t="s">
        <v>151</v>
      </c>
      <c r="B81" s="5">
        <v>69.540229885057471</v>
      </c>
      <c r="C81" s="5">
        <v>55.434782608695649</v>
      </c>
      <c r="D81" s="5">
        <v>80.434782608695656</v>
      </c>
      <c r="E81" s="11">
        <f t="shared" ref="E81" si="16">AVERAGE(B81:D81)</f>
        <v>68.469931700816261</v>
      </c>
      <c r="F81" s="11">
        <f t="shared" ref="F81" si="17">MEDIAN(B81:D81)</f>
        <v>69.540229885057471</v>
      </c>
      <c r="G81" s="5">
        <v>82.52873563218391</v>
      </c>
      <c r="H81" s="5">
        <v>46.062992125984252</v>
      </c>
      <c r="I81" s="5">
        <v>56</v>
      </c>
      <c r="J81" s="11">
        <f t="shared" ref="J81" si="18">AVERAGE(G81:I81)</f>
        <v>61.530575919389385</v>
      </c>
      <c r="K81" s="11">
        <f t="shared" ref="K81" si="19">MEDIAN(G81:I81)</f>
        <v>56</v>
      </c>
      <c r="L81" s="5">
        <v>91.489361702127667</v>
      </c>
      <c r="M81" s="5">
        <v>48.780487804878049</v>
      </c>
      <c r="N81" s="5">
        <v>73.684210526315795</v>
      </c>
      <c r="O81" s="11">
        <f t="shared" ref="O81" si="20">AVERAGE(L81:N81)</f>
        <v>71.31802001110718</v>
      </c>
      <c r="P81" s="11">
        <f t="shared" ref="P81" si="21">MEDIAN(L81:N81)</f>
        <v>73.684210526315795</v>
      </c>
      <c r="Q81" s="5">
        <v>102.32558139534883</v>
      </c>
      <c r="R81" s="5">
        <v>62.790697674418603</v>
      </c>
      <c r="S81" s="5">
        <v>34.265734265734267</v>
      </c>
      <c r="T81" s="11">
        <f t="shared" ref="T81" si="22">AVERAGE(Q81:S81)</f>
        <v>66.460671111833904</v>
      </c>
      <c r="U81" s="11">
        <f t="shared" ref="U81" si="23">MEDIAN(Q81:S81)</f>
        <v>62.790697674418603</v>
      </c>
      <c r="W81" t="s">
        <v>10</v>
      </c>
    </row>
    <row r="82" spans="1:23" x14ac:dyDescent="0.2">
      <c r="A82" s="34" t="s">
        <v>118</v>
      </c>
      <c r="B82" s="5">
        <v>22.413793103448278</v>
      </c>
      <c r="C82" s="5">
        <v>30.978260869565215</v>
      </c>
      <c r="D82" s="5">
        <v>36.086956521739133</v>
      </c>
      <c r="E82" s="11">
        <f t="shared" si="8"/>
        <v>29.826336831584211</v>
      </c>
      <c r="F82" s="11">
        <f t="shared" si="9"/>
        <v>30.978260869565215</v>
      </c>
      <c r="G82" s="5">
        <v>4.1379310344827589</v>
      </c>
      <c r="H82" s="5">
        <v>7.0866141732283463</v>
      </c>
      <c r="I82" s="5">
        <v>5.2</v>
      </c>
      <c r="J82" s="11">
        <f t="shared" si="10"/>
        <v>5.4748484025703688</v>
      </c>
      <c r="K82" s="11">
        <f t="shared" si="11"/>
        <v>5.2</v>
      </c>
      <c r="L82" s="5">
        <v>2.1276595744680851</v>
      </c>
      <c r="M82" s="5">
        <v>4.8780487804878048</v>
      </c>
      <c r="N82" s="5">
        <v>0</v>
      </c>
      <c r="O82" s="11">
        <f t="shared" si="12"/>
        <v>2.3352361183186301</v>
      </c>
      <c r="P82" s="11">
        <f t="shared" si="13"/>
        <v>2.1276595744680851</v>
      </c>
      <c r="Q82" s="5">
        <v>300</v>
      </c>
      <c r="R82" s="5">
        <v>146.51162790697674</v>
      </c>
      <c r="S82" s="5">
        <v>109.7902097902098</v>
      </c>
      <c r="T82" s="11">
        <f t="shared" si="14"/>
        <v>185.43394589906219</v>
      </c>
      <c r="U82" s="11">
        <f t="shared" si="15"/>
        <v>146.51162790697674</v>
      </c>
    </row>
    <row r="83" spans="1:23" x14ac:dyDescent="0.2">
      <c r="A83" s="34" t="s">
        <v>119</v>
      </c>
      <c r="B83" s="5">
        <v>74.712643678160916</v>
      </c>
      <c r="C83" s="5">
        <v>31.521739130434781</v>
      </c>
      <c r="D83" s="5">
        <v>50.434782608695656</v>
      </c>
      <c r="E83" s="11">
        <f t="shared" si="8"/>
        <v>52.22305513909712</v>
      </c>
      <c r="F83" s="11">
        <f t="shared" si="9"/>
        <v>50.434782608695656</v>
      </c>
      <c r="G83" s="5">
        <v>17.241379310344829</v>
      </c>
      <c r="H83" s="5">
        <v>16.141732283464567</v>
      </c>
      <c r="I83" s="5">
        <v>10</v>
      </c>
      <c r="J83" s="11">
        <f t="shared" si="10"/>
        <v>14.461037197936465</v>
      </c>
      <c r="K83" s="11">
        <f t="shared" si="11"/>
        <v>16.141732283464567</v>
      </c>
      <c r="L83" s="5">
        <v>87.2340425531915</v>
      </c>
      <c r="M83" s="5">
        <v>456.09756097560978</v>
      </c>
      <c r="N83" s="5">
        <v>76.315789473684205</v>
      </c>
      <c r="O83" s="11">
        <f t="shared" si="12"/>
        <v>206.54913100082845</v>
      </c>
      <c r="P83" s="11">
        <f t="shared" si="13"/>
        <v>87.2340425531915</v>
      </c>
      <c r="Q83" s="5">
        <v>44.961240310077521</v>
      </c>
      <c r="R83" s="5">
        <v>31.395348837209301</v>
      </c>
      <c r="S83" s="5">
        <v>20.97902097902098</v>
      </c>
      <c r="T83" s="11">
        <f t="shared" si="14"/>
        <v>32.445203375435938</v>
      </c>
      <c r="U83" s="11">
        <f t="shared" si="15"/>
        <v>31.395348837209301</v>
      </c>
    </row>
    <row r="84" spans="1:23" x14ac:dyDescent="0.2">
      <c r="A84" s="34" t="s">
        <v>120</v>
      </c>
      <c r="B84" s="5">
        <v>1.1494252873563218</v>
      </c>
      <c r="C84" s="5">
        <v>0</v>
      </c>
      <c r="D84" s="5">
        <v>0.43478260869565222</v>
      </c>
      <c r="E84" s="11">
        <f t="shared" si="8"/>
        <v>0.52806929868399133</v>
      </c>
      <c r="F84" s="11">
        <f t="shared" si="9"/>
        <v>0.43478260869565222</v>
      </c>
      <c r="G84" s="5">
        <v>0</v>
      </c>
      <c r="H84" s="5">
        <v>0</v>
      </c>
      <c r="I84" s="5">
        <v>0</v>
      </c>
      <c r="J84" s="11">
        <f t="shared" si="10"/>
        <v>0</v>
      </c>
      <c r="K84" s="11">
        <f t="shared" si="11"/>
        <v>0</v>
      </c>
      <c r="L84" s="5">
        <v>0</v>
      </c>
      <c r="M84" s="5">
        <v>0</v>
      </c>
      <c r="N84" s="5">
        <v>0</v>
      </c>
      <c r="O84" s="11">
        <f t="shared" si="12"/>
        <v>0</v>
      </c>
      <c r="P84" s="11">
        <f t="shared" si="13"/>
        <v>0</v>
      </c>
      <c r="Q84" s="5">
        <v>1.5503875968992247</v>
      </c>
      <c r="R84" s="5">
        <v>2.3255813953488373</v>
      </c>
      <c r="S84" s="5">
        <v>0</v>
      </c>
      <c r="T84" s="11">
        <f t="shared" si="14"/>
        <v>1.2919896640826873</v>
      </c>
      <c r="U84" s="11">
        <f t="shared" si="15"/>
        <v>1.5503875968992247</v>
      </c>
    </row>
    <row r="85" spans="1:23" x14ac:dyDescent="0.2">
      <c r="A85" s="34" t="s">
        <v>167</v>
      </c>
      <c r="B85" s="5">
        <v>4.5977011494252871</v>
      </c>
      <c r="C85" s="5">
        <v>2.7173913043478262</v>
      </c>
      <c r="D85" s="5">
        <v>1.3043478260869565</v>
      </c>
      <c r="E85" s="11">
        <f t="shared" si="8"/>
        <v>2.8731467599533569</v>
      </c>
      <c r="F85" s="11">
        <f t="shared" si="9"/>
        <v>2.7173913043478262</v>
      </c>
      <c r="G85" s="5">
        <v>0.22988505747126439</v>
      </c>
      <c r="H85" s="5">
        <v>0.39370078740157477</v>
      </c>
      <c r="I85" s="5">
        <v>0</v>
      </c>
      <c r="J85" s="11">
        <f t="shared" si="10"/>
        <v>0.2078619482909464</v>
      </c>
      <c r="K85" s="11">
        <f t="shared" si="11"/>
        <v>0.22988505747126439</v>
      </c>
      <c r="L85" s="5">
        <v>0</v>
      </c>
      <c r="M85" s="5">
        <v>26.829268292682929</v>
      </c>
      <c r="N85" s="5">
        <v>0</v>
      </c>
      <c r="O85" s="11">
        <f t="shared" si="12"/>
        <v>8.9430894308943092</v>
      </c>
      <c r="P85" s="11">
        <f t="shared" si="13"/>
        <v>0</v>
      </c>
      <c r="Q85" s="5">
        <v>3.8759689922480618</v>
      </c>
      <c r="R85" s="5">
        <v>0</v>
      </c>
      <c r="S85" s="5">
        <v>0.69930069930069938</v>
      </c>
      <c r="T85" s="11">
        <f t="shared" si="14"/>
        <v>1.5250898971829203</v>
      </c>
      <c r="U85" s="11">
        <f t="shared" si="15"/>
        <v>0.69930069930069938</v>
      </c>
    </row>
    <row r="86" spans="1:23" x14ac:dyDescent="0.2">
      <c r="A86" s="34" t="s">
        <v>168</v>
      </c>
      <c r="B86" s="5">
        <v>4.5977011494252871</v>
      </c>
      <c r="C86" s="5">
        <v>2.7173913043478262</v>
      </c>
      <c r="D86" s="5">
        <v>1.3043478260869565</v>
      </c>
      <c r="E86" s="11">
        <f t="shared" ref="E86" si="24">AVERAGE(B86:D86)</f>
        <v>2.8731467599533569</v>
      </c>
      <c r="F86" s="11">
        <f t="shared" ref="F86" si="25">MEDIAN(B86:D86)</f>
        <v>2.7173913043478262</v>
      </c>
      <c r="G86" s="5">
        <v>0.22988505747126439</v>
      </c>
      <c r="H86" s="5">
        <v>0.39370078740157477</v>
      </c>
      <c r="I86" s="5">
        <v>0</v>
      </c>
      <c r="J86" s="11">
        <f t="shared" ref="J86" si="26">AVERAGE(G86:I86)</f>
        <v>0.2078619482909464</v>
      </c>
      <c r="K86" s="11">
        <f t="shared" ref="K86" si="27">MEDIAN(G86:I86)</f>
        <v>0.22988505747126439</v>
      </c>
      <c r="L86" s="5">
        <v>0</v>
      </c>
      <c r="M86" s="5">
        <v>26.829268292682929</v>
      </c>
      <c r="N86" s="5">
        <v>0</v>
      </c>
      <c r="O86" s="11">
        <f t="shared" ref="O86" si="28">AVERAGE(L86:N86)</f>
        <v>8.9430894308943092</v>
      </c>
      <c r="P86" s="11">
        <f t="shared" ref="P86" si="29">MEDIAN(L86:N86)</f>
        <v>0</v>
      </c>
      <c r="Q86" s="5">
        <v>3.8759689922480618</v>
      </c>
      <c r="R86" s="5">
        <v>0</v>
      </c>
      <c r="S86" s="5">
        <v>0.69930069930069938</v>
      </c>
      <c r="T86" s="11">
        <f t="shared" ref="T86" si="30">AVERAGE(Q86:S86)</f>
        <v>1.5250898971829203</v>
      </c>
      <c r="U86" s="11">
        <f t="shared" ref="U86" si="31">MEDIAN(Q86:S86)</f>
        <v>0.69930069930069938</v>
      </c>
      <c r="W86" t="s">
        <v>10</v>
      </c>
    </row>
    <row r="87" spans="1:23" x14ac:dyDescent="0.2">
      <c r="A87" s="34" t="s">
        <v>38</v>
      </c>
      <c r="B87" s="5">
        <v>366.66666666666669</v>
      </c>
      <c r="C87" s="5">
        <v>329.3478260869565</v>
      </c>
      <c r="D87" s="5">
        <v>330.43478260869568</v>
      </c>
      <c r="E87" s="11">
        <f t="shared" si="8"/>
        <v>342.14975845410635</v>
      </c>
      <c r="F87" s="11">
        <f t="shared" si="9"/>
        <v>330.43478260869568</v>
      </c>
      <c r="G87" s="5">
        <v>197.70114942528738</v>
      </c>
      <c r="H87" s="5">
        <v>154.33070866141733</v>
      </c>
      <c r="I87" s="5">
        <v>116.4</v>
      </c>
      <c r="J87" s="11">
        <f t="shared" si="10"/>
        <v>156.14395269556823</v>
      </c>
      <c r="K87" s="11">
        <f t="shared" si="11"/>
        <v>154.33070866141733</v>
      </c>
      <c r="L87" s="5">
        <v>451.06382978723406</v>
      </c>
      <c r="M87" s="5">
        <v>521.95121951219517</v>
      </c>
      <c r="N87" s="5">
        <v>436.84210526315786</v>
      </c>
      <c r="O87" s="11">
        <f t="shared" si="12"/>
        <v>469.95238485419571</v>
      </c>
      <c r="P87" s="11">
        <f t="shared" si="13"/>
        <v>451.06382978723406</v>
      </c>
      <c r="Q87" s="5">
        <v>243.41085271317829</v>
      </c>
      <c r="R87" s="5">
        <v>148.83720930232559</v>
      </c>
      <c r="S87" s="5">
        <v>89.510489510489521</v>
      </c>
      <c r="T87" s="11">
        <f t="shared" si="14"/>
        <v>160.58618384199781</v>
      </c>
      <c r="U87" s="11">
        <f t="shared" si="15"/>
        <v>148.83720930232559</v>
      </c>
    </row>
    <row r="88" spans="1:23" x14ac:dyDescent="0.2">
      <c r="A88" s="34" t="s">
        <v>39</v>
      </c>
      <c r="B88" s="5">
        <v>38.505747126436781</v>
      </c>
      <c r="C88" s="5">
        <v>36.413043478260867</v>
      </c>
      <c r="D88" s="5">
        <v>23.478260869565219</v>
      </c>
      <c r="E88" s="11">
        <f t="shared" si="8"/>
        <v>32.799017158087622</v>
      </c>
      <c r="F88" s="11">
        <f t="shared" si="9"/>
        <v>36.413043478260867</v>
      </c>
      <c r="G88" s="5">
        <v>5.0574712643678161</v>
      </c>
      <c r="H88" s="5">
        <v>5.1181102362204722</v>
      </c>
      <c r="I88" s="5">
        <v>2</v>
      </c>
      <c r="J88" s="11">
        <f t="shared" si="10"/>
        <v>4.0585271668627625</v>
      </c>
      <c r="K88" s="11">
        <f t="shared" si="11"/>
        <v>5.0574712643678161</v>
      </c>
      <c r="L88" s="5">
        <v>21.276595744680851</v>
      </c>
      <c r="M88" s="5">
        <v>7.3170731707317076</v>
      </c>
      <c r="N88" s="5">
        <v>28.94736842105263</v>
      </c>
      <c r="O88" s="11">
        <f t="shared" si="12"/>
        <v>19.180345778821728</v>
      </c>
      <c r="P88" s="11">
        <f t="shared" si="13"/>
        <v>21.276595744680851</v>
      </c>
      <c r="Q88" s="5">
        <v>24.031007751937985</v>
      </c>
      <c r="R88" s="5">
        <v>16.279069767441861</v>
      </c>
      <c r="S88" s="5">
        <v>10.48951048951049</v>
      </c>
      <c r="T88" s="11">
        <f t="shared" si="14"/>
        <v>16.933196002963445</v>
      </c>
      <c r="U88" s="11">
        <f t="shared" si="15"/>
        <v>16.279069767441861</v>
      </c>
    </row>
    <row r="89" spans="1:23" x14ac:dyDescent="0.2">
      <c r="A89" s="34" t="s">
        <v>40</v>
      </c>
      <c r="B89" s="5">
        <v>10.919540229885058</v>
      </c>
      <c r="C89" s="5">
        <v>5.4347826086956523</v>
      </c>
      <c r="D89" s="5">
        <v>6.5217391304347831</v>
      </c>
      <c r="E89" s="11">
        <f t="shared" si="8"/>
        <v>7.6253539896718321</v>
      </c>
      <c r="F89" s="11">
        <f t="shared" si="9"/>
        <v>6.5217391304347831</v>
      </c>
      <c r="G89" s="5">
        <v>5.0574712643678161</v>
      </c>
      <c r="H89" s="5">
        <v>3.1496062992125982</v>
      </c>
      <c r="I89" s="5">
        <v>2.8</v>
      </c>
      <c r="J89" s="11">
        <f t="shared" si="10"/>
        <v>3.6690258545268044</v>
      </c>
      <c r="K89" s="11">
        <f t="shared" si="11"/>
        <v>3.1496062992125982</v>
      </c>
      <c r="L89" s="5">
        <v>21.276595744680851</v>
      </c>
      <c r="M89" s="5">
        <v>58.536585365853661</v>
      </c>
      <c r="N89" s="5">
        <v>15.789473684210526</v>
      </c>
      <c r="O89" s="11">
        <f t="shared" si="12"/>
        <v>31.867551598248344</v>
      </c>
      <c r="P89" s="11">
        <f t="shared" si="13"/>
        <v>21.276595744680851</v>
      </c>
      <c r="Q89" s="5">
        <v>8.5271317829457356</v>
      </c>
      <c r="R89" s="5">
        <v>3.4883720930232558</v>
      </c>
      <c r="S89" s="5">
        <v>1.3986013986013988</v>
      </c>
      <c r="T89" s="11">
        <f t="shared" si="14"/>
        <v>4.4713684248567969</v>
      </c>
      <c r="U89" s="11">
        <f t="shared" si="15"/>
        <v>3.4883720930232558</v>
      </c>
    </row>
    <row r="90" spans="1:23" x14ac:dyDescent="0.2">
      <c r="A90" s="34" t="s">
        <v>42</v>
      </c>
      <c r="B90" s="5">
        <v>7.4712643678160919</v>
      </c>
      <c r="C90" s="5">
        <v>20.10869565217391</v>
      </c>
      <c r="D90" s="5">
        <v>25.65217391304348</v>
      </c>
      <c r="E90" s="11">
        <f t="shared" si="8"/>
        <v>17.744044644344495</v>
      </c>
      <c r="F90" s="11">
        <f t="shared" si="9"/>
        <v>20.10869565217391</v>
      </c>
      <c r="G90" s="5">
        <v>0.45977011494252878</v>
      </c>
      <c r="H90" s="5">
        <v>0</v>
      </c>
      <c r="I90" s="5">
        <v>0</v>
      </c>
      <c r="J90" s="11">
        <f t="shared" si="10"/>
        <v>0.15325670498084293</v>
      </c>
      <c r="K90" s="11">
        <f t="shared" si="11"/>
        <v>0</v>
      </c>
      <c r="L90" s="5">
        <v>2.1276595744680851</v>
      </c>
      <c r="M90" s="5">
        <v>2.4390243902439024</v>
      </c>
      <c r="N90" s="5">
        <v>5.2631578947368425</v>
      </c>
      <c r="O90" s="11">
        <f t="shared" si="12"/>
        <v>3.2766139531496101</v>
      </c>
      <c r="P90" s="11">
        <f t="shared" si="13"/>
        <v>2.4390243902439024</v>
      </c>
      <c r="Q90" s="5">
        <v>0</v>
      </c>
      <c r="R90" s="5">
        <v>0</v>
      </c>
      <c r="S90" s="5">
        <v>0</v>
      </c>
      <c r="T90" s="11">
        <f t="shared" si="14"/>
        <v>0</v>
      </c>
      <c r="U90" s="11">
        <f t="shared" si="15"/>
        <v>0</v>
      </c>
    </row>
    <row r="91" spans="1:23" x14ac:dyDescent="0.2">
      <c r="A91" s="34" t="s">
        <v>41</v>
      </c>
      <c r="B91" s="5">
        <v>6.3218390804597702</v>
      </c>
      <c r="C91" s="5">
        <v>15.217391304347826</v>
      </c>
      <c r="D91" s="5">
        <v>15.217391304347828</v>
      </c>
      <c r="E91" s="11">
        <f t="shared" si="8"/>
        <v>12.252207229718474</v>
      </c>
      <c r="F91" s="11">
        <f t="shared" si="9"/>
        <v>15.217391304347826</v>
      </c>
      <c r="G91" s="5">
        <v>0.22988505747126439</v>
      </c>
      <c r="H91" s="5">
        <v>0</v>
      </c>
      <c r="I91" s="5">
        <v>0.8</v>
      </c>
      <c r="J91" s="11">
        <f t="shared" si="10"/>
        <v>0.3432950191570881</v>
      </c>
      <c r="K91" s="11">
        <f t="shared" si="11"/>
        <v>0.22988505747126439</v>
      </c>
      <c r="L91" s="5">
        <v>0</v>
      </c>
      <c r="M91" s="5">
        <v>0</v>
      </c>
      <c r="N91" s="5">
        <v>0</v>
      </c>
      <c r="O91" s="11">
        <f t="shared" si="12"/>
        <v>0</v>
      </c>
      <c r="P91" s="11">
        <f t="shared" si="13"/>
        <v>0</v>
      </c>
      <c r="Q91" s="5">
        <v>0</v>
      </c>
      <c r="R91" s="5">
        <v>0</v>
      </c>
      <c r="S91" s="5">
        <v>0</v>
      </c>
      <c r="T91" s="11">
        <f t="shared" si="14"/>
        <v>0</v>
      </c>
      <c r="U91" s="11">
        <f t="shared" si="15"/>
        <v>0</v>
      </c>
    </row>
    <row r="92" spans="1:23" x14ac:dyDescent="0.2">
      <c r="A92" s="35" t="s">
        <v>152</v>
      </c>
      <c r="B92" s="5">
        <v>0</v>
      </c>
      <c r="C92" s="5">
        <v>0</v>
      </c>
      <c r="D92" s="5">
        <v>0</v>
      </c>
      <c r="E92" s="11">
        <f t="shared" si="8"/>
        <v>0</v>
      </c>
      <c r="F92" s="11">
        <f t="shared" si="9"/>
        <v>0</v>
      </c>
      <c r="G92" s="5">
        <v>0</v>
      </c>
      <c r="H92" s="5">
        <v>0</v>
      </c>
      <c r="I92" s="5">
        <v>0</v>
      </c>
      <c r="J92" s="11">
        <f t="shared" si="10"/>
        <v>0</v>
      </c>
      <c r="K92" s="11">
        <f t="shared" si="11"/>
        <v>0</v>
      </c>
      <c r="L92" s="5">
        <v>0</v>
      </c>
      <c r="M92" s="5">
        <v>0</v>
      </c>
      <c r="N92" s="5">
        <v>0</v>
      </c>
      <c r="O92" s="11">
        <f t="shared" si="12"/>
        <v>0</v>
      </c>
      <c r="P92" s="11">
        <f t="shared" si="13"/>
        <v>0</v>
      </c>
      <c r="Q92" s="5">
        <v>0</v>
      </c>
      <c r="R92" s="5">
        <v>0</v>
      </c>
      <c r="S92" s="5">
        <v>0</v>
      </c>
      <c r="T92" s="11">
        <f t="shared" si="14"/>
        <v>0</v>
      </c>
      <c r="U92" s="11">
        <f t="shared" si="15"/>
        <v>0</v>
      </c>
    </row>
    <row r="93" spans="1:23" x14ac:dyDescent="0.2">
      <c r="A93" s="35" t="s">
        <v>153</v>
      </c>
      <c r="B93" s="5">
        <v>0</v>
      </c>
      <c r="C93" s="5">
        <v>0</v>
      </c>
      <c r="D93" s="5">
        <v>0</v>
      </c>
      <c r="E93" s="11">
        <f t="shared" si="8"/>
        <v>0</v>
      </c>
      <c r="F93" s="11">
        <f t="shared" si="9"/>
        <v>0</v>
      </c>
      <c r="G93" s="5">
        <v>0</v>
      </c>
      <c r="H93" s="5">
        <v>0</v>
      </c>
      <c r="I93" s="5">
        <v>0</v>
      </c>
      <c r="J93" s="11">
        <f t="shared" si="10"/>
        <v>0</v>
      </c>
      <c r="K93" s="11">
        <f t="shared" si="11"/>
        <v>0</v>
      </c>
      <c r="L93" s="5">
        <v>0</v>
      </c>
      <c r="M93" s="5">
        <v>0</v>
      </c>
      <c r="N93" s="5">
        <v>0</v>
      </c>
      <c r="O93" s="11">
        <f t="shared" si="12"/>
        <v>0</v>
      </c>
      <c r="P93" s="11">
        <f t="shared" si="13"/>
        <v>0</v>
      </c>
      <c r="Q93" s="5">
        <v>0</v>
      </c>
      <c r="R93" s="5">
        <v>0</v>
      </c>
      <c r="S93" s="5">
        <v>0</v>
      </c>
      <c r="T93" s="11">
        <f t="shared" si="14"/>
        <v>0</v>
      </c>
      <c r="U93" s="11">
        <f t="shared" si="15"/>
        <v>0</v>
      </c>
    </row>
    <row r="94" spans="1:23" x14ac:dyDescent="0.2">
      <c r="A94" s="35" t="s">
        <v>154</v>
      </c>
      <c r="B94" s="5">
        <v>0.57471264367816088</v>
      </c>
      <c r="C94" s="5">
        <v>0.54347826086956519</v>
      </c>
      <c r="D94" s="5">
        <v>0.43478260869565222</v>
      </c>
      <c r="E94" s="11">
        <f t="shared" si="8"/>
        <v>0.51765783774779273</v>
      </c>
      <c r="F94" s="11">
        <f t="shared" si="9"/>
        <v>0.54347826086956519</v>
      </c>
      <c r="G94" s="5">
        <v>0.22988505747126439</v>
      </c>
      <c r="H94" s="5">
        <v>0.39370078740157477</v>
      </c>
      <c r="I94" s="5">
        <v>0</v>
      </c>
      <c r="J94" s="11">
        <f t="shared" si="10"/>
        <v>0.2078619482909464</v>
      </c>
      <c r="K94" s="11">
        <f t="shared" si="11"/>
        <v>0.22988505747126439</v>
      </c>
      <c r="L94" s="5">
        <v>0</v>
      </c>
      <c r="M94" s="5">
        <v>0</v>
      </c>
      <c r="N94" s="5">
        <v>0</v>
      </c>
      <c r="O94" s="11">
        <f t="shared" si="12"/>
        <v>0</v>
      </c>
      <c r="P94" s="11">
        <f t="shared" si="13"/>
        <v>0</v>
      </c>
      <c r="Q94" s="5">
        <v>0</v>
      </c>
      <c r="R94" s="5">
        <v>0</v>
      </c>
      <c r="S94" s="5">
        <v>0</v>
      </c>
      <c r="T94" s="11">
        <f t="shared" si="14"/>
        <v>0</v>
      </c>
      <c r="U94" s="11">
        <f t="shared" si="15"/>
        <v>0</v>
      </c>
    </row>
    <row r="95" spans="1:23" x14ac:dyDescent="0.2">
      <c r="A95" s="35" t="s">
        <v>155</v>
      </c>
      <c r="B95" s="5">
        <v>0</v>
      </c>
      <c r="C95" s="5">
        <v>0</v>
      </c>
      <c r="D95" s="5">
        <v>0</v>
      </c>
      <c r="E95" s="11">
        <f t="shared" si="8"/>
        <v>0</v>
      </c>
      <c r="F95" s="11">
        <f t="shared" si="9"/>
        <v>0</v>
      </c>
      <c r="G95" s="5">
        <v>0</v>
      </c>
      <c r="H95" s="5">
        <v>0</v>
      </c>
      <c r="I95" s="5">
        <v>0</v>
      </c>
      <c r="J95" s="11">
        <f t="shared" si="10"/>
        <v>0</v>
      </c>
      <c r="K95" s="11">
        <f t="shared" si="11"/>
        <v>0</v>
      </c>
      <c r="L95" s="5">
        <v>0</v>
      </c>
      <c r="M95" s="5">
        <v>2.4390243902439024</v>
      </c>
      <c r="N95" s="5">
        <v>2.6315789473684212</v>
      </c>
      <c r="O95" s="11">
        <f t="shared" si="12"/>
        <v>1.6902011125374414</v>
      </c>
      <c r="P95" s="11">
        <f t="shared" si="13"/>
        <v>2.4390243902439024</v>
      </c>
      <c r="Q95" s="5">
        <v>0</v>
      </c>
      <c r="R95" s="5">
        <v>0</v>
      </c>
      <c r="S95" s="5">
        <v>0</v>
      </c>
      <c r="T95" s="11">
        <f t="shared" si="14"/>
        <v>0</v>
      </c>
      <c r="U95" s="11">
        <f t="shared" si="15"/>
        <v>0</v>
      </c>
    </row>
    <row r="96" spans="1:23" x14ac:dyDescent="0.2">
      <c r="A96" s="35" t="s">
        <v>156</v>
      </c>
      <c r="B96" s="5">
        <v>0</v>
      </c>
      <c r="C96" s="5">
        <v>0.54347826086956519</v>
      </c>
      <c r="D96" s="5">
        <v>0</v>
      </c>
      <c r="E96" s="11">
        <f t="shared" si="8"/>
        <v>0.18115942028985507</v>
      </c>
      <c r="F96" s="11">
        <f t="shared" si="9"/>
        <v>0</v>
      </c>
      <c r="G96" s="5">
        <v>1.8390804597701151</v>
      </c>
      <c r="H96" s="5">
        <v>1.9685039370078741</v>
      </c>
      <c r="I96" s="5">
        <v>1.6</v>
      </c>
      <c r="J96" s="11">
        <f t="shared" si="10"/>
        <v>1.8025281322593301</v>
      </c>
      <c r="K96" s="11">
        <f t="shared" si="11"/>
        <v>1.8390804597701151</v>
      </c>
      <c r="L96" s="5">
        <v>2.1276595744680851</v>
      </c>
      <c r="M96" s="5">
        <v>2.4390243902439024</v>
      </c>
      <c r="N96" s="5">
        <v>0</v>
      </c>
      <c r="O96" s="11">
        <f t="shared" si="12"/>
        <v>1.5222279882373293</v>
      </c>
      <c r="P96" s="11">
        <f t="shared" si="13"/>
        <v>2.1276595744680851</v>
      </c>
      <c r="Q96" s="5">
        <v>3.1007751937984493</v>
      </c>
      <c r="R96" s="5">
        <v>1.1627906976744187</v>
      </c>
      <c r="S96" s="5">
        <v>0</v>
      </c>
      <c r="T96" s="11">
        <f t="shared" si="14"/>
        <v>1.421188630490956</v>
      </c>
      <c r="U96" s="11">
        <f t="shared" si="15"/>
        <v>1.1627906976744187</v>
      </c>
    </row>
    <row r="97" spans="1:23" x14ac:dyDescent="0.2">
      <c r="A97" s="35" t="s">
        <v>157</v>
      </c>
      <c r="B97" s="5">
        <v>0</v>
      </c>
      <c r="C97" s="5">
        <v>0.54347826086956519</v>
      </c>
      <c r="D97" s="5">
        <v>1.3043478260869565</v>
      </c>
      <c r="E97" s="11">
        <f t="shared" si="8"/>
        <v>0.61594202898550721</v>
      </c>
      <c r="F97" s="11">
        <f t="shared" si="9"/>
        <v>0.54347826086956519</v>
      </c>
      <c r="G97" s="5">
        <v>0.22988505747126439</v>
      </c>
      <c r="H97" s="5">
        <v>0.39370078740157477</v>
      </c>
      <c r="I97" s="5">
        <v>0</v>
      </c>
      <c r="J97" s="11">
        <f t="shared" si="10"/>
        <v>0.2078619482909464</v>
      </c>
      <c r="K97" s="11">
        <f t="shared" si="11"/>
        <v>0.22988505747126439</v>
      </c>
      <c r="L97" s="5">
        <v>0</v>
      </c>
      <c r="M97" s="5">
        <v>0</v>
      </c>
      <c r="N97" s="5">
        <v>0</v>
      </c>
      <c r="O97" s="11">
        <f t="shared" si="12"/>
        <v>0</v>
      </c>
      <c r="P97" s="11">
        <f t="shared" si="13"/>
        <v>0</v>
      </c>
      <c r="Q97" s="5">
        <v>0</v>
      </c>
      <c r="R97" s="5">
        <v>0</v>
      </c>
      <c r="S97" s="5">
        <v>0</v>
      </c>
      <c r="T97" s="11">
        <f t="shared" si="14"/>
        <v>0</v>
      </c>
      <c r="U97" s="11">
        <f t="shared" si="15"/>
        <v>0</v>
      </c>
    </row>
    <row r="98" spans="1:23" x14ac:dyDescent="0.2">
      <c r="A98" s="36" t="s">
        <v>158</v>
      </c>
      <c r="B98" s="5">
        <v>0</v>
      </c>
      <c r="C98" s="5">
        <v>0</v>
      </c>
      <c r="D98" s="5">
        <v>0</v>
      </c>
      <c r="E98" s="11">
        <f t="shared" si="8"/>
        <v>0</v>
      </c>
      <c r="F98" s="11">
        <f t="shared" si="9"/>
        <v>0</v>
      </c>
      <c r="G98" s="5">
        <v>0</v>
      </c>
      <c r="H98" s="5">
        <v>0</v>
      </c>
      <c r="I98" s="5">
        <v>0</v>
      </c>
      <c r="J98" s="11">
        <f t="shared" si="10"/>
        <v>0</v>
      </c>
      <c r="K98" s="11">
        <f t="shared" si="11"/>
        <v>0</v>
      </c>
      <c r="L98" s="5">
        <v>0</v>
      </c>
      <c r="M98" s="5">
        <v>0</v>
      </c>
      <c r="N98" s="5">
        <v>0</v>
      </c>
      <c r="O98" s="11">
        <f t="shared" si="12"/>
        <v>0</v>
      </c>
      <c r="P98" s="11">
        <f t="shared" si="13"/>
        <v>0</v>
      </c>
      <c r="Q98" s="5">
        <v>0</v>
      </c>
      <c r="R98" s="5">
        <v>0</v>
      </c>
      <c r="S98" s="5">
        <v>0</v>
      </c>
      <c r="T98" s="11">
        <f t="shared" si="14"/>
        <v>0</v>
      </c>
      <c r="U98" s="11">
        <f t="shared" si="15"/>
        <v>0</v>
      </c>
    </row>
    <row r="99" spans="1:23" x14ac:dyDescent="0.2">
      <c r="A99" s="36" t="s">
        <v>159</v>
      </c>
      <c r="B99" s="5">
        <v>0</v>
      </c>
      <c r="C99" s="5">
        <v>0</v>
      </c>
      <c r="D99" s="5">
        <v>0</v>
      </c>
      <c r="E99" s="11">
        <f t="shared" si="8"/>
        <v>0</v>
      </c>
      <c r="F99" s="11">
        <f t="shared" si="9"/>
        <v>0</v>
      </c>
      <c r="G99" s="5">
        <v>0</v>
      </c>
      <c r="H99" s="5">
        <v>0</v>
      </c>
      <c r="I99" s="5">
        <v>0</v>
      </c>
      <c r="J99" s="11">
        <f t="shared" si="10"/>
        <v>0</v>
      </c>
      <c r="K99" s="11">
        <f t="shared" si="11"/>
        <v>0</v>
      </c>
      <c r="L99" s="5">
        <v>0</v>
      </c>
      <c r="M99" s="5">
        <v>0</v>
      </c>
      <c r="N99" s="5">
        <v>0</v>
      </c>
      <c r="O99" s="11">
        <f t="shared" si="12"/>
        <v>0</v>
      </c>
      <c r="P99" s="11">
        <f t="shared" si="13"/>
        <v>0</v>
      </c>
      <c r="Q99" s="5">
        <v>0</v>
      </c>
      <c r="R99" s="5">
        <v>0</v>
      </c>
      <c r="S99" s="5">
        <v>0</v>
      </c>
      <c r="T99" s="11">
        <f t="shared" si="14"/>
        <v>0</v>
      </c>
      <c r="U99" s="11">
        <f t="shared" si="15"/>
        <v>0</v>
      </c>
    </row>
    <row r="100" spans="1:23" x14ac:dyDescent="0.2">
      <c r="A100" s="34" t="s">
        <v>160</v>
      </c>
      <c r="B100" s="5">
        <v>0</v>
      </c>
      <c r="C100" s="5">
        <v>0</v>
      </c>
      <c r="D100" s="5">
        <v>0</v>
      </c>
      <c r="E100" s="11">
        <f t="shared" si="8"/>
        <v>0</v>
      </c>
      <c r="F100" s="11">
        <f t="shared" si="9"/>
        <v>0</v>
      </c>
      <c r="G100" s="5">
        <v>0</v>
      </c>
      <c r="H100" s="5">
        <v>0</v>
      </c>
      <c r="I100" s="5">
        <v>0</v>
      </c>
      <c r="J100" s="11">
        <f t="shared" si="10"/>
        <v>0</v>
      </c>
      <c r="K100" s="11">
        <f t="shared" si="11"/>
        <v>0</v>
      </c>
      <c r="L100" s="5">
        <v>0</v>
      </c>
      <c r="M100" s="5">
        <v>0</v>
      </c>
      <c r="N100" s="5">
        <v>0</v>
      </c>
      <c r="O100" s="11">
        <f t="shared" si="12"/>
        <v>0</v>
      </c>
      <c r="P100" s="11">
        <f t="shared" si="13"/>
        <v>0</v>
      </c>
      <c r="Q100" s="5">
        <v>0</v>
      </c>
      <c r="R100" s="5">
        <v>0</v>
      </c>
      <c r="S100" s="5">
        <v>0</v>
      </c>
      <c r="T100" s="11">
        <f t="shared" si="14"/>
        <v>0</v>
      </c>
      <c r="U100" s="11">
        <f t="shared" si="15"/>
        <v>0</v>
      </c>
      <c r="W100" t="s">
        <v>10</v>
      </c>
    </row>
    <row r="101" spans="1:23" x14ac:dyDescent="0.2">
      <c r="A101" s="36" t="s">
        <v>161</v>
      </c>
      <c r="B101" s="5">
        <v>0</v>
      </c>
      <c r="C101" s="5">
        <v>0</v>
      </c>
      <c r="D101" s="5">
        <v>0</v>
      </c>
      <c r="E101" s="11">
        <f t="shared" si="8"/>
        <v>0</v>
      </c>
      <c r="F101" s="11">
        <f t="shared" si="9"/>
        <v>0</v>
      </c>
      <c r="G101" s="5">
        <v>0</v>
      </c>
      <c r="H101" s="5">
        <v>0</v>
      </c>
      <c r="I101" s="5">
        <v>0</v>
      </c>
      <c r="J101" s="11">
        <f t="shared" si="10"/>
        <v>0</v>
      </c>
      <c r="K101" s="11">
        <f t="shared" si="11"/>
        <v>0</v>
      </c>
      <c r="L101" s="5">
        <v>0</v>
      </c>
      <c r="M101" s="5">
        <v>0</v>
      </c>
      <c r="N101" s="5">
        <v>0</v>
      </c>
      <c r="O101" s="11">
        <f t="shared" si="12"/>
        <v>0</v>
      </c>
      <c r="P101" s="11">
        <f t="shared" si="13"/>
        <v>0</v>
      </c>
      <c r="Q101" s="5">
        <v>0</v>
      </c>
      <c r="R101" s="5">
        <v>0</v>
      </c>
      <c r="S101" s="5">
        <v>0</v>
      </c>
      <c r="T101" s="11">
        <f t="shared" si="14"/>
        <v>0</v>
      </c>
      <c r="U101" s="11">
        <f t="shared" si="15"/>
        <v>0</v>
      </c>
    </row>
    <row r="102" spans="1:23" x14ac:dyDescent="0.2">
      <c r="A102" s="35" t="s">
        <v>162</v>
      </c>
      <c r="B102" s="5">
        <v>0</v>
      </c>
      <c r="C102" s="5">
        <v>0</v>
      </c>
      <c r="D102" s="5">
        <v>0</v>
      </c>
      <c r="E102" s="11">
        <f t="shared" si="8"/>
        <v>0</v>
      </c>
      <c r="F102" s="11">
        <f t="shared" si="9"/>
        <v>0</v>
      </c>
      <c r="G102" s="5">
        <v>0</v>
      </c>
      <c r="H102" s="5">
        <v>0</v>
      </c>
      <c r="I102" s="5">
        <v>0</v>
      </c>
      <c r="J102" s="11">
        <f t="shared" si="10"/>
        <v>0</v>
      </c>
      <c r="K102" s="11">
        <f t="shared" si="11"/>
        <v>0</v>
      </c>
      <c r="L102" s="5">
        <v>0</v>
      </c>
      <c r="M102" s="5">
        <v>0</v>
      </c>
      <c r="N102" s="5">
        <v>0</v>
      </c>
      <c r="O102" s="11">
        <f t="shared" si="12"/>
        <v>0</v>
      </c>
      <c r="P102" s="11">
        <f t="shared" si="13"/>
        <v>0</v>
      </c>
      <c r="Q102" s="5">
        <v>0</v>
      </c>
      <c r="R102" s="5">
        <v>0</v>
      </c>
      <c r="S102" s="5">
        <v>0</v>
      </c>
      <c r="T102" s="11">
        <f t="shared" si="14"/>
        <v>0</v>
      </c>
      <c r="U102" s="11">
        <f t="shared" si="15"/>
        <v>0</v>
      </c>
    </row>
    <row r="103" spans="1:23" x14ac:dyDescent="0.2">
      <c r="A103" s="35" t="s">
        <v>163</v>
      </c>
      <c r="B103" s="5">
        <v>0</v>
      </c>
      <c r="C103" s="5">
        <v>0</v>
      </c>
      <c r="D103" s="5">
        <v>0</v>
      </c>
      <c r="E103" s="11">
        <f t="shared" si="8"/>
        <v>0</v>
      </c>
      <c r="F103" s="11">
        <f t="shared" si="9"/>
        <v>0</v>
      </c>
      <c r="G103" s="5">
        <v>0</v>
      </c>
      <c r="H103" s="5">
        <v>0</v>
      </c>
      <c r="I103" s="5">
        <v>0</v>
      </c>
      <c r="J103" s="11">
        <f t="shared" si="10"/>
        <v>0</v>
      </c>
      <c r="K103" s="11">
        <f t="shared" si="11"/>
        <v>0</v>
      </c>
      <c r="L103" s="5">
        <v>0</v>
      </c>
      <c r="M103" s="5">
        <v>0</v>
      </c>
      <c r="N103" s="5">
        <v>0</v>
      </c>
      <c r="O103" s="11">
        <f t="shared" si="12"/>
        <v>0</v>
      </c>
      <c r="P103" s="11">
        <f t="shared" si="13"/>
        <v>0</v>
      </c>
      <c r="Q103" s="5">
        <v>0</v>
      </c>
      <c r="R103" s="5">
        <v>0</v>
      </c>
      <c r="S103" s="5">
        <v>0</v>
      </c>
      <c r="T103" s="11">
        <f t="shared" si="14"/>
        <v>0</v>
      </c>
      <c r="U103" s="11">
        <f t="shared" si="15"/>
        <v>0</v>
      </c>
    </row>
    <row r="104" spans="1:23" x14ac:dyDescent="0.2">
      <c r="A104" s="35" t="s">
        <v>164</v>
      </c>
      <c r="B104" s="5">
        <v>0</v>
      </c>
      <c r="C104" s="5">
        <v>0</v>
      </c>
      <c r="D104" s="5">
        <v>0</v>
      </c>
      <c r="E104" s="11">
        <f t="shared" si="8"/>
        <v>0</v>
      </c>
      <c r="F104" s="11">
        <f t="shared" si="9"/>
        <v>0</v>
      </c>
      <c r="G104" s="5">
        <v>0</v>
      </c>
      <c r="H104" s="5">
        <v>0</v>
      </c>
      <c r="I104" s="5">
        <v>0</v>
      </c>
      <c r="J104" s="11">
        <f t="shared" si="10"/>
        <v>0</v>
      </c>
      <c r="K104" s="11">
        <f t="shared" si="11"/>
        <v>0</v>
      </c>
      <c r="L104" s="5">
        <v>0</v>
      </c>
      <c r="M104" s="5">
        <v>0</v>
      </c>
      <c r="N104" s="5">
        <v>0</v>
      </c>
      <c r="O104" s="11">
        <f t="shared" si="12"/>
        <v>0</v>
      </c>
      <c r="P104" s="11">
        <f t="shared" si="13"/>
        <v>0</v>
      </c>
      <c r="Q104" s="5">
        <v>0</v>
      </c>
      <c r="R104" s="5">
        <v>0</v>
      </c>
      <c r="S104" s="5">
        <v>0</v>
      </c>
      <c r="T104" s="11">
        <f t="shared" si="14"/>
        <v>0</v>
      </c>
      <c r="U104" s="11">
        <f t="shared" si="15"/>
        <v>0</v>
      </c>
    </row>
    <row r="105" spans="1:23" x14ac:dyDescent="0.2">
      <c r="A105" s="35" t="s">
        <v>165</v>
      </c>
      <c r="B105" s="5">
        <v>2.2988505747126435</v>
      </c>
      <c r="C105" s="5">
        <v>3.2608695652173911</v>
      </c>
      <c r="D105" s="5">
        <v>3.4782608695652177</v>
      </c>
      <c r="E105" s="11">
        <f t="shared" si="8"/>
        <v>3.012660336498417</v>
      </c>
      <c r="F105" s="11">
        <f t="shared" si="9"/>
        <v>3.2608695652173911</v>
      </c>
      <c r="G105" s="5">
        <v>10.344827586206897</v>
      </c>
      <c r="H105" s="5">
        <v>7.4803149606299213</v>
      </c>
      <c r="I105" s="5">
        <v>5.2</v>
      </c>
      <c r="J105" s="11">
        <f t="shared" si="10"/>
        <v>7.6750475156122731</v>
      </c>
      <c r="K105" s="11">
        <f t="shared" si="11"/>
        <v>7.4803149606299213</v>
      </c>
      <c r="L105" s="5">
        <v>0</v>
      </c>
      <c r="M105" s="5">
        <v>0</v>
      </c>
      <c r="N105" s="5">
        <v>5.2631578947368425</v>
      </c>
      <c r="O105" s="11">
        <f t="shared" si="12"/>
        <v>1.7543859649122808</v>
      </c>
      <c r="P105" s="11">
        <f t="shared" si="13"/>
        <v>0</v>
      </c>
      <c r="Q105" s="5">
        <v>9.3023255813953494</v>
      </c>
      <c r="R105" s="5">
        <v>2.3255813953488373</v>
      </c>
      <c r="S105" s="5">
        <v>1.3986013986013988</v>
      </c>
      <c r="T105" s="11">
        <f t="shared" si="14"/>
        <v>4.3421694584485282</v>
      </c>
      <c r="U105" s="11">
        <f t="shared" si="15"/>
        <v>2.3255813953488373</v>
      </c>
    </row>
    <row r="106" spans="1:23" x14ac:dyDescent="0.2">
      <c r="A106" s="34" t="s">
        <v>166</v>
      </c>
      <c r="B106" s="5">
        <v>0</v>
      </c>
      <c r="C106" s="5">
        <v>0</v>
      </c>
      <c r="D106" s="5">
        <v>0</v>
      </c>
      <c r="E106" s="11">
        <f t="shared" si="8"/>
        <v>0</v>
      </c>
      <c r="F106" s="11">
        <f t="shared" si="9"/>
        <v>0</v>
      </c>
      <c r="G106" s="5">
        <v>0</v>
      </c>
      <c r="H106" s="5">
        <v>0</v>
      </c>
      <c r="I106" s="5">
        <v>0</v>
      </c>
      <c r="J106" s="11">
        <f t="shared" si="10"/>
        <v>0</v>
      </c>
      <c r="K106" s="11">
        <f t="shared" si="11"/>
        <v>0</v>
      </c>
      <c r="L106" s="5">
        <v>0</v>
      </c>
      <c r="M106" s="5">
        <v>0</v>
      </c>
      <c r="N106" s="5">
        <v>0</v>
      </c>
      <c r="O106" s="11">
        <f t="shared" si="12"/>
        <v>0</v>
      </c>
      <c r="P106" s="11">
        <f t="shared" si="13"/>
        <v>0</v>
      </c>
      <c r="Q106" s="5">
        <v>0</v>
      </c>
      <c r="R106" s="5">
        <v>0</v>
      </c>
      <c r="S106" s="5">
        <v>0</v>
      </c>
      <c r="T106" s="11">
        <f t="shared" si="14"/>
        <v>0</v>
      </c>
      <c r="U106" s="11">
        <f t="shared" si="15"/>
        <v>0</v>
      </c>
    </row>
    <row r="107" spans="1:23" x14ac:dyDescent="0.2">
      <c r="A107" s="34" t="s">
        <v>26</v>
      </c>
      <c r="B107" s="5">
        <v>95.402298850574709</v>
      </c>
      <c r="C107" s="5">
        <v>97.282608695652172</v>
      </c>
      <c r="D107" s="5">
        <v>99.130434782608702</v>
      </c>
      <c r="E107" s="11">
        <f t="shared" si="8"/>
        <v>97.271780776278533</v>
      </c>
      <c r="F107" s="11">
        <f t="shared" si="9"/>
        <v>97.282608695652172</v>
      </c>
      <c r="G107" s="5">
        <v>53.103448275862071</v>
      </c>
      <c r="H107" s="5">
        <v>47.637795275590548</v>
      </c>
      <c r="I107" s="5">
        <v>42.8</v>
      </c>
      <c r="J107" s="11">
        <f t="shared" si="10"/>
        <v>47.847081183817544</v>
      </c>
      <c r="K107" s="11">
        <f t="shared" si="11"/>
        <v>47.637795275590548</v>
      </c>
      <c r="L107" s="5">
        <v>59.574468085106389</v>
      </c>
      <c r="M107" s="5">
        <v>92.682926829268297</v>
      </c>
      <c r="N107" s="5">
        <v>55.263157894736842</v>
      </c>
      <c r="O107" s="11">
        <f t="shared" si="12"/>
        <v>69.173517603037183</v>
      </c>
      <c r="P107" s="11">
        <f t="shared" si="13"/>
        <v>59.574468085106389</v>
      </c>
      <c r="Q107" s="5">
        <v>171.31782945736433</v>
      </c>
      <c r="R107" s="5">
        <v>110.46511627906978</v>
      </c>
      <c r="S107" s="5">
        <v>72.727272727272734</v>
      </c>
      <c r="T107" s="11">
        <f t="shared" si="14"/>
        <v>118.17007282123562</v>
      </c>
      <c r="U107" s="11">
        <f t="shared" si="15"/>
        <v>110.46511627906978</v>
      </c>
    </row>
    <row r="108" spans="1:23" x14ac:dyDescent="0.2">
      <c r="A108" s="34" t="s">
        <v>27</v>
      </c>
      <c r="B108" s="5">
        <v>2.8735632183908044</v>
      </c>
      <c r="C108" s="5">
        <v>6.5217391304347823</v>
      </c>
      <c r="D108" s="5">
        <v>3.0434782608695654</v>
      </c>
      <c r="E108" s="11">
        <f t="shared" si="8"/>
        <v>4.1462602032317166</v>
      </c>
      <c r="F108" s="11">
        <f t="shared" si="9"/>
        <v>3.0434782608695654</v>
      </c>
      <c r="G108" s="5">
        <v>1.149425287356322</v>
      </c>
      <c r="H108" s="5">
        <v>0.78740157480314954</v>
      </c>
      <c r="I108" s="5">
        <v>0</v>
      </c>
      <c r="J108" s="11">
        <f t="shared" si="10"/>
        <v>0.64560895405315721</v>
      </c>
      <c r="K108" s="11">
        <f t="shared" si="11"/>
        <v>0.78740157480314954</v>
      </c>
      <c r="L108" s="5">
        <v>2.1276595744680851</v>
      </c>
      <c r="M108" s="5">
        <v>2.4390243902439024</v>
      </c>
      <c r="N108" s="5">
        <v>2.6315789473684212</v>
      </c>
      <c r="O108" s="11">
        <f t="shared" si="12"/>
        <v>2.3994209706934697</v>
      </c>
      <c r="P108" s="11">
        <f t="shared" si="13"/>
        <v>2.4390243902439024</v>
      </c>
      <c r="Q108" s="5">
        <v>1.5503875968992247</v>
      </c>
      <c r="R108" s="5">
        <v>0</v>
      </c>
      <c r="S108" s="5">
        <v>0</v>
      </c>
      <c r="T108" s="11">
        <f t="shared" si="14"/>
        <v>0.51679586563307489</v>
      </c>
      <c r="U108" s="11">
        <f t="shared" si="15"/>
        <v>0</v>
      </c>
    </row>
    <row r="109" spans="1:23" x14ac:dyDescent="0.2">
      <c r="A109" s="34" t="s">
        <v>28</v>
      </c>
      <c r="B109" s="5">
        <v>107.47126436781609</v>
      </c>
      <c r="C109" s="5">
        <v>40.217391304347821</v>
      </c>
      <c r="D109" s="5">
        <v>106.95652173913044</v>
      </c>
      <c r="E109" s="11">
        <f t="shared" si="8"/>
        <v>84.88172580376478</v>
      </c>
      <c r="F109" s="11">
        <f t="shared" si="9"/>
        <v>106.95652173913044</v>
      </c>
      <c r="G109" s="5">
        <v>29.195402298850578</v>
      </c>
      <c r="H109" s="5">
        <v>19.291338582677167</v>
      </c>
      <c r="I109" s="5">
        <v>19.600000000000001</v>
      </c>
      <c r="J109" s="11">
        <f t="shared" si="10"/>
        <v>22.695580293842582</v>
      </c>
      <c r="K109" s="11">
        <f t="shared" si="11"/>
        <v>19.600000000000001</v>
      </c>
      <c r="L109" s="5">
        <v>21.276595744680851</v>
      </c>
      <c r="M109" s="5">
        <v>24.390243902439025</v>
      </c>
      <c r="N109" s="5">
        <v>21.05263157894737</v>
      </c>
      <c r="O109" s="11">
        <f t="shared" si="12"/>
        <v>22.239823742022413</v>
      </c>
      <c r="P109" s="11">
        <f t="shared" si="13"/>
        <v>21.276595744680851</v>
      </c>
      <c r="Q109" s="5">
        <v>89.922480620155042</v>
      </c>
      <c r="R109" s="5">
        <v>52.325581395348841</v>
      </c>
      <c r="S109" s="5">
        <v>51.748251748251754</v>
      </c>
      <c r="T109" s="11">
        <f t="shared" si="14"/>
        <v>64.665437921251879</v>
      </c>
      <c r="U109" s="11">
        <f t="shared" si="15"/>
        <v>52.325581395348841</v>
      </c>
    </row>
    <row r="110" spans="1:23" x14ac:dyDescent="0.2">
      <c r="A110" s="34" t="s">
        <v>121</v>
      </c>
      <c r="B110" s="5">
        <v>4.5977011494252871</v>
      </c>
      <c r="C110" s="5">
        <v>6.5217391304347823</v>
      </c>
      <c r="D110" s="5">
        <v>5.2173913043478262</v>
      </c>
      <c r="E110" s="11">
        <f t="shared" si="8"/>
        <v>5.4456105280692979</v>
      </c>
      <c r="F110" s="11">
        <f t="shared" si="9"/>
        <v>5.2173913043478262</v>
      </c>
      <c r="G110" s="5">
        <v>0.68965517241379315</v>
      </c>
      <c r="H110" s="5">
        <v>0.78740157480314954</v>
      </c>
      <c r="I110" s="5">
        <v>0.8</v>
      </c>
      <c r="J110" s="11">
        <f t="shared" si="10"/>
        <v>0.75901891573898084</v>
      </c>
      <c r="K110" s="11">
        <f t="shared" si="11"/>
        <v>0.78740157480314954</v>
      </c>
      <c r="L110" s="5">
        <v>36.170212765957451</v>
      </c>
      <c r="M110" s="5">
        <v>39.024390243902438</v>
      </c>
      <c r="N110" s="5">
        <v>39.473684210526315</v>
      </c>
      <c r="O110" s="11">
        <f t="shared" si="12"/>
        <v>38.222762406795404</v>
      </c>
      <c r="P110" s="11">
        <f t="shared" si="13"/>
        <v>39.024390243902438</v>
      </c>
      <c r="Q110" s="5">
        <v>27.906976744186046</v>
      </c>
      <c r="R110" s="5">
        <v>12.790697674418604</v>
      </c>
      <c r="S110" s="5">
        <v>6.9930069930069934</v>
      </c>
      <c r="T110" s="11">
        <f t="shared" si="14"/>
        <v>15.896893803870547</v>
      </c>
      <c r="U110" s="11">
        <f t="shared" si="15"/>
        <v>12.790697674418604</v>
      </c>
    </row>
    <row r="111" spans="1:23" x14ac:dyDescent="0.2">
      <c r="A111" s="34" t="s">
        <v>122</v>
      </c>
      <c r="B111" s="5">
        <v>1237.9310344827586</v>
      </c>
      <c r="C111" s="5">
        <v>796.195652173913</v>
      </c>
      <c r="D111" s="5">
        <v>964.34782608695662</v>
      </c>
      <c r="E111" s="11">
        <f t="shared" si="8"/>
        <v>999.49150424787604</v>
      </c>
      <c r="F111" s="11">
        <f t="shared" si="9"/>
        <v>964.34782608695662</v>
      </c>
      <c r="G111" s="5">
        <v>124.82758620689656</v>
      </c>
      <c r="H111" s="5">
        <v>110.62992125984252</v>
      </c>
      <c r="I111" s="5">
        <v>66.400000000000006</v>
      </c>
      <c r="J111" s="11">
        <f t="shared" si="10"/>
        <v>100.6191691555797</v>
      </c>
      <c r="K111" s="11">
        <f t="shared" si="11"/>
        <v>110.62992125984252</v>
      </c>
      <c r="L111" s="5">
        <v>2531.9148936170213</v>
      </c>
      <c r="M111" s="5">
        <v>2209.7560975609758</v>
      </c>
      <c r="N111" s="5">
        <v>2300</v>
      </c>
      <c r="O111" s="11">
        <f t="shared" si="12"/>
        <v>2347.2236637259989</v>
      </c>
      <c r="P111" s="11">
        <f t="shared" si="13"/>
        <v>2300</v>
      </c>
      <c r="Q111" s="5">
        <v>2146.5116279069766</v>
      </c>
      <c r="R111" s="5">
        <v>1602.3255813953488</v>
      </c>
      <c r="S111" s="5">
        <v>762.93706293706293</v>
      </c>
      <c r="T111" s="11">
        <f t="shared" si="14"/>
        <v>1503.9247574131296</v>
      </c>
      <c r="U111" s="11">
        <f t="shared" si="15"/>
        <v>1602.3255813953488</v>
      </c>
      <c r="V111" t="s">
        <v>10</v>
      </c>
    </row>
    <row r="112" spans="1:23" x14ac:dyDescent="0.2">
      <c r="A112" s="34" t="s">
        <v>123</v>
      </c>
      <c r="B112" s="5">
        <v>1.7241379310344829</v>
      </c>
      <c r="C112" s="5">
        <v>0.54347826086956519</v>
      </c>
      <c r="D112" s="5">
        <v>2.1739130434782612</v>
      </c>
      <c r="E112" s="11">
        <f t="shared" si="8"/>
        <v>1.4805097451274365</v>
      </c>
      <c r="F112" s="11">
        <f t="shared" si="9"/>
        <v>1.7241379310344829</v>
      </c>
      <c r="G112" s="5">
        <v>0</v>
      </c>
      <c r="H112" s="5">
        <v>0</v>
      </c>
      <c r="I112" s="5">
        <v>0</v>
      </c>
      <c r="J112" s="11">
        <f t="shared" si="10"/>
        <v>0</v>
      </c>
      <c r="K112" s="11">
        <f t="shared" si="11"/>
        <v>0</v>
      </c>
      <c r="L112" s="5">
        <v>0</v>
      </c>
      <c r="M112" s="5">
        <v>0</v>
      </c>
      <c r="N112" s="5">
        <v>0</v>
      </c>
      <c r="O112" s="11">
        <f t="shared" si="12"/>
        <v>0</v>
      </c>
      <c r="P112" s="11">
        <f t="shared" si="13"/>
        <v>0</v>
      </c>
      <c r="Q112" s="5">
        <v>3.8759689922480618</v>
      </c>
      <c r="R112" s="5">
        <v>5.8139534883720927</v>
      </c>
      <c r="S112" s="5">
        <v>0.69930069930069938</v>
      </c>
      <c r="T112" s="11">
        <f t="shared" si="14"/>
        <v>3.4630743933069517</v>
      </c>
      <c r="U112" s="11">
        <f t="shared" si="15"/>
        <v>3.8759689922480618</v>
      </c>
    </row>
    <row r="113" spans="1:21" x14ac:dyDescent="0.2">
      <c r="A113" s="34" t="s">
        <v>124</v>
      </c>
      <c r="B113" s="5">
        <v>2710.344827586207</v>
      </c>
      <c r="C113" s="5">
        <v>2440.7608695652175</v>
      </c>
      <c r="D113" s="5">
        <v>2863.4782608695655</v>
      </c>
      <c r="E113" s="11">
        <f t="shared" si="8"/>
        <v>2671.5279860069968</v>
      </c>
      <c r="F113" s="11">
        <f t="shared" si="9"/>
        <v>2710.344827586207</v>
      </c>
      <c r="G113" s="5">
        <v>30.574712643678165</v>
      </c>
      <c r="H113" s="5">
        <v>35.433070866141733</v>
      </c>
      <c r="I113" s="5">
        <v>25.6</v>
      </c>
      <c r="J113" s="11">
        <f t="shared" si="10"/>
        <v>30.535927836606636</v>
      </c>
      <c r="K113" s="11">
        <f t="shared" si="11"/>
        <v>30.574712643678165</v>
      </c>
      <c r="L113" s="5">
        <v>34.042553191489361</v>
      </c>
      <c r="M113" s="5">
        <v>87.804878048780495</v>
      </c>
      <c r="N113" s="5">
        <v>94.73684210526315</v>
      </c>
      <c r="O113" s="11">
        <f t="shared" si="12"/>
        <v>72.194757781844331</v>
      </c>
      <c r="P113" s="11">
        <f t="shared" si="13"/>
        <v>87.804878048780495</v>
      </c>
      <c r="Q113" s="5">
        <v>3672.0930232558139</v>
      </c>
      <c r="R113" s="5">
        <v>2223.2558139534885</v>
      </c>
      <c r="S113" s="5">
        <v>1374.8251748251748</v>
      </c>
      <c r="T113" s="11">
        <f t="shared" si="14"/>
        <v>2423.3913373448258</v>
      </c>
      <c r="U113" s="11">
        <f t="shared" si="15"/>
        <v>2223.2558139534885</v>
      </c>
    </row>
    <row r="114" spans="1:21" x14ac:dyDescent="0.2">
      <c r="A114" s="34" t="s">
        <v>125</v>
      </c>
      <c r="B114" s="5">
        <v>63.793103448275865</v>
      </c>
      <c r="C114" s="5">
        <v>64.673913043478251</v>
      </c>
      <c r="D114" s="5">
        <v>87.826086956521749</v>
      </c>
      <c r="E114" s="11">
        <f t="shared" si="8"/>
        <v>72.097701149425291</v>
      </c>
      <c r="F114" s="11">
        <f t="shared" si="9"/>
        <v>64.673913043478251</v>
      </c>
      <c r="G114" s="5">
        <v>0.22988505747126439</v>
      </c>
      <c r="H114" s="5">
        <v>0.39370078740157477</v>
      </c>
      <c r="I114" s="5">
        <v>1.2</v>
      </c>
      <c r="J114" s="11">
        <f t="shared" si="10"/>
        <v>0.60786194829094642</v>
      </c>
      <c r="K114" s="11">
        <f t="shared" si="11"/>
        <v>0.39370078740157477</v>
      </c>
      <c r="L114" s="5">
        <v>0</v>
      </c>
      <c r="M114" s="5">
        <v>2.4390243902439024</v>
      </c>
      <c r="N114" s="5">
        <v>0</v>
      </c>
      <c r="O114" s="11">
        <f t="shared" si="12"/>
        <v>0.81300813008130079</v>
      </c>
      <c r="P114" s="11">
        <f t="shared" si="13"/>
        <v>0</v>
      </c>
      <c r="Q114" s="5">
        <v>80.620155038759691</v>
      </c>
      <c r="R114" s="5">
        <v>50</v>
      </c>
      <c r="S114" s="5">
        <v>21.67832167832168</v>
      </c>
      <c r="T114" s="11">
        <f t="shared" si="14"/>
        <v>50.766158905693793</v>
      </c>
      <c r="U114" s="11">
        <f t="shared" si="15"/>
        <v>50</v>
      </c>
    </row>
    <row r="115" spans="1:21" x14ac:dyDescent="0.2">
      <c r="A115" s="34" t="s">
        <v>29</v>
      </c>
      <c r="B115" s="5">
        <v>5.1724137931034484</v>
      </c>
      <c r="C115" s="5">
        <v>2.7173913043478262</v>
      </c>
      <c r="D115" s="5">
        <v>4.7826086956521747</v>
      </c>
      <c r="E115" s="11">
        <f t="shared" si="8"/>
        <v>4.2241379310344831</v>
      </c>
      <c r="F115" s="11">
        <f t="shared" si="9"/>
        <v>4.7826086956521747</v>
      </c>
      <c r="G115" s="5">
        <v>0</v>
      </c>
      <c r="H115" s="5">
        <v>0</v>
      </c>
      <c r="I115" s="5">
        <v>0</v>
      </c>
      <c r="J115" s="11">
        <f t="shared" si="10"/>
        <v>0</v>
      </c>
      <c r="K115" s="11">
        <f t="shared" si="11"/>
        <v>0</v>
      </c>
      <c r="L115" s="5">
        <v>6.3829787234042561</v>
      </c>
      <c r="M115" s="5">
        <v>14.634146341463415</v>
      </c>
      <c r="N115" s="5">
        <v>2.6315789473684212</v>
      </c>
      <c r="O115" s="11">
        <f t="shared" si="12"/>
        <v>7.8829013374120303</v>
      </c>
      <c r="P115" s="11">
        <f t="shared" si="13"/>
        <v>6.3829787234042561</v>
      </c>
      <c r="Q115" s="5">
        <v>463.5658914728682</v>
      </c>
      <c r="R115" s="5">
        <v>358.13953488372096</v>
      </c>
      <c r="S115" s="5">
        <v>180.41958041958043</v>
      </c>
      <c r="T115" s="11">
        <f t="shared" si="14"/>
        <v>334.04166892538984</v>
      </c>
      <c r="U115" s="11">
        <f t="shared" si="15"/>
        <v>358.13953488372096</v>
      </c>
    </row>
    <row r="116" spans="1:21" x14ac:dyDescent="0.2">
      <c r="A116" s="34" t="s">
        <v>126</v>
      </c>
      <c r="B116" s="5">
        <v>504.02298850574715</v>
      </c>
      <c r="C116" s="5">
        <v>677.71739130434776</v>
      </c>
      <c r="D116" s="5">
        <v>650.86956521739137</v>
      </c>
      <c r="E116" s="11">
        <f t="shared" si="8"/>
        <v>610.86998167582885</v>
      </c>
      <c r="F116" s="11">
        <f t="shared" si="9"/>
        <v>650.86956521739137</v>
      </c>
      <c r="G116" s="5">
        <v>293.10344827586209</v>
      </c>
      <c r="H116" s="5">
        <v>262.20472440944883</v>
      </c>
      <c r="I116" s="5">
        <v>213.2</v>
      </c>
      <c r="J116" s="11">
        <f t="shared" si="10"/>
        <v>256.16939089510362</v>
      </c>
      <c r="K116" s="11">
        <f t="shared" si="11"/>
        <v>262.20472440944883</v>
      </c>
      <c r="L116" s="5">
        <v>755.31914893617022</v>
      </c>
      <c r="M116" s="5">
        <v>790.2439024390244</v>
      </c>
      <c r="N116" s="5">
        <v>600</v>
      </c>
      <c r="O116" s="11">
        <f t="shared" si="12"/>
        <v>715.18768379173162</v>
      </c>
      <c r="P116" s="11">
        <f t="shared" si="13"/>
        <v>755.31914893617022</v>
      </c>
      <c r="Q116" s="5">
        <v>214.72868217054264</v>
      </c>
      <c r="R116" s="5">
        <v>175.58139534883722</v>
      </c>
      <c r="S116" s="5">
        <v>93.006993006993014</v>
      </c>
      <c r="T116" s="11">
        <f t="shared" si="14"/>
        <v>161.10569017545762</v>
      </c>
      <c r="U116" s="11">
        <f t="shared" si="15"/>
        <v>175.58139534883722</v>
      </c>
    </row>
    <row r="117" spans="1:21" x14ac:dyDescent="0.2">
      <c r="A117" s="34" t="s">
        <v>30</v>
      </c>
      <c r="B117" s="5">
        <v>1.7241379310344829</v>
      </c>
      <c r="C117" s="5">
        <v>3.2608695652173911</v>
      </c>
      <c r="D117" s="5">
        <v>1.7391304347826089</v>
      </c>
      <c r="E117" s="11">
        <f t="shared" si="8"/>
        <v>2.2413793103448274</v>
      </c>
      <c r="F117" s="11">
        <f t="shared" si="9"/>
        <v>1.7391304347826089</v>
      </c>
      <c r="G117" s="5">
        <v>0</v>
      </c>
      <c r="H117" s="5">
        <v>0</v>
      </c>
      <c r="I117" s="5">
        <v>0</v>
      </c>
      <c r="J117" s="11">
        <f t="shared" si="10"/>
        <v>0</v>
      </c>
      <c r="K117" s="11">
        <f t="shared" si="11"/>
        <v>0</v>
      </c>
      <c r="L117" s="5">
        <v>0</v>
      </c>
      <c r="M117" s="5">
        <v>0</v>
      </c>
      <c r="N117" s="5">
        <v>0</v>
      </c>
      <c r="O117" s="11">
        <f t="shared" si="12"/>
        <v>0</v>
      </c>
      <c r="P117" s="11">
        <f t="shared" si="13"/>
        <v>0</v>
      </c>
      <c r="Q117" s="5">
        <v>565.11627906976742</v>
      </c>
      <c r="R117" s="5">
        <v>356.97674418604652</v>
      </c>
      <c r="S117" s="5">
        <v>179.02097902097904</v>
      </c>
      <c r="T117" s="11">
        <f t="shared" si="14"/>
        <v>367.03800075893099</v>
      </c>
      <c r="U117" s="11">
        <f t="shared" si="15"/>
        <v>356.97674418604652</v>
      </c>
    </row>
    <row r="118" spans="1:21" x14ac:dyDescent="0.2">
      <c r="A118" s="34" t="s">
        <v>31</v>
      </c>
      <c r="B118" s="5">
        <v>117.24137931034483</v>
      </c>
      <c r="C118" s="5">
        <v>21.195652173913043</v>
      </c>
      <c r="D118" s="5">
        <v>119.1304347826087</v>
      </c>
      <c r="E118" s="11">
        <f t="shared" si="8"/>
        <v>85.85582208895552</v>
      </c>
      <c r="F118" s="11">
        <f t="shared" si="9"/>
        <v>117.24137931034483</v>
      </c>
      <c r="G118" s="5">
        <v>4.597701149425288</v>
      </c>
      <c r="H118" s="5">
        <v>0.78740157480314954</v>
      </c>
      <c r="I118" s="5">
        <v>1.6</v>
      </c>
      <c r="J118" s="11">
        <f t="shared" si="10"/>
        <v>2.3283675747428121</v>
      </c>
      <c r="K118" s="11">
        <f t="shared" si="11"/>
        <v>1.6</v>
      </c>
      <c r="L118" s="5">
        <v>6.3829787234042561</v>
      </c>
      <c r="M118" s="5">
        <v>4.8780487804878048</v>
      </c>
      <c r="N118" s="5">
        <v>15.789473684210526</v>
      </c>
      <c r="O118" s="11">
        <f t="shared" si="12"/>
        <v>9.0168337293675282</v>
      </c>
      <c r="P118" s="11">
        <f t="shared" si="13"/>
        <v>6.3829787234042561</v>
      </c>
      <c r="Q118" s="5">
        <v>117.82945736434108</v>
      </c>
      <c r="R118" s="5">
        <v>40.697674418604649</v>
      </c>
      <c r="S118" s="5">
        <v>44.05594405594406</v>
      </c>
      <c r="T118" s="11">
        <f t="shared" si="14"/>
        <v>67.527691946296599</v>
      </c>
      <c r="U118" s="11">
        <f t="shared" si="15"/>
        <v>44.05594405594406</v>
      </c>
    </row>
    <row r="119" spans="1:21" x14ac:dyDescent="0.2">
      <c r="A119" s="34" t="s">
        <v>32</v>
      </c>
      <c r="B119" s="5">
        <v>10.919540229885058</v>
      </c>
      <c r="C119" s="5">
        <v>9.2391304347826075</v>
      </c>
      <c r="D119" s="5">
        <v>12.173913043478262</v>
      </c>
      <c r="E119" s="11">
        <f t="shared" si="8"/>
        <v>10.777527902715311</v>
      </c>
      <c r="F119" s="11">
        <f t="shared" si="9"/>
        <v>10.919540229885058</v>
      </c>
      <c r="G119" s="5">
        <v>0.45977011494252878</v>
      </c>
      <c r="H119" s="5">
        <v>0</v>
      </c>
      <c r="I119" s="5">
        <v>0.4</v>
      </c>
      <c r="J119" s="11">
        <f t="shared" si="10"/>
        <v>0.28659003831417623</v>
      </c>
      <c r="K119" s="11">
        <f t="shared" si="11"/>
        <v>0.4</v>
      </c>
      <c r="L119" s="5">
        <v>0</v>
      </c>
      <c r="M119" s="5">
        <v>0</v>
      </c>
      <c r="N119" s="5">
        <v>2.6315789473684212</v>
      </c>
      <c r="O119" s="11">
        <f t="shared" si="12"/>
        <v>0.87719298245614041</v>
      </c>
      <c r="P119" s="11">
        <f t="shared" si="13"/>
        <v>0</v>
      </c>
      <c r="Q119" s="5">
        <v>3.1007751937984493</v>
      </c>
      <c r="R119" s="5">
        <v>3.4883720930232558</v>
      </c>
      <c r="S119" s="5">
        <v>2.7972027972027975</v>
      </c>
      <c r="T119" s="11">
        <f t="shared" si="14"/>
        <v>3.128783361341501</v>
      </c>
      <c r="U119" s="11">
        <f t="shared" si="15"/>
        <v>3.1007751937984493</v>
      </c>
    </row>
    <row r="120" spans="1:21" x14ac:dyDescent="0.2">
      <c r="A120" s="34" t="s">
        <v>33</v>
      </c>
      <c r="B120" s="5">
        <v>22.988505747126435</v>
      </c>
      <c r="C120" s="5">
        <v>21.739130434782609</v>
      </c>
      <c r="D120" s="5">
        <v>24.782608695652176</v>
      </c>
      <c r="E120" s="11">
        <f t="shared" si="8"/>
        <v>23.17008162585374</v>
      </c>
      <c r="F120" s="11">
        <f t="shared" si="9"/>
        <v>22.988505747126435</v>
      </c>
      <c r="G120" s="5">
        <v>6.4367816091954024</v>
      </c>
      <c r="H120" s="5">
        <v>11.811023622047244</v>
      </c>
      <c r="I120" s="5">
        <v>6.8</v>
      </c>
      <c r="J120" s="11">
        <f t="shared" si="10"/>
        <v>8.3492684104142167</v>
      </c>
      <c r="K120" s="11">
        <f t="shared" si="11"/>
        <v>6.8</v>
      </c>
      <c r="L120" s="5">
        <v>110.63829787234043</v>
      </c>
      <c r="M120" s="5">
        <v>163.41463414634148</v>
      </c>
      <c r="N120" s="5">
        <v>102.63157894736842</v>
      </c>
      <c r="O120" s="11">
        <f t="shared" si="12"/>
        <v>125.56150365535012</v>
      </c>
      <c r="P120" s="11">
        <f t="shared" si="13"/>
        <v>110.63829787234043</v>
      </c>
      <c r="Q120" s="5">
        <v>17.829457364341085</v>
      </c>
      <c r="R120" s="5">
        <v>10.465116279069768</v>
      </c>
      <c r="S120" s="5">
        <v>8.3916083916083917</v>
      </c>
      <c r="T120" s="11">
        <f t="shared" si="14"/>
        <v>12.228727345006414</v>
      </c>
      <c r="U120" s="11">
        <f t="shared" si="15"/>
        <v>10.465116279069768</v>
      </c>
    </row>
    <row r="121" spans="1:21" x14ac:dyDescent="0.2">
      <c r="A121" s="34" t="s">
        <v>127</v>
      </c>
      <c r="B121" s="5">
        <v>1602.2988505747126</v>
      </c>
      <c r="C121" s="5">
        <v>1729.891304347826</v>
      </c>
      <c r="D121" s="5">
        <v>1711.304347826087</v>
      </c>
      <c r="E121" s="11">
        <f t="shared" si="8"/>
        <v>1681.1648342495419</v>
      </c>
      <c r="F121" s="11">
        <f t="shared" si="9"/>
        <v>1711.304347826087</v>
      </c>
      <c r="G121" s="5">
        <v>1602.2988505747128</v>
      </c>
      <c r="H121" s="5">
        <v>1404.3307086614172</v>
      </c>
      <c r="I121" s="5">
        <v>1279.5999999999999</v>
      </c>
      <c r="J121" s="11">
        <f t="shared" si="10"/>
        <v>1428.7431864120433</v>
      </c>
      <c r="K121" s="11">
        <f t="shared" si="11"/>
        <v>1404.3307086614172</v>
      </c>
      <c r="L121" s="5">
        <v>2042.5531914893618</v>
      </c>
      <c r="M121" s="5">
        <v>2519.5121951219512</v>
      </c>
      <c r="N121" s="5">
        <v>2342.1052631578946</v>
      </c>
      <c r="O121" s="11">
        <f t="shared" si="12"/>
        <v>2301.3902165897362</v>
      </c>
      <c r="P121" s="11">
        <f t="shared" si="13"/>
        <v>2342.1052631578946</v>
      </c>
      <c r="Q121" s="5">
        <v>3040.3100775193798</v>
      </c>
      <c r="R121" s="5">
        <v>1909.3023255813953</v>
      </c>
      <c r="S121" s="5">
        <v>1506.2937062937065</v>
      </c>
      <c r="T121" s="11">
        <f t="shared" si="14"/>
        <v>2151.9687031314938</v>
      </c>
      <c r="U121" s="11">
        <f t="shared" si="15"/>
        <v>1909.3023255813953</v>
      </c>
    </row>
    <row r="122" spans="1:21" x14ac:dyDescent="0.2">
      <c r="A122" s="34" t="s">
        <v>128</v>
      </c>
      <c r="B122" s="5">
        <v>4.5977011494252871</v>
      </c>
      <c r="C122" s="5">
        <v>0</v>
      </c>
      <c r="D122" s="5">
        <v>0.43478260869565222</v>
      </c>
      <c r="E122" s="11">
        <f t="shared" si="8"/>
        <v>1.6774945860403132</v>
      </c>
      <c r="F122" s="11">
        <f t="shared" si="9"/>
        <v>0.43478260869565222</v>
      </c>
      <c r="G122" s="5">
        <v>0</v>
      </c>
      <c r="H122" s="5">
        <v>0</v>
      </c>
      <c r="I122" s="5">
        <v>0</v>
      </c>
      <c r="J122" s="11">
        <f t="shared" si="10"/>
        <v>0</v>
      </c>
      <c r="K122" s="11">
        <f t="shared" si="11"/>
        <v>0</v>
      </c>
      <c r="L122" s="5">
        <v>36.170212765957451</v>
      </c>
      <c r="M122" s="5">
        <v>58.536585365853661</v>
      </c>
      <c r="N122" s="5">
        <v>52.631578947368418</v>
      </c>
      <c r="O122" s="11">
        <f t="shared" si="12"/>
        <v>49.112792359726512</v>
      </c>
      <c r="P122" s="11">
        <f t="shared" si="13"/>
        <v>52.631578947368418</v>
      </c>
      <c r="Q122" s="5">
        <v>27.906976744186046</v>
      </c>
      <c r="R122" s="5">
        <v>13.953488372093023</v>
      </c>
      <c r="S122" s="5">
        <v>6.2937062937062942</v>
      </c>
      <c r="T122" s="11">
        <f t="shared" si="14"/>
        <v>16.051390469995123</v>
      </c>
      <c r="U122" s="11">
        <f t="shared" si="15"/>
        <v>13.953488372093023</v>
      </c>
    </row>
    <row r="123" spans="1:21" x14ac:dyDescent="0.2">
      <c r="A123" s="34" t="s">
        <v>129</v>
      </c>
      <c r="B123" s="5">
        <v>8846.5517241379312</v>
      </c>
      <c r="C123" s="5">
        <v>5643.478260869565</v>
      </c>
      <c r="D123" s="5">
        <v>8541.7391304347839</v>
      </c>
      <c r="E123" s="11">
        <f t="shared" si="8"/>
        <v>7677.2563718140927</v>
      </c>
      <c r="F123" s="11">
        <f t="shared" si="9"/>
        <v>8541.7391304347839</v>
      </c>
      <c r="G123" s="5">
        <v>4836.3218390804604</v>
      </c>
      <c r="H123" s="5">
        <v>3877.9527559055118</v>
      </c>
      <c r="I123" s="5">
        <v>2863.2</v>
      </c>
      <c r="J123" s="11">
        <f t="shared" si="10"/>
        <v>3859.1581983286574</v>
      </c>
      <c r="K123" s="11">
        <f t="shared" si="11"/>
        <v>3877.9527559055118</v>
      </c>
      <c r="L123" s="5">
        <v>1027.6595744680851</v>
      </c>
      <c r="M123" s="5">
        <v>1478.0487804878051</v>
      </c>
      <c r="N123" s="5">
        <v>786.84210526315792</v>
      </c>
      <c r="O123" s="11">
        <f t="shared" si="12"/>
        <v>1097.5168200730161</v>
      </c>
      <c r="P123" s="11">
        <f t="shared" si="13"/>
        <v>1027.6595744680851</v>
      </c>
      <c r="Q123" s="5">
        <v>5661.2403100775191</v>
      </c>
      <c r="R123" s="5">
        <v>3479.0697674418607</v>
      </c>
      <c r="S123" s="5">
        <v>1643.3566433566434</v>
      </c>
      <c r="T123" s="11">
        <f t="shared" si="14"/>
        <v>3594.5555736253409</v>
      </c>
      <c r="U123" s="11">
        <f t="shared" si="15"/>
        <v>3479.0697674418607</v>
      </c>
    </row>
    <row r="124" spans="1:21" x14ac:dyDescent="0.2">
      <c r="A124" s="34" t="s">
        <v>34</v>
      </c>
      <c r="B124" s="5">
        <v>10.919540229885058</v>
      </c>
      <c r="C124" s="5">
        <v>4.8913043478260869</v>
      </c>
      <c r="D124" s="5">
        <v>6.5217391304347831</v>
      </c>
      <c r="E124" s="11">
        <f t="shared" si="8"/>
        <v>7.4441945693819749</v>
      </c>
      <c r="F124" s="11">
        <f t="shared" si="9"/>
        <v>6.5217391304347831</v>
      </c>
      <c r="G124" s="5">
        <v>4.8275862068965525</v>
      </c>
      <c r="H124" s="5">
        <v>3.1496062992125982</v>
      </c>
      <c r="I124" s="5">
        <v>2.8</v>
      </c>
      <c r="J124" s="11">
        <f t="shared" si="10"/>
        <v>3.5923975020363836</v>
      </c>
      <c r="K124" s="11">
        <f t="shared" si="11"/>
        <v>3.1496062992125982</v>
      </c>
      <c r="L124" s="5">
        <v>21.276595744680851</v>
      </c>
      <c r="M124" s="5">
        <v>58.536585365853661</v>
      </c>
      <c r="N124" s="5">
        <v>15.789473684210526</v>
      </c>
      <c r="O124" s="11">
        <f t="shared" si="12"/>
        <v>31.867551598248344</v>
      </c>
      <c r="P124" s="11">
        <f t="shared" si="13"/>
        <v>21.276595744680851</v>
      </c>
      <c r="Q124" s="5">
        <v>8.5271317829457356</v>
      </c>
      <c r="R124" s="5">
        <v>3.4883720930232558</v>
      </c>
      <c r="S124" s="5">
        <v>1.3986013986013988</v>
      </c>
      <c r="T124" s="11">
        <f t="shared" si="14"/>
        <v>4.4713684248567969</v>
      </c>
      <c r="U124" s="11">
        <f t="shared" si="15"/>
        <v>3.4883720930232558</v>
      </c>
    </row>
    <row r="125" spans="1:21" x14ac:dyDescent="0.2">
      <c r="A125" s="34" t="s">
        <v>35</v>
      </c>
      <c r="B125" s="5">
        <v>4.0229885057471266</v>
      </c>
      <c r="C125" s="5">
        <v>2.1739130434782608</v>
      </c>
      <c r="D125" s="5">
        <v>3.4782608695652177</v>
      </c>
      <c r="E125" s="11">
        <f t="shared" si="8"/>
        <v>3.2250541395968688</v>
      </c>
      <c r="F125" s="11">
        <f t="shared" si="9"/>
        <v>3.4782608695652177</v>
      </c>
      <c r="G125" s="5">
        <v>0.68965517241379315</v>
      </c>
      <c r="H125" s="5">
        <v>0.39370078740157477</v>
      </c>
      <c r="I125" s="5">
        <v>0</v>
      </c>
      <c r="J125" s="11">
        <f t="shared" si="10"/>
        <v>0.36111865327178932</v>
      </c>
      <c r="K125" s="11">
        <f t="shared" si="11"/>
        <v>0.39370078740157477</v>
      </c>
      <c r="L125" s="5">
        <v>6.3829787234042561</v>
      </c>
      <c r="M125" s="5">
        <v>46.341463414634148</v>
      </c>
      <c r="N125" s="5">
        <v>5.2631578947368425</v>
      </c>
      <c r="O125" s="11">
        <f t="shared" si="12"/>
        <v>19.329200010925081</v>
      </c>
      <c r="P125" s="11">
        <f t="shared" si="13"/>
        <v>6.3829787234042561</v>
      </c>
      <c r="Q125" s="5">
        <v>2.3255813953488373</v>
      </c>
      <c r="R125" s="5">
        <v>2.3255813953488373</v>
      </c>
      <c r="S125" s="5">
        <v>1.3986013986013988</v>
      </c>
      <c r="T125" s="11">
        <f t="shared" si="14"/>
        <v>2.0165880630996913</v>
      </c>
      <c r="U125" s="11">
        <f t="shared" si="15"/>
        <v>2.3255813953488373</v>
      </c>
    </row>
    <row r="126" spans="1:21" x14ac:dyDescent="0.2">
      <c r="A126" s="34" t="s">
        <v>36</v>
      </c>
      <c r="B126" s="5">
        <v>330.45977011494256</v>
      </c>
      <c r="C126" s="5">
        <v>250</v>
      </c>
      <c r="D126" s="5">
        <v>217.82608695652175</v>
      </c>
      <c r="E126" s="11">
        <f t="shared" si="8"/>
        <v>266.09528569048808</v>
      </c>
      <c r="F126" s="11">
        <f t="shared" si="9"/>
        <v>250</v>
      </c>
      <c r="G126" s="5">
        <v>75.172413793103459</v>
      </c>
      <c r="H126" s="5">
        <v>55.905511811023622</v>
      </c>
      <c r="I126" s="5">
        <v>50.4</v>
      </c>
      <c r="J126" s="11">
        <f t="shared" si="10"/>
        <v>60.492641868042362</v>
      </c>
      <c r="K126" s="11">
        <f t="shared" si="11"/>
        <v>55.905511811023622</v>
      </c>
      <c r="L126" s="5">
        <v>217.02127659574469</v>
      </c>
      <c r="M126" s="5">
        <v>143.90243902439025</v>
      </c>
      <c r="N126" s="5">
        <v>155.26315789473685</v>
      </c>
      <c r="O126" s="11">
        <f t="shared" si="12"/>
        <v>172.06229117162391</v>
      </c>
      <c r="P126" s="11">
        <f t="shared" si="13"/>
        <v>155.26315789473685</v>
      </c>
      <c r="Q126" s="5">
        <v>524.03100775193798</v>
      </c>
      <c r="R126" s="5">
        <v>386.04651162790697</v>
      </c>
      <c r="S126" s="5">
        <v>174.82517482517483</v>
      </c>
      <c r="T126" s="11">
        <f t="shared" si="14"/>
        <v>361.63423140167328</v>
      </c>
      <c r="U126" s="11">
        <f t="shared" si="15"/>
        <v>386.04651162790697</v>
      </c>
    </row>
    <row r="127" spans="1:21" x14ac:dyDescent="0.2">
      <c r="A127" s="34" t="s">
        <v>130</v>
      </c>
      <c r="B127" s="5">
        <v>3.4482758620689657</v>
      </c>
      <c r="C127" s="5">
        <v>3.2608695652173911</v>
      </c>
      <c r="D127" s="5">
        <v>5.2173913043478262</v>
      </c>
      <c r="E127" s="11">
        <f t="shared" si="8"/>
        <v>3.975512243878061</v>
      </c>
      <c r="F127" s="11">
        <f t="shared" si="9"/>
        <v>3.4482758620689657</v>
      </c>
      <c r="G127" s="5">
        <v>3.6781609195402303</v>
      </c>
      <c r="H127" s="5">
        <v>1.9685039370078741</v>
      </c>
      <c r="I127" s="5">
        <v>2</v>
      </c>
      <c r="J127" s="11">
        <f t="shared" si="10"/>
        <v>2.5488882855160351</v>
      </c>
      <c r="K127" s="11">
        <f t="shared" si="11"/>
        <v>2</v>
      </c>
      <c r="L127" s="5">
        <v>2.1276595744680851</v>
      </c>
      <c r="M127" s="5">
        <v>0</v>
      </c>
      <c r="N127" s="5">
        <v>5.2631578947368425</v>
      </c>
      <c r="O127" s="11">
        <f t="shared" si="12"/>
        <v>2.4636058230683093</v>
      </c>
      <c r="P127" s="11">
        <f t="shared" si="13"/>
        <v>2.1276595744680851</v>
      </c>
      <c r="Q127" s="5">
        <v>8.5271317829457356</v>
      </c>
      <c r="R127" s="5">
        <v>3.4883720930232558</v>
      </c>
      <c r="S127" s="5">
        <v>0</v>
      </c>
      <c r="T127" s="11">
        <f t="shared" si="14"/>
        <v>4.0051679586563305</v>
      </c>
      <c r="U127" s="11">
        <f t="shared" si="15"/>
        <v>3.4883720930232558</v>
      </c>
    </row>
    <row r="128" spans="1:21" x14ac:dyDescent="0.2">
      <c r="A128" s="34" t="s">
        <v>18</v>
      </c>
      <c r="B128" s="5">
        <v>33.908045977011497</v>
      </c>
      <c r="C128" s="5">
        <v>44.021739130434781</v>
      </c>
      <c r="D128" s="5">
        <v>30.869565217391308</v>
      </c>
      <c r="E128" s="11">
        <f t="shared" si="8"/>
        <v>36.266450108279194</v>
      </c>
      <c r="F128" s="11">
        <f t="shared" si="9"/>
        <v>33.908045977011497</v>
      </c>
      <c r="G128" s="5">
        <v>24.137931034482762</v>
      </c>
      <c r="H128" s="5">
        <v>24.803149606299211</v>
      </c>
      <c r="I128" s="5">
        <v>12</v>
      </c>
      <c r="J128" s="11">
        <f t="shared" si="10"/>
        <v>20.313693546927325</v>
      </c>
      <c r="K128" s="11">
        <f t="shared" si="11"/>
        <v>24.137931034482762</v>
      </c>
      <c r="L128" s="5">
        <v>100</v>
      </c>
      <c r="M128" s="5">
        <v>97.560975609756099</v>
      </c>
      <c r="N128" s="5">
        <v>86.84210526315789</v>
      </c>
      <c r="O128" s="11">
        <f t="shared" si="12"/>
        <v>94.801026957637987</v>
      </c>
      <c r="P128" s="11">
        <f t="shared" si="13"/>
        <v>97.560975609756099</v>
      </c>
      <c r="Q128" s="5">
        <v>74.418604651162795</v>
      </c>
      <c r="R128" s="5">
        <v>38.372093023255815</v>
      </c>
      <c r="S128" s="5">
        <v>17.482517482517483</v>
      </c>
      <c r="T128" s="11">
        <f t="shared" si="14"/>
        <v>43.424405052312032</v>
      </c>
      <c r="U128" s="11">
        <f t="shared" si="15"/>
        <v>38.372093023255815</v>
      </c>
    </row>
    <row r="129" spans="1:21" x14ac:dyDescent="0.2">
      <c r="A129" s="34" t="s">
        <v>131</v>
      </c>
      <c r="B129" s="5">
        <v>0.57471264367816088</v>
      </c>
      <c r="C129" s="5">
        <v>0.54347826086956519</v>
      </c>
      <c r="D129" s="5">
        <v>0.43478260869565222</v>
      </c>
      <c r="E129" s="11">
        <f t="shared" si="8"/>
        <v>0.51765783774779273</v>
      </c>
      <c r="F129" s="11">
        <f t="shared" si="9"/>
        <v>0.54347826086956519</v>
      </c>
      <c r="G129" s="5">
        <v>0.22988505747126439</v>
      </c>
      <c r="H129" s="5">
        <v>0</v>
      </c>
      <c r="I129" s="5">
        <v>0</v>
      </c>
      <c r="J129" s="11">
        <f t="shared" si="10"/>
        <v>7.6628352490421464E-2</v>
      </c>
      <c r="K129" s="11">
        <f t="shared" si="11"/>
        <v>0</v>
      </c>
      <c r="L129" s="5">
        <v>134.04255319148936</v>
      </c>
      <c r="M129" s="5">
        <v>109.75609756097562</v>
      </c>
      <c r="N129" s="5">
        <v>76.315789473684205</v>
      </c>
      <c r="O129" s="11">
        <f t="shared" si="12"/>
        <v>106.7048134087164</v>
      </c>
      <c r="P129" s="11">
        <f t="shared" si="13"/>
        <v>109.75609756097562</v>
      </c>
      <c r="Q129" s="5">
        <v>0</v>
      </c>
      <c r="R129" s="5">
        <v>0</v>
      </c>
      <c r="S129" s="5">
        <v>0</v>
      </c>
      <c r="T129" s="11">
        <f t="shared" si="14"/>
        <v>0</v>
      </c>
      <c r="U129" s="11">
        <f t="shared" si="15"/>
        <v>0</v>
      </c>
    </row>
    <row r="130" spans="1:21" x14ac:dyDescent="0.2">
      <c r="A130" s="34" t="s">
        <v>19</v>
      </c>
      <c r="B130" s="5">
        <v>6.3218390804597702</v>
      </c>
      <c r="C130" s="5">
        <v>5.4347826086956523</v>
      </c>
      <c r="D130" s="5">
        <v>3.0434782608695654</v>
      </c>
      <c r="E130" s="11">
        <f t="shared" si="8"/>
        <v>4.9333666500083302</v>
      </c>
      <c r="F130" s="11">
        <f t="shared" si="9"/>
        <v>5.4347826086956523</v>
      </c>
      <c r="G130" s="5">
        <v>1.6091954022988506</v>
      </c>
      <c r="H130" s="5">
        <v>2.7559055118110236</v>
      </c>
      <c r="I130" s="5">
        <v>0</v>
      </c>
      <c r="J130" s="11">
        <f t="shared" si="10"/>
        <v>1.4550336380366247</v>
      </c>
      <c r="K130" s="11">
        <f t="shared" si="11"/>
        <v>1.6091954022988506</v>
      </c>
      <c r="L130" s="5">
        <v>6.3829787234042561</v>
      </c>
      <c r="M130" s="5">
        <v>24.390243902439025</v>
      </c>
      <c r="N130" s="5">
        <v>2.6315789473684212</v>
      </c>
      <c r="O130" s="11">
        <f t="shared" si="12"/>
        <v>11.134933857737233</v>
      </c>
      <c r="P130" s="11">
        <f t="shared" si="13"/>
        <v>6.3829787234042561</v>
      </c>
      <c r="Q130" s="5">
        <v>44.961240310077521</v>
      </c>
      <c r="R130" s="5">
        <v>45.348837209302324</v>
      </c>
      <c r="S130" s="5">
        <v>13.286713286713287</v>
      </c>
      <c r="T130" s="11">
        <f t="shared" si="14"/>
        <v>34.532263602031044</v>
      </c>
      <c r="U130" s="11">
        <f t="shared" si="15"/>
        <v>44.961240310077521</v>
      </c>
    </row>
    <row r="131" spans="1:21" x14ac:dyDescent="0.2">
      <c r="A131" s="34" t="s">
        <v>20</v>
      </c>
      <c r="B131" s="5">
        <v>0</v>
      </c>
      <c r="C131" s="5">
        <v>0</v>
      </c>
      <c r="D131" s="5">
        <v>0</v>
      </c>
      <c r="E131" s="11">
        <f t="shared" si="8"/>
        <v>0</v>
      </c>
      <c r="F131" s="11">
        <f t="shared" si="9"/>
        <v>0</v>
      </c>
      <c r="G131" s="5">
        <v>0</v>
      </c>
      <c r="H131" s="5">
        <v>0</v>
      </c>
      <c r="I131" s="5">
        <v>0</v>
      </c>
      <c r="J131" s="11">
        <f t="shared" si="10"/>
        <v>0</v>
      </c>
      <c r="K131" s="11">
        <f t="shared" si="11"/>
        <v>0</v>
      </c>
      <c r="L131" s="5">
        <v>0</v>
      </c>
      <c r="M131" s="5">
        <v>0</v>
      </c>
      <c r="N131" s="5">
        <v>0</v>
      </c>
      <c r="O131" s="11">
        <f t="shared" si="12"/>
        <v>0</v>
      </c>
      <c r="P131" s="11">
        <f t="shared" si="13"/>
        <v>0</v>
      </c>
      <c r="Q131" s="5">
        <v>0</v>
      </c>
      <c r="R131" s="5">
        <v>0</v>
      </c>
      <c r="S131" s="5">
        <v>0</v>
      </c>
      <c r="T131" s="11">
        <f t="shared" si="14"/>
        <v>0</v>
      </c>
      <c r="U131" s="11">
        <f t="shared" si="15"/>
        <v>0</v>
      </c>
    </row>
    <row r="132" spans="1:21" x14ac:dyDescent="0.2">
      <c r="A132" s="34" t="s">
        <v>21</v>
      </c>
      <c r="B132" s="5">
        <v>0</v>
      </c>
      <c r="C132" s="5">
        <v>1.0869565217391304</v>
      </c>
      <c r="D132" s="5">
        <v>1.3043478260869565</v>
      </c>
      <c r="E132" s="11">
        <f t="shared" si="8"/>
        <v>0.79710144927536231</v>
      </c>
      <c r="F132" s="11">
        <f t="shared" si="9"/>
        <v>1.0869565217391304</v>
      </c>
      <c r="G132" s="5">
        <v>0.22988505747126439</v>
      </c>
      <c r="H132" s="5">
        <v>0.78740157480314954</v>
      </c>
      <c r="I132" s="5">
        <v>0</v>
      </c>
      <c r="J132" s="11">
        <f t="shared" si="10"/>
        <v>0.3390955440914713</v>
      </c>
      <c r="K132" s="11">
        <f t="shared" si="11"/>
        <v>0.22988505747126439</v>
      </c>
      <c r="L132" s="5">
        <v>2.1276595744680851</v>
      </c>
      <c r="M132" s="5">
        <v>0</v>
      </c>
      <c r="N132" s="5">
        <v>0</v>
      </c>
      <c r="O132" s="11">
        <f t="shared" si="12"/>
        <v>0.70921985815602839</v>
      </c>
      <c r="P132" s="11">
        <f t="shared" si="13"/>
        <v>0</v>
      </c>
      <c r="Q132" s="5">
        <v>0</v>
      </c>
      <c r="R132" s="5">
        <v>0</v>
      </c>
      <c r="S132" s="5">
        <v>0</v>
      </c>
      <c r="T132" s="11">
        <f t="shared" si="14"/>
        <v>0</v>
      </c>
      <c r="U132" s="11">
        <f t="shared" si="15"/>
        <v>0</v>
      </c>
    </row>
    <row r="133" spans="1:21" x14ac:dyDescent="0.2">
      <c r="A133" s="34" t="s">
        <v>22</v>
      </c>
      <c r="B133" s="5">
        <v>0.57471264367816088</v>
      </c>
      <c r="C133" s="5">
        <v>0.54347826086956519</v>
      </c>
      <c r="D133" s="5">
        <v>1.7391304347826089</v>
      </c>
      <c r="E133" s="11">
        <f t="shared" si="8"/>
        <v>0.95244044644344505</v>
      </c>
      <c r="F133" s="11">
        <f t="shared" si="9"/>
        <v>0.57471264367816088</v>
      </c>
      <c r="G133" s="5">
        <v>0.91954022988505757</v>
      </c>
      <c r="H133" s="5">
        <v>0.78740157480314954</v>
      </c>
      <c r="I133" s="5">
        <v>0.8</v>
      </c>
      <c r="J133" s="11">
        <f t="shared" si="10"/>
        <v>0.83564726822940238</v>
      </c>
      <c r="K133" s="11">
        <f t="shared" si="11"/>
        <v>0.8</v>
      </c>
      <c r="L133" s="5">
        <v>0</v>
      </c>
      <c r="M133" s="5">
        <v>0</v>
      </c>
      <c r="N133" s="5">
        <v>2.6315789473684212</v>
      </c>
      <c r="O133" s="11">
        <f t="shared" si="12"/>
        <v>0.87719298245614041</v>
      </c>
      <c r="P133" s="11">
        <f t="shared" si="13"/>
        <v>0</v>
      </c>
      <c r="Q133" s="5">
        <v>0.77519379844961234</v>
      </c>
      <c r="R133" s="5">
        <v>0</v>
      </c>
      <c r="S133" s="5">
        <v>0.69930069930069938</v>
      </c>
      <c r="T133" s="11">
        <f t="shared" si="14"/>
        <v>0.49149816591677054</v>
      </c>
      <c r="U133" s="11">
        <f t="shared" si="15"/>
        <v>0.69930069930069938</v>
      </c>
    </row>
    <row r="134" spans="1:21" x14ac:dyDescent="0.2">
      <c r="A134" s="34" t="s">
        <v>23</v>
      </c>
      <c r="B134" s="5">
        <v>0.57471264367816088</v>
      </c>
      <c r="C134" s="5">
        <v>2.1739130434782608</v>
      </c>
      <c r="D134" s="5">
        <v>2.6086956521739131</v>
      </c>
      <c r="E134" s="11">
        <f t="shared" si="8"/>
        <v>1.7857737797767783</v>
      </c>
      <c r="F134" s="11">
        <f t="shared" si="9"/>
        <v>2.1739130434782608</v>
      </c>
      <c r="G134" s="5">
        <v>12.873563218390805</v>
      </c>
      <c r="H134" s="5">
        <v>5.1181102362204722</v>
      </c>
      <c r="I134" s="5">
        <v>12.4</v>
      </c>
      <c r="J134" s="11">
        <f t="shared" si="10"/>
        <v>10.13055781820376</v>
      </c>
      <c r="K134" s="11">
        <f t="shared" si="11"/>
        <v>12.4</v>
      </c>
      <c r="L134" s="5">
        <v>0</v>
      </c>
      <c r="M134" s="5">
        <v>0</v>
      </c>
      <c r="N134" s="5">
        <v>0</v>
      </c>
      <c r="O134" s="11">
        <f t="shared" si="12"/>
        <v>0</v>
      </c>
      <c r="P134" s="11">
        <f t="shared" si="13"/>
        <v>0</v>
      </c>
      <c r="Q134" s="5">
        <v>24.806201550387595</v>
      </c>
      <c r="R134" s="5">
        <v>9.3023255813953494</v>
      </c>
      <c r="S134" s="5">
        <v>7.6923076923076925</v>
      </c>
      <c r="T134" s="11">
        <f t="shared" si="14"/>
        <v>13.933611608030212</v>
      </c>
      <c r="U134" s="11">
        <f t="shared" si="15"/>
        <v>9.3023255813953494</v>
      </c>
    </row>
    <row r="135" spans="1:21" x14ac:dyDescent="0.2">
      <c r="A135" s="34" t="s">
        <v>132</v>
      </c>
      <c r="B135" s="5">
        <v>0</v>
      </c>
      <c r="C135" s="5">
        <v>0.54347826086956519</v>
      </c>
      <c r="D135" s="5">
        <v>0</v>
      </c>
      <c r="E135" s="11">
        <f t="shared" si="8"/>
        <v>0.18115942028985507</v>
      </c>
      <c r="F135" s="11">
        <f t="shared" si="9"/>
        <v>0</v>
      </c>
      <c r="G135" s="5">
        <v>1.149425287356322</v>
      </c>
      <c r="H135" s="5">
        <v>0</v>
      </c>
      <c r="I135" s="5">
        <v>0</v>
      </c>
      <c r="J135" s="11">
        <f t="shared" si="10"/>
        <v>0.38314176245210735</v>
      </c>
      <c r="K135" s="11">
        <f t="shared" si="11"/>
        <v>0</v>
      </c>
      <c r="L135" s="5">
        <v>0</v>
      </c>
      <c r="M135" s="5">
        <v>0</v>
      </c>
      <c r="N135" s="5">
        <v>0</v>
      </c>
      <c r="O135" s="11">
        <f t="shared" si="12"/>
        <v>0</v>
      </c>
      <c r="P135" s="11">
        <f t="shared" si="13"/>
        <v>0</v>
      </c>
      <c r="Q135" s="5">
        <v>3.8759689922480618</v>
      </c>
      <c r="R135" s="5">
        <v>0</v>
      </c>
      <c r="S135" s="5">
        <v>0.69930069930069938</v>
      </c>
      <c r="T135" s="11">
        <f t="shared" si="14"/>
        <v>1.5250898971829203</v>
      </c>
      <c r="U135" s="11">
        <f t="shared" si="15"/>
        <v>0.69930069930069938</v>
      </c>
    </row>
    <row r="136" spans="1:21" x14ac:dyDescent="0.2">
      <c r="A136" s="34" t="s">
        <v>24</v>
      </c>
      <c r="B136" s="5">
        <v>35.632183908045974</v>
      </c>
      <c r="C136" s="5">
        <v>25</v>
      </c>
      <c r="D136" s="5">
        <v>23.478260869565219</v>
      </c>
      <c r="E136" s="11">
        <f t="shared" si="8"/>
        <v>28.036814925870399</v>
      </c>
      <c r="F136" s="11">
        <f t="shared" si="9"/>
        <v>25</v>
      </c>
      <c r="G136" s="5">
        <v>12.873563218390805</v>
      </c>
      <c r="H136" s="5">
        <v>10.236220472440944</v>
      </c>
      <c r="I136" s="5">
        <v>11.2</v>
      </c>
      <c r="J136" s="11">
        <f t="shared" si="10"/>
        <v>11.436594563610583</v>
      </c>
      <c r="K136" s="11">
        <f t="shared" si="11"/>
        <v>11.2</v>
      </c>
      <c r="L136" s="5">
        <v>12.765957446808512</v>
      </c>
      <c r="M136" s="5">
        <v>14.634146341463415</v>
      </c>
      <c r="N136" s="5">
        <v>5.2631578947368425</v>
      </c>
      <c r="O136" s="11">
        <f t="shared" si="12"/>
        <v>10.887753894336257</v>
      </c>
      <c r="P136" s="11">
        <f t="shared" si="13"/>
        <v>12.765957446808512</v>
      </c>
      <c r="Q136" s="5">
        <v>38.759689922480618</v>
      </c>
      <c r="R136" s="5">
        <v>37.209302325581397</v>
      </c>
      <c r="S136" s="5">
        <v>13.286713286713287</v>
      </c>
      <c r="T136" s="11">
        <f t="shared" si="14"/>
        <v>29.751901844925101</v>
      </c>
      <c r="U136" s="11">
        <f t="shared" si="15"/>
        <v>37.209302325581397</v>
      </c>
    </row>
    <row r="137" spans="1:21" x14ac:dyDescent="0.2">
      <c r="A137" s="34" t="s">
        <v>133</v>
      </c>
      <c r="B137" s="5">
        <v>0</v>
      </c>
      <c r="C137" s="5">
        <v>0</v>
      </c>
      <c r="D137" s="5">
        <v>0</v>
      </c>
      <c r="E137" s="11">
        <f t="shared" si="8"/>
        <v>0</v>
      </c>
      <c r="F137" s="11">
        <f t="shared" si="9"/>
        <v>0</v>
      </c>
      <c r="G137" s="5">
        <v>0</v>
      </c>
      <c r="H137" s="5">
        <v>0</v>
      </c>
      <c r="I137" s="5">
        <v>0</v>
      </c>
      <c r="J137" s="11">
        <f t="shared" si="10"/>
        <v>0</v>
      </c>
      <c r="K137" s="11">
        <f t="shared" si="11"/>
        <v>0</v>
      </c>
      <c r="L137" s="5">
        <v>31.914893617021278</v>
      </c>
      <c r="M137" s="5">
        <v>36.585365853658537</v>
      </c>
      <c r="N137" s="5">
        <v>23.684210526315788</v>
      </c>
      <c r="O137" s="11">
        <f t="shared" si="12"/>
        <v>30.7281566656652</v>
      </c>
      <c r="P137" s="11">
        <f t="shared" si="13"/>
        <v>31.914893617021278</v>
      </c>
      <c r="Q137" s="5">
        <v>0</v>
      </c>
      <c r="R137" s="5">
        <v>0</v>
      </c>
      <c r="S137" s="5">
        <v>0</v>
      </c>
      <c r="T137" s="11">
        <f t="shared" si="14"/>
        <v>0</v>
      </c>
      <c r="U137" s="11">
        <f t="shared" si="15"/>
        <v>0</v>
      </c>
    </row>
    <row r="138" spans="1:21" x14ac:dyDescent="0.2">
      <c r="A138" s="34" t="s">
        <v>134</v>
      </c>
      <c r="B138" s="5">
        <v>0</v>
      </c>
      <c r="C138" s="5">
        <v>0.54347826086956519</v>
      </c>
      <c r="D138" s="5">
        <v>0</v>
      </c>
      <c r="E138" s="11">
        <f t="shared" si="8"/>
        <v>0.18115942028985507</v>
      </c>
      <c r="F138" s="11">
        <f t="shared" si="9"/>
        <v>0</v>
      </c>
      <c r="G138" s="5">
        <v>1.149425287356322</v>
      </c>
      <c r="H138" s="5">
        <v>0.78740157480314954</v>
      </c>
      <c r="I138" s="5">
        <v>0.4</v>
      </c>
      <c r="J138" s="11">
        <f t="shared" si="10"/>
        <v>0.77894228738649052</v>
      </c>
      <c r="K138" s="11">
        <f t="shared" si="11"/>
        <v>0.78740157480314954</v>
      </c>
      <c r="L138" s="5">
        <v>0</v>
      </c>
      <c r="M138" s="5">
        <v>0</v>
      </c>
      <c r="N138" s="5">
        <v>0</v>
      </c>
      <c r="O138" s="11">
        <f t="shared" si="12"/>
        <v>0</v>
      </c>
      <c r="P138" s="11">
        <f t="shared" si="13"/>
        <v>0</v>
      </c>
      <c r="Q138" s="5">
        <v>0</v>
      </c>
      <c r="R138" s="5">
        <v>0</v>
      </c>
      <c r="S138" s="5">
        <v>0</v>
      </c>
      <c r="T138" s="11">
        <f t="shared" si="14"/>
        <v>0</v>
      </c>
      <c r="U138" s="11">
        <f t="shared" si="15"/>
        <v>0</v>
      </c>
    </row>
    <row r="139" spans="1:21" x14ac:dyDescent="0.2">
      <c r="A139" s="34" t="s">
        <v>135</v>
      </c>
      <c r="B139" s="5">
        <v>47.126436781609193</v>
      </c>
      <c r="C139" s="5">
        <v>108.69565217391303</v>
      </c>
      <c r="D139" s="5">
        <v>152.60869565217394</v>
      </c>
      <c r="E139" s="11">
        <f t="shared" si="8"/>
        <v>102.81026153589873</v>
      </c>
      <c r="F139" s="11">
        <f t="shared" si="9"/>
        <v>108.69565217391303</v>
      </c>
      <c r="G139" s="5">
        <v>0.91954022988505757</v>
      </c>
      <c r="H139" s="5">
        <v>3.5433070866141732</v>
      </c>
      <c r="I139" s="5">
        <v>1.2</v>
      </c>
      <c r="J139" s="11">
        <f t="shared" si="10"/>
        <v>1.8876157721664102</v>
      </c>
      <c r="K139" s="11">
        <f t="shared" si="11"/>
        <v>1.2</v>
      </c>
      <c r="L139" s="5">
        <v>4.2553191489361701</v>
      </c>
      <c r="M139" s="5">
        <v>12.195121951219512</v>
      </c>
      <c r="N139" s="5">
        <v>5.2631578947368425</v>
      </c>
      <c r="O139" s="11">
        <f t="shared" si="12"/>
        <v>7.2378663316308414</v>
      </c>
      <c r="P139" s="11">
        <f t="shared" si="13"/>
        <v>5.2631578947368425</v>
      </c>
      <c r="Q139" s="5">
        <v>2.3255813953488373</v>
      </c>
      <c r="R139" s="5">
        <v>8.1395348837209305</v>
      </c>
      <c r="S139" s="5">
        <v>1.3986013986013988</v>
      </c>
      <c r="T139" s="11">
        <f t="shared" si="14"/>
        <v>3.9545725592237222</v>
      </c>
      <c r="U139" s="11">
        <f t="shared" si="15"/>
        <v>2.3255813953488373</v>
      </c>
    </row>
    <row r="140" spans="1:21" x14ac:dyDescent="0.2">
      <c r="A140" s="34" t="s">
        <v>136</v>
      </c>
      <c r="B140" s="5">
        <v>6.3218390804597702</v>
      </c>
      <c r="C140" s="5">
        <v>1.6304347826086956</v>
      </c>
      <c r="D140" s="5">
        <v>1.3043478260869565</v>
      </c>
      <c r="E140" s="11">
        <f t="shared" si="8"/>
        <v>3.0855405630518074</v>
      </c>
      <c r="F140" s="11">
        <f t="shared" si="9"/>
        <v>1.6304347826086956</v>
      </c>
      <c r="G140" s="5">
        <v>2.298850574712644</v>
      </c>
      <c r="H140" s="5">
        <v>1.9685039370078741</v>
      </c>
      <c r="I140" s="5">
        <v>0.4</v>
      </c>
      <c r="J140" s="11">
        <f t="shared" si="10"/>
        <v>1.5557848372401726</v>
      </c>
      <c r="K140" s="11">
        <f t="shared" si="11"/>
        <v>1.9685039370078741</v>
      </c>
      <c r="L140" s="5">
        <v>6.3829787234042561</v>
      </c>
      <c r="M140" s="5">
        <v>7.3170731707317076</v>
      </c>
      <c r="N140" s="5">
        <v>13.157894736842104</v>
      </c>
      <c r="O140" s="11">
        <f t="shared" si="12"/>
        <v>8.95264887699269</v>
      </c>
      <c r="P140" s="11">
        <f t="shared" si="13"/>
        <v>7.3170731707317076</v>
      </c>
      <c r="Q140" s="5">
        <v>0</v>
      </c>
      <c r="R140" s="5">
        <v>0</v>
      </c>
      <c r="S140" s="5">
        <v>0</v>
      </c>
      <c r="T140" s="11">
        <f t="shared" si="14"/>
        <v>0</v>
      </c>
      <c r="U140" s="11">
        <f t="shared" si="15"/>
        <v>0</v>
      </c>
    </row>
    <row r="141" spans="1:21" x14ac:dyDescent="0.2">
      <c r="A141" s="34" t="s">
        <v>137</v>
      </c>
      <c r="B141" s="5">
        <v>0</v>
      </c>
      <c r="C141" s="5">
        <v>0</v>
      </c>
      <c r="D141" s="5">
        <v>0</v>
      </c>
      <c r="E141" s="11">
        <f t="shared" si="8"/>
        <v>0</v>
      </c>
      <c r="F141" s="11">
        <f t="shared" si="9"/>
        <v>0</v>
      </c>
      <c r="G141" s="5">
        <v>0</v>
      </c>
      <c r="H141" s="5">
        <v>0</v>
      </c>
      <c r="I141" s="5">
        <v>0</v>
      </c>
      <c r="J141" s="11">
        <f t="shared" si="10"/>
        <v>0</v>
      </c>
      <c r="K141" s="11">
        <f t="shared" si="11"/>
        <v>0</v>
      </c>
      <c r="L141" s="5">
        <v>0</v>
      </c>
      <c r="M141" s="5">
        <v>0</v>
      </c>
      <c r="N141" s="5">
        <v>0</v>
      </c>
      <c r="O141" s="11">
        <f t="shared" si="12"/>
        <v>0</v>
      </c>
      <c r="P141" s="11">
        <f t="shared" si="13"/>
        <v>0</v>
      </c>
      <c r="Q141" s="5">
        <v>0</v>
      </c>
      <c r="R141" s="5">
        <v>0</v>
      </c>
      <c r="S141" s="5">
        <v>0</v>
      </c>
      <c r="T141" s="11">
        <f t="shared" si="14"/>
        <v>0</v>
      </c>
      <c r="U141" s="11">
        <f t="shared" si="15"/>
        <v>0</v>
      </c>
    </row>
    <row r="142" spans="1:21" x14ac:dyDescent="0.2">
      <c r="A142" s="34" t="s">
        <v>138</v>
      </c>
      <c r="B142" s="5">
        <v>13.793103448275863</v>
      </c>
      <c r="C142" s="5">
        <v>5.9782608695652169</v>
      </c>
      <c r="D142" s="5">
        <v>10.869565217391305</v>
      </c>
      <c r="E142" s="11">
        <f t="shared" si="8"/>
        <v>10.213643178410795</v>
      </c>
      <c r="F142" s="11">
        <f t="shared" si="9"/>
        <v>10.869565217391305</v>
      </c>
      <c r="G142" s="5">
        <v>0</v>
      </c>
      <c r="H142" s="5">
        <v>0.39370078740157477</v>
      </c>
      <c r="I142" s="5">
        <v>0</v>
      </c>
      <c r="J142" s="11">
        <f t="shared" si="10"/>
        <v>0.13123359580052493</v>
      </c>
      <c r="K142" s="11">
        <f t="shared" si="11"/>
        <v>0</v>
      </c>
      <c r="L142" s="5">
        <v>0</v>
      </c>
      <c r="M142" s="5">
        <v>2.4390243902439024</v>
      </c>
      <c r="N142" s="5">
        <v>0</v>
      </c>
      <c r="O142" s="11">
        <f t="shared" si="12"/>
        <v>0.81300813008130079</v>
      </c>
      <c r="P142" s="11">
        <f t="shared" si="13"/>
        <v>0</v>
      </c>
      <c r="Q142" s="5">
        <v>2.3255813953488373</v>
      </c>
      <c r="R142" s="5">
        <v>4.6511627906976747</v>
      </c>
      <c r="S142" s="5">
        <v>0.69930069930069938</v>
      </c>
      <c r="T142" s="11">
        <f t="shared" si="14"/>
        <v>2.5586816284490701</v>
      </c>
      <c r="U142" s="11">
        <f t="shared" si="15"/>
        <v>2.3255813953488373</v>
      </c>
    </row>
    <row r="143" spans="1:21" x14ac:dyDescent="0.2">
      <c r="A143" s="34" t="s">
        <v>139</v>
      </c>
      <c r="B143" s="5">
        <v>5.1724137931034484</v>
      </c>
      <c r="C143" s="5">
        <v>0</v>
      </c>
      <c r="D143" s="5">
        <v>3.0434782608695654</v>
      </c>
      <c r="E143" s="11">
        <f t="shared" si="8"/>
        <v>2.7386306846576716</v>
      </c>
      <c r="F143" s="11">
        <f t="shared" si="9"/>
        <v>3.0434782608695654</v>
      </c>
      <c r="G143" s="5">
        <v>0.45977011494252878</v>
      </c>
      <c r="H143" s="5">
        <v>0</v>
      </c>
      <c r="I143" s="5">
        <v>0</v>
      </c>
      <c r="J143" s="11">
        <f t="shared" si="10"/>
        <v>0.15325670498084293</v>
      </c>
      <c r="K143" s="11">
        <f t="shared" si="11"/>
        <v>0</v>
      </c>
      <c r="L143" s="5">
        <v>0</v>
      </c>
      <c r="M143" s="5">
        <v>0</v>
      </c>
      <c r="N143" s="5">
        <v>0</v>
      </c>
      <c r="O143" s="11">
        <f t="shared" si="12"/>
        <v>0</v>
      </c>
      <c r="P143" s="11">
        <f t="shared" si="13"/>
        <v>0</v>
      </c>
      <c r="Q143" s="5">
        <v>2.3255813953488373</v>
      </c>
      <c r="R143" s="5">
        <v>1.1627906976744187</v>
      </c>
      <c r="S143" s="5">
        <v>0.69930069930069938</v>
      </c>
      <c r="T143" s="11">
        <f t="shared" si="14"/>
        <v>1.3958909307746517</v>
      </c>
      <c r="U143" s="11">
        <f t="shared" si="15"/>
        <v>1.1627906976744187</v>
      </c>
    </row>
    <row r="144" spans="1:21" x14ac:dyDescent="0.2">
      <c r="A144" s="34" t="s">
        <v>140</v>
      </c>
      <c r="B144" s="5">
        <v>5.7471264367816088</v>
      </c>
      <c r="C144" s="5">
        <v>4.3478260869565215</v>
      </c>
      <c r="D144" s="5">
        <v>3.4782608695652177</v>
      </c>
      <c r="E144" s="11">
        <f t="shared" si="8"/>
        <v>4.5244044644344497</v>
      </c>
      <c r="F144" s="11">
        <f t="shared" si="9"/>
        <v>4.3478260869565215</v>
      </c>
      <c r="G144" s="5">
        <v>2.298850574712644</v>
      </c>
      <c r="H144" s="5">
        <v>1.1811023622047243</v>
      </c>
      <c r="I144" s="5">
        <v>1.6</v>
      </c>
      <c r="J144" s="11">
        <f t="shared" si="10"/>
        <v>1.693317645639123</v>
      </c>
      <c r="K144" s="11">
        <f t="shared" si="11"/>
        <v>1.6</v>
      </c>
      <c r="L144" s="5">
        <v>4.2553191489361701</v>
      </c>
      <c r="M144" s="5">
        <v>4.8780487804878048</v>
      </c>
      <c r="N144" s="5">
        <v>0</v>
      </c>
      <c r="O144" s="11">
        <f t="shared" si="12"/>
        <v>3.0444559764746586</v>
      </c>
      <c r="P144" s="11">
        <f t="shared" si="13"/>
        <v>4.2553191489361701</v>
      </c>
      <c r="Q144" s="5">
        <v>6.2015503875968987</v>
      </c>
      <c r="R144" s="5">
        <v>2.3255813953488373</v>
      </c>
      <c r="S144" s="5">
        <v>1.3986013986013988</v>
      </c>
      <c r="T144" s="11">
        <f t="shared" si="14"/>
        <v>3.308577727182378</v>
      </c>
      <c r="U144" s="11">
        <f t="shared" si="15"/>
        <v>2.3255813953488373</v>
      </c>
    </row>
    <row r="145" spans="1:21" x14ac:dyDescent="0.2">
      <c r="A145" s="34" t="s">
        <v>25</v>
      </c>
      <c r="B145" s="5">
        <v>4.5977011494252871</v>
      </c>
      <c r="C145" s="5">
        <v>2.1739130434782608</v>
      </c>
      <c r="D145" s="5">
        <v>2.6086956521739131</v>
      </c>
      <c r="E145" s="11">
        <f t="shared" si="8"/>
        <v>3.1267699483591538</v>
      </c>
      <c r="F145" s="11">
        <f t="shared" si="9"/>
        <v>2.6086956521739131</v>
      </c>
      <c r="G145" s="5">
        <v>2.0689655172413794</v>
      </c>
      <c r="H145" s="5">
        <v>4.3307086614173231</v>
      </c>
      <c r="I145" s="5">
        <v>3.2</v>
      </c>
      <c r="J145" s="11">
        <f t="shared" si="10"/>
        <v>3.1998913928862343</v>
      </c>
      <c r="K145" s="11">
        <f t="shared" si="11"/>
        <v>3.2</v>
      </c>
      <c r="L145" s="5">
        <v>19.148936170212767</v>
      </c>
      <c r="M145" s="5">
        <v>19.512195121951219</v>
      </c>
      <c r="N145" s="5">
        <v>21.05263157894737</v>
      </c>
      <c r="O145" s="11">
        <f t="shared" si="12"/>
        <v>19.904587623703787</v>
      </c>
      <c r="P145" s="11">
        <f t="shared" si="13"/>
        <v>19.512195121951219</v>
      </c>
      <c r="Q145" s="5">
        <v>3.1007751937984493</v>
      </c>
      <c r="R145" s="5">
        <v>3.4883720930232558</v>
      </c>
      <c r="S145" s="5">
        <v>0.69930069930069938</v>
      </c>
      <c r="T145" s="11">
        <f t="shared" si="14"/>
        <v>2.4294826620408014</v>
      </c>
      <c r="U145" s="11">
        <f t="shared" si="15"/>
        <v>3.1007751937984493</v>
      </c>
    </row>
    <row r="146" spans="1:21" x14ac:dyDescent="0.2">
      <c r="A146" s="34" t="s">
        <v>141</v>
      </c>
      <c r="B146" s="5">
        <v>0</v>
      </c>
      <c r="C146" s="5">
        <v>0.54347826086956519</v>
      </c>
      <c r="D146" s="5">
        <v>0</v>
      </c>
      <c r="E146" s="11">
        <f t="shared" si="8"/>
        <v>0.18115942028985507</v>
      </c>
      <c r="F146" s="11">
        <f t="shared" si="9"/>
        <v>0</v>
      </c>
      <c r="G146" s="5">
        <v>0.22988505747126439</v>
      </c>
      <c r="H146" s="5">
        <v>0.39370078740157477</v>
      </c>
      <c r="I146" s="5">
        <v>0</v>
      </c>
      <c r="J146" s="11">
        <f t="shared" si="10"/>
        <v>0.2078619482909464</v>
      </c>
      <c r="K146" s="11">
        <f t="shared" si="11"/>
        <v>0.22988505747126439</v>
      </c>
      <c r="L146" s="5">
        <v>0</v>
      </c>
      <c r="M146" s="5">
        <v>0</v>
      </c>
      <c r="N146" s="5">
        <v>0</v>
      </c>
      <c r="O146" s="11">
        <f t="shared" si="12"/>
        <v>0</v>
      </c>
      <c r="P146" s="11">
        <f t="shared" si="13"/>
        <v>0</v>
      </c>
      <c r="Q146" s="5">
        <v>1.5503875968992247</v>
      </c>
      <c r="R146" s="5">
        <v>2.3255813953488373</v>
      </c>
      <c r="S146" s="5">
        <v>0.69930069930069938</v>
      </c>
      <c r="T146" s="11">
        <f t="shared" si="14"/>
        <v>1.5250898971829203</v>
      </c>
      <c r="U146" s="11">
        <f t="shared" si="15"/>
        <v>1.5503875968992247</v>
      </c>
    </row>
    <row r="147" spans="1:21" x14ac:dyDescent="0.2">
      <c r="A147" s="34" t="s">
        <v>142</v>
      </c>
      <c r="B147" s="5">
        <v>0</v>
      </c>
      <c r="C147" s="5">
        <v>0</v>
      </c>
      <c r="D147" s="5">
        <v>0</v>
      </c>
      <c r="E147" s="11">
        <f t="shared" si="8"/>
        <v>0</v>
      </c>
      <c r="F147" s="11">
        <f t="shared" si="9"/>
        <v>0</v>
      </c>
      <c r="G147" s="5">
        <v>0</v>
      </c>
      <c r="H147" s="5">
        <v>0</v>
      </c>
      <c r="I147" s="5">
        <v>0</v>
      </c>
      <c r="J147" s="11">
        <f t="shared" si="10"/>
        <v>0</v>
      </c>
      <c r="K147" s="11">
        <f t="shared" si="11"/>
        <v>0</v>
      </c>
      <c r="L147" s="5">
        <v>0</v>
      </c>
      <c r="M147" s="5">
        <v>0</v>
      </c>
      <c r="N147" s="5">
        <v>0</v>
      </c>
      <c r="O147" s="11">
        <f t="shared" si="12"/>
        <v>0</v>
      </c>
      <c r="P147" s="11">
        <f t="shared" si="13"/>
        <v>0</v>
      </c>
      <c r="Q147" s="5">
        <v>0</v>
      </c>
      <c r="R147" s="5">
        <v>0</v>
      </c>
      <c r="S147" s="5">
        <v>0</v>
      </c>
      <c r="T147" s="11">
        <f t="shared" si="14"/>
        <v>0</v>
      </c>
      <c r="U147" s="11">
        <f t="shared" si="15"/>
        <v>0</v>
      </c>
    </row>
    <row r="148" spans="1:21" x14ac:dyDescent="0.2">
      <c r="A148" s="34" t="s">
        <v>143</v>
      </c>
      <c r="B148" s="5">
        <v>24.137931034482758</v>
      </c>
      <c r="C148" s="5">
        <v>16.84782608695652</v>
      </c>
      <c r="D148" s="5">
        <v>14.347826086956523</v>
      </c>
      <c r="E148" s="11">
        <f t="shared" si="8"/>
        <v>18.444527736131935</v>
      </c>
      <c r="F148" s="11">
        <f t="shared" si="9"/>
        <v>16.84782608695652</v>
      </c>
      <c r="G148" s="5">
        <v>11.264367816091955</v>
      </c>
      <c r="H148" s="5">
        <v>9.8425196850393704</v>
      </c>
      <c r="I148" s="5">
        <v>5.2</v>
      </c>
      <c r="J148" s="11">
        <f t="shared" si="10"/>
        <v>8.7689625003771088</v>
      </c>
      <c r="K148" s="11">
        <f t="shared" si="11"/>
        <v>9.8425196850393704</v>
      </c>
      <c r="L148" s="5">
        <v>846.80851063829789</v>
      </c>
      <c r="M148" s="5">
        <v>885.36585365853659</v>
      </c>
      <c r="N148" s="5">
        <v>584.21052631578948</v>
      </c>
      <c r="O148" s="11">
        <f t="shared" si="12"/>
        <v>772.12829687087469</v>
      </c>
      <c r="P148" s="11">
        <f t="shared" si="13"/>
        <v>846.80851063829789</v>
      </c>
      <c r="Q148" s="5">
        <v>40.310077519379846</v>
      </c>
      <c r="R148" s="5">
        <v>27.906976744186046</v>
      </c>
      <c r="S148" s="5">
        <v>7.6923076923076925</v>
      </c>
      <c r="T148" s="11">
        <f t="shared" si="14"/>
        <v>25.303120651957865</v>
      </c>
      <c r="U148" s="11">
        <f t="shared" si="15"/>
        <v>27.906976744186046</v>
      </c>
    </row>
    <row r="149" spans="1:21" x14ac:dyDescent="0.2">
      <c r="A149" s="34" t="s">
        <v>144</v>
      </c>
      <c r="B149" s="5">
        <v>0</v>
      </c>
      <c r="C149" s="5">
        <v>0</v>
      </c>
      <c r="D149" s="5">
        <v>0</v>
      </c>
      <c r="E149" s="11">
        <f t="shared" si="8"/>
        <v>0</v>
      </c>
      <c r="F149" s="11">
        <f t="shared" si="9"/>
        <v>0</v>
      </c>
      <c r="G149" s="5">
        <v>0</v>
      </c>
      <c r="H149" s="5">
        <v>0</v>
      </c>
      <c r="I149" s="5">
        <v>0</v>
      </c>
      <c r="J149" s="11">
        <f t="shared" si="10"/>
        <v>0</v>
      </c>
      <c r="K149" s="11">
        <f t="shared" si="11"/>
        <v>0</v>
      </c>
      <c r="L149" s="5">
        <v>0</v>
      </c>
      <c r="M149" s="5">
        <v>0</v>
      </c>
      <c r="N149" s="5">
        <v>0</v>
      </c>
      <c r="O149" s="11">
        <f t="shared" si="12"/>
        <v>0</v>
      </c>
      <c r="P149" s="11">
        <f t="shared" si="13"/>
        <v>0</v>
      </c>
      <c r="Q149" s="5">
        <v>0</v>
      </c>
      <c r="R149" s="5">
        <v>0</v>
      </c>
      <c r="S149" s="5">
        <v>0</v>
      </c>
      <c r="T149" s="11">
        <f t="shared" si="14"/>
        <v>0</v>
      </c>
      <c r="U149" s="11">
        <f t="shared" si="15"/>
        <v>0</v>
      </c>
    </row>
    <row r="150" spans="1:21" x14ac:dyDescent="0.2">
      <c r="A150" s="34" t="s">
        <v>145</v>
      </c>
      <c r="B150" s="5">
        <v>0</v>
      </c>
      <c r="C150" s="5">
        <v>0</v>
      </c>
      <c r="D150" s="5">
        <v>0</v>
      </c>
      <c r="E150" s="11">
        <f t="shared" si="8"/>
        <v>0</v>
      </c>
      <c r="F150" s="11">
        <f t="shared" si="9"/>
        <v>0</v>
      </c>
      <c r="G150" s="5">
        <v>0</v>
      </c>
      <c r="H150" s="5">
        <v>0</v>
      </c>
      <c r="I150" s="5">
        <v>0</v>
      </c>
      <c r="J150" s="11">
        <f t="shared" si="10"/>
        <v>0</v>
      </c>
      <c r="K150" s="11">
        <f t="shared" si="11"/>
        <v>0</v>
      </c>
      <c r="L150" s="5">
        <v>0</v>
      </c>
      <c r="M150" s="5">
        <v>0</v>
      </c>
      <c r="N150" s="5">
        <v>0</v>
      </c>
      <c r="O150" s="11">
        <f t="shared" si="12"/>
        <v>0</v>
      </c>
      <c r="P150" s="11">
        <f t="shared" si="13"/>
        <v>0</v>
      </c>
      <c r="Q150" s="5">
        <v>0</v>
      </c>
      <c r="R150" s="5">
        <v>0</v>
      </c>
      <c r="S150" s="5">
        <v>0</v>
      </c>
      <c r="T150" s="11">
        <f t="shared" si="14"/>
        <v>0</v>
      </c>
      <c r="U150" s="11">
        <f t="shared" si="15"/>
        <v>0</v>
      </c>
    </row>
    <row r="151" spans="1:21" x14ac:dyDescent="0.2">
      <c r="A151" s="34" t="s">
        <v>146</v>
      </c>
      <c r="B151" s="5">
        <v>0.57471264367816088</v>
      </c>
      <c r="C151" s="5">
        <v>0</v>
      </c>
      <c r="D151" s="5">
        <v>0.86956521739130443</v>
      </c>
      <c r="E151" s="11">
        <f t="shared" si="8"/>
        <v>0.48142595368982177</v>
      </c>
      <c r="F151" s="11">
        <f t="shared" si="9"/>
        <v>0.57471264367816088</v>
      </c>
      <c r="G151" s="5">
        <v>0</v>
      </c>
      <c r="H151" s="5">
        <v>0</v>
      </c>
      <c r="I151" s="5">
        <v>0</v>
      </c>
      <c r="J151" s="11">
        <f t="shared" si="10"/>
        <v>0</v>
      </c>
      <c r="K151" s="11">
        <f t="shared" si="11"/>
        <v>0</v>
      </c>
      <c r="L151" s="5">
        <v>208.51063829787236</v>
      </c>
      <c r="M151" s="5">
        <v>134.14634146341464</v>
      </c>
      <c r="N151" s="5">
        <v>197.36842105263159</v>
      </c>
      <c r="O151" s="11">
        <f t="shared" si="12"/>
        <v>180.00846693797288</v>
      </c>
      <c r="P151" s="11">
        <f t="shared" si="13"/>
        <v>197.36842105263159</v>
      </c>
      <c r="Q151" s="5">
        <v>0</v>
      </c>
      <c r="R151" s="5">
        <v>0</v>
      </c>
      <c r="S151" s="5">
        <v>0</v>
      </c>
      <c r="T151" s="11">
        <f t="shared" si="14"/>
        <v>0</v>
      </c>
      <c r="U151" s="11">
        <f t="shared" si="15"/>
        <v>0</v>
      </c>
    </row>
    <row r="152" spans="1:21" x14ac:dyDescent="0.2">
      <c r="A152" s="34" t="s">
        <v>147</v>
      </c>
      <c r="B152" s="5">
        <v>6.8965517241379315</v>
      </c>
      <c r="C152" s="5">
        <v>2.1739130434782608</v>
      </c>
      <c r="D152" s="5">
        <v>2.6086956521739131</v>
      </c>
      <c r="E152" s="11">
        <f t="shared" si="8"/>
        <v>3.8930534732633681</v>
      </c>
      <c r="F152" s="11">
        <f t="shared" si="9"/>
        <v>2.6086956521739131</v>
      </c>
      <c r="G152" s="5">
        <v>0.45977011494252878</v>
      </c>
      <c r="H152" s="5">
        <v>1.5748031496062991</v>
      </c>
      <c r="I152" s="5">
        <v>0.4</v>
      </c>
      <c r="J152" s="11">
        <f t="shared" si="10"/>
        <v>0.81152442151627591</v>
      </c>
      <c r="K152" s="11">
        <f t="shared" si="11"/>
        <v>0.45977011494252878</v>
      </c>
      <c r="L152" s="5">
        <v>2.1276595744680851</v>
      </c>
      <c r="M152" s="5">
        <v>0</v>
      </c>
      <c r="N152" s="5">
        <v>2.6315789473684212</v>
      </c>
      <c r="O152" s="11">
        <f t="shared" si="12"/>
        <v>1.5864128406121687</v>
      </c>
      <c r="P152" s="11">
        <f t="shared" si="13"/>
        <v>2.1276595744680851</v>
      </c>
      <c r="Q152" s="5">
        <v>11.627906976744185</v>
      </c>
      <c r="R152" s="5">
        <v>5.8139534883720927</v>
      </c>
      <c r="S152" s="5">
        <v>4.1958041958041958</v>
      </c>
      <c r="T152" s="11">
        <f t="shared" si="14"/>
        <v>7.2125548869734919</v>
      </c>
      <c r="U152" s="11">
        <f t="shared" si="15"/>
        <v>5.8139534883720927</v>
      </c>
    </row>
    <row r="153" spans="1:21" x14ac:dyDescent="0.2">
      <c r="A153" s="34" t="s">
        <v>148</v>
      </c>
      <c r="B153" s="5">
        <v>3.4482758620689657</v>
      </c>
      <c r="C153" s="5">
        <v>2.7173913043478262</v>
      </c>
      <c r="D153" s="5">
        <v>1.7391304347826089</v>
      </c>
      <c r="E153" s="11">
        <f t="shared" si="8"/>
        <v>2.6349325337331337</v>
      </c>
      <c r="F153" s="11">
        <f t="shared" si="9"/>
        <v>2.7173913043478262</v>
      </c>
      <c r="G153" s="5">
        <v>0.22988505747126439</v>
      </c>
      <c r="H153" s="5">
        <v>0.78740157480314954</v>
      </c>
      <c r="I153" s="5">
        <v>0.4</v>
      </c>
      <c r="J153" s="11">
        <f t="shared" si="10"/>
        <v>0.47242887742480466</v>
      </c>
      <c r="K153" s="11">
        <f t="shared" si="11"/>
        <v>0.4</v>
      </c>
      <c r="L153" s="5">
        <v>2.1276595744680851</v>
      </c>
      <c r="M153" s="5">
        <v>0</v>
      </c>
      <c r="N153" s="5">
        <v>0</v>
      </c>
      <c r="O153" s="11">
        <f t="shared" si="12"/>
        <v>0.70921985815602839</v>
      </c>
      <c r="P153" s="11">
        <f t="shared" si="13"/>
        <v>0</v>
      </c>
      <c r="Q153" s="5">
        <v>4.6511627906976747</v>
      </c>
      <c r="R153" s="5">
        <v>1.1627906976744187</v>
      </c>
      <c r="S153" s="5">
        <v>1.3986013986013988</v>
      </c>
      <c r="T153" s="11">
        <f t="shared" si="14"/>
        <v>2.4041849623244977</v>
      </c>
      <c r="U153" s="11">
        <f t="shared" si="15"/>
        <v>1.3986013986013988</v>
      </c>
    </row>
    <row r="154" spans="1:21" x14ac:dyDescent="0.2">
      <c r="A154" s="37" t="s">
        <v>37</v>
      </c>
      <c r="B154" s="5">
        <v>47.126436781609193</v>
      </c>
      <c r="C154" s="5">
        <v>36.413043478260867</v>
      </c>
      <c r="D154" s="5">
        <v>51.739130434782609</v>
      </c>
      <c r="E154" s="11">
        <f t="shared" ref="E154:E160" si="32">AVERAGE(B154:D154)</f>
        <v>45.092870231550897</v>
      </c>
      <c r="F154" s="11">
        <f t="shared" ref="F154:F160" si="33">MEDIAN(B154:D154)</f>
        <v>47.126436781609193</v>
      </c>
      <c r="G154" s="5">
        <v>47.58620689655173</v>
      </c>
      <c r="H154" s="5">
        <v>31.496062992125985</v>
      </c>
      <c r="I154" s="5">
        <v>34.799999999999997</v>
      </c>
      <c r="J154" s="11">
        <f t="shared" ref="J154:J160" si="34">AVERAGE(G154:I154)</f>
        <v>37.960756629559235</v>
      </c>
      <c r="K154" s="11">
        <f t="shared" ref="K154:K160" si="35">MEDIAN(G154:I154)</f>
        <v>34.799999999999997</v>
      </c>
      <c r="L154" s="5">
        <v>61.702127659574472</v>
      </c>
      <c r="M154" s="5">
        <v>78.048780487804876</v>
      </c>
      <c r="N154" s="5">
        <v>60.526315789473685</v>
      </c>
      <c r="O154" s="11">
        <f t="shared" ref="O154:O160" si="36">AVERAGE(L154:N154)</f>
        <v>66.759074645617673</v>
      </c>
      <c r="P154" s="11">
        <f t="shared" ref="P154:P160" si="37">MEDIAN(L154:N154)</f>
        <v>61.702127659574472</v>
      </c>
      <c r="Q154" s="5">
        <v>1072.0930232558139</v>
      </c>
      <c r="R154" s="5">
        <v>694.18604651162786</v>
      </c>
      <c r="S154" s="5">
        <v>320.97902097902102</v>
      </c>
      <c r="T154" s="11">
        <f t="shared" ref="T154:T160" si="38">AVERAGE(Q154:S154)</f>
        <v>695.75269691548749</v>
      </c>
      <c r="U154" s="11">
        <f t="shared" ref="U154:U160" si="39">MEDIAN(Q154:S154)</f>
        <v>694.18604651162786</v>
      </c>
    </row>
    <row r="155" spans="1:21" x14ac:dyDescent="0.2">
      <c r="A155" s="37" t="s">
        <v>149</v>
      </c>
      <c r="B155" s="5">
        <v>17.816091954022987</v>
      </c>
      <c r="C155" s="5">
        <v>22.282608695652172</v>
      </c>
      <c r="D155" s="5">
        <v>37.391304347826093</v>
      </c>
      <c r="E155" s="11">
        <f t="shared" si="32"/>
        <v>25.830001665833748</v>
      </c>
      <c r="F155" s="11">
        <f t="shared" si="33"/>
        <v>22.282608695652172</v>
      </c>
      <c r="G155" s="5">
        <v>0.22988505747126439</v>
      </c>
      <c r="H155" s="5">
        <v>1.1811023622047243</v>
      </c>
      <c r="I155" s="5">
        <v>0.4</v>
      </c>
      <c r="J155" s="11">
        <f t="shared" si="34"/>
        <v>0.60366247322532951</v>
      </c>
      <c r="K155" s="11">
        <f t="shared" si="35"/>
        <v>0.4</v>
      </c>
      <c r="L155" s="5">
        <v>0</v>
      </c>
      <c r="M155" s="5">
        <v>4.8780487804878048</v>
      </c>
      <c r="N155" s="5">
        <v>2.6315789473684212</v>
      </c>
      <c r="O155" s="11">
        <f t="shared" si="36"/>
        <v>2.503209242618742</v>
      </c>
      <c r="P155" s="11">
        <f t="shared" si="37"/>
        <v>2.6315789473684212</v>
      </c>
      <c r="Q155" s="5">
        <v>0.77519379844961234</v>
      </c>
      <c r="R155" s="5">
        <v>1.1627906976744187</v>
      </c>
      <c r="S155" s="5">
        <v>1.3986013986013988</v>
      </c>
      <c r="T155" s="11">
        <f t="shared" si="38"/>
        <v>1.11219529824181</v>
      </c>
      <c r="U155" s="11">
        <f t="shared" si="39"/>
        <v>1.1627906976744187</v>
      </c>
    </row>
    <row r="156" spans="1:21" x14ac:dyDescent="0.2">
      <c r="A156" s="37" t="s">
        <v>150</v>
      </c>
      <c r="B156" s="5">
        <v>0</v>
      </c>
      <c r="C156" s="5">
        <v>0</v>
      </c>
      <c r="D156" s="5">
        <v>0</v>
      </c>
      <c r="E156" s="11">
        <f t="shared" si="32"/>
        <v>0</v>
      </c>
      <c r="F156" s="11">
        <f t="shared" si="33"/>
        <v>0</v>
      </c>
      <c r="G156" s="5">
        <v>0</v>
      </c>
      <c r="H156" s="5">
        <v>0</v>
      </c>
      <c r="I156" s="5">
        <v>0</v>
      </c>
      <c r="J156" s="11">
        <f t="shared" si="34"/>
        <v>0</v>
      </c>
      <c r="K156" s="11">
        <f t="shared" si="35"/>
        <v>0</v>
      </c>
      <c r="L156" s="5">
        <v>31.914893617021278</v>
      </c>
      <c r="M156" s="5">
        <v>21.951219512195124</v>
      </c>
      <c r="N156" s="5">
        <v>42.10526315789474</v>
      </c>
      <c r="O156" s="11">
        <f t="shared" si="36"/>
        <v>31.99045876237038</v>
      </c>
      <c r="P156" s="11">
        <f t="shared" si="37"/>
        <v>31.914893617021278</v>
      </c>
      <c r="Q156" s="5">
        <v>0</v>
      </c>
      <c r="R156" s="5">
        <v>0</v>
      </c>
      <c r="S156" s="5">
        <v>0</v>
      </c>
      <c r="T156" s="11">
        <f t="shared" si="38"/>
        <v>0</v>
      </c>
      <c r="U156" s="11">
        <f t="shared" si="39"/>
        <v>0</v>
      </c>
    </row>
    <row r="157" spans="1:21" x14ac:dyDescent="0.2">
      <c r="A157" s="42" t="s">
        <v>170</v>
      </c>
      <c r="B157" s="5">
        <v>0</v>
      </c>
      <c r="C157" s="5">
        <v>0</v>
      </c>
      <c r="D157" s="5">
        <v>0</v>
      </c>
      <c r="E157" s="11">
        <f t="shared" si="32"/>
        <v>0</v>
      </c>
      <c r="F157" s="11">
        <f t="shared" si="33"/>
        <v>0</v>
      </c>
      <c r="G157" s="5">
        <v>2.0689655172413794</v>
      </c>
      <c r="H157" s="5">
        <v>1.5748031496062991</v>
      </c>
      <c r="I157" s="5">
        <v>1.2</v>
      </c>
      <c r="J157" s="11">
        <f t="shared" si="34"/>
        <v>1.6145895556158927</v>
      </c>
      <c r="K157" s="11">
        <f t="shared" si="35"/>
        <v>1.5748031496062991</v>
      </c>
      <c r="L157" s="5">
        <v>0</v>
      </c>
      <c r="M157" s="5">
        <v>2.4390243902439024</v>
      </c>
      <c r="N157" s="5">
        <v>0</v>
      </c>
      <c r="O157" s="11">
        <f t="shared" si="36"/>
        <v>0.81300813008130079</v>
      </c>
      <c r="P157" s="11">
        <f t="shared" si="37"/>
        <v>0</v>
      </c>
      <c r="Q157" s="5">
        <v>0</v>
      </c>
      <c r="R157" s="5">
        <v>0</v>
      </c>
      <c r="S157" s="5">
        <v>0.69930069930069938</v>
      </c>
      <c r="T157" s="11">
        <f t="shared" si="38"/>
        <v>0.23310023310023312</v>
      </c>
      <c r="U157" s="11">
        <f t="shared" si="39"/>
        <v>0</v>
      </c>
    </row>
    <row r="158" spans="1:21" x14ac:dyDescent="0.2">
      <c r="A158" s="42" t="s">
        <v>171</v>
      </c>
      <c r="B158" s="5">
        <v>1.1494252873563218</v>
      </c>
      <c r="C158" s="5">
        <v>0</v>
      </c>
      <c r="D158" s="5">
        <v>0.43478260869565222</v>
      </c>
      <c r="E158" s="11">
        <f t="shared" si="32"/>
        <v>0.52806929868399133</v>
      </c>
      <c r="F158" s="11">
        <f t="shared" si="33"/>
        <v>0.43478260869565222</v>
      </c>
      <c r="G158" s="5">
        <v>0.68965517241379315</v>
      </c>
      <c r="H158" s="5">
        <v>0.78740157480314954</v>
      </c>
      <c r="I158" s="5">
        <v>0.8</v>
      </c>
      <c r="J158" s="11">
        <f t="shared" si="34"/>
        <v>0.75901891573898084</v>
      </c>
      <c r="K158" s="11">
        <f t="shared" si="35"/>
        <v>0.78740157480314954</v>
      </c>
      <c r="L158" s="5">
        <v>0</v>
      </c>
      <c r="M158" s="5">
        <v>0</v>
      </c>
      <c r="N158" s="5">
        <v>0</v>
      </c>
      <c r="O158" s="11">
        <f t="shared" si="36"/>
        <v>0</v>
      </c>
      <c r="P158" s="11">
        <f t="shared" si="37"/>
        <v>0</v>
      </c>
      <c r="Q158" s="5">
        <v>0</v>
      </c>
      <c r="R158" s="5">
        <v>1.1627906976744187</v>
      </c>
      <c r="S158" s="5">
        <v>1.3986013986013988</v>
      </c>
      <c r="T158" s="11">
        <f t="shared" si="38"/>
        <v>0.8537973654252724</v>
      </c>
      <c r="U158" s="11">
        <f t="shared" si="39"/>
        <v>1.1627906976744187</v>
      </c>
    </row>
    <row r="159" spans="1:21" x14ac:dyDescent="0.2">
      <c r="A159" s="43" t="s">
        <v>172</v>
      </c>
      <c r="B159" s="5">
        <v>0</v>
      </c>
      <c r="C159" s="5">
        <v>0.54347826086956519</v>
      </c>
      <c r="D159" s="5">
        <v>0.86956521739130443</v>
      </c>
      <c r="E159" s="11">
        <f t="shared" si="32"/>
        <v>0.47101449275362323</v>
      </c>
      <c r="F159" s="11">
        <f t="shared" si="33"/>
        <v>0.54347826086956519</v>
      </c>
      <c r="G159" s="5">
        <v>0.45977011494252878</v>
      </c>
      <c r="H159" s="5">
        <v>0.39370078740157477</v>
      </c>
      <c r="I159" s="5">
        <v>0</v>
      </c>
      <c r="J159" s="11">
        <f t="shared" si="34"/>
        <v>0.28449030078136789</v>
      </c>
      <c r="K159" s="11">
        <f t="shared" si="35"/>
        <v>0.39370078740157477</v>
      </c>
      <c r="L159" s="5">
        <v>2.1276595744680851</v>
      </c>
      <c r="M159" s="5">
        <v>2.4390243902439024</v>
      </c>
      <c r="N159" s="5">
        <v>0</v>
      </c>
      <c r="O159" s="11">
        <f t="shared" si="36"/>
        <v>1.5222279882373293</v>
      </c>
      <c r="P159" s="11">
        <f t="shared" si="37"/>
        <v>2.1276595744680851</v>
      </c>
      <c r="Q159" s="5">
        <v>1.5503875968992247</v>
      </c>
      <c r="R159" s="5">
        <v>1.1627906976744187</v>
      </c>
      <c r="S159" s="5">
        <v>0</v>
      </c>
      <c r="T159" s="11">
        <f t="shared" si="38"/>
        <v>0.90439276485788112</v>
      </c>
      <c r="U159" s="11">
        <f t="shared" si="39"/>
        <v>1.1627906976744187</v>
      </c>
    </row>
    <row r="160" spans="1:21" x14ac:dyDescent="0.2">
      <c r="A160" s="42" t="s">
        <v>173</v>
      </c>
      <c r="B160" s="5">
        <v>0</v>
      </c>
      <c r="C160" s="5">
        <v>0</v>
      </c>
      <c r="D160" s="5">
        <v>0</v>
      </c>
      <c r="E160" s="11">
        <f t="shared" si="32"/>
        <v>0</v>
      </c>
      <c r="F160" s="11">
        <f t="shared" si="33"/>
        <v>0</v>
      </c>
      <c r="G160" s="5">
        <v>0.91954022988505757</v>
      </c>
      <c r="H160" s="5">
        <v>0.78740157480314954</v>
      </c>
      <c r="I160" s="5">
        <v>0.8</v>
      </c>
      <c r="J160" s="11">
        <f t="shared" si="34"/>
        <v>0.83564726822940238</v>
      </c>
      <c r="K160" s="11">
        <f t="shared" si="35"/>
        <v>0.8</v>
      </c>
      <c r="L160" s="5">
        <v>0</v>
      </c>
      <c r="M160" s="5">
        <v>0</v>
      </c>
      <c r="N160" s="5">
        <v>0</v>
      </c>
      <c r="O160" s="11">
        <f t="shared" si="36"/>
        <v>0</v>
      </c>
      <c r="P160" s="11">
        <f t="shared" si="37"/>
        <v>0</v>
      </c>
      <c r="Q160" s="5">
        <v>0</v>
      </c>
      <c r="R160" s="5">
        <v>1.1627906976744187</v>
      </c>
      <c r="S160" s="5">
        <v>0</v>
      </c>
      <c r="T160" s="11">
        <f t="shared" si="38"/>
        <v>0.38759689922480622</v>
      </c>
      <c r="U160" s="11">
        <f t="shared" si="39"/>
        <v>0</v>
      </c>
    </row>
    <row r="161" spans="1:21" x14ac:dyDescent="0.2">
      <c r="A161" s="42" t="s">
        <v>174</v>
      </c>
      <c r="B161" s="45">
        <v>0.57471264367816088</v>
      </c>
      <c r="C161" s="45">
        <v>1.6304347826086956</v>
      </c>
      <c r="D161" s="45">
        <v>1.7391304347826089</v>
      </c>
      <c r="E161" s="11">
        <f t="shared" ref="E161:E162" si="40">AVERAGE(B161:D161)</f>
        <v>1.3147592870231553</v>
      </c>
      <c r="F161" s="11">
        <f t="shared" ref="F161:F162" si="41">MEDIAN(B161:D161)</f>
        <v>1.6304347826086956</v>
      </c>
      <c r="G161" s="45">
        <v>0.45977011494252878</v>
      </c>
      <c r="H161" s="45">
        <v>0.39370078740157477</v>
      </c>
      <c r="I161" s="45">
        <v>0</v>
      </c>
      <c r="J161" s="11">
        <f t="shared" ref="J161:J162" si="42">AVERAGE(G161:I161)</f>
        <v>0.28449030078136789</v>
      </c>
      <c r="K161" s="11">
        <f t="shared" ref="K161:K162" si="43">MEDIAN(G161:I161)</f>
        <v>0.39370078740157477</v>
      </c>
      <c r="L161">
        <v>0</v>
      </c>
      <c r="M161">
        <v>0</v>
      </c>
      <c r="N161">
        <v>0</v>
      </c>
      <c r="O161" s="11">
        <f t="shared" ref="O161:O162" si="44">AVERAGE(L161:N161)</f>
        <v>0</v>
      </c>
      <c r="P161" s="11">
        <f t="shared" ref="P161:P162" si="45">MEDIAN(L161:N161)</f>
        <v>0</v>
      </c>
      <c r="Q161" s="45">
        <v>0</v>
      </c>
      <c r="R161" s="45">
        <v>0</v>
      </c>
      <c r="S161" s="45">
        <v>0</v>
      </c>
      <c r="T161" s="11">
        <f t="shared" ref="T161:T162" si="46">AVERAGE(Q161:S161)</f>
        <v>0</v>
      </c>
      <c r="U161" s="11">
        <f t="shared" ref="U161:U162" si="47">MEDIAN(Q161:S161)</f>
        <v>0</v>
      </c>
    </row>
    <row r="162" spans="1:21" x14ac:dyDescent="0.2">
      <c r="A162" s="42" t="s">
        <v>175</v>
      </c>
      <c r="B162" s="45">
        <v>1.7241379310344829</v>
      </c>
      <c r="C162" s="45">
        <v>1.0869565217391304</v>
      </c>
      <c r="D162" s="45">
        <v>1.3043478260869565</v>
      </c>
      <c r="E162" s="11">
        <f t="shared" si="40"/>
        <v>1.3718140929535234</v>
      </c>
      <c r="F162" s="11">
        <f t="shared" si="41"/>
        <v>1.3043478260869565</v>
      </c>
      <c r="G162" s="45">
        <v>0.45977011494252878</v>
      </c>
      <c r="H162" s="45">
        <v>0.39370078740157477</v>
      </c>
      <c r="I162" s="45">
        <v>0.4</v>
      </c>
      <c r="J162" s="11">
        <f t="shared" si="42"/>
        <v>0.41782363411470119</v>
      </c>
      <c r="K162" s="11">
        <f t="shared" si="43"/>
        <v>0.4</v>
      </c>
      <c r="L162">
        <v>0</v>
      </c>
      <c r="M162">
        <v>0</v>
      </c>
      <c r="N162">
        <v>0</v>
      </c>
      <c r="O162" s="11">
        <f t="shared" si="44"/>
        <v>0</v>
      </c>
      <c r="P162" s="11">
        <f t="shared" si="45"/>
        <v>0</v>
      </c>
      <c r="Q162" s="45">
        <v>0.77519379844961234</v>
      </c>
      <c r="R162" s="45">
        <v>8.1395348837209305</v>
      </c>
      <c r="S162" s="45">
        <v>1.3986013986013988</v>
      </c>
      <c r="T162" s="11">
        <f t="shared" si="46"/>
        <v>3.4377766935906471</v>
      </c>
      <c r="U162" s="11">
        <f t="shared" si="47"/>
        <v>1.3986013986013988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5"/>
  <sheetViews>
    <sheetView tabSelected="1" topLeftCell="E86" zoomScale="200" zoomScaleNormal="200" zoomScalePageLayoutView="110" workbookViewId="0">
      <selection activeCell="G101" sqref="G101"/>
    </sheetView>
  </sheetViews>
  <sheetFormatPr baseColWidth="10" defaultRowHeight="16" x14ac:dyDescent="0.2"/>
  <cols>
    <col min="1" max="1" width="14.6640625" style="25" customWidth="1"/>
    <col min="6" max="6" width="14.1640625" style="25" customWidth="1"/>
    <col min="7" max="10" width="10.83203125" style="3"/>
  </cols>
  <sheetData>
    <row r="1" spans="1:13" x14ac:dyDescent="0.2">
      <c r="A1" s="26" t="s">
        <v>17</v>
      </c>
      <c r="B1" s="10"/>
      <c r="C1" s="10"/>
      <c r="D1" s="10"/>
      <c r="E1" s="10"/>
      <c r="F1" s="21"/>
      <c r="G1" s="12"/>
      <c r="H1" s="12"/>
      <c r="I1" s="12"/>
      <c r="J1" s="12"/>
      <c r="K1" s="10"/>
    </row>
    <row r="2" spans="1:13" x14ac:dyDescent="0.2">
      <c r="A2" s="22"/>
      <c r="B2" s="40" t="s">
        <v>169</v>
      </c>
      <c r="C2" s="13" t="s">
        <v>10</v>
      </c>
      <c r="D2" s="13"/>
      <c r="E2" s="13"/>
      <c r="F2" s="22"/>
      <c r="G2" s="14" t="s">
        <v>16</v>
      </c>
      <c r="H2" s="14"/>
      <c r="I2" s="14"/>
      <c r="J2" s="14"/>
      <c r="K2" s="10"/>
    </row>
    <row r="3" spans="1:13" x14ac:dyDescent="0.2">
      <c r="A3" s="23" t="s">
        <v>0</v>
      </c>
      <c r="B3" s="49" t="s">
        <v>187</v>
      </c>
      <c r="C3" s="50" t="s">
        <v>13</v>
      </c>
      <c r="D3" s="51" t="s">
        <v>14</v>
      </c>
      <c r="E3" s="52" t="s">
        <v>15</v>
      </c>
      <c r="F3" s="23" t="s">
        <v>0</v>
      </c>
      <c r="G3" s="53" t="s">
        <v>187</v>
      </c>
      <c r="H3" s="54" t="s">
        <v>13</v>
      </c>
      <c r="I3" s="55" t="s">
        <v>14</v>
      </c>
      <c r="J3" s="56" t="s">
        <v>15</v>
      </c>
      <c r="K3" s="10"/>
    </row>
    <row r="4" spans="1:13" x14ac:dyDescent="0.2">
      <c r="A4" s="38" t="s">
        <v>6</v>
      </c>
      <c r="B4" s="5">
        <v>11508.100116608364</v>
      </c>
      <c r="C4" s="5">
        <v>1963.2234350016595</v>
      </c>
      <c r="D4" s="5">
        <v>3118.0177350485715</v>
      </c>
      <c r="E4" s="5">
        <v>3638.5130373502466</v>
      </c>
      <c r="F4" s="38" t="s">
        <v>6</v>
      </c>
      <c r="G4" s="12">
        <f>LOG10(B4)</f>
        <v>4.0610036314509461</v>
      </c>
      <c r="H4" s="12">
        <f>LOG10(C4)</f>
        <v>3.2929697295878793</v>
      </c>
      <c r="I4" s="12">
        <f>LOG10(D4)</f>
        <v>3.4938785810939472</v>
      </c>
      <c r="J4" s="12">
        <f>LOG10(E4)</f>
        <v>3.5609239354039941</v>
      </c>
      <c r="K4" s="46"/>
      <c r="M4" t="s">
        <v>10</v>
      </c>
    </row>
    <row r="5" spans="1:13" x14ac:dyDescent="0.2">
      <c r="A5" s="34" t="s">
        <v>7</v>
      </c>
      <c r="B5" s="5">
        <v>59296.395968682329</v>
      </c>
      <c r="C5" s="5">
        <v>21319.84674329502</v>
      </c>
      <c r="D5" s="5">
        <v>18702.3684665738</v>
      </c>
      <c r="E5" s="5">
        <v>13830.031983520355</v>
      </c>
      <c r="F5" s="34" t="s">
        <v>7</v>
      </c>
      <c r="G5" s="12">
        <f t="shared" ref="G5:G68" si="0">LOG10(B5)</f>
        <v>4.7730282977743874</v>
      </c>
      <c r="H5" s="12">
        <f t="shared" ref="H5:H68" si="1">LOG10(C5)</f>
        <v>4.3287840784605143</v>
      </c>
      <c r="I5" s="12">
        <f t="shared" ref="I5:I68" si="2">LOG10(D5)</f>
        <v>4.2718966090407315</v>
      </c>
      <c r="J5" s="12">
        <f t="shared" ref="J5:J68" si="3">LOG10(E5)</f>
        <v>4.1408231844658063</v>
      </c>
      <c r="K5" s="46"/>
    </row>
    <row r="6" spans="1:13" x14ac:dyDescent="0.2">
      <c r="A6" s="34" t="s">
        <v>8</v>
      </c>
      <c r="B6" s="5">
        <v>4256.7116441779108</v>
      </c>
      <c r="C6" s="5">
        <v>2633.7251998672582</v>
      </c>
      <c r="D6" s="5">
        <v>2772.8589116798225</v>
      </c>
      <c r="E6" s="5">
        <v>2847.6147883124627</v>
      </c>
      <c r="F6" s="34" t="s">
        <v>8</v>
      </c>
      <c r="G6" s="12">
        <f t="shared" si="0"/>
        <v>3.6290742314353137</v>
      </c>
      <c r="H6" s="12">
        <f t="shared" si="1"/>
        <v>3.4205704591575863</v>
      </c>
      <c r="I6" s="12">
        <f t="shared" si="2"/>
        <v>3.4429277724131473</v>
      </c>
      <c r="J6" s="12">
        <f t="shared" si="3"/>
        <v>3.4544812396610247</v>
      </c>
      <c r="K6" s="46"/>
    </row>
    <row r="7" spans="1:13" x14ac:dyDescent="0.2">
      <c r="A7" s="34" t="s">
        <v>43</v>
      </c>
      <c r="B7" s="5">
        <v>51.988172580376478</v>
      </c>
      <c r="C7" s="5">
        <v>33.873002081636351</v>
      </c>
      <c r="D7" s="5">
        <v>96.59501634210072</v>
      </c>
      <c r="E7" s="5">
        <v>344.09298711624297</v>
      </c>
      <c r="F7" s="34" t="s">
        <v>43</v>
      </c>
      <c r="G7" s="12">
        <f t="shared" si="0"/>
        <v>1.7159045519554699</v>
      </c>
      <c r="H7" s="12">
        <f t="shared" si="1"/>
        <v>1.5298536888120773</v>
      </c>
      <c r="I7" s="12">
        <f t="shared" si="2"/>
        <v>1.9849547202979152</v>
      </c>
      <c r="J7" s="12">
        <f t="shared" si="3"/>
        <v>2.5366758214504737</v>
      </c>
      <c r="K7" s="46"/>
    </row>
    <row r="8" spans="1:13" x14ac:dyDescent="0.2">
      <c r="A8" s="34" t="s">
        <v>44</v>
      </c>
      <c r="B8" s="5">
        <v>4514.8300849575207</v>
      </c>
      <c r="C8" s="5">
        <v>3295.3875644854738</v>
      </c>
      <c r="D8" s="5">
        <v>176.31669989712213</v>
      </c>
      <c r="E8" s="5">
        <v>5585.0156303644681</v>
      </c>
      <c r="F8" s="34" t="s">
        <v>44</v>
      </c>
      <c r="G8" s="12">
        <f t="shared" si="0"/>
        <v>3.6546414103407932</v>
      </c>
      <c r="H8" s="12">
        <f t="shared" si="1"/>
        <v>3.517906498511</v>
      </c>
      <c r="I8" s="12">
        <f t="shared" si="2"/>
        <v>2.2462934485993102</v>
      </c>
      <c r="J8" s="12">
        <f t="shared" si="3"/>
        <v>3.7470243928807307</v>
      </c>
      <c r="K8" s="46"/>
    </row>
    <row r="9" spans="1:13" x14ac:dyDescent="0.2">
      <c r="A9" s="34" t="s">
        <v>45</v>
      </c>
      <c r="B9" s="5">
        <v>86.749541895718821</v>
      </c>
      <c r="C9" s="5">
        <v>152.35373336953572</v>
      </c>
      <c r="D9" s="5">
        <v>0</v>
      </c>
      <c r="E9" s="5">
        <v>126.15240057100522</v>
      </c>
      <c r="F9" s="34" t="s">
        <v>45</v>
      </c>
      <c r="G9" s="12">
        <f t="shared" si="0"/>
        <v>1.938267190060182</v>
      </c>
      <c r="H9" s="12">
        <f t="shared" si="1"/>
        <v>2.1828531009080354</v>
      </c>
      <c r="I9" s="12">
        <v>0</v>
      </c>
      <c r="J9" s="12">
        <f t="shared" si="3"/>
        <v>2.1008955191803587</v>
      </c>
      <c r="K9" s="46"/>
    </row>
    <row r="10" spans="1:13" x14ac:dyDescent="0.2">
      <c r="A10" s="34" t="s">
        <v>46</v>
      </c>
      <c r="B10" s="5">
        <v>2008.0626353489922</v>
      </c>
      <c r="C10" s="5">
        <v>908.26692008326552</v>
      </c>
      <c r="D10" s="5">
        <v>1221.7081364542651</v>
      </c>
      <c r="E10" s="5">
        <v>3437.1559964583225</v>
      </c>
      <c r="F10" s="34" t="s">
        <v>46</v>
      </c>
      <c r="G10" s="12">
        <f t="shared" si="0"/>
        <v>3.3027772551672996</v>
      </c>
      <c r="H10" s="12">
        <f t="shared" si="1"/>
        <v>2.9582134970718834</v>
      </c>
      <c r="I10" s="12">
        <f t="shared" si="2"/>
        <v>3.0869674662445905</v>
      </c>
      <c r="J10" s="12">
        <f t="shared" si="3"/>
        <v>3.5361992431827973</v>
      </c>
      <c r="K10" s="46"/>
    </row>
    <row r="11" spans="1:13" x14ac:dyDescent="0.2">
      <c r="A11" s="34" t="s">
        <v>47</v>
      </c>
      <c r="B11" s="5">
        <v>1225.0716308512413</v>
      </c>
      <c r="C11" s="5">
        <v>596.71636045494313</v>
      </c>
      <c r="D11" s="5">
        <v>564.01141670991183</v>
      </c>
      <c r="E11" s="5">
        <v>988.49496756473491</v>
      </c>
      <c r="F11" s="34" t="s">
        <v>47</v>
      </c>
      <c r="G11" s="12">
        <f t="shared" si="0"/>
        <v>3.0881614829649844</v>
      </c>
      <c r="H11" s="12">
        <f t="shared" si="1"/>
        <v>2.7757679452647421</v>
      </c>
      <c r="I11" s="12">
        <f t="shared" si="2"/>
        <v>2.7512878950541468</v>
      </c>
      <c r="J11" s="12">
        <f t="shared" si="3"/>
        <v>2.9949744626588672</v>
      </c>
      <c r="K11" s="46"/>
    </row>
    <row r="12" spans="1:13" x14ac:dyDescent="0.2">
      <c r="A12" s="34" t="s">
        <v>48</v>
      </c>
      <c r="B12" s="5">
        <v>3.9601032816924877</v>
      </c>
      <c r="C12" s="5">
        <v>0</v>
      </c>
      <c r="D12" s="5">
        <v>0</v>
      </c>
      <c r="E12" s="5">
        <v>52.762870204730667</v>
      </c>
      <c r="F12" s="34" t="s">
        <v>48</v>
      </c>
      <c r="G12" s="12">
        <f t="shared" si="0"/>
        <v>0.59770651271445341</v>
      </c>
      <c r="H12" s="12">
        <v>0</v>
      </c>
      <c r="I12" s="12">
        <v>0</v>
      </c>
      <c r="J12" s="12">
        <f t="shared" si="3"/>
        <v>1.7223284123514275</v>
      </c>
      <c r="K12" s="46"/>
    </row>
    <row r="13" spans="1:13" x14ac:dyDescent="0.2">
      <c r="A13" s="34" t="s">
        <v>49</v>
      </c>
      <c r="B13" s="5">
        <v>624.00299850074964</v>
      </c>
      <c r="C13" s="5">
        <v>324.1901589887471</v>
      </c>
      <c r="D13" s="5">
        <v>341.26357668951829</v>
      </c>
      <c r="E13" s="5">
        <v>1111.570083663107</v>
      </c>
      <c r="F13" s="34" t="s">
        <v>49</v>
      </c>
      <c r="G13" s="12">
        <f t="shared" si="0"/>
        <v>2.7951866765881945</v>
      </c>
      <c r="H13" s="12">
        <f t="shared" si="1"/>
        <v>2.5107998274102403</v>
      </c>
      <c r="I13" s="12">
        <f t="shared" si="2"/>
        <v>2.5330899381852259</v>
      </c>
      <c r="J13" s="12">
        <f t="shared" si="3"/>
        <v>3.0459368498407904</v>
      </c>
      <c r="K13" s="46"/>
    </row>
    <row r="14" spans="1:13" x14ac:dyDescent="0.2">
      <c r="A14" s="34" t="s">
        <v>50</v>
      </c>
      <c r="B14" s="5">
        <v>147.15975345660505</v>
      </c>
      <c r="C14" s="5">
        <v>8.3208254140646218</v>
      </c>
      <c r="D14" s="5">
        <v>9.637287302324312</v>
      </c>
      <c r="E14" s="5">
        <v>2421.0738873529572</v>
      </c>
      <c r="F14" s="34" t="s">
        <v>50</v>
      </c>
      <c r="G14" s="12">
        <f t="shared" si="0"/>
        <v>2.1677890515664986</v>
      </c>
      <c r="H14" s="12">
        <f t="shared" si="1"/>
        <v>0.92016640982353259</v>
      </c>
      <c r="I14" s="12">
        <f t="shared" si="2"/>
        <v>0.98395480616187081</v>
      </c>
      <c r="J14" s="12">
        <f t="shared" si="3"/>
        <v>3.3840080436259607</v>
      </c>
      <c r="K14" s="46"/>
    </row>
    <row r="15" spans="1:13" x14ac:dyDescent="0.2">
      <c r="A15" s="34" t="s">
        <v>51</v>
      </c>
      <c r="B15" s="5">
        <v>453.77436281859065</v>
      </c>
      <c r="C15" s="5">
        <v>346.24412465683167</v>
      </c>
      <c r="D15" s="5">
        <v>501.73481186099661</v>
      </c>
      <c r="E15" s="5">
        <v>233.61883594441736</v>
      </c>
      <c r="F15" s="34" t="s">
        <v>51</v>
      </c>
      <c r="G15" s="12">
        <f t="shared" si="0"/>
        <v>2.6568399556279463</v>
      </c>
      <c r="H15" s="12">
        <f t="shared" si="1"/>
        <v>2.5393824126840103</v>
      </c>
      <c r="I15" s="12">
        <f t="shared" si="2"/>
        <v>2.7004742347224631</v>
      </c>
      <c r="J15" s="12">
        <f t="shared" si="3"/>
        <v>2.368507855636147</v>
      </c>
      <c r="K15" s="46"/>
    </row>
    <row r="16" spans="1:13" x14ac:dyDescent="0.2">
      <c r="A16" s="34" t="s">
        <v>52</v>
      </c>
      <c r="B16" s="5">
        <v>6476.8399133766461</v>
      </c>
      <c r="C16" s="5">
        <v>3433.5111593809397</v>
      </c>
      <c r="D16" s="5">
        <v>5141.9145294476466</v>
      </c>
      <c r="E16" s="5">
        <v>5450.5953994326092</v>
      </c>
      <c r="F16" s="34" t="s">
        <v>52</v>
      </c>
      <c r="G16" s="12">
        <f t="shared" si="0"/>
        <v>3.8113631628256464</v>
      </c>
      <c r="H16" s="12">
        <f t="shared" si="1"/>
        <v>3.5357384632489914</v>
      </c>
      <c r="I16" s="12">
        <f t="shared" si="2"/>
        <v>3.7111248533846801</v>
      </c>
      <c r="J16" s="12">
        <f t="shared" si="3"/>
        <v>3.7364439453160165</v>
      </c>
      <c r="K16" s="46"/>
    </row>
    <row r="17" spans="1:12" x14ac:dyDescent="0.2">
      <c r="A17" s="34" t="s">
        <v>53</v>
      </c>
      <c r="B17" s="5">
        <v>16620.184491087788</v>
      </c>
      <c r="C17" s="5">
        <v>17687.541279753827</v>
      </c>
      <c r="D17" s="5">
        <v>48436.188876446431</v>
      </c>
      <c r="E17" s="5">
        <v>14761.546592941942</v>
      </c>
      <c r="F17" s="34" t="s">
        <v>53</v>
      </c>
      <c r="G17" s="12">
        <f t="shared" si="0"/>
        <v>4.2206358403275557</v>
      </c>
      <c r="H17" s="12">
        <f t="shared" si="1"/>
        <v>4.2476674664400056</v>
      </c>
      <c r="I17" s="12">
        <f t="shared" si="2"/>
        <v>4.6851699640530988</v>
      </c>
      <c r="J17" s="12">
        <f t="shared" si="3"/>
        <v>4.1691318616599791</v>
      </c>
      <c r="K17" s="46"/>
      <c r="L17" t="s">
        <v>10</v>
      </c>
    </row>
    <row r="18" spans="1:12" x14ac:dyDescent="0.2">
      <c r="A18" s="34" t="s">
        <v>54</v>
      </c>
      <c r="B18" s="5">
        <v>0.14492753623188406</v>
      </c>
      <c r="C18" s="5">
        <v>0</v>
      </c>
      <c r="D18" s="5">
        <v>2.503209242618742</v>
      </c>
      <c r="E18" s="5">
        <v>1488.5311071357582</v>
      </c>
      <c r="F18" s="34" t="s">
        <v>54</v>
      </c>
      <c r="G18" s="12">
        <v>0</v>
      </c>
      <c r="H18" s="12">
        <v>0</v>
      </c>
      <c r="I18" s="12">
        <f t="shared" si="2"/>
        <v>0.39849715368995359</v>
      </c>
      <c r="J18" s="12">
        <f t="shared" si="3"/>
        <v>3.1727579149090084</v>
      </c>
      <c r="K18" s="46"/>
    </row>
    <row r="19" spans="1:12" x14ac:dyDescent="0.2">
      <c r="A19" s="34" t="s">
        <v>55</v>
      </c>
      <c r="B19" s="5">
        <v>0.18115942028985507</v>
      </c>
      <c r="C19" s="5">
        <v>0</v>
      </c>
      <c r="D19" s="5">
        <v>0</v>
      </c>
      <c r="E19" s="5">
        <v>1.0335917312661498</v>
      </c>
      <c r="F19" s="34" t="s">
        <v>55</v>
      </c>
      <c r="G19" s="12">
        <v>0</v>
      </c>
      <c r="H19" s="12">
        <v>0</v>
      </c>
      <c r="I19" s="12">
        <v>0</v>
      </c>
      <c r="J19" s="12">
        <f t="shared" si="3"/>
        <v>1.4349026309050952E-2</v>
      </c>
      <c r="K19" s="46"/>
    </row>
    <row r="20" spans="1:12" x14ac:dyDescent="0.2">
      <c r="A20" s="34" t="s">
        <v>56</v>
      </c>
      <c r="B20" s="5">
        <v>8340.9566050308185</v>
      </c>
      <c r="C20" s="5">
        <v>2371.3152683500771</v>
      </c>
      <c r="D20" s="5">
        <v>28942.859093764509</v>
      </c>
      <c r="E20" s="5">
        <v>22017.934262120307</v>
      </c>
      <c r="F20" s="34" t="s">
        <v>56</v>
      </c>
      <c r="G20" s="12">
        <f t="shared" si="0"/>
        <v>3.9212158617243014</v>
      </c>
      <c r="H20" s="12">
        <f t="shared" si="1"/>
        <v>3.3749892976317462</v>
      </c>
      <c r="I20" s="12">
        <f t="shared" si="2"/>
        <v>4.4615414302838348</v>
      </c>
      <c r="J20" s="12">
        <f t="shared" si="3"/>
        <v>4.342776570737187</v>
      </c>
      <c r="K20" s="46"/>
    </row>
    <row r="21" spans="1:12" x14ac:dyDescent="0.2">
      <c r="A21" s="34" t="s">
        <v>57</v>
      </c>
      <c r="B21" s="5">
        <v>309.80634682658672</v>
      </c>
      <c r="C21" s="5">
        <v>181.1510061242345</v>
      </c>
      <c r="D21" s="5">
        <v>0</v>
      </c>
      <c r="E21" s="5">
        <v>207.47275979834117</v>
      </c>
      <c r="F21" s="34" t="s">
        <v>57</v>
      </c>
      <c r="G21" s="12">
        <f t="shared" si="0"/>
        <v>2.491090310658596</v>
      </c>
      <c r="H21" s="12">
        <f t="shared" si="1"/>
        <v>2.2580407504764883</v>
      </c>
      <c r="I21" s="12">
        <v>0</v>
      </c>
      <c r="J21" s="12">
        <f t="shared" si="3"/>
        <v>2.3169610839596206</v>
      </c>
      <c r="K21" s="46"/>
    </row>
    <row r="22" spans="1:12" x14ac:dyDescent="0.2">
      <c r="A22" s="34" t="s">
        <v>58</v>
      </c>
      <c r="B22" s="5">
        <v>4070.1120273196734</v>
      </c>
      <c r="C22" s="5">
        <v>1226.2782393580112</v>
      </c>
      <c r="D22" s="5">
        <v>1489.832846256794</v>
      </c>
      <c r="E22" s="5">
        <v>3363.2632225655484</v>
      </c>
      <c r="F22" s="34" t="s">
        <v>58</v>
      </c>
      <c r="G22" s="12">
        <f t="shared" si="0"/>
        <v>3.6096063630771074</v>
      </c>
      <c r="H22" s="12">
        <f t="shared" si="1"/>
        <v>3.0885890216570306</v>
      </c>
      <c r="I22" s="12">
        <f t="shared" si="2"/>
        <v>3.1731375449085575</v>
      </c>
      <c r="J22" s="12">
        <f t="shared" si="3"/>
        <v>3.5267608582852552</v>
      </c>
      <c r="K22" s="46"/>
    </row>
    <row r="23" spans="1:12" x14ac:dyDescent="0.2">
      <c r="A23" s="34" t="s">
        <v>59</v>
      </c>
      <c r="B23" s="5">
        <v>56.331834082958522</v>
      </c>
      <c r="C23" s="5">
        <v>5.3161975442724829</v>
      </c>
      <c r="D23" s="5">
        <v>8.8884640246178499</v>
      </c>
      <c r="E23" s="5">
        <v>56.846641730362656</v>
      </c>
      <c r="F23" s="34" t="s">
        <v>59</v>
      </c>
      <c r="G23" s="12">
        <f t="shared" si="0"/>
        <v>1.7507538914650886</v>
      </c>
      <c r="H23" s="12">
        <f t="shared" si="1"/>
        <v>0.72560111049369558</v>
      </c>
      <c r="I23" s="12">
        <f t="shared" si="2"/>
        <v>0.94882671898306081</v>
      </c>
      <c r="J23" s="12">
        <f t="shared" si="3"/>
        <v>1.7547048134203784</v>
      </c>
      <c r="K23" s="46"/>
    </row>
    <row r="24" spans="1:12" x14ac:dyDescent="0.2">
      <c r="A24" s="34" t="s">
        <v>60</v>
      </c>
      <c r="B24" s="5">
        <v>22931.836998167582</v>
      </c>
      <c r="C24" s="5">
        <v>3255.1597067607931</v>
      </c>
      <c r="D24" s="5">
        <v>13200.37554966815</v>
      </c>
      <c r="E24" s="5">
        <v>38049.914168518815</v>
      </c>
      <c r="F24" s="34" t="s">
        <v>60</v>
      </c>
      <c r="G24" s="12">
        <f t="shared" si="0"/>
        <v>4.3604388461042101</v>
      </c>
      <c r="H24" s="12">
        <f t="shared" si="1"/>
        <v>3.5125723010650156</v>
      </c>
      <c r="I24" s="12">
        <f t="shared" si="2"/>
        <v>4.1205862870261871</v>
      </c>
      <c r="J24" s="12">
        <f t="shared" si="3"/>
        <v>4.5803536814434986</v>
      </c>
      <c r="K24" s="46"/>
    </row>
    <row r="25" spans="1:12" x14ac:dyDescent="0.2">
      <c r="A25" s="34" t="s">
        <v>61</v>
      </c>
      <c r="B25" s="5">
        <v>2034.3295019157088</v>
      </c>
      <c r="C25" s="5">
        <v>3141.595173017166</v>
      </c>
      <c r="D25" s="5">
        <v>786.37551325121319</v>
      </c>
      <c r="E25" s="5">
        <v>30556.795142841653</v>
      </c>
      <c r="F25" s="34" t="s">
        <v>61</v>
      </c>
      <c r="G25" s="12">
        <f t="shared" si="0"/>
        <v>3.3084212972957054</v>
      </c>
      <c r="H25" s="12">
        <f t="shared" si="1"/>
        <v>3.4971502209802066</v>
      </c>
      <c r="I25" s="12">
        <f t="shared" si="2"/>
        <v>2.8956299816482804</v>
      </c>
      <c r="J25" s="12">
        <f t="shared" si="3"/>
        <v>4.4851078026272555</v>
      </c>
      <c r="K25" s="46"/>
    </row>
    <row r="26" spans="1:12" x14ac:dyDescent="0.2">
      <c r="A26" s="34" t="s">
        <v>62</v>
      </c>
      <c r="B26" s="5">
        <v>29.164584374479428</v>
      </c>
      <c r="C26" s="5">
        <v>22.242169728783903</v>
      </c>
      <c r="D26" s="5">
        <v>0</v>
      </c>
      <c r="E26" s="5">
        <v>139.09127048661932</v>
      </c>
      <c r="F26" s="34" t="s">
        <v>62</v>
      </c>
      <c r="G26" s="12">
        <f t="shared" si="0"/>
        <v>1.4648557916641554</v>
      </c>
      <c r="H26" s="12">
        <f t="shared" si="1"/>
        <v>1.347177150503353</v>
      </c>
      <c r="I26" s="12">
        <v>0</v>
      </c>
      <c r="J26" s="12">
        <f t="shared" si="3"/>
        <v>2.1432998740721496</v>
      </c>
      <c r="K26" s="46"/>
    </row>
    <row r="27" spans="1:12" x14ac:dyDescent="0.2">
      <c r="A27" s="34" t="s">
        <v>63</v>
      </c>
      <c r="B27" s="5">
        <v>105.42520406463434</v>
      </c>
      <c r="C27" s="5">
        <v>132.13688116571635</v>
      </c>
      <c r="D27" s="5">
        <v>27.54258505630969</v>
      </c>
      <c r="E27" s="5">
        <v>168.95881895881894</v>
      </c>
      <c r="F27" s="34" t="s">
        <v>63</v>
      </c>
      <c r="G27" s="12">
        <f t="shared" si="0"/>
        <v>2.0229444503229823</v>
      </c>
      <c r="H27" s="12">
        <f t="shared" si="1"/>
        <v>2.1210240519160384</v>
      </c>
      <c r="I27" s="12">
        <f t="shared" si="2"/>
        <v>1.4400046992834226</v>
      </c>
      <c r="J27" s="12">
        <f t="shared" si="3"/>
        <v>2.2277808650969679</v>
      </c>
      <c r="K27" s="46"/>
    </row>
    <row r="28" spans="1:12" x14ac:dyDescent="0.2">
      <c r="A28" s="34" t="s">
        <v>64</v>
      </c>
      <c r="B28" s="5">
        <v>1284.9466933200067</v>
      </c>
      <c r="C28" s="5">
        <v>399.97703562916701</v>
      </c>
      <c r="D28" s="5">
        <v>2311.96933693861</v>
      </c>
      <c r="E28" s="5">
        <v>475.60578955927798</v>
      </c>
      <c r="F28" s="34" t="s">
        <v>64</v>
      </c>
      <c r="G28" s="12">
        <f t="shared" si="0"/>
        <v>3.1088851111092008</v>
      </c>
      <c r="H28" s="12">
        <f t="shared" si="1"/>
        <v>2.6020350573633815</v>
      </c>
      <c r="I28" s="12">
        <f t="shared" si="2"/>
        <v>3.3639820698494134</v>
      </c>
      <c r="J28" s="12">
        <f t="shared" si="3"/>
        <v>2.6772471326546929</v>
      </c>
      <c r="K28" s="46"/>
    </row>
    <row r="29" spans="1:12" x14ac:dyDescent="0.2">
      <c r="A29" s="34" t="s">
        <v>65</v>
      </c>
      <c r="B29" s="5">
        <v>22100.436864900883</v>
      </c>
      <c r="C29" s="5">
        <v>353213.7427942197</v>
      </c>
      <c r="D29" s="5">
        <v>77761.012937117062</v>
      </c>
      <c r="E29" s="5">
        <v>13003.579624509855</v>
      </c>
      <c r="F29" s="34" t="s">
        <v>65</v>
      </c>
      <c r="G29" s="12">
        <f t="shared" si="0"/>
        <v>4.3444008585783491</v>
      </c>
      <c r="H29" s="12">
        <f t="shared" si="1"/>
        <v>5.5480375927073</v>
      </c>
      <c r="I29" s="12">
        <f t="shared" si="2"/>
        <v>4.8907619091987637</v>
      </c>
      <c r="J29" s="12">
        <f t="shared" si="3"/>
        <v>4.1140629213203486</v>
      </c>
      <c r="K29" s="46"/>
    </row>
    <row r="30" spans="1:12" x14ac:dyDescent="0.2">
      <c r="A30" s="34" t="s">
        <v>66</v>
      </c>
      <c r="B30" s="5">
        <v>484.25995335665493</v>
      </c>
      <c r="C30" s="5">
        <v>8899.8016351404349</v>
      </c>
      <c r="D30" s="5">
        <v>1602.9529584209615</v>
      </c>
      <c r="E30" s="5">
        <v>121.80752064472995</v>
      </c>
      <c r="F30" s="34" t="s">
        <v>66</v>
      </c>
      <c r="G30" s="12">
        <f t="shared" si="0"/>
        <v>2.6850785558618715</v>
      </c>
      <c r="H30" s="12">
        <f t="shared" si="1"/>
        <v>3.9493803269006458</v>
      </c>
      <c r="I30" s="12">
        <f t="shared" si="2"/>
        <v>3.2049207773772452</v>
      </c>
      <c r="J30" s="12">
        <f t="shared" si="3"/>
        <v>2.0856741033516544</v>
      </c>
      <c r="K30" s="46"/>
    </row>
    <row r="31" spans="1:12" x14ac:dyDescent="0.2">
      <c r="A31" s="34" t="s">
        <v>67</v>
      </c>
      <c r="B31" s="5">
        <v>3.5407296351824087</v>
      </c>
      <c r="C31" s="5">
        <v>0.22988505747126439</v>
      </c>
      <c r="D31" s="5">
        <v>0</v>
      </c>
      <c r="E31" s="5">
        <v>0.77519379844961245</v>
      </c>
      <c r="F31" s="34" t="s">
        <v>67</v>
      </c>
      <c r="G31" s="12">
        <f t="shared" si="0"/>
        <v>0.54909276594726775</v>
      </c>
      <c r="H31" s="12">
        <v>0</v>
      </c>
      <c r="I31" s="12">
        <v>0</v>
      </c>
      <c r="J31" s="12">
        <v>0</v>
      </c>
      <c r="K31" s="46"/>
      <c r="L31" t="s">
        <v>10</v>
      </c>
    </row>
    <row r="32" spans="1:12" x14ac:dyDescent="0.2">
      <c r="A32" s="34" t="s">
        <v>68</v>
      </c>
      <c r="B32" s="5">
        <v>175.74004664334498</v>
      </c>
      <c r="C32" s="5">
        <v>1684.86296799107</v>
      </c>
      <c r="D32" s="5">
        <v>739.97669315998883</v>
      </c>
      <c r="E32" s="5">
        <v>117.28826728826731</v>
      </c>
      <c r="F32" s="34" t="s">
        <v>68</v>
      </c>
      <c r="G32" s="12">
        <f t="shared" si="0"/>
        <v>2.2448707373317989</v>
      </c>
      <c r="H32" s="12">
        <f t="shared" si="1"/>
        <v>3.2265645849311797</v>
      </c>
      <c r="I32" s="12">
        <f t="shared" si="2"/>
        <v>2.8692180410939341</v>
      </c>
      <c r="J32" s="12">
        <f t="shared" si="3"/>
        <v>2.06925457045473</v>
      </c>
      <c r="K32" s="46"/>
      <c r="L32" t="s">
        <v>10</v>
      </c>
    </row>
    <row r="33" spans="1:12" x14ac:dyDescent="0.2">
      <c r="A33" s="48" t="s">
        <v>176</v>
      </c>
      <c r="B33" s="5">
        <v>925.47601199400299</v>
      </c>
      <c r="C33" s="5">
        <v>648.22708540742758</v>
      </c>
      <c r="D33" s="5">
        <v>1244.2675188230046</v>
      </c>
      <c r="E33" s="5">
        <v>1255.4371984604543</v>
      </c>
      <c r="F33" s="34" t="s">
        <v>176</v>
      </c>
      <c r="G33" s="12">
        <f t="shared" si="0"/>
        <v>2.9663651664777411</v>
      </c>
      <c r="H33" s="12">
        <f t="shared" si="1"/>
        <v>2.8117271735601683</v>
      </c>
      <c r="I33" s="12">
        <f t="shared" si="2"/>
        <v>3.0949137641635782</v>
      </c>
      <c r="J33" s="12">
        <f t="shared" si="3"/>
        <v>3.0987949926011118</v>
      </c>
      <c r="K33" s="46"/>
    </row>
    <row r="34" spans="1:12" x14ac:dyDescent="0.2">
      <c r="A34" s="48" t="s">
        <v>69</v>
      </c>
      <c r="B34" s="5">
        <v>882.64950857904375</v>
      </c>
      <c r="C34" s="5">
        <v>666.15802335052956</v>
      </c>
      <c r="D34" s="5">
        <v>1501.6378517648557</v>
      </c>
      <c r="E34" s="5">
        <v>1098.1613993241901</v>
      </c>
      <c r="F34" s="34" t="s">
        <v>70</v>
      </c>
      <c r="G34" s="12">
        <f t="shared" si="0"/>
        <v>2.9457882837498106</v>
      </c>
      <c r="H34" s="12">
        <f t="shared" si="1"/>
        <v>2.8235772629970182</v>
      </c>
      <c r="I34" s="12">
        <f t="shared" si="2"/>
        <v>3.1765652070063499</v>
      </c>
      <c r="J34" s="12">
        <f t="shared" si="3"/>
        <v>3.0406661740709273</v>
      </c>
      <c r="K34" s="46"/>
    </row>
    <row r="35" spans="1:12" x14ac:dyDescent="0.2">
      <c r="A35" s="34" t="s">
        <v>71</v>
      </c>
      <c r="B35" s="5">
        <v>1076.7466266866568</v>
      </c>
      <c r="C35" s="5">
        <v>475.29225570941554</v>
      </c>
      <c r="D35" s="5">
        <v>321.9516747239141</v>
      </c>
      <c r="E35" s="5">
        <v>890.45011835709499</v>
      </c>
      <c r="F35" s="34" t="s">
        <v>71</v>
      </c>
      <c r="G35" s="12">
        <f t="shared" si="0"/>
        <v>3.0321135198461393</v>
      </c>
      <c r="H35" s="12">
        <f t="shared" si="1"/>
        <v>2.676960738069075</v>
      </c>
      <c r="I35" s="12">
        <f t="shared" si="2"/>
        <v>2.507790688541244</v>
      </c>
      <c r="J35" s="12">
        <f t="shared" si="3"/>
        <v>2.9496095959732953</v>
      </c>
      <c r="K35" s="46"/>
    </row>
    <row r="36" spans="1:12" x14ac:dyDescent="0.2">
      <c r="A36" s="34" t="s">
        <v>72</v>
      </c>
      <c r="B36" s="5">
        <v>940.15783774779277</v>
      </c>
      <c r="C36" s="5">
        <v>660.66576160738532</v>
      </c>
      <c r="D36" s="5">
        <v>259.59950472964977</v>
      </c>
      <c r="E36" s="5">
        <v>876.16414593158777</v>
      </c>
      <c r="F36" s="34" t="s">
        <v>72</v>
      </c>
      <c r="G36" s="12">
        <f t="shared" si="0"/>
        <v>2.9732007709491755</v>
      </c>
      <c r="H36" s="12">
        <f t="shared" si="1"/>
        <v>2.819981800481278</v>
      </c>
      <c r="I36" s="12">
        <f t="shared" si="2"/>
        <v>2.4143038595713775</v>
      </c>
      <c r="J36" s="12">
        <f t="shared" si="3"/>
        <v>2.9425854771659856</v>
      </c>
      <c r="K36" s="46"/>
    </row>
    <row r="37" spans="1:12" x14ac:dyDescent="0.2">
      <c r="A37" s="34" t="s">
        <v>73</v>
      </c>
      <c r="B37" s="5">
        <v>60.767532900216565</v>
      </c>
      <c r="C37" s="5">
        <v>1.1023139348960691</v>
      </c>
      <c r="D37" s="5">
        <v>6.9265015158550236</v>
      </c>
      <c r="E37" s="5">
        <v>34.104913174680611</v>
      </c>
      <c r="F37" s="34" t="s">
        <v>73</v>
      </c>
      <c r="G37" s="12">
        <f t="shared" si="0"/>
        <v>1.7836716047927368</v>
      </c>
      <c r="H37" s="12">
        <f t="shared" si="1"/>
        <v>4.2305297579838114E-2</v>
      </c>
      <c r="I37" s="12">
        <f t="shared" si="2"/>
        <v>0.84051393360141313</v>
      </c>
      <c r="J37" s="12">
        <f t="shared" si="3"/>
        <v>1.5328169482285481</v>
      </c>
      <c r="K37" s="46" t="s">
        <v>10</v>
      </c>
    </row>
    <row r="38" spans="1:12" x14ac:dyDescent="0.2">
      <c r="A38" s="34" t="s">
        <v>74</v>
      </c>
      <c r="B38" s="5">
        <v>0.84374479426953197</v>
      </c>
      <c r="C38" s="5">
        <v>0</v>
      </c>
      <c r="D38" s="5">
        <v>0</v>
      </c>
      <c r="E38" s="5">
        <v>0</v>
      </c>
      <c r="F38" s="34" t="s">
        <v>74</v>
      </c>
      <c r="G38" s="12">
        <v>0</v>
      </c>
      <c r="H38" s="12">
        <v>0</v>
      </c>
      <c r="I38" s="12">
        <v>0</v>
      </c>
      <c r="J38" s="12">
        <v>0</v>
      </c>
      <c r="K38" s="46"/>
    </row>
    <row r="39" spans="1:12" x14ac:dyDescent="0.2">
      <c r="A39" s="34" t="s">
        <v>75</v>
      </c>
      <c r="B39" s="5">
        <v>91.825753789771781</v>
      </c>
      <c r="C39" s="5">
        <v>1.6691947989259965</v>
      </c>
      <c r="D39" s="5">
        <v>4.1538069356057505</v>
      </c>
      <c r="E39" s="5">
        <v>925.91930033790504</v>
      </c>
      <c r="F39" s="34" t="s">
        <v>75</v>
      </c>
      <c r="G39" s="12">
        <f t="shared" si="0"/>
        <v>1.9629645021182813</v>
      </c>
      <c r="H39" s="12">
        <f t="shared" si="1"/>
        <v>0.22250702281581622</v>
      </c>
      <c r="I39" s="12">
        <f t="shared" si="2"/>
        <v>0.61844630713658677</v>
      </c>
      <c r="J39" s="12">
        <f t="shared" si="3"/>
        <v>2.9665731368491093</v>
      </c>
      <c r="K39" s="46"/>
      <c r="L39" t="s">
        <v>10</v>
      </c>
    </row>
    <row r="40" spans="1:12" x14ac:dyDescent="0.2">
      <c r="A40" s="34" t="s">
        <v>76</v>
      </c>
      <c r="B40" s="5">
        <v>1816.7120606363485</v>
      </c>
      <c r="C40" s="5">
        <v>1127.2562705523881</v>
      </c>
      <c r="D40" s="5">
        <v>179.90695472464245</v>
      </c>
      <c r="E40" s="5">
        <v>1832.2238485029184</v>
      </c>
      <c r="F40" s="34" t="s">
        <v>76</v>
      </c>
      <c r="G40" s="12">
        <f t="shared" si="0"/>
        <v>3.2592860993574804</v>
      </c>
      <c r="H40" s="12">
        <f t="shared" si="1"/>
        <v>3.052022659821346</v>
      </c>
      <c r="I40" s="12">
        <f t="shared" si="2"/>
        <v>2.2550479523402949</v>
      </c>
      <c r="J40" s="12">
        <f t="shared" si="3"/>
        <v>3.2629785316848645</v>
      </c>
      <c r="K40" s="46"/>
    </row>
    <row r="41" spans="1:12" x14ac:dyDescent="0.2">
      <c r="A41" s="34" t="s">
        <v>77</v>
      </c>
      <c r="B41" s="5">
        <v>11.388055972013992</v>
      </c>
      <c r="C41" s="5">
        <v>5.0422662684405823</v>
      </c>
      <c r="D41" s="5">
        <v>113.38140369085663</v>
      </c>
      <c r="E41" s="5">
        <v>67.547568710359414</v>
      </c>
      <c r="F41" s="34" t="s">
        <v>77</v>
      </c>
      <c r="G41" s="12">
        <f t="shared" si="0"/>
        <v>1.0564495930268214</v>
      </c>
      <c r="H41" s="12">
        <f t="shared" si="1"/>
        <v>0.70262577586266173</v>
      </c>
      <c r="I41" s="12">
        <f t="shared" si="2"/>
        <v>2.0545418293653035</v>
      </c>
      <c r="J41" s="12">
        <f t="shared" si="3"/>
        <v>1.8296097217566074</v>
      </c>
      <c r="K41" s="46"/>
    </row>
    <row r="42" spans="1:12" x14ac:dyDescent="0.2">
      <c r="A42" s="34" t="s">
        <v>78</v>
      </c>
      <c r="B42" s="5">
        <v>20.281525903714808</v>
      </c>
      <c r="C42" s="5">
        <v>11.032395088544966</v>
      </c>
      <c r="D42" s="5">
        <v>24.533180382195756</v>
      </c>
      <c r="E42" s="5">
        <v>5.8166639561988402</v>
      </c>
      <c r="F42" s="34" t="s">
        <v>78</v>
      </c>
      <c r="G42" s="12">
        <f t="shared" si="0"/>
        <v>1.3071006265307981</v>
      </c>
      <c r="H42" s="12">
        <f t="shared" si="1"/>
        <v>1.0426698062590312</v>
      </c>
      <c r="I42" s="12">
        <f t="shared" si="2"/>
        <v>1.389753852034598</v>
      </c>
      <c r="J42" s="12">
        <f t="shared" si="3"/>
        <v>0.76467397420164029</v>
      </c>
      <c r="K42" s="46"/>
    </row>
    <row r="43" spans="1:12" x14ac:dyDescent="0.2">
      <c r="A43" s="34" t="s">
        <v>79</v>
      </c>
      <c r="B43" s="5">
        <v>10.161169415292354</v>
      </c>
      <c r="C43" s="5">
        <v>4.6916463028328357</v>
      </c>
      <c r="D43" s="5">
        <v>25.995775635247952</v>
      </c>
      <c r="E43" s="5">
        <v>1.5250898971829203</v>
      </c>
      <c r="F43" s="34" t="s">
        <v>79</v>
      </c>
      <c r="G43" s="12">
        <f t="shared" si="0"/>
        <v>1.0069436923359742</v>
      </c>
      <c r="H43" s="12">
        <f t="shared" si="1"/>
        <v>0.67132526377639856</v>
      </c>
      <c r="I43" s="12">
        <f t="shared" si="2"/>
        <v>1.4149027799955167</v>
      </c>
      <c r="J43" s="12">
        <f t="shared" si="3"/>
        <v>0.18329544414168181</v>
      </c>
      <c r="K43" s="46"/>
    </row>
    <row r="44" spans="1:12" x14ac:dyDescent="0.2">
      <c r="A44" s="34" t="s">
        <v>80</v>
      </c>
      <c r="B44" s="5">
        <v>18701.447609528568</v>
      </c>
      <c r="C44" s="5">
        <v>1119.9141762452109</v>
      </c>
      <c r="D44" s="5">
        <v>2385.9294057666225</v>
      </c>
      <c r="E44" s="5">
        <v>6804.6764604904138</v>
      </c>
      <c r="F44" s="34" t="s">
        <v>80</v>
      </c>
      <c r="G44" s="12">
        <f t="shared" si="0"/>
        <v>4.2718752249588174</v>
      </c>
      <c r="H44" s="12">
        <f t="shared" si="1"/>
        <v>3.0491847421244049</v>
      </c>
      <c r="I44" s="12">
        <f t="shared" si="2"/>
        <v>3.3776575897368519</v>
      </c>
      <c r="J44" s="12">
        <f t="shared" si="3"/>
        <v>3.8328074807863688</v>
      </c>
      <c r="K44" s="46" t="s">
        <v>10</v>
      </c>
    </row>
    <row r="45" spans="1:12" x14ac:dyDescent="0.2">
      <c r="A45" s="34" t="s">
        <v>81</v>
      </c>
      <c r="B45" s="5">
        <v>435701.51424287859</v>
      </c>
      <c r="C45" s="5">
        <v>18764.1911847226</v>
      </c>
      <c r="D45" s="5">
        <v>52975.792295996878</v>
      </c>
      <c r="E45" s="5">
        <v>54750.802298476723</v>
      </c>
      <c r="F45" s="34" t="s">
        <v>81</v>
      </c>
      <c r="G45" s="12">
        <f t="shared" si="0"/>
        <v>5.6391890692912359</v>
      </c>
      <c r="H45" s="12">
        <f t="shared" si="1"/>
        <v>4.2733298492403229</v>
      </c>
      <c r="I45" s="12">
        <f t="shared" si="2"/>
        <v>4.7240774606580827</v>
      </c>
      <c r="J45" s="12">
        <f t="shared" si="3"/>
        <v>4.7383904875532217</v>
      </c>
      <c r="K45" s="46"/>
    </row>
    <row r="46" spans="1:12" x14ac:dyDescent="0.2">
      <c r="A46" s="34" t="s">
        <v>82</v>
      </c>
      <c r="B46" s="5">
        <v>4897.9922538730634</v>
      </c>
      <c r="C46" s="5">
        <v>1555.9844812501888</v>
      </c>
      <c r="D46" s="5">
        <v>3199.0308542503117</v>
      </c>
      <c r="E46" s="5">
        <v>2163.9390325436839</v>
      </c>
      <c r="F46" s="34" t="s">
        <v>82</v>
      </c>
      <c r="G46" s="12">
        <f t="shared" si="0"/>
        <v>3.6900180939567546</v>
      </c>
      <c r="H46" s="12">
        <f t="shared" si="1"/>
        <v>3.1920052612005736</v>
      </c>
      <c r="I46" s="12">
        <f t="shared" si="2"/>
        <v>3.5050184288199726</v>
      </c>
      <c r="J46" s="12">
        <f t="shared" si="3"/>
        <v>3.3352450206661182</v>
      </c>
      <c r="K46" s="46"/>
      <c r="L46" t="s">
        <v>10</v>
      </c>
    </row>
    <row r="47" spans="1:12" x14ac:dyDescent="0.2">
      <c r="A47" s="34" t="s">
        <v>83</v>
      </c>
      <c r="B47" s="5">
        <v>7.9147926036981504</v>
      </c>
      <c r="C47" s="5">
        <v>6.1792620749992464</v>
      </c>
      <c r="D47" s="5">
        <v>1035.0094228825826</v>
      </c>
      <c r="E47" s="5">
        <v>15.975497370846208</v>
      </c>
      <c r="F47" s="34" t="s">
        <v>83</v>
      </c>
      <c r="G47" s="12">
        <f t="shared" si="0"/>
        <v>0.8984395392552863</v>
      </c>
      <c r="H47" s="12">
        <f t="shared" si="1"/>
        <v>0.79093661491232281</v>
      </c>
      <c r="I47" s="12">
        <f t="shared" si="2"/>
        <v>3.0149443036936909</v>
      </c>
      <c r="J47" s="12">
        <f t="shared" si="3"/>
        <v>1.2034543880856143</v>
      </c>
      <c r="K47" s="46"/>
    </row>
    <row r="48" spans="1:12" x14ac:dyDescent="0.2">
      <c r="A48" s="34" t="s">
        <v>84</v>
      </c>
      <c r="B48" s="5">
        <v>104.53106779943361</v>
      </c>
      <c r="C48" s="5">
        <v>89.719142003801252</v>
      </c>
      <c r="D48" s="5">
        <v>17319.537686978216</v>
      </c>
      <c r="E48" s="5">
        <v>380.44036067291881</v>
      </c>
      <c r="F48" s="34" t="s">
        <v>84</v>
      </c>
      <c r="G48" s="12">
        <f t="shared" si="0"/>
        <v>2.019245386797202</v>
      </c>
      <c r="H48" s="12">
        <f t="shared" si="1"/>
        <v>1.9528851117143593</v>
      </c>
      <c r="I48" s="12">
        <f t="shared" si="2"/>
        <v>4.2385362951481884</v>
      </c>
      <c r="J48" s="12">
        <f t="shared" si="3"/>
        <v>2.5802865847314971</v>
      </c>
      <c r="K48" s="46"/>
    </row>
    <row r="49" spans="1:14" x14ac:dyDescent="0.2">
      <c r="A49" s="34" t="s">
        <v>85</v>
      </c>
      <c r="B49" s="5">
        <v>1482.4558554056305</v>
      </c>
      <c r="C49" s="5">
        <v>870.65194436902277</v>
      </c>
      <c r="D49" s="5">
        <v>9975.8628538133107</v>
      </c>
      <c r="E49" s="5">
        <v>230.70417954138887</v>
      </c>
      <c r="F49" s="34" t="s">
        <v>85</v>
      </c>
      <c r="G49" s="12">
        <f t="shared" si="0"/>
        <v>3.1709817698007616</v>
      </c>
      <c r="H49" s="12">
        <f t="shared" si="1"/>
        <v>2.9398445742386357</v>
      </c>
      <c r="I49" s="12">
        <f t="shared" si="2"/>
        <v>3.9989504699170064</v>
      </c>
      <c r="J49" s="12">
        <f t="shared" si="3"/>
        <v>2.3630554624678637</v>
      </c>
      <c r="K49" s="46"/>
    </row>
    <row r="50" spans="1:14" x14ac:dyDescent="0.2">
      <c r="A50" s="34" t="s">
        <v>86</v>
      </c>
      <c r="B50" s="5">
        <v>7756.413043478261</v>
      </c>
      <c r="C50" s="5">
        <v>2934.5313301354577</v>
      </c>
      <c r="D50" s="5">
        <v>42193.790456941526</v>
      </c>
      <c r="E50" s="5">
        <v>1859.1586707865774</v>
      </c>
      <c r="F50" s="34" t="s">
        <v>86</v>
      </c>
      <c r="G50" s="12">
        <f t="shared" si="0"/>
        <v>3.8896609280145951</v>
      </c>
      <c r="H50" s="12">
        <f t="shared" si="1"/>
        <v>3.4675387505619155</v>
      </c>
      <c r="I50" s="12">
        <f t="shared" si="2"/>
        <v>4.6252485417504463</v>
      </c>
      <c r="J50" s="12">
        <f t="shared" si="3"/>
        <v>3.269316456424074</v>
      </c>
      <c r="K50" s="46"/>
    </row>
    <row r="51" spans="1:14" x14ac:dyDescent="0.2">
      <c r="A51" s="34" t="s">
        <v>87</v>
      </c>
      <c r="B51" s="5">
        <v>65.964101282691999</v>
      </c>
      <c r="C51" s="5">
        <v>6.3430174676441311</v>
      </c>
      <c r="D51" s="5">
        <v>15.209533954242119</v>
      </c>
      <c r="E51" s="5">
        <v>0</v>
      </c>
      <c r="F51" s="34" t="s">
        <v>87</v>
      </c>
      <c r="G51" s="12">
        <f t="shared" si="0"/>
        <v>1.8193076498389038</v>
      </c>
      <c r="H51" s="12">
        <f t="shared" si="1"/>
        <v>0.80229590737586709</v>
      </c>
      <c r="I51" s="12">
        <f t="shared" si="2"/>
        <v>1.1821159067418947</v>
      </c>
      <c r="J51" s="12">
        <v>0</v>
      </c>
      <c r="K51" s="46"/>
    </row>
    <row r="52" spans="1:14" x14ac:dyDescent="0.2">
      <c r="A52" s="34" t="s">
        <v>88</v>
      </c>
      <c r="B52" s="5">
        <v>0</v>
      </c>
      <c r="C52" s="5">
        <v>806.73387033517372</v>
      </c>
      <c r="D52" s="5">
        <v>0</v>
      </c>
      <c r="E52" s="5">
        <v>0</v>
      </c>
      <c r="F52" s="34" t="s">
        <v>88</v>
      </c>
      <c r="G52" s="12">
        <v>0</v>
      </c>
      <c r="H52" s="12">
        <f t="shared" si="1"/>
        <v>2.9067302909715647</v>
      </c>
      <c r="I52" s="12">
        <v>0</v>
      </c>
      <c r="J52" s="12">
        <v>0</v>
      </c>
      <c r="K52" s="46"/>
    </row>
    <row r="53" spans="1:14" x14ac:dyDescent="0.2">
      <c r="A53" s="34" t="s">
        <v>89</v>
      </c>
      <c r="B53" s="5">
        <v>499.60519740129939</v>
      </c>
      <c r="C53" s="5">
        <v>13548.128506350498</v>
      </c>
      <c r="D53" s="5">
        <v>37.409754276714104</v>
      </c>
      <c r="E53" s="5">
        <v>282.41087078296385</v>
      </c>
      <c r="F53" s="34" t="s">
        <v>89</v>
      </c>
      <c r="G53" s="12">
        <f t="shared" si="0"/>
        <v>2.6986269476984224</v>
      </c>
      <c r="H53" s="12">
        <f t="shared" si="1"/>
        <v>4.1318793073506725</v>
      </c>
      <c r="I53" s="12">
        <f t="shared" si="2"/>
        <v>1.5729848555754407</v>
      </c>
      <c r="J53" s="12">
        <f t="shared" si="3"/>
        <v>2.4508814099087655</v>
      </c>
      <c r="K53" s="46"/>
    </row>
    <row r="54" spans="1:14" x14ac:dyDescent="0.2">
      <c r="A54" s="34" t="s">
        <v>90</v>
      </c>
      <c r="B54" s="5">
        <v>64.636431784107955</v>
      </c>
      <c r="C54" s="5">
        <v>1423.9574984161463</v>
      </c>
      <c r="D54" s="5">
        <v>0</v>
      </c>
      <c r="E54" s="5">
        <v>49.165175909361949</v>
      </c>
      <c r="F54" s="34" t="s">
        <v>90</v>
      </c>
      <c r="G54" s="12">
        <f t="shared" si="0"/>
        <v>1.8104773734588981</v>
      </c>
      <c r="H54" s="12">
        <f t="shared" si="1"/>
        <v>3.1534970268859479</v>
      </c>
      <c r="I54" s="12">
        <v>0</v>
      </c>
      <c r="J54" s="12">
        <f t="shared" si="3"/>
        <v>1.6916575973744519</v>
      </c>
      <c r="K54" s="46"/>
    </row>
    <row r="55" spans="1:14" x14ac:dyDescent="0.2">
      <c r="A55" s="34" t="s">
        <v>91</v>
      </c>
      <c r="B55" s="5">
        <v>31.791604197901048</v>
      </c>
      <c r="C55" s="5">
        <v>1240.553280839895</v>
      </c>
      <c r="D55" s="5">
        <v>4.6704722366372602</v>
      </c>
      <c r="E55" s="5">
        <v>19.593068430277732</v>
      </c>
      <c r="F55" s="34" t="s">
        <v>91</v>
      </c>
      <c r="G55" s="12">
        <f t="shared" si="0"/>
        <v>1.5023124428791794</v>
      </c>
      <c r="H55" s="12">
        <f t="shared" si="1"/>
        <v>3.0936154216334892</v>
      </c>
      <c r="I55" s="12">
        <f t="shared" si="2"/>
        <v>0.66936079478387189</v>
      </c>
      <c r="J55" s="12">
        <f t="shared" si="3"/>
        <v>1.2921024552894895</v>
      </c>
      <c r="K55" s="46"/>
    </row>
    <row r="56" spans="1:14" x14ac:dyDescent="0.2">
      <c r="A56" s="34" t="s">
        <v>92</v>
      </c>
      <c r="B56" s="5">
        <v>2730.8762285523903</v>
      </c>
      <c r="C56" s="5">
        <v>1501.1520439255437</v>
      </c>
      <c r="D56" s="5">
        <v>331.49336756525463</v>
      </c>
      <c r="E56" s="5">
        <v>7546.3986917475295</v>
      </c>
      <c r="F56" s="34" t="s">
        <v>92</v>
      </c>
      <c r="G56" s="12">
        <f t="shared" si="0"/>
        <v>3.4363020170658318</v>
      </c>
      <c r="H56" s="12">
        <f t="shared" si="1"/>
        <v>3.1764246819126547</v>
      </c>
      <c r="I56" s="12">
        <f t="shared" si="2"/>
        <v>2.520474843574497</v>
      </c>
      <c r="J56" s="12">
        <f t="shared" si="3"/>
        <v>3.8777397461408749</v>
      </c>
      <c r="K56" s="46"/>
      <c r="N56" t="s">
        <v>10</v>
      </c>
    </row>
    <row r="57" spans="1:14" x14ac:dyDescent="0.2">
      <c r="A57" s="34" t="s">
        <v>93</v>
      </c>
      <c r="B57" s="5">
        <v>208.14051307679495</v>
      </c>
      <c r="C57" s="5">
        <v>141.81470419645822</v>
      </c>
      <c r="D57" s="5">
        <v>44.553391782518048</v>
      </c>
      <c r="E57" s="5">
        <v>1078.6930124139426</v>
      </c>
      <c r="F57" s="34" t="s">
        <v>93</v>
      </c>
      <c r="G57" s="12">
        <f t="shared" si="0"/>
        <v>2.3183566207846837</v>
      </c>
      <c r="H57" s="12">
        <f t="shared" si="1"/>
        <v>2.1517212634302942</v>
      </c>
      <c r="I57" s="12">
        <f t="shared" si="2"/>
        <v>1.6488807718153204</v>
      </c>
      <c r="J57" s="12">
        <f t="shared" si="3"/>
        <v>3.0328978654575343</v>
      </c>
      <c r="K57" s="46"/>
      <c r="L57" t="s">
        <v>10</v>
      </c>
    </row>
    <row r="58" spans="1:14" x14ac:dyDescent="0.2">
      <c r="A58" s="34" t="s">
        <v>94</v>
      </c>
      <c r="B58" s="5">
        <v>384.94710977844414</v>
      </c>
      <c r="C58" s="5">
        <v>1886.8151084562705</v>
      </c>
      <c r="D58" s="5">
        <v>1995.5043290634476</v>
      </c>
      <c r="E58" s="5">
        <v>463.11143636725029</v>
      </c>
      <c r="F58" s="34" t="s">
        <v>94</v>
      </c>
      <c r="G58" s="12">
        <f t="shared" si="0"/>
        <v>2.5854010632506168</v>
      </c>
      <c r="H58" s="12">
        <f t="shared" si="1"/>
        <v>3.2757293451510003</v>
      </c>
      <c r="I58" s="12">
        <f t="shared" si="2"/>
        <v>3.3000526742830729</v>
      </c>
      <c r="J58" s="12">
        <f t="shared" si="3"/>
        <v>2.6656855058694346</v>
      </c>
      <c r="K58" s="46"/>
    </row>
    <row r="59" spans="1:14" x14ac:dyDescent="0.2">
      <c r="A59" s="34" t="s">
        <v>95</v>
      </c>
      <c r="B59" s="5">
        <v>69.987922705314006</v>
      </c>
      <c r="C59" s="5">
        <v>311.54119528162431</v>
      </c>
      <c r="D59" s="5">
        <v>108.42232722439206</v>
      </c>
      <c r="E59" s="5">
        <v>68.448347518114957</v>
      </c>
      <c r="F59" s="34" t="s">
        <v>95</v>
      </c>
      <c r="G59" s="12">
        <f t="shared" si="0"/>
        <v>1.8450231035147346</v>
      </c>
      <c r="H59" s="12">
        <f t="shared" si="1"/>
        <v>2.4935154818156589</v>
      </c>
      <c r="I59" s="12">
        <f t="shared" si="2"/>
        <v>2.0351187249318885</v>
      </c>
      <c r="J59" s="12">
        <f t="shared" si="3"/>
        <v>1.8353629678472625</v>
      </c>
      <c r="K59" s="46"/>
    </row>
    <row r="60" spans="1:14" x14ac:dyDescent="0.2">
      <c r="A60" s="34" t="s">
        <v>96</v>
      </c>
      <c r="B60" s="5">
        <v>575.29068798933861</v>
      </c>
      <c r="C60" s="5">
        <v>586.73029836787634</v>
      </c>
      <c r="D60" s="5">
        <v>1341.4634146341464</v>
      </c>
      <c r="E60" s="5">
        <v>192.59319491877628</v>
      </c>
      <c r="F60" s="34" t="s">
        <v>96</v>
      </c>
      <c r="G60" s="12">
        <f t="shared" si="0"/>
        <v>2.7598873443234724</v>
      </c>
      <c r="H60" s="12">
        <f t="shared" si="1"/>
        <v>2.7684385154776705</v>
      </c>
      <c r="I60" s="12">
        <f t="shared" si="2"/>
        <v>3.1275788327745082</v>
      </c>
      <c r="J60" s="12">
        <f t="shared" si="3"/>
        <v>2.2846409377135575</v>
      </c>
      <c r="K60" s="46"/>
      <c r="L60" t="s">
        <v>10</v>
      </c>
    </row>
    <row r="61" spans="1:14" x14ac:dyDescent="0.2">
      <c r="A61" s="34" t="s">
        <v>97</v>
      </c>
      <c r="B61" s="5">
        <v>0</v>
      </c>
      <c r="C61" s="5">
        <v>0</v>
      </c>
      <c r="D61" s="5">
        <v>1304.168373710613</v>
      </c>
      <c r="E61" s="5">
        <v>0</v>
      </c>
      <c r="F61" s="34" t="s">
        <v>97</v>
      </c>
      <c r="G61" s="12">
        <v>0</v>
      </c>
      <c r="H61" s="12">
        <v>0</v>
      </c>
      <c r="I61" s="12">
        <f t="shared" si="2"/>
        <v>3.1153336642892433</v>
      </c>
      <c r="J61" s="12">
        <v>0</v>
      </c>
      <c r="K61" s="46"/>
    </row>
    <row r="62" spans="1:14" x14ac:dyDescent="0.2">
      <c r="A62" s="34" t="s">
        <v>98</v>
      </c>
      <c r="B62" s="5">
        <v>205.79418624021321</v>
      </c>
      <c r="C62" s="5">
        <v>6.3556158928409809</v>
      </c>
      <c r="D62" s="5">
        <v>72221.202851446214</v>
      </c>
      <c r="E62" s="5">
        <v>9.8299633183354107</v>
      </c>
      <c r="F62" s="34" t="s">
        <v>98</v>
      </c>
      <c r="G62" s="12">
        <f t="shared" si="0"/>
        <v>2.3134331016243799</v>
      </c>
      <c r="H62" s="12">
        <f t="shared" si="1"/>
        <v>0.80315764236474041</v>
      </c>
      <c r="I62" s="12">
        <f t="shared" si="2"/>
        <v>4.8586647173696136</v>
      </c>
      <c r="J62" s="12">
        <f t="shared" si="3"/>
        <v>0.99255189721420667</v>
      </c>
      <c r="K62" s="46"/>
    </row>
    <row r="63" spans="1:14" x14ac:dyDescent="0.2">
      <c r="A63" s="34" t="s">
        <v>99</v>
      </c>
      <c r="B63" s="5">
        <v>9220.0932866899875</v>
      </c>
      <c r="C63" s="5">
        <v>8944.5783087458894</v>
      </c>
      <c r="D63" s="5">
        <v>43999.827474758516</v>
      </c>
      <c r="E63" s="5">
        <v>7209.7170271588875</v>
      </c>
      <c r="F63" s="34" t="s">
        <v>99</v>
      </c>
      <c r="G63" s="12">
        <f t="shared" si="0"/>
        <v>3.9647353151631459</v>
      </c>
      <c r="H63" s="12">
        <f t="shared" si="1"/>
        <v>3.9515598706158932</v>
      </c>
      <c r="I63" s="12">
        <f t="shared" si="2"/>
        <v>4.6434509736019312</v>
      </c>
      <c r="J63" s="12">
        <f t="shared" si="3"/>
        <v>3.8579182195106765</v>
      </c>
      <c r="K63" s="46"/>
    </row>
    <row r="64" spans="1:14" x14ac:dyDescent="0.2">
      <c r="A64" s="34" t="s">
        <v>100</v>
      </c>
      <c r="B64" s="5">
        <v>4415.1828252540399</v>
      </c>
      <c r="C64" s="5">
        <v>4531.5270401544631</v>
      </c>
      <c r="D64" s="5">
        <v>7996.549495170203</v>
      </c>
      <c r="E64" s="5">
        <v>1856.4210982815632</v>
      </c>
      <c r="F64" s="34" t="s">
        <v>100</v>
      </c>
      <c r="G64" s="12">
        <f t="shared" si="0"/>
        <v>3.6449486916859657</v>
      </c>
      <c r="H64" s="12">
        <f t="shared" si="1"/>
        <v>3.6562445758229121</v>
      </c>
      <c r="I64" s="12">
        <f t="shared" si="2"/>
        <v>3.9029026296832869</v>
      </c>
      <c r="J64" s="12">
        <f t="shared" si="3"/>
        <v>3.2686764955448764</v>
      </c>
      <c r="K64" s="46"/>
    </row>
    <row r="65" spans="1:12" x14ac:dyDescent="0.2">
      <c r="A65" s="34" t="s">
        <v>101</v>
      </c>
      <c r="B65" s="5">
        <v>7.3763118440779607</v>
      </c>
      <c r="C65" s="5">
        <v>0</v>
      </c>
      <c r="D65" s="5">
        <v>0.81300813008130079</v>
      </c>
      <c r="E65" s="5">
        <v>204.17050649608791</v>
      </c>
      <c r="F65" s="34" t="s">
        <v>101</v>
      </c>
      <c r="G65" s="12">
        <f t="shared" si="0"/>
        <v>0.86783926885081131</v>
      </c>
      <c r="H65" s="12">
        <v>0</v>
      </c>
      <c r="I65" s="12">
        <v>0</v>
      </c>
      <c r="J65" s="12">
        <f t="shared" si="3"/>
        <v>2.3099930061587735</v>
      </c>
      <c r="K65" s="46"/>
      <c r="L65" t="s">
        <v>10</v>
      </c>
    </row>
    <row r="66" spans="1:12" x14ac:dyDescent="0.2">
      <c r="A66" s="34" t="s">
        <v>102</v>
      </c>
      <c r="B66" s="5">
        <v>104.31575878727303</v>
      </c>
      <c r="C66" s="5">
        <v>15.644239297673998</v>
      </c>
      <c r="D66" s="5">
        <v>99.862070849151948</v>
      </c>
      <c r="E66" s="5">
        <v>61.677598886901215</v>
      </c>
      <c r="F66" s="34" t="s">
        <v>102</v>
      </c>
      <c r="G66" s="12">
        <f t="shared" si="0"/>
        <v>2.0183499214406861</v>
      </c>
      <c r="H66" s="12">
        <f t="shared" si="1"/>
        <v>1.194354450393396</v>
      </c>
      <c r="I66" s="12">
        <f t="shared" si="2"/>
        <v>1.9994005678179738</v>
      </c>
      <c r="J66" s="12">
        <f t="shared" si="3"/>
        <v>1.7901274582584177</v>
      </c>
      <c r="K66" s="46"/>
    </row>
    <row r="67" spans="1:12" x14ac:dyDescent="0.2">
      <c r="A67" s="34" t="s">
        <v>103</v>
      </c>
      <c r="B67" s="5">
        <v>32.881475928702315</v>
      </c>
      <c r="C67" s="5">
        <v>16.0988445409841</v>
      </c>
      <c r="D67" s="5">
        <v>101.31237538579194</v>
      </c>
      <c r="E67" s="5">
        <v>32.20668220668221</v>
      </c>
      <c r="F67" s="34" t="s">
        <v>103</v>
      </c>
      <c r="G67" s="12">
        <f t="shared" si="0"/>
        <v>1.5169513031899438</v>
      </c>
      <c r="H67" s="12">
        <f t="shared" si="1"/>
        <v>1.2067947066230067</v>
      </c>
      <c r="I67" s="12">
        <f t="shared" si="2"/>
        <v>2.0056624980107647</v>
      </c>
      <c r="J67" s="12">
        <f t="shared" si="3"/>
        <v>1.5079459879819057</v>
      </c>
      <c r="K67" s="46"/>
    </row>
    <row r="68" spans="1:12" x14ac:dyDescent="0.2">
      <c r="A68" s="34" t="s">
        <v>104</v>
      </c>
      <c r="B68" s="5">
        <v>7.6457604531067807</v>
      </c>
      <c r="C68" s="5">
        <v>8.5224484870425687</v>
      </c>
      <c r="D68" s="5">
        <v>4.7988419413869394</v>
      </c>
      <c r="E68" s="5">
        <v>284.57021015160552</v>
      </c>
      <c r="F68" s="34" t="s">
        <v>104</v>
      </c>
      <c r="G68" s="12">
        <f t="shared" si="0"/>
        <v>0.88342068715363553</v>
      </c>
      <c r="H68" s="12">
        <f t="shared" si="1"/>
        <v>0.93056438486593074</v>
      </c>
      <c r="I68" s="12">
        <f t="shared" si="2"/>
        <v>0.68113644588701305</v>
      </c>
      <c r="J68" s="12">
        <f t="shared" si="3"/>
        <v>2.4541894345960285</v>
      </c>
      <c r="K68" s="46"/>
    </row>
    <row r="69" spans="1:12" x14ac:dyDescent="0.2">
      <c r="A69" s="34" t="s">
        <v>105</v>
      </c>
      <c r="B69" s="5">
        <v>109.92253873063468</v>
      </c>
      <c r="C69" s="5">
        <v>24.388222161884936</v>
      </c>
      <c r="D69" s="5">
        <v>25.202796820801353</v>
      </c>
      <c r="E69" s="5">
        <v>127.89071393722558</v>
      </c>
      <c r="F69" s="34" t="s">
        <v>105</v>
      </c>
      <c r="G69" s="12">
        <f t="shared" ref="G69:G154" si="4">LOG10(B69)</f>
        <v>2.0410867501373589</v>
      </c>
      <c r="H69" s="12">
        <f t="shared" ref="H69:H149" si="5">LOG10(C69)</f>
        <v>1.3871801425267425</v>
      </c>
      <c r="I69" s="12">
        <f t="shared" ref="I69:I153" si="6">LOG10(D69)</f>
        <v>1.4014487382594127</v>
      </c>
      <c r="J69" s="12">
        <f t="shared" ref="J69:J154" si="7">LOG10(E69)</f>
        <v>2.1068390117794311</v>
      </c>
      <c r="K69" s="46"/>
    </row>
    <row r="70" spans="1:12" x14ac:dyDescent="0.2">
      <c r="A70" s="34" t="s">
        <v>106</v>
      </c>
      <c r="B70" s="5">
        <v>93.079293686490089</v>
      </c>
      <c r="C70" s="5">
        <v>0.43774700576221076</v>
      </c>
      <c r="D70" s="5">
        <v>0.70921985815602839</v>
      </c>
      <c r="E70" s="5">
        <v>179.62631683561915</v>
      </c>
      <c r="F70" s="34" t="s">
        <v>106</v>
      </c>
      <c r="G70" s="12">
        <f t="shared" si="4"/>
        <v>1.9688530790708194</v>
      </c>
      <c r="H70" s="12">
        <v>0</v>
      </c>
      <c r="I70" s="12">
        <v>0</v>
      </c>
      <c r="J70" s="12">
        <f t="shared" si="7"/>
        <v>2.2543699649549289</v>
      </c>
      <c r="K70" s="46"/>
    </row>
    <row r="71" spans="1:12" x14ac:dyDescent="0.2">
      <c r="A71" s="34" t="s">
        <v>107</v>
      </c>
      <c r="B71" s="5">
        <v>484.26328502415458</v>
      </c>
      <c r="C71" s="5">
        <v>1.3678462605967356</v>
      </c>
      <c r="D71" s="5">
        <v>0</v>
      </c>
      <c r="E71" s="5">
        <v>1820.0159014112498</v>
      </c>
      <c r="F71" s="34" t="s">
        <v>107</v>
      </c>
      <c r="G71" s="12">
        <f t="shared" si="4"/>
        <v>2.6850815437608775</v>
      </c>
      <c r="H71" s="12">
        <f t="shared" si="5"/>
        <v>0.13603728749626073</v>
      </c>
      <c r="I71" s="12">
        <v>0</v>
      </c>
      <c r="J71" s="12">
        <f t="shared" si="7"/>
        <v>3.2600751824163892</v>
      </c>
      <c r="K71" s="46"/>
    </row>
    <row r="72" spans="1:12" x14ac:dyDescent="0.2">
      <c r="A72" s="34" t="s">
        <v>108</v>
      </c>
      <c r="B72" s="5">
        <v>224.05713809761787</v>
      </c>
      <c r="C72" s="5">
        <v>116.88782695266541</v>
      </c>
      <c r="D72" s="5">
        <v>165.36385072697314</v>
      </c>
      <c r="E72" s="5">
        <v>129.66064942809129</v>
      </c>
      <c r="F72" s="34" t="s">
        <v>108</v>
      </c>
      <c r="G72" s="12">
        <f t="shared" si="4"/>
        <v>2.3503587843884288</v>
      </c>
      <c r="H72" s="12">
        <f t="shared" si="5"/>
        <v>2.0677692847926226</v>
      </c>
      <c r="I72" s="12">
        <f t="shared" si="6"/>
        <v>2.2184405768872781</v>
      </c>
      <c r="J72" s="12">
        <f t="shared" si="7"/>
        <v>2.1128081925123738</v>
      </c>
      <c r="K72" s="46"/>
    </row>
    <row r="73" spans="1:12" x14ac:dyDescent="0.2">
      <c r="A73" s="34" t="s">
        <v>109</v>
      </c>
      <c r="B73" s="5">
        <v>0</v>
      </c>
      <c r="C73" s="5">
        <v>0</v>
      </c>
      <c r="D73" s="5">
        <v>0</v>
      </c>
      <c r="E73" s="5">
        <v>1.1374929979581143</v>
      </c>
      <c r="F73" s="34" t="s">
        <v>109</v>
      </c>
      <c r="G73" s="12">
        <v>0</v>
      </c>
      <c r="H73" s="12">
        <v>0</v>
      </c>
      <c r="I73" s="12">
        <v>0</v>
      </c>
      <c r="J73" s="12">
        <f t="shared" si="7"/>
        <v>5.5948731959908224E-2</v>
      </c>
      <c r="K73" s="46"/>
    </row>
    <row r="74" spans="1:12" x14ac:dyDescent="0.2">
      <c r="A74" s="34" t="s">
        <v>110</v>
      </c>
      <c r="B74" s="5">
        <v>112.26011994002999</v>
      </c>
      <c r="C74" s="5">
        <v>16.792578513892661</v>
      </c>
      <c r="D74" s="5">
        <v>36.856672038164952</v>
      </c>
      <c r="E74" s="5">
        <v>664.48654704468652</v>
      </c>
      <c r="F74" s="34" t="s">
        <v>110</v>
      </c>
      <c r="G74" s="12">
        <f t="shared" si="4"/>
        <v>2.0502255018892241</v>
      </c>
      <c r="H74" s="12">
        <f t="shared" si="5"/>
        <v>1.2251173875242882</v>
      </c>
      <c r="I74" s="12">
        <f t="shared" si="6"/>
        <v>1.5665161181670719</v>
      </c>
      <c r="J74" s="12">
        <f t="shared" si="7"/>
        <v>2.8224861927980878</v>
      </c>
      <c r="K74" s="46"/>
    </row>
    <row r="75" spans="1:12" x14ac:dyDescent="0.2">
      <c r="A75" s="34" t="s">
        <v>111</v>
      </c>
      <c r="B75" s="5">
        <v>49.243711477594537</v>
      </c>
      <c r="C75" s="5">
        <v>5.7864663468790534</v>
      </c>
      <c r="D75" s="5">
        <v>19.593222807927969</v>
      </c>
      <c r="E75" s="5">
        <v>218.70493847238035</v>
      </c>
      <c r="F75" s="34" t="s">
        <v>111</v>
      </c>
      <c r="G75" s="12">
        <f t="shared" si="4"/>
        <v>1.6923507780832907</v>
      </c>
      <c r="H75" s="12">
        <f t="shared" si="5"/>
        <v>0.76241343168229114</v>
      </c>
      <c r="I75" s="12">
        <f t="shared" si="6"/>
        <v>1.2921058771678817</v>
      </c>
      <c r="J75" s="12">
        <f t="shared" si="7"/>
        <v>2.3398585897458624</v>
      </c>
      <c r="K75" s="46"/>
    </row>
    <row r="76" spans="1:12" x14ac:dyDescent="0.2">
      <c r="A76" s="34" t="s">
        <v>112</v>
      </c>
      <c r="B76" s="5">
        <v>38.047226386806592</v>
      </c>
      <c r="C76" s="5">
        <v>0.20996168582375482</v>
      </c>
      <c r="D76" s="5">
        <v>0</v>
      </c>
      <c r="E76" s="5">
        <v>121.22928750835727</v>
      </c>
      <c r="F76" s="34" t="s">
        <v>112</v>
      </c>
      <c r="G76" s="12">
        <f t="shared" si="4"/>
        <v>1.5803230025307786</v>
      </c>
      <c r="H76" s="12">
        <v>0</v>
      </c>
      <c r="I76" s="12">
        <v>0</v>
      </c>
      <c r="J76" s="12">
        <f t="shared" si="7"/>
        <v>2.0836075527239855</v>
      </c>
      <c r="K76" s="46"/>
    </row>
    <row r="77" spans="1:12" x14ac:dyDescent="0.2">
      <c r="A77" s="34" t="s">
        <v>113</v>
      </c>
      <c r="B77" s="5">
        <v>64.670581375978685</v>
      </c>
      <c r="C77" s="5">
        <v>29.348236642833442</v>
      </c>
      <c r="D77" s="5">
        <v>45.562140951756668</v>
      </c>
      <c r="E77" s="5">
        <v>45.519596682387373</v>
      </c>
      <c r="F77" s="34" t="s">
        <v>113</v>
      </c>
      <c r="G77" s="12">
        <f t="shared" si="4"/>
        <v>1.8107067651877931</v>
      </c>
      <c r="H77" s="12">
        <f t="shared" si="5"/>
        <v>1.4675820122516665</v>
      </c>
      <c r="I77" s="12">
        <f t="shared" si="6"/>
        <v>1.6586041232579847</v>
      </c>
      <c r="J77" s="12">
        <f t="shared" si="7"/>
        <v>1.658198405421514</v>
      </c>
      <c r="K77" s="46" t="s">
        <v>10</v>
      </c>
    </row>
    <row r="78" spans="1:12" x14ac:dyDescent="0.2">
      <c r="A78" s="34" t="s">
        <v>114</v>
      </c>
      <c r="B78" s="5">
        <v>787.27011494252872</v>
      </c>
      <c r="C78" s="5">
        <v>543.42236703170727</v>
      </c>
      <c r="D78" s="5">
        <v>597.58373619570466</v>
      </c>
      <c r="E78" s="5">
        <v>1373.2693662926222</v>
      </c>
      <c r="F78" s="34" t="s">
        <v>114</v>
      </c>
      <c r="G78" s="12">
        <f t="shared" si="4"/>
        <v>2.8961237657797687</v>
      </c>
      <c r="H78" s="12">
        <f t="shared" si="5"/>
        <v>2.735137509824483</v>
      </c>
      <c r="I78" s="12">
        <f t="shared" si="6"/>
        <v>2.776398769234758</v>
      </c>
      <c r="J78" s="12">
        <f t="shared" si="7"/>
        <v>3.1377557322990515</v>
      </c>
      <c r="K78" s="46"/>
    </row>
    <row r="79" spans="1:12" x14ac:dyDescent="0.2">
      <c r="A79" s="34" t="s">
        <v>115</v>
      </c>
      <c r="B79" s="5">
        <v>234.35407296351823</v>
      </c>
      <c r="C79" s="5">
        <v>4.9855009503122458</v>
      </c>
      <c r="D79" s="5">
        <v>7.4058394559309528</v>
      </c>
      <c r="E79" s="5">
        <v>4327.233877233878</v>
      </c>
      <c r="F79" s="34" t="s">
        <v>115</v>
      </c>
      <c r="G79" s="12">
        <f t="shared" si="4"/>
        <v>2.3698725057555667</v>
      </c>
      <c r="H79" s="12">
        <f t="shared" si="5"/>
        <v>0.69770880337497265</v>
      </c>
      <c r="I79" s="12">
        <f t="shared" si="6"/>
        <v>0.8695742931631919</v>
      </c>
      <c r="J79" s="12">
        <f t="shared" si="7"/>
        <v>3.6362103684705542</v>
      </c>
      <c r="K79" s="46"/>
    </row>
    <row r="80" spans="1:12" x14ac:dyDescent="0.2">
      <c r="A80" s="34" t="s">
        <v>116</v>
      </c>
      <c r="B80" s="5">
        <v>11.341829085457272</v>
      </c>
      <c r="C80" s="5">
        <v>2.3536850997073642</v>
      </c>
      <c r="D80" s="5">
        <v>0</v>
      </c>
      <c r="E80" s="5">
        <v>12.928028044307114</v>
      </c>
      <c r="F80" s="34" t="s">
        <v>116</v>
      </c>
      <c r="G80" s="12">
        <f t="shared" si="4"/>
        <v>1.0546830984426565</v>
      </c>
      <c r="H80" s="12">
        <f t="shared" si="5"/>
        <v>0.37174835799442535</v>
      </c>
      <c r="I80" s="12">
        <v>0</v>
      </c>
      <c r="J80" s="12">
        <f t="shared" si="7"/>
        <v>1.1115322855309611</v>
      </c>
      <c r="K80" s="46"/>
    </row>
    <row r="81" spans="1:12" x14ac:dyDescent="0.2">
      <c r="A81" s="34" t="s">
        <v>117</v>
      </c>
      <c r="B81" s="5">
        <v>68.469931700816261</v>
      </c>
      <c r="C81" s="5">
        <v>61.530575919389385</v>
      </c>
      <c r="D81" s="5">
        <v>71.31802001110718</v>
      </c>
      <c r="E81" s="5">
        <v>66.460671111833904</v>
      </c>
      <c r="F81" s="34" t="s">
        <v>117</v>
      </c>
      <c r="G81" s="12">
        <f>LOG10(B81)</f>
        <v>1.8354998946560817</v>
      </c>
      <c r="H81" s="12">
        <f t="shared" si="5"/>
        <v>1.7890909800553989</v>
      </c>
      <c r="I81" s="12">
        <f t="shared" si="6"/>
        <v>1.8531992774339554</v>
      </c>
      <c r="J81" s="12">
        <f t="shared" si="7"/>
        <v>1.8225647224180854</v>
      </c>
      <c r="K81" s="46"/>
    </row>
    <row r="82" spans="1:12" x14ac:dyDescent="0.2">
      <c r="A82" s="34" t="s">
        <v>151</v>
      </c>
      <c r="B82" s="5">
        <v>68.469931700816261</v>
      </c>
      <c r="C82" s="5">
        <v>61.530575919389385</v>
      </c>
      <c r="D82" s="5">
        <v>71.31802001110718</v>
      </c>
      <c r="E82" s="5">
        <v>66.460671111833904</v>
      </c>
      <c r="F82" s="34" t="s">
        <v>151</v>
      </c>
      <c r="G82" s="12">
        <f>LOG10(B82)</f>
        <v>1.8354998946560817</v>
      </c>
      <c r="H82" s="12">
        <f t="shared" si="5"/>
        <v>1.7890909800553989</v>
      </c>
      <c r="I82" s="12">
        <f t="shared" si="6"/>
        <v>1.8531992774339554</v>
      </c>
      <c r="J82" s="12">
        <f t="shared" si="7"/>
        <v>1.8225647224180854</v>
      </c>
      <c r="K82" s="46"/>
      <c r="L82" t="s">
        <v>10</v>
      </c>
    </row>
    <row r="83" spans="1:12" x14ac:dyDescent="0.2">
      <c r="A83" s="34" t="s">
        <v>118</v>
      </c>
      <c r="B83" s="5">
        <v>29.826336831584211</v>
      </c>
      <c r="C83" s="5">
        <v>5.4748484025703688</v>
      </c>
      <c r="D83" s="5">
        <v>2.3352361183186301</v>
      </c>
      <c r="E83" s="5">
        <v>185.43394589906219</v>
      </c>
      <c r="F83" s="34" t="s">
        <v>118</v>
      </c>
      <c r="G83" s="12">
        <f t="shared" si="4"/>
        <v>1.4745999180781431</v>
      </c>
      <c r="H83" s="12">
        <f t="shared" si="5"/>
        <v>0.73837209815349469</v>
      </c>
      <c r="I83" s="12">
        <f t="shared" si="6"/>
        <v>0.36833079911989075</v>
      </c>
      <c r="J83" s="12">
        <f t="shared" si="7"/>
        <v>2.2681892398794963</v>
      </c>
      <c r="K83" s="46"/>
    </row>
    <row r="84" spans="1:12" x14ac:dyDescent="0.2">
      <c r="A84" s="34" t="s">
        <v>119</v>
      </c>
      <c r="B84" s="5">
        <v>52.22305513909712</v>
      </c>
      <c r="C84" s="5">
        <v>14.461037197936465</v>
      </c>
      <c r="D84" s="5">
        <v>206.54913100082845</v>
      </c>
      <c r="E84" s="5">
        <v>32.445203375435938</v>
      </c>
      <c r="F84" s="34" t="s">
        <v>119</v>
      </c>
      <c r="G84" s="12">
        <f t="shared" si="4"/>
        <v>1.7178622752088644</v>
      </c>
      <c r="H84" s="12">
        <f t="shared" si="5"/>
        <v>1.1601994432480094</v>
      </c>
      <c r="I84" s="12">
        <f t="shared" si="6"/>
        <v>2.3150233721407876</v>
      </c>
      <c r="J84" s="12">
        <f t="shared" si="7"/>
        <v>1.5111505007802639</v>
      </c>
      <c r="K84" s="46"/>
    </row>
    <row r="85" spans="1:12" x14ac:dyDescent="0.2">
      <c r="A85" s="34" t="s">
        <v>120</v>
      </c>
      <c r="B85" s="5">
        <v>0.52806929868399133</v>
      </c>
      <c r="C85" s="5">
        <v>0</v>
      </c>
      <c r="D85" s="5">
        <v>0</v>
      </c>
      <c r="E85" s="5">
        <v>1.2919896640826873</v>
      </c>
      <c r="F85" s="34" t="s">
        <v>120</v>
      </c>
      <c r="G85" s="12">
        <v>0</v>
      </c>
      <c r="H85" s="12">
        <v>0</v>
      </c>
      <c r="I85" s="12">
        <v>0</v>
      </c>
      <c r="J85" s="12">
        <f t="shared" si="7"/>
        <v>0.1112590393171074</v>
      </c>
      <c r="K85" s="46"/>
    </row>
    <row r="86" spans="1:12" x14ac:dyDescent="0.2">
      <c r="A86" s="34" t="s">
        <v>167</v>
      </c>
      <c r="B86" s="5">
        <v>2.8731467599533569</v>
      </c>
      <c r="C86" s="5">
        <v>0.2078619482909464</v>
      </c>
      <c r="D86" s="5">
        <v>8.9430894308943092</v>
      </c>
      <c r="E86" s="5">
        <v>1.5250898971829203</v>
      </c>
      <c r="F86" s="34" t="s">
        <v>167</v>
      </c>
      <c r="G86" s="12">
        <f t="shared" si="4"/>
        <v>0.4583578102627584</v>
      </c>
      <c r="H86" s="12">
        <v>0</v>
      </c>
      <c r="I86" s="12">
        <f t="shared" si="6"/>
        <v>0.95148757371882708</v>
      </c>
      <c r="J86" s="12">
        <f t="shared" si="7"/>
        <v>0.18329544414168181</v>
      </c>
      <c r="K86" s="46"/>
    </row>
    <row r="87" spans="1:12" x14ac:dyDescent="0.2">
      <c r="A87" s="34" t="s">
        <v>168</v>
      </c>
      <c r="B87" s="5">
        <v>2.8731467599533569</v>
      </c>
      <c r="C87" s="5">
        <v>0.2078619482909464</v>
      </c>
      <c r="D87" s="5">
        <v>8.9430894308943092</v>
      </c>
      <c r="E87" s="5">
        <v>1.5250898971829203</v>
      </c>
      <c r="F87" s="34" t="s">
        <v>168</v>
      </c>
      <c r="G87" s="12">
        <f t="shared" ref="G87" si="8">LOG10(B87)</f>
        <v>0.4583578102627584</v>
      </c>
      <c r="H87" s="12">
        <v>0</v>
      </c>
      <c r="I87" s="12">
        <f t="shared" ref="I87" si="9">LOG10(D87)</f>
        <v>0.95148757371882708</v>
      </c>
      <c r="J87" s="12">
        <f t="shared" ref="J87" si="10">LOG10(E87)</f>
        <v>0.18329544414168181</v>
      </c>
      <c r="K87" s="46"/>
    </row>
    <row r="88" spans="1:12" x14ac:dyDescent="0.2">
      <c r="A88" s="34" t="s">
        <v>38</v>
      </c>
      <c r="B88" s="5">
        <v>342.14975845410635</v>
      </c>
      <c r="C88" s="5">
        <v>156.14395269556823</v>
      </c>
      <c r="D88" s="5">
        <v>469.95238485419571</v>
      </c>
      <c r="E88" s="5">
        <v>160.58618384199781</v>
      </c>
      <c r="F88" s="34" t="s">
        <v>38</v>
      </c>
      <c r="G88" s="12">
        <f t="shared" si="4"/>
        <v>2.5342162377355573</v>
      </c>
      <c r="H88" s="12">
        <f t="shared" si="5"/>
        <v>2.1935251690862194</v>
      </c>
      <c r="I88" s="12">
        <f t="shared" si="6"/>
        <v>2.6720538578450133</v>
      </c>
      <c r="J88" s="12">
        <f t="shared" si="7"/>
        <v>2.2057081776842966</v>
      </c>
      <c r="K88" s="46"/>
    </row>
    <row r="89" spans="1:12" x14ac:dyDescent="0.2">
      <c r="A89" s="34" t="s">
        <v>39</v>
      </c>
      <c r="B89" s="5">
        <v>32.799017158087622</v>
      </c>
      <c r="C89" s="5">
        <v>4.0585271668627625</v>
      </c>
      <c r="D89" s="5">
        <v>19.180345778821728</v>
      </c>
      <c r="E89" s="5">
        <v>16.933196002963445</v>
      </c>
      <c r="F89" s="34" t="s">
        <v>39</v>
      </c>
      <c r="G89" s="12">
        <f t="shared" si="4"/>
        <v>1.5158608300161192</v>
      </c>
      <c r="H89" s="12">
        <f t="shared" si="5"/>
        <v>0.60836845738187273</v>
      </c>
      <c r="I89" s="12">
        <f t="shared" si="6"/>
        <v>1.2828564322653337</v>
      </c>
      <c r="J89" s="12">
        <f t="shared" si="7"/>
        <v>1.2287389353951412</v>
      </c>
      <c r="K89" s="46"/>
    </row>
    <row r="90" spans="1:12" x14ac:dyDescent="0.2">
      <c r="A90" s="34" t="s">
        <v>40</v>
      </c>
      <c r="B90" s="5">
        <v>7.6253539896718321</v>
      </c>
      <c r="C90" s="5">
        <v>3.6690258545268044</v>
      </c>
      <c r="D90" s="5">
        <v>31.867551598248344</v>
      </c>
      <c r="E90" s="5">
        <v>4.4713684248567969</v>
      </c>
      <c r="F90" s="34" t="s">
        <v>40</v>
      </c>
      <c r="G90" s="12">
        <f t="shared" si="4"/>
        <v>0.88226000961786033</v>
      </c>
      <c r="H90" s="12">
        <f t="shared" si="5"/>
        <v>0.56455077210993032</v>
      </c>
      <c r="I90" s="12">
        <f t="shared" si="6"/>
        <v>1.503348697668361</v>
      </c>
      <c r="J90" s="12">
        <f t="shared" si="7"/>
        <v>0.65044045566320186</v>
      </c>
      <c r="K90" s="46"/>
    </row>
    <row r="91" spans="1:12" x14ac:dyDescent="0.2">
      <c r="A91" s="34" t="s">
        <v>42</v>
      </c>
      <c r="B91" s="5">
        <v>17.744044644344495</v>
      </c>
      <c r="C91" s="5">
        <v>0.15325670498084293</v>
      </c>
      <c r="D91" s="5">
        <v>3.2766139531496101</v>
      </c>
      <c r="E91" s="5">
        <v>0</v>
      </c>
      <c r="F91" s="34" t="s">
        <v>42</v>
      </c>
      <c r="G91" s="12">
        <f t="shared" si="4"/>
        <v>1.249052621499408</v>
      </c>
      <c r="H91" s="12">
        <v>0</v>
      </c>
      <c r="I91" s="12">
        <f t="shared" si="6"/>
        <v>0.51542527632496693</v>
      </c>
      <c r="J91" s="12">
        <v>0</v>
      </c>
      <c r="K91" s="46"/>
    </row>
    <row r="92" spans="1:12" x14ac:dyDescent="0.2">
      <c r="A92" s="34" t="s">
        <v>41</v>
      </c>
      <c r="B92" s="5">
        <v>12.252207229718474</v>
      </c>
      <c r="C92" s="5">
        <v>0.3432950191570881</v>
      </c>
      <c r="D92" s="5">
        <v>0</v>
      </c>
      <c r="E92" s="5">
        <v>0</v>
      </c>
      <c r="F92" s="34" t="s">
        <v>41</v>
      </c>
      <c r="G92" s="12">
        <f t="shared" si="4"/>
        <v>1.0882143337076751</v>
      </c>
      <c r="H92" s="12">
        <v>0</v>
      </c>
      <c r="I92" s="12">
        <v>0</v>
      </c>
      <c r="J92" s="12">
        <v>0</v>
      </c>
      <c r="K92" s="46"/>
    </row>
    <row r="93" spans="1:12" x14ac:dyDescent="0.2">
      <c r="A93" s="35" t="s">
        <v>152</v>
      </c>
      <c r="B93" s="5">
        <v>0</v>
      </c>
      <c r="C93" s="5">
        <v>0</v>
      </c>
      <c r="D93" s="5">
        <v>0</v>
      </c>
      <c r="E93" s="5">
        <v>0</v>
      </c>
      <c r="F93" s="35" t="s">
        <v>152</v>
      </c>
      <c r="G93" s="12">
        <v>0</v>
      </c>
      <c r="H93" s="12">
        <v>0</v>
      </c>
      <c r="I93" s="12">
        <v>0</v>
      </c>
      <c r="J93" s="12">
        <v>0</v>
      </c>
      <c r="K93" s="46"/>
    </row>
    <row r="94" spans="1:12" x14ac:dyDescent="0.2">
      <c r="A94" s="35" t="s">
        <v>153</v>
      </c>
      <c r="B94" s="5">
        <v>0</v>
      </c>
      <c r="C94" s="5">
        <v>0</v>
      </c>
      <c r="D94" s="5">
        <v>0</v>
      </c>
      <c r="E94" s="5">
        <v>0</v>
      </c>
      <c r="F94" s="35" t="s">
        <v>153</v>
      </c>
      <c r="G94" s="12">
        <v>0</v>
      </c>
      <c r="H94" s="12">
        <v>0</v>
      </c>
      <c r="I94" s="12">
        <v>0</v>
      </c>
      <c r="J94" s="12">
        <v>0</v>
      </c>
      <c r="K94" s="46"/>
    </row>
    <row r="95" spans="1:12" x14ac:dyDescent="0.2">
      <c r="A95" s="35" t="s">
        <v>154</v>
      </c>
      <c r="B95" s="5">
        <v>0.51765783774779273</v>
      </c>
      <c r="C95" s="5">
        <v>0.2078619482909464</v>
      </c>
      <c r="D95" s="5">
        <v>0</v>
      </c>
      <c r="E95" s="5">
        <v>0</v>
      </c>
      <c r="F95" s="35" t="s">
        <v>154</v>
      </c>
      <c r="G95" s="12">
        <v>0</v>
      </c>
      <c r="H95" s="12">
        <v>0</v>
      </c>
      <c r="I95" s="12">
        <v>0</v>
      </c>
      <c r="J95" s="12">
        <v>0</v>
      </c>
      <c r="K95" s="46"/>
    </row>
    <row r="96" spans="1:12" x14ac:dyDescent="0.2">
      <c r="A96" s="35" t="s">
        <v>155</v>
      </c>
      <c r="B96" s="5">
        <v>0</v>
      </c>
      <c r="C96" s="5">
        <v>0</v>
      </c>
      <c r="D96" s="5">
        <v>1.6902011125374414</v>
      </c>
      <c r="E96" s="5">
        <v>0</v>
      </c>
      <c r="F96" s="35" t="s">
        <v>155</v>
      </c>
      <c r="G96" s="12">
        <v>0</v>
      </c>
      <c r="H96" s="12">
        <v>0</v>
      </c>
      <c r="I96" s="12">
        <f t="shared" si="6"/>
        <v>0.2279383832342334</v>
      </c>
      <c r="J96" s="12">
        <v>0</v>
      </c>
      <c r="K96" s="46"/>
    </row>
    <row r="97" spans="1:11" x14ac:dyDescent="0.2">
      <c r="A97" s="35" t="s">
        <v>156</v>
      </c>
      <c r="B97" s="5">
        <v>0.18115942028985507</v>
      </c>
      <c r="C97" s="5">
        <v>1.8025281322593301</v>
      </c>
      <c r="D97" s="5">
        <v>1.5222279882373293</v>
      </c>
      <c r="E97" s="5">
        <v>1.421188630490956</v>
      </c>
      <c r="F97" s="35" t="s">
        <v>156</v>
      </c>
      <c r="G97" s="12">
        <v>0</v>
      </c>
      <c r="H97" s="12">
        <f t="shared" si="5"/>
        <v>0.25588205152719407</v>
      </c>
      <c r="I97" s="12">
        <f t="shared" si="6"/>
        <v>0.18247970277505327</v>
      </c>
      <c r="J97" s="12">
        <f t="shared" si="7"/>
        <v>0.15265172447533243</v>
      </c>
      <c r="K97" s="46"/>
    </row>
    <row r="98" spans="1:11" x14ac:dyDescent="0.2">
      <c r="A98" s="35" t="s">
        <v>157</v>
      </c>
      <c r="B98" s="5">
        <v>0.61594202898550721</v>
      </c>
      <c r="C98" s="5">
        <v>0.2078619482909464</v>
      </c>
      <c r="D98" s="5">
        <v>0</v>
      </c>
      <c r="E98" s="5">
        <v>0</v>
      </c>
      <c r="F98" s="35" t="s">
        <v>157</v>
      </c>
      <c r="G98" s="12">
        <v>0</v>
      </c>
      <c r="H98" s="12">
        <v>0</v>
      </c>
      <c r="I98" s="12">
        <v>0</v>
      </c>
      <c r="J98" s="12">
        <v>0</v>
      </c>
      <c r="K98" s="46"/>
    </row>
    <row r="99" spans="1:11" x14ac:dyDescent="0.2">
      <c r="A99" s="36" t="s">
        <v>158</v>
      </c>
      <c r="B99" s="5">
        <v>0</v>
      </c>
      <c r="C99" s="5">
        <v>0</v>
      </c>
      <c r="D99" s="5">
        <v>0</v>
      </c>
      <c r="E99" s="5">
        <v>0</v>
      </c>
      <c r="F99" s="36" t="s">
        <v>158</v>
      </c>
      <c r="G99" s="12">
        <v>0</v>
      </c>
      <c r="H99" s="12">
        <v>0</v>
      </c>
      <c r="I99" s="12">
        <v>0</v>
      </c>
      <c r="J99" s="12">
        <v>0</v>
      </c>
      <c r="K99" s="46"/>
    </row>
    <row r="100" spans="1:11" x14ac:dyDescent="0.2">
      <c r="A100" s="36" t="s">
        <v>159</v>
      </c>
      <c r="B100" s="5">
        <v>0</v>
      </c>
      <c r="C100" s="5">
        <v>0</v>
      </c>
      <c r="D100" s="5">
        <v>0</v>
      </c>
      <c r="E100" s="5">
        <v>0</v>
      </c>
      <c r="F100" s="36" t="s">
        <v>159</v>
      </c>
      <c r="G100" s="12">
        <v>0</v>
      </c>
      <c r="H100" s="12">
        <v>0</v>
      </c>
      <c r="I100" s="12">
        <v>0</v>
      </c>
      <c r="J100" s="12">
        <v>0</v>
      </c>
      <c r="K100" s="46"/>
    </row>
    <row r="101" spans="1:11" x14ac:dyDescent="0.2">
      <c r="A101" s="34" t="s">
        <v>160</v>
      </c>
      <c r="B101" s="5">
        <v>0</v>
      </c>
      <c r="C101" s="5">
        <v>0</v>
      </c>
      <c r="D101" s="5">
        <v>0</v>
      </c>
      <c r="E101" s="5">
        <v>0</v>
      </c>
      <c r="F101" s="34" t="s">
        <v>160</v>
      </c>
      <c r="G101" s="12">
        <v>0</v>
      </c>
      <c r="H101" s="12">
        <v>0</v>
      </c>
      <c r="I101" s="12">
        <v>0</v>
      </c>
      <c r="J101" s="12">
        <v>0</v>
      </c>
      <c r="K101" s="46"/>
    </row>
    <row r="102" spans="1:11" x14ac:dyDescent="0.2">
      <c r="A102" s="36" t="s">
        <v>161</v>
      </c>
      <c r="B102" s="5">
        <v>0</v>
      </c>
      <c r="C102" s="5">
        <v>0</v>
      </c>
      <c r="D102" s="5">
        <v>0</v>
      </c>
      <c r="E102" s="5">
        <v>0</v>
      </c>
      <c r="F102" s="36" t="s">
        <v>161</v>
      </c>
      <c r="G102" s="12">
        <v>0</v>
      </c>
      <c r="H102" s="12">
        <v>0</v>
      </c>
      <c r="I102" s="12">
        <v>0</v>
      </c>
      <c r="J102" s="12">
        <v>0</v>
      </c>
      <c r="K102" s="46"/>
    </row>
    <row r="103" spans="1:11" x14ac:dyDescent="0.2">
      <c r="A103" s="35" t="s">
        <v>162</v>
      </c>
      <c r="B103" s="5">
        <v>0</v>
      </c>
      <c r="C103" s="5">
        <v>0</v>
      </c>
      <c r="D103" s="5">
        <v>0</v>
      </c>
      <c r="E103" s="5">
        <v>0</v>
      </c>
      <c r="F103" s="35" t="s">
        <v>162</v>
      </c>
      <c r="G103" s="12">
        <v>0</v>
      </c>
      <c r="H103" s="12">
        <v>0</v>
      </c>
      <c r="I103" s="12">
        <v>0</v>
      </c>
      <c r="J103" s="12">
        <v>0</v>
      </c>
      <c r="K103" s="46"/>
    </row>
    <row r="104" spans="1:11" x14ac:dyDescent="0.2">
      <c r="A104" s="35" t="s">
        <v>163</v>
      </c>
      <c r="B104" s="5">
        <v>0</v>
      </c>
      <c r="C104" s="5">
        <v>0</v>
      </c>
      <c r="D104" s="5">
        <v>0</v>
      </c>
      <c r="E104" s="5">
        <v>0</v>
      </c>
      <c r="F104" s="35" t="s">
        <v>163</v>
      </c>
      <c r="G104" s="12">
        <v>0</v>
      </c>
      <c r="H104" s="12">
        <v>0</v>
      </c>
      <c r="I104" s="12">
        <v>0</v>
      </c>
      <c r="J104" s="12">
        <v>0</v>
      </c>
      <c r="K104" s="46"/>
    </row>
    <row r="105" spans="1:11" x14ac:dyDescent="0.2">
      <c r="A105" s="35" t="s">
        <v>164</v>
      </c>
      <c r="B105" s="5">
        <v>0</v>
      </c>
      <c r="C105" s="5">
        <v>0</v>
      </c>
      <c r="D105" s="5">
        <v>0</v>
      </c>
      <c r="E105" s="5">
        <v>0</v>
      </c>
      <c r="F105" s="35" t="s">
        <v>164</v>
      </c>
      <c r="G105" s="12">
        <v>0</v>
      </c>
      <c r="H105" s="12">
        <v>0</v>
      </c>
      <c r="I105" s="12">
        <v>0</v>
      </c>
      <c r="J105" s="12">
        <v>0</v>
      </c>
      <c r="K105" s="46"/>
    </row>
    <row r="106" spans="1:11" x14ac:dyDescent="0.2">
      <c r="A106" s="35" t="s">
        <v>165</v>
      </c>
      <c r="B106" s="5">
        <v>3.012660336498417</v>
      </c>
      <c r="C106" s="5">
        <v>7.6750475156122731</v>
      </c>
      <c r="D106" s="5">
        <v>1.7543859649122808</v>
      </c>
      <c r="E106" s="5">
        <v>4.3421694584485282</v>
      </c>
      <c r="F106" s="35" t="s">
        <v>165</v>
      </c>
      <c r="G106" s="12">
        <f t="shared" si="4"/>
        <v>0.47895016974176463</v>
      </c>
      <c r="H106" s="12">
        <f t="shared" si="5"/>
        <v>0.88508107284034299</v>
      </c>
      <c r="I106" s="12">
        <f t="shared" si="6"/>
        <v>0.24412514432750862</v>
      </c>
      <c r="J106" s="12">
        <f t="shared" si="7"/>
        <v>0.6377067683199269</v>
      </c>
      <c r="K106" s="46"/>
    </row>
    <row r="107" spans="1:11" x14ac:dyDescent="0.2">
      <c r="A107" s="34" t="s">
        <v>166</v>
      </c>
      <c r="B107" s="5">
        <v>0</v>
      </c>
      <c r="C107" s="5">
        <v>0</v>
      </c>
      <c r="D107" s="5">
        <v>0</v>
      </c>
      <c r="E107" s="5">
        <v>0</v>
      </c>
      <c r="F107" s="34" t="s">
        <v>166</v>
      </c>
      <c r="G107" s="12">
        <v>0</v>
      </c>
      <c r="H107" s="12">
        <v>0</v>
      </c>
      <c r="I107" s="12">
        <v>0</v>
      </c>
      <c r="J107" s="12">
        <v>0</v>
      </c>
      <c r="K107" s="46"/>
    </row>
    <row r="108" spans="1:11" x14ac:dyDescent="0.2">
      <c r="A108" s="34" t="s">
        <v>26</v>
      </c>
      <c r="B108" s="5">
        <v>97.271780776278533</v>
      </c>
      <c r="C108" s="5">
        <v>47.847081183817544</v>
      </c>
      <c r="D108" s="5">
        <v>69.173517603037183</v>
      </c>
      <c r="E108" s="5">
        <v>118.17007282123562</v>
      </c>
      <c r="F108" s="34" t="s">
        <v>26</v>
      </c>
      <c r="G108" s="12">
        <f t="shared" si="4"/>
        <v>1.9879868666746183</v>
      </c>
      <c r="H108" s="12">
        <f t="shared" si="5"/>
        <v>1.6798554496483808</v>
      </c>
      <c r="I108" s="12">
        <f t="shared" si="6"/>
        <v>1.8399398609287219</v>
      </c>
      <c r="J108" s="12">
        <f t="shared" si="7"/>
        <v>2.0725075031589224</v>
      </c>
      <c r="K108" s="46"/>
    </row>
    <row r="109" spans="1:11" x14ac:dyDescent="0.2">
      <c r="A109" s="34" t="s">
        <v>27</v>
      </c>
      <c r="B109" s="5">
        <v>4.1462602032317166</v>
      </c>
      <c r="C109" s="5">
        <v>0.64560895405315721</v>
      </c>
      <c r="D109" s="5">
        <v>2.3994209706934697</v>
      </c>
      <c r="E109" s="5">
        <v>0.51679586563307489</v>
      </c>
      <c r="F109" s="34" t="s">
        <v>27</v>
      </c>
      <c r="G109" s="12">
        <f t="shared" si="4"/>
        <v>0.61765655325271929</v>
      </c>
      <c r="H109" s="12">
        <v>0</v>
      </c>
      <c r="I109" s="12">
        <f t="shared" si="6"/>
        <v>0.38010645022303191</v>
      </c>
      <c r="J109" s="12">
        <v>0</v>
      </c>
      <c r="K109" s="46"/>
    </row>
    <row r="110" spans="1:11" x14ac:dyDescent="0.2">
      <c r="A110" s="34" t="s">
        <v>28</v>
      </c>
      <c r="B110" s="5">
        <v>84.88172580376478</v>
      </c>
      <c r="C110" s="5">
        <v>22.695580293842582</v>
      </c>
      <c r="D110" s="5">
        <v>22.239823742022413</v>
      </c>
      <c r="E110" s="5">
        <v>64.665437921251879</v>
      </c>
      <c r="F110" s="34" t="s">
        <v>28</v>
      </c>
      <c r="G110" s="12">
        <f t="shared" si="4"/>
        <v>1.928814200999698</v>
      </c>
      <c r="H110" s="12">
        <f t="shared" si="5"/>
        <v>1.3559412915156077</v>
      </c>
      <c r="I110" s="12">
        <f t="shared" si="6"/>
        <v>1.3471313409958836</v>
      </c>
      <c r="J110" s="12">
        <f t="shared" si="7"/>
        <v>1.8106722230081422</v>
      </c>
      <c r="K110" s="46"/>
    </row>
    <row r="111" spans="1:11" x14ac:dyDescent="0.2">
      <c r="A111" s="34" t="s">
        <v>121</v>
      </c>
      <c r="B111" s="5">
        <v>5.4456105280692979</v>
      </c>
      <c r="C111" s="5">
        <v>0.75901891573898084</v>
      </c>
      <c r="D111" s="5">
        <v>38.222762406795404</v>
      </c>
      <c r="E111" s="5">
        <v>15.896893803870547</v>
      </c>
      <c r="F111" s="34" t="s">
        <v>121</v>
      </c>
      <c r="G111" s="12">
        <f t="shared" si="4"/>
        <v>0.73604657722449507</v>
      </c>
      <c r="H111" s="12">
        <v>0</v>
      </c>
      <c r="I111" s="12">
        <f t="shared" si="6"/>
        <v>1.582322070858061</v>
      </c>
      <c r="J111" s="12">
        <f t="shared" si="7"/>
        <v>1.2013122730232562</v>
      </c>
      <c r="K111" s="46"/>
    </row>
    <row r="112" spans="1:11" x14ac:dyDescent="0.2">
      <c r="A112" s="34" t="s">
        <v>122</v>
      </c>
      <c r="B112" s="5">
        <v>999.49150424787604</v>
      </c>
      <c r="C112" s="5">
        <v>100.6191691555797</v>
      </c>
      <c r="D112" s="5">
        <v>2347.2236637259989</v>
      </c>
      <c r="E112" s="5">
        <v>1503.9247574131296</v>
      </c>
      <c r="F112" s="34" t="s">
        <v>122</v>
      </c>
      <c r="G112" s="12">
        <f t="shared" si="4"/>
        <v>2.9997791069344277</v>
      </c>
      <c r="H112" s="12">
        <f t="shared" si="5"/>
        <v>2.0026807268971356</v>
      </c>
      <c r="I112" s="12">
        <f t="shared" si="6"/>
        <v>3.3705544748963692</v>
      </c>
      <c r="J112" s="12">
        <f t="shared" si="7"/>
        <v>3.1772261086906579</v>
      </c>
      <c r="K112" s="46"/>
    </row>
    <row r="113" spans="1:11" x14ac:dyDescent="0.2">
      <c r="A113" s="34" t="s">
        <v>123</v>
      </c>
      <c r="B113" s="5">
        <v>1.4805097451274365</v>
      </c>
      <c r="C113" s="5">
        <v>0</v>
      </c>
      <c r="D113" s="5">
        <v>0</v>
      </c>
      <c r="E113" s="5">
        <v>3.4630743933069517</v>
      </c>
      <c r="F113" s="34" t="s">
        <v>123</v>
      </c>
      <c r="G113" s="12">
        <f t="shared" si="4"/>
        <v>0.17041127038194895</v>
      </c>
      <c r="H113" s="12">
        <v>0</v>
      </c>
      <c r="I113" s="12">
        <v>0</v>
      </c>
      <c r="J113" s="12">
        <f t="shared" si="7"/>
        <v>0.53946182110639773</v>
      </c>
      <c r="K113" s="46"/>
    </row>
    <row r="114" spans="1:11" x14ac:dyDescent="0.2">
      <c r="A114" s="34" t="s">
        <v>124</v>
      </c>
      <c r="B114" s="5">
        <v>2671.5279860069968</v>
      </c>
      <c r="C114" s="5">
        <v>30.535927836606636</v>
      </c>
      <c r="D114" s="5">
        <v>72.194757781844331</v>
      </c>
      <c r="E114" s="5">
        <v>2423.3913373448258</v>
      </c>
      <c r="F114" s="34" t="s">
        <v>124</v>
      </c>
      <c r="G114" s="12">
        <f t="shared" si="4"/>
        <v>3.4267597280621578</v>
      </c>
      <c r="H114" s="12">
        <f t="shared" si="5"/>
        <v>1.484811120604896</v>
      </c>
      <c r="I114" s="12">
        <f t="shared" si="6"/>
        <v>1.8585056636489634</v>
      </c>
      <c r="J114" s="12">
        <f t="shared" si="7"/>
        <v>3.384423551127262</v>
      </c>
      <c r="K114" s="46"/>
    </row>
    <row r="115" spans="1:11" x14ac:dyDescent="0.2">
      <c r="A115" s="34" t="s">
        <v>125</v>
      </c>
      <c r="B115" s="5">
        <v>72.097701149425291</v>
      </c>
      <c r="C115" s="5">
        <v>0.60786194829094642</v>
      </c>
      <c r="D115" s="5">
        <v>0.81300813008130079</v>
      </c>
      <c r="E115" s="5">
        <v>50.766158905693793</v>
      </c>
      <c r="F115" s="34" t="s">
        <v>125</v>
      </c>
      <c r="G115" s="12">
        <f t="shared" si="4"/>
        <v>1.8579214173680296</v>
      </c>
      <c r="H115" s="12">
        <v>0</v>
      </c>
      <c r="I115" s="12">
        <v>0</v>
      </c>
      <c r="J115" s="12">
        <f t="shared" si="7"/>
        <v>1.7055743048430752</v>
      </c>
      <c r="K115" s="46"/>
    </row>
    <row r="116" spans="1:11" x14ac:dyDescent="0.2">
      <c r="A116" s="34" t="s">
        <v>29</v>
      </c>
      <c r="B116" s="5">
        <v>4.2241379310344831</v>
      </c>
      <c r="C116" s="5">
        <v>0</v>
      </c>
      <c r="D116" s="5">
        <v>7.8829013374120303</v>
      </c>
      <c r="E116" s="5">
        <v>334.04166892538984</v>
      </c>
      <c r="F116" s="34" t="s">
        <v>29</v>
      </c>
      <c r="G116" s="12">
        <f t="shared" si="4"/>
        <v>0.62573809080159526</v>
      </c>
      <c r="H116" s="12">
        <v>0</v>
      </c>
      <c r="I116" s="12">
        <f t="shared" si="6"/>
        <v>0.8966860909564307</v>
      </c>
      <c r="J116" s="12">
        <f t="shared" si="7"/>
        <v>2.5238006448223951</v>
      </c>
      <c r="K116" s="46"/>
    </row>
    <row r="117" spans="1:11" x14ac:dyDescent="0.2">
      <c r="A117" s="34" t="s">
        <v>126</v>
      </c>
      <c r="B117" s="5">
        <v>610.86998167582885</v>
      </c>
      <c r="C117" s="5">
        <v>256.16939089510362</v>
      </c>
      <c r="D117" s="5">
        <v>715.18768379173162</v>
      </c>
      <c r="E117" s="5">
        <v>161.10569017545762</v>
      </c>
      <c r="F117" s="34" t="s">
        <v>126</v>
      </c>
      <c r="G117" s="12">
        <f t="shared" si="4"/>
        <v>2.7859487843023252</v>
      </c>
      <c r="H117" s="12">
        <f t="shared" si="5"/>
        <v>2.4085272356369343</v>
      </c>
      <c r="I117" s="12">
        <f t="shared" si="6"/>
        <v>2.8544200268905668</v>
      </c>
      <c r="J117" s="12">
        <f t="shared" si="7"/>
        <v>2.2071108797622396</v>
      </c>
      <c r="K117" s="46"/>
    </row>
    <row r="118" spans="1:11" x14ac:dyDescent="0.2">
      <c r="A118" s="34" t="s">
        <v>30</v>
      </c>
      <c r="B118" s="5">
        <v>2.2413793103448274</v>
      </c>
      <c r="C118" s="5">
        <v>0</v>
      </c>
      <c r="D118" s="5">
        <v>0</v>
      </c>
      <c r="E118" s="5">
        <v>367.03800075893099</v>
      </c>
      <c r="F118" s="34" t="s">
        <v>30</v>
      </c>
      <c r="G118" s="12">
        <f t="shared" si="4"/>
        <v>0.35051535874389944</v>
      </c>
      <c r="H118" s="12">
        <v>0</v>
      </c>
      <c r="I118" s="12">
        <v>0</v>
      </c>
      <c r="J118" s="12">
        <f t="shared" si="7"/>
        <v>2.5647110306432288</v>
      </c>
      <c r="K118" s="46"/>
    </row>
    <row r="119" spans="1:11" x14ac:dyDescent="0.2">
      <c r="A119" s="34" t="s">
        <v>31</v>
      </c>
      <c r="B119" s="5">
        <v>85.85582208895552</v>
      </c>
      <c r="C119" s="5">
        <v>2.3283675747428121</v>
      </c>
      <c r="D119" s="5">
        <v>9.0168337293675282</v>
      </c>
      <c r="E119" s="5">
        <v>67.527691946296599</v>
      </c>
      <c r="F119" s="34" t="s">
        <v>31</v>
      </c>
      <c r="G119" s="12">
        <f t="shared" si="4"/>
        <v>1.9337697510446668</v>
      </c>
      <c r="H119" s="12">
        <f t="shared" si="5"/>
        <v>0.36705154259346251</v>
      </c>
      <c r="I119" s="12">
        <f t="shared" si="6"/>
        <v>0.95505406134809834</v>
      </c>
      <c r="J119" s="12">
        <f t="shared" si="7"/>
        <v>1.8294819060637719</v>
      </c>
      <c r="K119" s="46"/>
    </row>
    <row r="120" spans="1:11" x14ac:dyDescent="0.2">
      <c r="A120" s="34" t="s">
        <v>32</v>
      </c>
      <c r="B120" s="5">
        <v>10.777527902715311</v>
      </c>
      <c r="C120" s="5">
        <v>0.28659003831417623</v>
      </c>
      <c r="D120" s="5">
        <v>0.87719298245614041</v>
      </c>
      <c r="E120" s="5">
        <v>3.128783361341501</v>
      </c>
      <c r="F120" s="34" t="s">
        <v>32</v>
      </c>
      <c r="G120" s="12">
        <f t="shared" si="4"/>
        <v>1.0325191559035274</v>
      </c>
      <c r="H120" s="12">
        <v>0</v>
      </c>
      <c r="I120" s="12">
        <v>0</v>
      </c>
      <c r="J120" s="12">
        <f t="shared" si="7"/>
        <v>0.49537549340150644</v>
      </c>
      <c r="K120" s="46"/>
    </row>
    <row r="121" spans="1:11" x14ac:dyDescent="0.2">
      <c r="A121" s="34" t="s">
        <v>33</v>
      </c>
      <c r="B121" s="5">
        <v>23.17008162585374</v>
      </c>
      <c r="C121" s="5">
        <v>8.3492684104142167</v>
      </c>
      <c r="D121" s="5">
        <v>125.56150365535012</v>
      </c>
      <c r="E121" s="5">
        <v>12.228727345006414</v>
      </c>
      <c r="F121" s="34" t="s">
        <v>33</v>
      </c>
      <c r="G121" s="12">
        <f t="shared" si="4"/>
        <v>1.3649275637681981</v>
      </c>
      <c r="H121" s="12">
        <f t="shared" si="5"/>
        <v>0.92164842288003668</v>
      </c>
      <c r="I121" s="12">
        <f t="shared" si="6"/>
        <v>2.0988565079304502</v>
      </c>
      <c r="J121" s="12">
        <f t="shared" si="7"/>
        <v>1.0873812619585708</v>
      </c>
      <c r="K121" s="46"/>
    </row>
    <row r="122" spans="1:11" x14ac:dyDescent="0.2">
      <c r="A122" s="34" t="s">
        <v>127</v>
      </c>
      <c r="B122" s="5">
        <v>1681.1648342495419</v>
      </c>
      <c r="C122" s="5">
        <v>1428.7431864120433</v>
      </c>
      <c r="D122" s="5">
        <v>2301.3902165897362</v>
      </c>
      <c r="E122" s="5">
        <v>2151.9687031314938</v>
      </c>
      <c r="F122" s="34" t="s">
        <v>127</v>
      </c>
      <c r="G122" s="12">
        <f t="shared" si="4"/>
        <v>3.225610297077449</v>
      </c>
      <c r="H122" s="12">
        <f t="shared" si="5"/>
        <v>3.1549541722847327</v>
      </c>
      <c r="I122" s="12">
        <f t="shared" si="6"/>
        <v>3.3619902625380678</v>
      </c>
      <c r="J122" s="12">
        <f t="shared" si="7"/>
        <v>3.3328359509366705</v>
      </c>
      <c r="K122" s="46"/>
    </row>
    <row r="123" spans="1:11" x14ac:dyDescent="0.2">
      <c r="A123" s="34" t="s">
        <v>128</v>
      </c>
      <c r="B123" s="5">
        <v>1.6774945860403132</v>
      </c>
      <c r="C123" s="5">
        <v>0</v>
      </c>
      <c r="D123" s="5">
        <v>49.112792359726512</v>
      </c>
      <c r="E123" s="5">
        <v>16.051390469995123</v>
      </c>
      <c r="F123" s="34" t="s">
        <v>128</v>
      </c>
      <c r="G123" s="12">
        <f t="shared" si="4"/>
        <v>0.22466112719774417</v>
      </c>
      <c r="H123" s="12">
        <v>0</v>
      </c>
      <c r="I123" s="12">
        <f t="shared" si="6"/>
        <v>1.6911946271054423</v>
      </c>
      <c r="J123" s="12">
        <f t="shared" si="7"/>
        <v>1.2055126596249885</v>
      </c>
      <c r="K123" s="46"/>
    </row>
    <row r="124" spans="1:11" x14ac:dyDescent="0.2">
      <c r="A124" s="34" t="s">
        <v>129</v>
      </c>
      <c r="B124" s="5">
        <v>7677.2563718140927</v>
      </c>
      <c r="C124" s="5">
        <v>3859.1581983286574</v>
      </c>
      <c r="D124" s="5">
        <v>1097.5168200730161</v>
      </c>
      <c r="E124" s="5">
        <v>3594.5555736253409</v>
      </c>
      <c r="F124" s="34" t="s">
        <v>129</v>
      </c>
      <c r="G124" s="12">
        <f t="shared" si="4"/>
        <v>3.8852060435383464</v>
      </c>
      <c r="H124" s="12">
        <f t="shared" si="5"/>
        <v>3.5864925819538684</v>
      </c>
      <c r="I124" s="12">
        <f t="shared" si="6"/>
        <v>3.040411184776501</v>
      </c>
      <c r="J124" s="12">
        <f t="shared" si="7"/>
        <v>3.5556452024091625</v>
      </c>
      <c r="K124" s="46"/>
    </row>
    <row r="125" spans="1:11" x14ac:dyDescent="0.2">
      <c r="A125" s="34" t="s">
        <v>34</v>
      </c>
      <c r="B125" s="5">
        <v>7.4441945693819749</v>
      </c>
      <c r="C125" s="5">
        <v>3.5923975020363836</v>
      </c>
      <c r="D125" s="5">
        <v>31.867551598248344</v>
      </c>
      <c r="E125" s="5">
        <v>4.4713684248567969</v>
      </c>
      <c r="F125" s="34" t="s">
        <v>34</v>
      </c>
      <c r="G125" s="12">
        <f t="shared" si="4"/>
        <v>0.87181771578928191</v>
      </c>
      <c r="H125" s="12">
        <f t="shared" si="5"/>
        <v>0.55538438573179205</v>
      </c>
      <c r="I125" s="12">
        <f t="shared" si="6"/>
        <v>1.503348697668361</v>
      </c>
      <c r="J125" s="12">
        <f t="shared" si="7"/>
        <v>0.65044045566320186</v>
      </c>
      <c r="K125" s="46" t="s">
        <v>10</v>
      </c>
    </row>
    <row r="126" spans="1:11" x14ac:dyDescent="0.2">
      <c r="A126" s="34" t="s">
        <v>35</v>
      </c>
      <c r="B126" s="5">
        <v>3.2250541395968688</v>
      </c>
      <c r="C126" s="5">
        <v>0.36111865327178932</v>
      </c>
      <c r="D126" s="5">
        <v>19.329200010925081</v>
      </c>
      <c r="E126" s="5">
        <v>2.0165880630996913</v>
      </c>
      <c r="F126" s="34" t="s">
        <v>35</v>
      </c>
      <c r="G126" s="12">
        <f t="shared" si="4"/>
        <v>0.50853700961650106</v>
      </c>
      <c r="H126" s="12">
        <v>0</v>
      </c>
      <c r="I126" s="12">
        <f t="shared" si="6"/>
        <v>1.286213879996976</v>
      </c>
      <c r="J126" s="12">
        <f t="shared" si="7"/>
        <v>0.30461719211758681</v>
      </c>
      <c r="K126" s="46"/>
    </row>
    <row r="127" spans="1:11" x14ac:dyDescent="0.2">
      <c r="A127" s="34" t="s">
        <v>36</v>
      </c>
      <c r="B127" s="5">
        <v>266.09528569048808</v>
      </c>
      <c r="C127" s="5">
        <v>60.492641868042362</v>
      </c>
      <c r="D127" s="5">
        <v>172.06229117162391</v>
      </c>
      <c r="E127" s="5">
        <v>361.63423140167328</v>
      </c>
      <c r="F127" s="34" t="s">
        <v>36</v>
      </c>
      <c r="G127" s="12">
        <f t="shared" si="4"/>
        <v>2.4250371803885051</v>
      </c>
      <c r="H127" s="12">
        <f t="shared" si="5"/>
        <v>1.7817025516698326</v>
      </c>
      <c r="I127" s="12">
        <f t="shared" si="6"/>
        <v>2.2356857016436669</v>
      </c>
      <c r="J127" s="12">
        <f t="shared" si="7"/>
        <v>2.5582695329903249</v>
      </c>
      <c r="K127" s="46"/>
    </row>
    <row r="128" spans="1:11" x14ac:dyDescent="0.2">
      <c r="A128" s="34" t="s">
        <v>130</v>
      </c>
      <c r="B128" s="5">
        <v>3.975512243878061</v>
      </c>
      <c r="C128" s="5">
        <v>2.5488882855160351</v>
      </c>
      <c r="D128" s="5">
        <v>2.4636058230683093</v>
      </c>
      <c r="E128" s="5">
        <v>4.0051679586563305</v>
      </c>
      <c r="F128" s="34" t="s">
        <v>130</v>
      </c>
      <c r="G128" s="12">
        <f t="shared" si="4"/>
        <v>0.59939309534638896</v>
      </c>
      <c r="H128" s="12">
        <f t="shared" si="5"/>
        <v>0.40635080131974322</v>
      </c>
      <c r="I128" s="12">
        <f t="shared" si="6"/>
        <v>0.39157122193365984</v>
      </c>
      <c r="J128" s="12">
        <f t="shared" si="7"/>
        <v>0.60262073315138009</v>
      </c>
      <c r="K128" s="46"/>
    </row>
    <row r="129" spans="1:11" x14ac:dyDescent="0.2">
      <c r="A129" s="34" t="s">
        <v>18</v>
      </c>
      <c r="B129" s="5">
        <v>36.266450108279194</v>
      </c>
      <c r="C129" s="5">
        <v>20.313693546927325</v>
      </c>
      <c r="D129" s="5">
        <v>94.801026957637987</v>
      </c>
      <c r="E129" s="5">
        <v>43.424405052312032</v>
      </c>
      <c r="F129" s="34" t="s">
        <v>18</v>
      </c>
      <c r="G129" s="12">
        <f t="shared" si="4"/>
        <v>1.5595050473412075</v>
      </c>
      <c r="H129" s="12">
        <f t="shared" si="5"/>
        <v>1.3077888963840487</v>
      </c>
      <c r="I129" s="12">
        <f t="shared" si="6"/>
        <v>1.9768130419754038</v>
      </c>
      <c r="J129" s="12">
        <f t="shared" si="7"/>
        <v>1.6377338769920684</v>
      </c>
      <c r="K129" s="46"/>
    </row>
    <row r="130" spans="1:11" x14ac:dyDescent="0.2">
      <c r="A130" s="34" t="s">
        <v>131</v>
      </c>
      <c r="B130" s="5">
        <v>0.51765783774779273</v>
      </c>
      <c r="C130" s="5">
        <v>7.6628352490421464E-2</v>
      </c>
      <c r="D130" s="5">
        <v>106.7048134087164</v>
      </c>
      <c r="E130" s="5">
        <v>0</v>
      </c>
      <c r="F130" s="34" t="s">
        <v>131</v>
      </c>
      <c r="G130" s="12">
        <v>0</v>
      </c>
      <c r="H130" s="12">
        <v>0</v>
      </c>
      <c r="I130" s="12">
        <f t="shared" si="6"/>
        <v>2.0281840107055817</v>
      </c>
      <c r="J130" s="12">
        <v>0</v>
      </c>
      <c r="K130" s="46"/>
    </row>
    <row r="131" spans="1:11" x14ac:dyDescent="0.2">
      <c r="A131" s="34" t="s">
        <v>19</v>
      </c>
      <c r="B131" s="5">
        <v>4.9333666500083302</v>
      </c>
      <c r="C131" s="5">
        <v>1.4550336380366247</v>
      </c>
      <c r="D131" s="5">
        <v>11.134933857737233</v>
      </c>
      <c r="E131" s="5">
        <v>34.532263602031044</v>
      </c>
      <c r="F131" s="34" t="s">
        <v>19</v>
      </c>
      <c r="G131" s="12">
        <f t="shared" si="4"/>
        <v>0.69314339362108857</v>
      </c>
      <c r="H131" s="12">
        <f t="shared" si="5"/>
        <v>0.1628730336276448</v>
      </c>
      <c r="I131" s="12">
        <f t="shared" si="6"/>
        <v>1.0466876416390238</v>
      </c>
      <c r="J131" s="12">
        <f t="shared" si="7"/>
        <v>1.5382250474386612</v>
      </c>
      <c r="K131" s="46"/>
    </row>
    <row r="132" spans="1:11" x14ac:dyDescent="0.2">
      <c r="A132" s="34" t="s">
        <v>20</v>
      </c>
      <c r="B132" s="5">
        <v>0</v>
      </c>
      <c r="C132" s="5">
        <v>0</v>
      </c>
      <c r="D132" s="5">
        <v>0</v>
      </c>
      <c r="E132" s="5">
        <v>0</v>
      </c>
      <c r="F132" s="34" t="s">
        <v>20</v>
      </c>
      <c r="G132" s="12">
        <v>0</v>
      </c>
      <c r="H132" s="12">
        <v>0</v>
      </c>
      <c r="I132" s="12">
        <v>0</v>
      </c>
      <c r="J132" s="12">
        <v>0</v>
      </c>
      <c r="K132" s="46"/>
    </row>
    <row r="133" spans="1:11" x14ac:dyDescent="0.2">
      <c r="A133" s="34" t="s">
        <v>21</v>
      </c>
      <c r="B133" s="5">
        <v>0.79710144927536231</v>
      </c>
      <c r="C133" s="5">
        <v>0.3390955440914713</v>
      </c>
      <c r="D133" s="5">
        <v>0.70921985815602839</v>
      </c>
      <c r="E133" s="5">
        <v>0</v>
      </c>
      <c r="F133" s="34" t="s">
        <v>21</v>
      </c>
      <c r="G133" s="12">
        <v>0</v>
      </c>
      <c r="H133" s="12">
        <v>0</v>
      </c>
      <c r="I133" s="12">
        <v>0</v>
      </c>
      <c r="J133" s="12">
        <v>0</v>
      </c>
      <c r="K133" s="46"/>
    </row>
    <row r="134" spans="1:11" x14ac:dyDescent="0.2">
      <c r="A134" s="34" t="s">
        <v>22</v>
      </c>
      <c r="B134" s="5">
        <v>0.95244044644344505</v>
      </c>
      <c r="C134" s="5">
        <v>0.83564726822940238</v>
      </c>
      <c r="D134" s="5">
        <v>0.87719298245614041</v>
      </c>
      <c r="E134" s="5">
        <v>0.49149816591677054</v>
      </c>
      <c r="F134" s="34" t="s">
        <v>22</v>
      </c>
      <c r="G134" s="12">
        <v>0</v>
      </c>
      <c r="H134" s="12">
        <v>0</v>
      </c>
      <c r="I134" s="12">
        <v>0</v>
      </c>
      <c r="J134" s="12">
        <v>0</v>
      </c>
      <c r="K134" s="46"/>
    </row>
    <row r="135" spans="1:11" x14ac:dyDescent="0.2">
      <c r="A135" s="34" t="s">
        <v>23</v>
      </c>
      <c r="B135" s="5">
        <v>1.7857737797767783</v>
      </c>
      <c r="C135" s="5">
        <v>10.13055781820376</v>
      </c>
      <c r="D135" s="5">
        <v>0</v>
      </c>
      <c r="E135" s="5">
        <v>13.933611608030212</v>
      </c>
      <c r="F135" s="34" t="s">
        <v>23</v>
      </c>
      <c r="G135" s="12">
        <f t="shared" si="4"/>
        <v>0.25182644200087739</v>
      </c>
      <c r="H135" s="12">
        <f t="shared" si="5"/>
        <v>1.0056333595456679</v>
      </c>
      <c r="I135" s="12">
        <v>0</v>
      </c>
      <c r="J135" s="12">
        <f t="shared" si="7"/>
        <v>1.1440637006409105</v>
      </c>
      <c r="K135" s="46"/>
    </row>
    <row r="136" spans="1:11" x14ac:dyDescent="0.2">
      <c r="A136" s="34" t="s">
        <v>132</v>
      </c>
      <c r="B136" s="5">
        <v>0.18115942028985507</v>
      </c>
      <c r="C136" s="5">
        <v>0.38314176245210735</v>
      </c>
      <c r="D136" s="5">
        <v>0</v>
      </c>
      <c r="E136" s="5">
        <v>1.5250898971829203</v>
      </c>
      <c r="F136" s="34" t="s">
        <v>132</v>
      </c>
      <c r="G136" s="12">
        <v>0</v>
      </c>
      <c r="H136" s="12">
        <v>0</v>
      </c>
      <c r="I136" s="12">
        <v>0</v>
      </c>
      <c r="J136" s="12">
        <f t="shared" si="7"/>
        <v>0.18329544414168181</v>
      </c>
      <c r="K136" s="46"/>
    </row>
    <row r="137" spans="1:11" x14ac:dyDescent="0.2">
      <c r="A137" s="34" t="s">
        <v>24</v>
      </c>
      <c r="B137" s="5">
        <v>28.036814925870399</v>
      </c>
      <c r="C137" s="5">
        <v>11.436594563610583</v>
      </c>
      <c r="D137" s="5">
        <v>10.887753894336257</v>
      </c>
      <c r="E137" s="5">
        <v>29.751901844925101</v>
      </c>
      <c r="F137" s="34" t="s">
        <v>24</v>
      </c>
      <c r="G137" s="12">
        <f t="shared" si="4"/>
        <v>1.4477286748193212</v>
      </c>
      <c r="H137" s="12">
        <f t="shared" si="5"/>
        <v>1.058296725295873</v>
      </c>
      <c r="I137" s="12">
        <f t="shared" si="6"/>
        <v>1.0369382955586417</v>
      </c>
      <c r="J137" s="12">
        <f t="shared" si="7"/>
        <v>1.4735147325639533</v>
      </c>
      <c r="K137" s="46"/>
    </row>
    <row r="138" spans="1:11" x14ac:dyDescent="0.2">
      <c r="A138" s="34" t="s">
        <v>133</v>
      </c>
      <c r="B138" s="5">
        <v>0</v>
      </c>
      <c r="C138" s="5">
        <v>0</v>
      </c>
      <c r="D138" s="5">
        <v>30.7281566656652</v>
      </c>
      <c r="E138" s="5">
        <v>0</v>
      </c>
      <c r="F138" s="34" t="s">
        <v>133</v>
      </c>
      <c r="G138" s="12">
        <v>0</v>
      </c>
      <c r="H138" s="12">
        <v>0</v>
      </c>
      <c r="I138" s="12">
        <f t="shared" si="6"/>
        <v>1.4875365083871528</v>
      </c>
      <c r="J138" s="12">
        <v>0</v>
      </c>
      <c r="K138" s="46"/>
    </row>
    <row r="139" spans="1:11" x14ac:dyDescent="0.2">
      <c r="A139" s="34" t="s">
        <v>134</v>
      </c>
      <c r="B139" s="5">
        <v>0.18115942028985507</v>
      </c>
      <c r="C139" s="5">
        <v>0.77894228738649052</v>
      </c>
      <c r="D139" s="5">
        <v>0</v>
      </c>
      <c r="E139" s="5">
        <v>0</v>
      </c>
      <c r="F139" s="34" t="s">
        <v>134</v>
      </c>
      <c r="G139" s="12">
        <v>0</v>
      </c>
      <c r="H139" s="12">
        <v>0</v>
      </c>
      <c r="I139" s="12">
        <v>0</v>
      </c>
      <c r="J139" s="12">
        <v>0</v>
      </c>
      <c r="K139" s="46"/>
    </row>
    <row r="140" spans="1:11" x14ac:dyDescent="0.2">
      <c r="A140" s="34" t="s">
        <v>135</v>
      </c>
      <c r="B140" s="5">
        <v>102.81026153589873</v>
      </c>
      <c r="C140" s="5">
        <v>1.8876157721664102</v>
      </c>
      <c r="D140" s="5">
        <v>7.2378663316308414</v>
      </c>
      <c r="E140" s="5">
        <v>3.9545725592237222</v>
      </c>
      <c r="F140" s="34" t="s">
        <v>135</v>
      </c>
      <c r="G140" s="12">
        <f t="shared" si="4"/>
        <v>2.0120364639394639</v>
      </c>
      <c r="H140" s="12">
        <f t="shared" si="5"/>
        <v>0.27591359747798022</v>
      </c>
      <c r="I140" s="12">
        <f t="shared" si="6"/>
        <v>0.85961055832852595</v>
      </c>
      <c r="J140" s="12">
        <f t="shared" si="7"/>
        <v>0.59709954846515967</v>
      </c>
      <c r="K140" s="46"/>
    </row>
    <row r="141" spans="1:11" x14ac:dyDescent="0.2">
      <c r="A141" s="34" t="s">
        <v>136</v>
      </c>
      <c r="B141" s="5">
        <v>3.0855405630518074</v>
      </c>
      <c r="C141" s="5">
        <v>1.5557848372401726</v>
      </c>
      <c r="D141" s="5">
        <v>8.95264887699269</v>
      </c>
      <c r="E141" s="5">
        <v>0</v>
      </c>
      <c r="F141" s="34" t="s">
        <v>136</v>
      </c>
      <c r="G141" s="12">
        <f t="shared" si="4"/>
        <v>0.48933126009857414</v>
      </c>
      <c r="H141" s="12">
        <f t="shared" si="5"/>
        <v>0.191949534517044</v>
      </c>
      <c r="I141" s="12">
        <f t="shared" si="6"/>
        <v>0.95195155179159829</v>
      </c>
      <c r="J141" s="12">
        <v>0</v>
      </c>
      <c r="K141" s="46"/>
    </row>
    <row r="142" spans="1:11" x14ac:dyDescent="0.2">
      <c r="A142" s="34" t="s">
        <v>137</v>
      </c>
      <c r="B142" s="5">
        <v>0</v>
      </c>
      <c r="C142" s="5">
        <v>0</v>
      </c>
      <c r="D142" s="5">
        <v>0</v>
      </c>
      <c r="E142" s="5">
        <v>0</v>
      </c>
      <c r="F142" s="34" t="s">
        <v>137</v>
      </c>
      <c r="G142" s="12">
        <v>0</v>
      </c>
      <c r="H142" s="12">
        <v>0</v>
      </c>
      <c r="I142" s="12">
        <v>0</v>
      </c>
      <c r="J142" s="12">
        <v>0</v>
      </c>
      <c r="K142" s="46"/>
    </row>
    <row r="143" spans="1:11" x14ac:dyDescent="0.2">
      <c r="A143" s="34" t="s">
        <v>138</v>
      </c>
      <c r="B143" s="5">
        <v>10.213643178410795</v>
      </c>
      <c r="C143" s="5">
        <v>0.13123359580052493</v>
      </c>
      <c r="D143" s="5">
        <v>0.81300813008130079</v>
      </c>
      <c r="E143" s="5">
        <v>2.5586816284490701</v>
      </c>
      <c r="F143" s="34" t="s">
        <v>138</v>
      </c>
      <c r="G143" s="12">
        <f t="shared" si="4"/>
        <v>1.0091806813681499</v>
      </c>
      <c r="H143" s="12">
        <v>0</v>
      </c>
      <c r="I143" s="12">
        <v>0</v>
      </c>
      <c r="J143" s="12">
        <f t="shared" si="7"/>
        <v>0.40801625086977694</v>
      </c>
      <c r="K143" s="46"/>
    </row>
    <row r="144" spans="1:11" x14ac:dyDescent="0.2">
      <c r="A144" s="34" t="s">
        <v>139</v>
      </c>
      <c r="B144" s="5">
        <v>2.7386306846576716</v>
      </c>
      <c r="C144" s="5">
        <v>0.15325670498084293</v>
      </c>
      <c r="D144" s="5">
        <v>0</v>
      </c>
      <c r="E144" s="5">
        <v>1.3958909307746517</v>
      </c>
      <c r="F144" s="34" t="s">
        <v>139</v>
      </c>
      <c r="G144" s="12">
        <f t="shared" si="4"/>
        <v>0.43753346984815783</v>
      </c>
      <c r="H144" s="12">
        <v>0</v>
      </c>
      <c r="I144" s="12">
        <v>0</v>
      </c>
      <c r="J144" s="12">
        <f t="shared" si="7"/>
        <v>0.14485148561289901</v>
      </c>
      <c r="K144" s="46"/>
    </row>
    <row r="145" spans="1:11" x14ac:dyDescent="0.2">
      <c r="A145" s="34" t="s">
        <v>140</v>
      </c>
      <c r="B145" s="5">
        <v>4.5244044644344497</v>
      </c>
      <c r="C145" s="5">
        <v>1.693317645639123</v>
      </c>
      <c r="D145" s="5">
        <v>3.0444559764746586</v>
      </c>
      <c r="E145" s="5">
        <v>3.308577727182378</v>
      </c>
      <c r="F145" s="34" t="s">
        <v>140</v>
      </c>
      <c r="G145" s="12">
        <f t="shared" si="4"/>
        <v>0.65556142225259029</v>
      </c>
      <c r="H145" s="12">
        <f t="shared" si="5"/>
        <v>0.2287384340737515</v>
      </c>
      <c r="I145" s="12">
        <f t="shared" si="6"/>
        <v>0.48350969843903446</v>
      </c>
      <c r="J145" s="12">
        <f t="shared" si="7"/>
        <v>0.51964134181772326</v>
      </c>
      <c r="K145" s="46"/>
    </row>
    <row r="146" spans="1:11" x14ac:dyDescent="0.2">
      <c r="A146" s="34" t="s">
        <v>25</v>
      </c>
      <c r="B146" s="5">
        <v>3.1267699483591538</v>
      </c>
      <c r="C146" s="5">
        <v>3.1998913928862343</v>
      </c>
      <c r="D146" s="5">
        <v>19.904587623703787</v>
      </c>
      <c r="E146" s="5">
        <v>2.4294826620408014</v>
      </c>
      <c r="F146" s="34" t="s">
        <v>25</v>
      </c>
      <c r="G146" s="12">
        <f t="shared" si="4"/>
        <v>0.49509592926547247</v>
      </c>
      <c r="H146" s="12">
        <f t="shared" si="5"/>
        <v>0.50513523823532869</v>
      </c>
      <c r="I146" s="12">
        <f t="shared" si="6"/>
        <v>1.2989531844518882</v>
      </c>
      <c r="J146" s="12">
        <f t="shared" si="7"/>
        <v>0.38551380407534719</v>
      </c>
      <c r="K146" s="46"/>
    </row>
    <row r="147" spans="1:11" x14ac:dyDescent="0.2">
      <c r="A147" s="34" t="s">
        <v>141</v>
      </c>
      <c r="B147" s="5">
        <v>0.18115942028985507</v>
      </c>
      <c r="C147" s="5">
        <v>0.2078619482909464</v>
      </c>
      <c r="D147" s="5">
        <v>0</v>
      </c>
      <c r="E147" s="5">
        <v>1.5250898971829203</v>
      </c>
      <c r="F147" s="34" t="s">
        <v>141</v>
      </c>
      <c r="G147" s="12">
        <v>0</v>
      </c>
      <c r="H147" s="12">
        <v>0</v>
      </c>
      <c r="I147" s="12">
        <v>0</v>
      </c>
      <c r="J147" s="12">
        <f t="shared" si="7"/>
        <v>0.18329544414168181</v>
      </c>
      <c r="K147" s="46"/>
    </row>
    <row r="148" spans="1:11" x14ac:dyDescent="0.2">
      <c r="A148" s="34" t="s">
        <v>142</v>
      </c>
      <c r="B148" s="5">
        <v>0</v>
      </c>
      <c r="C148" s="5">
        <v>0</v>
      </c>
      <c r="D148" s="5">
        <v>0</v>
      </c>
      <c r="E148" s="5">
        <v>0</v>
      </c>
      <c r="F148" s="34" t="s">
        <v>142</v>
      </c>
      <c r="G148" s="12">
        <v>0</v>
      </c>
      <c r="H148" s="12">
        <v>0</v>
      </c>
      <c r="I148" s="12">
        <v>0</v>
      </c>
      <c r="J148" s="12">
        <v>0</v>
      </c>
      <c r="K148" s="46"/>
    </row>
    <row r="149" spans="1:11" x14ac:dyDescent="0.2">
      <c r="A149" s="34" t="s">
        <v>143</v>
      </c>
      <c r="B149" s="5">
        <v>18.444527736131935</v>
      </c>
      <c r="C149" s="5">
        <v>8.7689625003771088</v>
      </c>
      <c r="D149" s="5">
        <v>772.12829687087469</v>
      </c>
      <c r="E149" s="5">
        <v>25.303120651957865</v>
      </c>
      <c r="F149" s="34" t="s">
        <v>143</v>
      </c>
      <c r="G149" s="12">
        <f t="shared" si="4"/>
        <v>1.2658675397895696</v>
      </c>
      <c r="H149" s="12">
        <f t="shared" si="5"/>
        <v>0.94294821286257979</v>
      </c>
      <c r="I149" s="12">
        <f t="shared" si="6"/>
        <v>2.8876894687213652</v>
      </c>
      <c r="J149" s="12">
        <f t="shared" si="7"/>
        <v>1.4031740863279072</v>
      </c>
      <c r="K149" s="46"/>
    </row>
    <row r="150" spans="1:11" x14ac:dyDescent="0.2">
      <c r="A150" s="34" t="s">
        <v>144</v>
      </c>
      <c r="B150" s="5">
        <v>0</v>
      </c>
      <c r="C150" s="5">
        <v>0</v>
      </c>
      <c r="D150" s="5">
        <v>0</v>
      </c>
      <c r="E150" s="5">
        <v>0</v>
      </c>
      <c r="F150" s="34" t="s">
        <v>144</v>
      </c>
      <c r="G150" s="12">
        <v>0</v>
      </c>
      <c r="H150" s="12">
        <v>0</v>
      </c>
      <c r="I150" s="12">
        <v>0</v>
      </c>
      <c r="J150" s="12">
        <v>0</v>
      </c>
      <c r="K150" s="46"/>
    </row>
    <row r="151" spans="1:11" x14ac:dyDescent="0.2">
      <c r="A151" s="34" t="s">
        <v>145</v>
      </c>
      <c r="B151" s="5">
        <v>0</v>
      </c>
      <c r="C151" s="5">
        <v>0</v>
      </c>
      <c r="D151" s="5">
        <v>0</v>
      </c>
      <c r="E151" s="5">
        <v>0</v>
      </c>
      <c r="F151" s="34" t="s">
        <v>145</v>
      </c>
      <c r="G151" s="12">
        <v>0</v>
      </c>
      <c r="H151" s="12">
        <v>0</v>
      </c>
      <c r="I151" s="12">
        <v>0</v>
      </c>
      <c r="J151" s="12">
        <v>0</v>
      </c>
      <c r="K151" s="46"/>
    </row>
    <row r="152" spans="1:11" x14ac:dyDescent="0.2">
      <c r="A152" s="34" t="s">
        <v>146</v>
      </c>
      <c r="B152" s="5">
        <v>0.48142595368982177</v>
      </c>
      <c r="C152" s="5">
        <v>0</v>
      </c>
      <c r="D152" s="5">
        <v>180.00846693797288</v>
      </c>
      <c r="E152" s="5">
        <v>0</v>
      </c>
      <c r="F152" s="34" t="s">
        <v>146</v>
      </c>
      <c r="G152" s="12">
        <v>0</v>
      </c>
      <c r="H152" s="12">
        <v>0</v>
      </c>
      <c r="I152" s="12">
        <f t="shared" si="6"/>
        <v>2.2552929332030796</v>
      </c>
      <c r="J152" s="12">
        <v>0</v>
      </c>
      <c r="K152" s="46"/>
    </row>
    <row r="153" spans="1:11" x14ac:dyDescent="0.2">
      <c r="A153" s="34" t="s">
        <v>147</v>
      </c>
      <c r="B153" s="5">
        <v>3.8930534732633681</v>
      </c>
      <c r="C153" s="5">
        <v>0.81152442151627591</v>
      </c>
      <c r="D153" s="5">
        <v>1.5864128406121687</v>
      </c>
      <c r="E153" s="5">
        <v>7.2125548869734919</v>
      </c>
      <c r="F153" s="34" t="s">
        <v>147</v>
      </c>
      <c r="G153" s="12">
        <f t="shared" si="4"/>
        <v>0.59029036903635301</v>
      </c>
      <c r="H153" s="12">
        <v>0</v>
      </c>
      <c r="I153" s="12">
        <f t="shared" si="6"/>
        <v>0.20041621644210267</v>
      </c>
      <c r="J153" s="12">
        <f t="shared" si="7"/>
        <v>0.85808913112309693</v>
      </c>
      <c r="K153" s="46"/>
    </row>
    <row r="154" spans="1:11" x14ac:dyDescent="0.2">
      <c r="A154" s="34" t="s">
        <v>148</v>
      </c>
      <c r="B154" s="5">
        <v>2.6349325337331337</v>
      </c>
      <c r="C154" s="5">
        <v>0.47242887742480466</v>
      </c>
      <c r="D154" s="5">
        <v>0.70921985815602839</v>
      </c>
      <c r="E154" s="5">
        <v>2.4041849623244977</v>
      </c>
      <c r="F154" s="34" t="s">
        <v>148</v>
      </c>
      <c r="G154" s="12">
        <f t="shared" si="4"/>
        <v>0.42076949977531264</v>
      </c>
      <c r="H154" s="12">
        <v>0</v>
      </c>
      <c r="I154" s="12">
        <v>0</v>
      </c>
      <c r="J154" s="12">
        <f t="shared" si="7"/>
        <v>0.38096787640343455</v>
      </c>
      <c r="K154" s="46"/>
    </row>
    <row r="155" spans="1:11" x14ac:dyDescent="0.2">
      <c r="A155" s="37" t="s">
        <v>37</v>
      </c>
      <c r="B155" s="5">
        <v>45.092870231550897</v>
      </c>
      <c r="C155" s="5">
        <v>37.960756629559235</v>
      </c>
      <c r="D155" s="5">
        <v>66.759074645617673</v>
      </c>
      <c r="E155" s="5">
        <v>695.75269691548749</v>
      </c>
      <c r="F155" s="37" t="s">
        <v>37</v>
      </c>
      <c r="G155" s="12">
        <f t="shared" ref="G155:G156" si="11">LOG10(B155)</f>
        <v>1.654107879707809</v>
      </c>
      <c r="H155" s="12">
        <f t="shared" ref="H155:H158" si="12">LOG10(C155)</f>
        <v>1.5793348601506079</v>
      </c>
      <c r="I155" s="12">
        <v>0</v>
      </c>
      <c r="J155" s="12">
        <f t="shared" ref="J155:J156" si="13">LOG10(E155)</f>
        <v>2.8424548984458857</v>
      </c>
      <c r="K155" s="46"/>
    </row>
    <row r="156" spans="1:11" x14ac:dyDescent="0.2">
      <c r="A156" s="37" t="s">
        <v>149</v>
      </c>
      <c r="B156" s="5">
        <v>25.830001665833748</v>
      </c>
      <c r="C156" s="5">
        <v>0.60366247322532951</v>
      </c>
      <c r="D156" s="5">
        <v>2.503209242618742</v>
      </c>
      <c r="E156" s="5">
        <v>1.11219529824181</v>
      </c>
      <c r="F156" s="37" t="s">
        <v>149</v>
      </c>
      <c r="G156" s="12">
        <f t="shared" si="11"/>
        <v>1.4121244341819266</v>
      </c>
      <c r="H156" s="12">
        <v>0</v>
      </c>
      <c r="I156" s="12">
        <f t="shared" ref="I156:I160" si="14">LOG10(D156)</f>
        <v>0.39849715368995359</v>
      </c>
      <c r="J156" s="12">
        <f t="shared" si="13"/>
        <v>4.6181054783361937E-2</v>
      </c>
      <c r="K156" s="46"/>
    </row>
    <row r="157" spans="1:11" x14ac:dyDescent="0.2">
      <c r="A157" s="37" t="s">
        <v>150</v>
      </c>
      <c r="B157" s="5">
        <v>0</v>
      </c>
      <c r="C157" s="5">
        <v>0</v>
      </c>
      <c r="D157" s="5">
        <v>31.99045876237038</v>
      </c>
      <c r="E157" s="5">
        <v>0</v>
      </c>
      <c r="F157" s="37" t="s">
        <v>150</v>
      </c>
      <c r="G157" s="12">
        <v>0</v>
      </c>
      <c r="H157" s="12">
        <v>0</v>
      </c>
      <c r="I157" s="12">
        <f t="shared" si="14"/>
        <v>1.5050204681721771</v>
      </c>
      <c r="J157" s="12">
        <v>0</v>
      </c>
      <c r="K157" s="46"/>
    </row>
    <row r="158" spans="1:11" x14ac:dyDescent="0.2">
      <c r="A158" s="42" t="s">
        <v>170</v>
      </c>
      <c r="B158" s="5">
        <v>0</v>
      </c>
      <c r="C158" s="5">
        <v>1.6145895556158927</v>
      </c>
      <c r="D158" s="5">
        <v>0.81300813008130079</v>
      </c>
      <c r="E158" s="5">
        <v>0.23310023310023312</v>
      </c>
      <c r="F158" s="42" t="s">
        <v>170</v>
      </c>
      <c r="G158" s="12">
        <v>0</v>
      </c>
      <c r="H158" s="12">
        <f t="shared" si="12"/>
        <v>0.20806213881192462</v>
      </c>
      <c r="I158" s="12">
        <v>0</v>
      </c>
      <c r="J158" s="12">
        <v>0</v>
      </c>
      <c r="K158" s="46"/>
    </row>
    <row r="159" spans="1:11" x14ac:dyDescent="0.2">
      <c r="A159" s="42" t="s">
        <v>171</v>
      </c>
      <c r="B159" s="5">
        <v>0.52806929868399133</v>
      </c>
      <c r="C159" s="5">
        <v>0.75901891573898084</v>
      </c>
      <c r="D159" s="5">
        <v>0</v>
      </c>
      <c r="E159" s="5">
        <v>0.8537973654252724</v>
      </c>
      <c r="F159" s="42" t="s">
        <v>171</v>
      </c>
      <c r="G159" s="12">
        <v>0</v>
      </c>
      <c r="H159" s="12">
        <v>0</v>
      </c>
      <c r="I159" s="12">
        <v>0</v>
      </c>
      <c r="J159" s="12">
        <v>0</v>
      </c>
      <c r="K159" s="46"/>
    </row>
    <row r="160" spans="1:11" x14ac:dyDescent="0.2">
      <c r="A160" s="43" t="s">
        <v>172</v>
      </c>
      <c r="B160" s="5">
        <v>0.47101449275362323</v>
      </c>
      <c r="C160" s="5">
        <v>0.28449030078136789</v>
      </c>
      <c r="D160" s="5">
        <v>1.5222279882373293</v>
      </c>
      <c r="E160" s="5">
        <v>0.90439276485788112</v>
      </c>
      <c r="F160" s="43" t="s">
        <v>172</v>
      </c>
      <c r="G160" s="12">
        <v>0</v>
      </c>
      <c r="H160" s="12">
        <v>0</v>
      </c>
      <c r="I160" s="12">
        <f t="shared" si="14"/>
        <v>0.18247970277505327</v>
      </c>
      <c r="J160" s="12">
        <v>0</v>
      </c>
      <c r="K160" s="46"/>
    </row>
    <row r="161" spans="1:11" x14ac:dyDescent="0.2">
      <c r="A161" s="42" t="s">
        <v>173</v>
      </c>
      <c r="B161" s="5">
        <v>0</v>
      </c>
      <c r="C161" s="5">
        <v>0.83564726822940238</v>
      </c>
      <c r="D161" s="5">
        <v>0</v>
      </c>
      <c r="E161" s="5">
        <v>0.38759689922480622</v>
      </c>
      <c r="F161" s="42" t="s">
        <v>173</v>
      </c>
      <c r="G161" s="12">
        <v>0</v>
      </c>
      <c r="H161" s="12">
        <v>0</v>
      </c>
      <c r="I161" s="12">
        <v>0</v>
      </c>
      <c r="J161" s="12">
        <v>0</v>
      </c>
      <c r="K161" s="46"/>
    </row>
    <row r="162" spans="1:11" x14ac:dyDescent="0.2">
      <c r="A162" s="42" t="s">
        <v>174</v>
      </c>
      <c r="B162" s="45">
        <v>1.3147592870231553</v>
      </c>
      <c r="C162" s="45">
        <v>0.28449030078136789</v>
      </c>
      <c r="D162" s="45">
        <v>0</v>
      </c>
      <c r="E162" s="45">
        <v>0</v>
      </c>
      <c r="F162" s="42" t="s">
        <v>174</v>
      </c>
      <c r="G162" s="12">
        <f t="shared" ref="G162:G163" si="15">LOG10(B162)</f>
        <v>0.11884624720838119</v>
      </c>
      <c r="H162" s="12">
        <v>0</v>
      </c>
      <c r="I162" s="12">
        <v>0</v>
      </c>
      <c r="J162" s="12">
        <v>0</v>
      </c>
    </row>
    <row r="163" spans="1:11" x14ac:dyDescent="0.2">
      <c r="A163" s="42" t="s">
        <v>175</v>
      </c>
      <c r="B163" s="45">
        <v>1.3718140929535234</v>
      </c>
      <c r="C163" s="45">
        <v>0.41782363411470119</v>
      </c>
      <c r="D163" s="45">
        <v>0</v>
      </c>
      <c r="E163" s="45">
        <v>3.4377766935906471</v>
      </c>
      <c r="F163" s="42" t="s">
        <v>175</v>
      </c>
      <c r="G163" s="12">
        <f t="shared" si="15"/>
        <v>0.13729526014989937</v>
      </c>
      <c r="H163" s="12">
        <v>0</v>
      </c>
      <c r="I163" s="12">
        <v>0</v>
      </c>
      <c r="J163" s="12">
        <f t="shared" ref="J163" si="16">LOG10(E163)</f>
        <v>0.53627766295863721</v>
      </c>
    </row>
    <row r="164" spans="1:11" x14ac:dyDescent="0.2">
      <c r="B164" s="45"/>
      <c r="C164" s="45"/>
      <c r="D164" s="45"/>
      <c r="E164" s="45"/>
      <c r="F164" s="24" t="s">
        <v>10</v>
      </c>
    </row>
    <row r="165" spans="1:11" x14ac:dyDescent="0.2">
      <c r="B165" s="46"/>
      <c r="C165" s="46"/>
      <c r="D165" s="46"/>
      <c r="E165" s="4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Reads to RPM</vt:lpstr>
      <vt:lpstr>RPM avg-med</vt:lpstr>
      <vt:lpstr>RPM log10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William Bart Bryant</cp:lastModifiedBy>
  <dcterms:created xsi:type="dcterms:W3CDTF">2018-01-18T16:13:55Z</dcterms:created>
  <dcterms:modified xsi:type="dcterms:W3CDTF">2019-01-30T17:42:53Z</dcterms:modified>
</cp:coreProperties>
</file>