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Desktop/Bosco Lab/RNAi screen/documents/Revision Figures/"/>
    </mc:Choice>
  </mc:AlternateContent>
  <xr:revisionPtr revIDLastSave="0" documentId="13_ncr:1_{2B9BCD2C-57F1-034C-911D-5B09E6BAE66F}" xr6:coauthVersionLast="36" xr6:coauthVersionMax="36" xr10:uidLastSave="{00000000-0000-0000-0000-000000000000}"/>
  <bookViews>
    <workbookView xWindow="3000" yWindow="2440" windowWidth="27640" windowHeight="16940" xr2:uid="{7424292D-E27A-E844-88E0-6BE5D17C3BCC}"/>
  </bookViews>
  <sheets>
    <sheet name="Figure 2 D" sheetId="1" r:id="rId1"/>
    <sheet name="Figure 2 E" sheetId="2" r:id="rId2"/>
    <sheet name="Figure 3 A" sheetId="3" r:id="rId3"/>
    <sheet name="Figure 3 B" sheetId="4" r:id="rId4"/>
    <sheet name="Figure 3 C" sheetId="5" r:id="rId5"/>
    <sheet name="Figure 4 A" sheetId="6" r:id="rId6"/>
    <sheet name="Figure 4 B" sheetId="7" r:id="rId7"/>
    <sheet name="Figure 4 C" sheetId="8" r:id="rId8"/>
    <sheet name="Figure 4 D" sheetId="9" r:id="rId9"/>
    <sheet name="Figure 4 E" sheetId="10" r:id="rId10"/>
    <sheet name="Figure 4 F" sheetId="11" r:id="rId11"/>
    <sheet name="Figure 4 G" sheetId="12" r:id="rId12"/>
    <sheet name="Figure 4 H" sheetId="13" r:id="rId13"/>
    <sheet name="Figure 4 I" sheetId="14" r:id="rId14"/>
    <sheet name="Figure 4 J" sheetId="15" r:id="rId15"/>
    <sheet name="Figure 4 K" sheetId="16" r:id="rId16"/>
    <sheet name="Figure 4 L" sheetId="17" r:id="rId17"/>
    <sheet name="S Figure 1 A" sheetId="18" r:id="rId18"/>
    <sheet name="S Figure 1 B" sheetId="34" r:id="rId19"/>
    <sheet name="S Figure 1 C" sheetId="35" r:id="rId20"/>
    <sheet name="S Figure 4 A" sheetId="36" r:id="rId21"/>
    <sheet name="S Figure 4 B" sheetId="37" r:id="rId22"/>
    <sheet name="S Figure 4 C" sheetId="38" r:id="rId23"/>
    <sheet name="S Figure 4 D" sheetId="39" r:id="rId24"/>
    <sheet name="S Figure 5 A" sheetId="40" r:id="rId25"/>
    <sheet name="S Figure 5 B" sheetId="41" r:id="rId26"/>
    <sheet name="S Figure 5 C" sheetId="42" r:id="rId27"/>
    <sheet name="S Figure 5 D" sheetId="43" r:id="rId28"/>
    <sheet name="S Figure 6 A" sheetId="19" r:id="rId29"/>
    <sheet name="S Figure 6 B" sheetId="20" r:id="rId30"/>
    <sheet name="S Figure 6 C" sheetId="21" r:id="rId31"/>
    <sheet name="S Figure 6 D" sheetId="22" r:id="rId32"/>
    <sheet name="S Figure 6 E" sheetId="23" r:id="rId33"/>
    <sheet name="S Figure 6 F" sheetId="24" r:id="rId34"/>
    <sheet name="S Figure 6 G" sheetId="25" r:id="rId35"/>
    <sheet name="S Figure 6 H" sheetId="26" r:id="rId36"/>
    <sheet name="S Figure 6 I" sheetId="27" r:id="rId37"/>
    <sheet name="S Figure 6 J" sheetId="28" r:id="rId38"/>
    <sheet name="S Figure 6 K" sheetId="29" r:id="rId39"/>
    <sheet name="S Figure 6 L" sheetId="30" r:id="rId40"/>
    <sheet name="S Figure 6 M" sheetId="31" r:id="rId41"/>
    <sheet name="S Figure 6 N" sheetId="32" r:id="rId4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43" l="1"/>
  <c r="D24" i="43"/>
  <c r="G22" i="43"/>
  <c r="G23" i="43" s="1"/>
  <c r="F22" i="43"/>
  <c r="F23" i="43" s="1"/>
  <c r="D22" i="43"/>
  <c r="D23" i="43" s="1"/>
  <c r="C22" i="43"/>
  <c r="C23" i="43" s="1"/>
  <c r="G20" i="43"/>
  <c r="G21" i="43" s="1"/>
  <c r="F20" i="43"/>
  <c r="F21" i="43" s="1"/>
  <c r="D20" i="43"/>
  <c r="D21" i="43" s="1"/>
  <c r="C20" i="43"/>
  <c r="C21" i="43" s="1"/>
  <c r="G19" i="43"/>
  <c r="F19" i="43"/>
  <c r="D19" i="43"/>
  <c r="C19" i="43"/>
  <c r="G24" i="42"/>
  <c r="D24" i="42"/>
  <c r="G22" i="42"/>
  <c r="G23" i="42" s="1"/>
  <c r="F22" i="42"/>
  <c r="F23" i="42" s="1"/>
  <c r="D22" i="42"/>
  <c r="D23" i="42" s="1"/>
  <c r="C22" i="42"/>
  <c r="G20" i="42"/>
  <c r="G21" i="42" s="1"/>
  <c r="F20" i="42"/>
  <c r="F21" i="42" s="1"/>
  <c r="D20" i="42"/>
  <c r="D21" i="42" s="1"/>
  <c r="C20" i="42"/>
  <c r="C21" i="42" s="1"/>
  <c r="G19" i="42"/>
  <c r="F19" i="42"/>
  <c r="D19" i="42"/>
  <c r="C19" i="42"/>
  <c r="G23" i="41"/>
  <c r="D23" i="41"/>
  <c r="G21" i="41"/>
  <c r="G22" i="41" s="1"/>
  <c r="F21" i="41"/>
  <c r="D21" i="41"/>
  <c r="D22" i="41" s="1"/>
  <c r="C21" i="41"/>
  <c r="C22" i="41" s="1"/>
  <c r="G19" i="41"/>
  <c r="G20" i="41" s="1"/>
  <c r="F19" i="41"/>
  <c r="F20" i="41" s="1"/>
  <c r="D19" i="41"/>
  <c r="D20" i="41" s="1"/>
  <c r="C19" i="41"/>
  <c r="C20" i="41" s="1"/>
  <c r="G18" i="41"/>
  <c r="F18" i="41"/>
  <c r="D18" i="41"/>
  <c r="C18" i="41"/>
  <c r="G24" i="40"/>
  <c r="D24" i="40"/>
  <c r="C23" i="40"/>
  <c r="G22" i="40"/>
  <c r="G23" i="40" s="1"/>
  <c r="F22" i="40"/>
  <c r="F23" i="40" s="1"/>
  <c r="D22" i="40"/>
  <c r="D23" i="40" s="1"/>
  <c r="C22" i="40"/>
  <c r="G20" i="40"/>
  <c r="G21" i="40" s="1"/>
  <c r="F20" i="40"/>
  <c r="F21" i="40" s="1"/>
  <c r="D20" i="40"/>
  <c r="D21" i="40" s="1"/>
  <c r="C20" i="40"/>
  <c r="C21" i="40" s="1"/>
  <c r="G19" i="40"/>
  <c r="F19" i="40"/>
  <c r="D19" i="40"/>
  <c r="C19" i="40"/>
  <c r="G24" i="39"/>
  <c r="D24" i="39"/>
  <c r="G22" i="39"/>
  <c r="G23" i="39" s="1"/>
  <c r="F22" i="39"/>
  <c r="F23" i="39" s="1"/>
  <c r="D22" i="39"/>
  <c r="D23" i="39" s="1"/>
  <c r="C22" i="39"/>
  <c r="G20" i="39"/>
  <c r="G21" i="39" s="1"/>
  <c r="F20" i="39"/>
  <c r="F21" i="39" s="1"/>
  <c r="D20" i="39"/>
  <c r="D21" i="39" s="1"/>
  <c r="C20" i="39"/>
  <c r="C21" i="39" s="1"/>
  <c r="G19" i="39"/>
  <c r="F19" i="39"/>
  <c r="D19" i="39"/>
  <c r="C19" i="39"/>
  <c r="G24" i="38"/>
  <c r="D24" i="38"/>
  <c r="G22" i="38"/>
  <c r="G23" i="38" s="1"/>
  <c r="F22" i="38"/>
  <c r="F23" i="38" s="1"/>
  <c r="D22" i="38"/>
  <c r="D23" i="38" s="1"/>
  <c r="C22" i="38"/>
  <c r="C23" i="38" s="1"/>
  <c r="G20" i="38"/>
  <c r="G21" i="38" s="1"/>
  <c r="F20" i="38"/>
  <c r="F21" i="38" s="1"/>
  <c r="D20" i="38"/>
  <c r="D21" i="38" s="1"/>
  <c r="C20" i="38"/>
  <c r="C21" i="38" s="1"/>
  <c r="G19" i="38"/>
  <c r="F19" i="38"/>
  <c r="D19" i="38"/>
  <c r="C19" i="38"/>
  <c r="G24" i="37"/>
  <c r="D24" i="37"/>
  <c r="G22" i="37"/>
  <c r="G23" i="37" s="1"/>
  <c r="F22" i="37"/>
  <c r="F23" i="37" s="1"/>
  <c r="D22" i="37"/>
  <c r="D23" i="37" s="1"/>
  <c r="C22" i="37"/>
  <c r="C23" i="37" s="1"/>
  <c r="G20" i="37"/>
  <c r="G21" i="37" s="1"/>
  <c r="F20" i="37"/>
  <c r="F21" i="37" s="1"/>
  <c r="D20" i="37"/>
  <c r="D21" i="37" s="1"/>
  <c r="C20" i="37"/>
  <c r="C21" i="37" s="1"/>
  <c r="G19" i="37"/>
  <c r="F19" i="37"/>
  <c r="D19" i="37"/>
  <c r="C19" i="37"/>
  <c r="G24" i="36"/>
  <c r="D24" i="36"/>
  <c r="G22" i="36"/>
  <c r="G23" i="36" s="1"/>
  <c r="F22" i="36"/>
  <c r="F23" i="36" s="1"/>
  <c r="D22" i="36"/>
  <c r="D23" i="36" s="1"/>
  <c r="C22" i="36"/>
  <c r="G20" i="36"/>
  <c r="G21" i="36" s="1"/>
  <c r="F20" i="36"/>
  <c r="F21" i="36" s="1"/>
  <c r="D20" i="36"/>
  <c r="D21" i="36" s="1"/>
  <c r="C20" i="36"/>
  <c r="C21" i="36" s="1"/>
  <c r="G19" i="36"/>
  <c r="F19" i="36"/>
  <c r="D19" i="36"/>
  <c r="C19" i="36"/>
  <c r="G23" i="35"/>
  <c r="D23" i="35"/>
  <c r="G21" i="35"/>
  <c r="G22" i="35" s="1"/>
  <c r="F21" i="35"/>
  <c r="D21" i="35"/>
  <c r="D22" i="35" s="1"/>
  <c r="C21" i="35"/>
  <c r="C22" i="35" s="1"/>
  <c r="G19" i="35"/>
  <c r="G20" i="35" s="1"/>
  <c r="F19" i="35"/>
  <c r="F20" i="35" s="1"/>
  <c r="D19" i="35"/>
  <c r="D20" i="35" s="1"/>
  <c r="C19" i="35"/>
  <c r="C20" i="35" s="1"/>
  <c r="G18" i="35"/>
  <c r="F18" i="35"/>
  <c r="D18" i="35"/>
  <c r="C18" i="35"/>
  <c r="G23" i="34"/>
  <c r="D23" i="34"/>
  <c r="G21" i="34"/>
  <c r="G22" i="34" s="1"/>
  <c r="F21" i="34"/>
  <c r="F22" i="34" s="1"/>
  <c r="D21" i="34"/>
  <c r="D22" i="34" s="1"/>
  <c r="C21" i="34"/>
  <c r="C22" i="34" s="1"/>
  <c r="G20" i="34"/>
  <c r="G19" i="34"/>
  <c r="F19" i="34"/>
  <c r="F20" i="34" s="1"/>
  <c r="D19" i="34"/>
  <c r="D20" i="34" s="1"/>
  <c r="C19" i="34"/>
  <c r="C20" i="34" s="1"/>
  <c r="G18" i="34"/>
  <c r="F18" i="34"/>
  <c r="D18" i="34"/>
  <c r="C18" i="34"/>
  <c r="F22" i="41" l="1"/>
  <c r="C23" i="39"/>
  <c r="C23" i="36"/>
  <c r="C23" i="42"/>
  <c r="F22" i="35"/>
  <c r="G22" i="32"/>
  <c r="D22" i="32"/>
  <c r="G20" i="32"/>
  <c r="G21" i="32" s="1"/>
  <c r="F20" i="32"/>
  <c r="F21" i="32" s="1"/>
  <c r="D20" i="32"/>
  <c r="D21" i="32" s="1"/>
  <c r="C20" i="32"/>
  <c r="C21" i="32" s="1"/>
  <c r="G18" i="32"/>
  <c r="G19" i="32" s="1"/>
  <c r="F18" i="32"/>
  <c r="F19" i="32" s="1"/>
  <c r="D18" i="32"/>
  <c r="D19" i="32" s="1"/>
  <c r="C18" i="32"/>
  <c r="C19" i="32" s="1"/>
  <c r="G17" i="32"/>
  <c r="F17" i="32"/>
  <c r="D17" i="32"/>
  <c r="C17" i="32"/>
  <c r="G22" i="31"/>
  <c r="D22" i="31"/>
  <c r="G20" i="31"/>
  <c r="G21" i="31" s="1"/>
  <c r="F20" i="31"/>
  <c r="F21" i="31" s="1"/>
  <c r="D20" i="31"/>
  <c r="D21" i="31" s="1"/>
  <c r="C20" i="31"/>
  <c r="C21" i="31" s="1"/>
  <c r="G18" i="31"/>
  <c r="G19" i="31" s="1"/>
  <c r="F18" i="31"/>
  <c r="F19" i="31" s="1"/>
  <c r="D18" i="31"/>
  <c r="D19" i="31" s="1"/>
  <c r="C18" i="31"/>
  <c r="C19" i="31" s="1"/>
  <c r="G17" i="31"/>
  <c r="F17" i="31"/>
  <c r="D17" i="31"/>
  <c r="C17" i="31"/>
  <c r="G22" i="30"/>
  <c r="D22" i="30"/>
  <c r="D21" i="30"/>
  <c r="C21" i="30"/>
  <c r="G20" i="30"/>
  <c r="G21" i="30" s="1"/>
  <c r="F20" i="30"/>
  <c r="F21" i="30" s="1"/>
  <c r="D20" i="30"/>
  <c r="C20" i="30"/>
  <c r="D19" i="30"/>
  <c r="C19" i="30"/>
  <c r="G18" i="30"/>
  <c r="G19" i="30" s="1"/>
  <c r="F18" i="30"/>
  <c r="F19" i="30" s="1"/>
  <c r="D18" i="30"/>
  <c r="C18" i="30"/>
  <c r="G17" i="30"/>
  <c r="F17" i="30"/>
  <c r="D17" i="30"/>
  <c r="C17" i="30"/>
  <c r="G22" i="29"/>
  <c r="D22" i="29"/>
  <c r="G20" i="29"/>
  <c r="G21" i="29" s="1"/>
  <c r="F20" i="29"/>
  <c r="F21" i="29" s="1"/>
  <c r="D20" i="29"/>
  <c r="D21" i="29" s="1"/>
  <c r="C20" i="29"/>
  <c r="C21" i="29" s="1"/>
  <c r="G18" i="29"/>
  <c r="G19" i="29" s="1"/>
  <c r="F18" i="29"/>
  <c r="F19" i="29" s="1"/>
  <c r="D18" i="29"/>
  <c r="D19" i="29" s="1"/>
  <c r="C18" i="29"/>
  <c r="C19" i="29" s="1"/>
  <c r="G17" i="29"/>
  <c r="F17" i="29"/>
  <c r="D17" i="29"/>
  <c r="C17" i="29"/>
  <c r="G22" i="28"/>
  <c r="D22" i="28"/>
  <c r="D21" i="28"/>
  <c r="G20" i="28"/>
  <c r="G21" i="28" s="1"/>
  <c r="F20" i="28"/>
  <c r="F21" i="28" s="1"/>
  <c r="D20" i="28"/>
  <c r="C20" i="28"/>
  <c r="C21" i="28" s="1"/>
  <c r="D19" i="28"/>
  <c r="G18" i="28"/>
  <c r="G19" i="28" s="1"/>
  <c r="F18" i="28"/>
  <c r="F19" i="28" s="1"/>
  <c r="D18" i="28"/>
  <c r="C18" i="28"/>
  <c r="C19" i="28" s="1"/>
  <c r="G17" i="28"/>
  <c r="F17" i="28"/>
  <c r="D17" i="28"/>
  <c r="C17" i="28"/>
  <c r="G22" i="27"/>
  <c r="D22" i="27"/>
  <c r="G20" i="27"/>
  <c r="G21" i="27" s="1"/>
  <c r="F20" i="27"/>
  <c r="F21" i="27" s="1"/>
  <c r="D20" i="27"/>
  <c r="D21" i="27" s="1"/>
  <c r="C20" i="27"/>
  <c r="C21" i="27" s="1"/>
  <c r="G18" i="27"/>
  <c r="G19" i="27" s="1"/>
  <c r="F18" i="27"/>
  <c r="F19" i="27" s="1"/>
  <c r="D18" i="27"/>
  <c r="D19" i="27" s="1"/>
  <c r="C18" i="27"/>
  <c r="C19" i="27" s="1"/>
  <c r="G17" i="27"/>
  <c r="F17" i="27"/>
  <c r="D17" i="27"/>
  <c r="C17" i="27"/>
  <c r="G22" i="26"/>
  <c r="D22" i="26"/>
  <c r="C21" i="26"/>
  <c r="G20" i="26"/>
  <c r="G21" i="26" s="1"/>
  <c r="F20" i="26"/>
  <c r="F21" i="26" s="1"/>
  <c r="D20" i="26"/>
  <c r="D21" i="26" s="1"/>
  <c r="C20" i="26"/>
  <c r="C19" i="26"/>
  <c r="G18" i="26"/>
  <c r="G19" i="26" s="1"/>
  <c r="F18" i="26"/>
  <c r="F19" i="26" s="1"/>
  <c r="D18" i="26"/>
  <c r="D19" i="26" s="1"/>
  <c r="C18" i="26"/>
  <c r="G17" i="26"/>
  <c r="F17" i="26"/>
  <c r="D17" i="26"/>
  <c r="C17" i="26"/>
  <c r="G22" i="25"/>
  <c r="D22" i="25"/>
  <c r="D21" i="25"/>
  <c r="C21" i="25"/>
  <c r="G20" i="25"/>
  <c r="G21" i="25" s="1"/>
  <c r="F20" i="25"/>
  <c r="F21" i="25" s="1"/>
  <c r="D20" i="25"/>
  <c r="C20" i="25"/>
  <c r="D19" i="25"/>
  <c r="C19" i="25"/>
  <c r="G18" i="25"/>
  <c r="G19" i="25" s="1"/>
  <c r="F18" i="25"/>
  <c r="F19" i="25" s="1"/>
  <c r="D18" i="25"/>
  <c r="C18" i="25"/>
  <c r="G17" i="25"/>
  <c r="F17" i="25"/>
  <c r="D17" i="25"/>
  <c r="C17" i="25"/>
  <c r="G22" i="24"/>
  <c r="D22" i="24"/>
  <c r="G20" i="24"/>
  <c r="G21" i="24" s="1"/>
  <c r="F20" i="24"/>
  <c r="F21" i="24" s="1"/>
  <c r="D20" i="24"/>
  <c r="D21" i="24" s="1"/>
  <c r="C20" i="24"/>
  <c r="C21" i="24" s="1"/>
  <c r="G18" i="24"/>
  <c r="G19" i="24" s="1"/>
  <c r="F18" i="24"/>
  <c r="F19" i="24" s="1"/>
  <c r="D18" i="24"/>
  <c r="D19" i="24" s="1"/>
  <c r="C18" i="24"/>
  <c r="C19" i="24" s="1"/>
  <c r="G17" i="24"/>
  <c r="F17" i="24"/>
  <c r="D17" i="24"/>
  <c r="C17" i="24"/>
  <c r="G22" i="23"/>
  <c r="D22" i="23"/>
  <c r="G20" i="23"/>
  <c r="G21" i="23" s="1"/>
  <c r="F20" i="23"/>
  <c r="F21" i="23" s="1"/>
  <c r="D20" i="23"/>
  <c r="D21" i="23" s="1"/>
  <c r="C20" i="23"/>
  <c r="C21" i="23" s="1"/>
  <c r="G19" i="23"/>
  <c r="G18" i="23"/>
  <c r="F18" i="23"/>
  <c r="F19" i="23" s="1"/>
  <c r="D18" i="23"/>
  <c r="D19" i="23" s="1"/>
  <c r="C18" i="23"/>
  <c r="C19" i="23" s="1"/>
  <c r="G17" i="23"/>
  <c r="F17" i="23"/>
  <c r="D17" i="23"/>
  <c r="C17" i="23"/>
  <c r="G23" i="22"/>
  <c r="D23" i="22"/>
  <c r="G21" i="22"/>
  <c r="G22" i="22" s="1"/>
  <c r="F21" i="22"/>
  <c r="F22" i="22" s="1"/>
  <c r="D21" i="22"/>
  <c r="D22" i="22" s="1"/>
  <c r="C21" i="22"/>
  <c r="C22" i="22" s="1"/>
  <c r="G19" i="22"/>
  <c r="G20" i="22" s="1"/>
  <c r="F19" i="22"/>
  <c r="F20" i="22" s="1"/>
  <c r="D19" i="22"/>
  <c r="D20" i="22" s="1"/>
  <c r="C19" i="22"/>
  <c r="C20" i="22" s="1"/>
  <c r="G18" i="22"/>
  <c r="F18" i="22"/>
  <c r="D18" i="22"/>
  <c r="C18" i="22"/>
  <c r="G22" i="21"/>
  <c r="D22" i="21"/>
  <c r="G20" i="21"/>
  <c r="G21" i="21" s="1"/>
  <c r="F20" i="21"/>
  <c r="F21" i="21" s="1"/>
  <c r="D20" i="21"/>
  <c r="D21" i="21" s="1"/>
  <c r="C20" i="21"/>
  <c r="C21" i="21" s="1"/>
  <c r="G18" i="21"/>
  <c r="G19" i="21" s="1"/>
  <c r="F18" i="21"/>
  <c r="F19" i="21" s="1"/>
  <c r="D18" i="21"/>
  <c r="D19" i="21" s="1"/>
  <c r="C18" i="21"/>
  <c r="C19" i="21" s="1"/>
  <c r="G17" i="21"/>
  <c r="F17" i="21"/>
  <c r="D17" i="21"/>
  <c r="C17" i="21"/>
  <c r="G22" i="20"/>
  <c r="D22" i="20"/>
  <c r="G20" i="20"/>
  <c r="G21" i="20" s="1"/>
  <c r="F20" i="20"/>
  <c r="F21" i="20" s="1"/>
  <c r="D20" i="20"/>
  <c r="D21" i="20" s="1"/>
  <c r="C20" i="20"/>
  <c r="C21" i="20" s="1"/>
  <c r="G18" i="20"/>
  <c r="G19" i="20" s="1"/>
  <c r="F18" i="20"/>
  <c r="F19" i="20" s="1"/>
  <c r="D18" i="20"/>
  <c r="D19" i="20" s="1"/>
  <c r="C18" i="20"/>
  <c r="C19" i="20" s="1"/>
  <c r="G17" i="20"/>
  <c r="F17" i="20"/>
  <c r="D17" i="20"/>
  <c r="C17" i="20"/>
  <c r="G22" i="19"/>
  <c r="D22" i="19"/>
  <c r="G20" i="19"/>
  <c r="G21" i="19" s="1"/>
  <c r="F20" i="19"/>
  <c r="F21" i="19" s="1"/>
  <c r="D20" i="19"/>
  <c r="D21" i="19" s="1"/>
  <c r="C20" i="19"/>
  <c r="C21" i="19" s="1"/>
  <c r="G18" i="19"/>
  <c r="G19" i="19" s="1"/>
  <c r="F18" i="19"/>
  <c r="F19" i="19" s="1"/>
  <c r="D18" i="19"/>
  <c r="D19" i="19" s="1"/>
  <c r="C18" i="19"/>
  <c r="C19" i="19" s="1"/>
  <c r="G17" i="19"/>
  <c r="F17" i="19"/>
  <c r="D17" i="19"/>
  <c r="C17" i="19"/>
  <c r="G22" i="18"/>
  <c r="D22" i="18"/>
  <c r="G20" i="18"/>
  <c r="G21" i="18" s="1"/>
  <c r="F20" i="18"/>
  <c r="F21" i="18" s="1"/>
  <c r="D20" i="18"/>
  <c r="D21" i="18" s="1"/>
  <c r="C20" i="18"/>
  <c r="C21" i="18" s="1"/>
  <c r="G18" i="18"/>
  <c r="G19" i="18" s="1"/>
  <c r="F18" i="18"/>
  <c r="F19" i="18" s="1"/>
  <c r="D18" i="18"/>
  <c r="D19" i="18" s="1"/>
  <c r="C18" i="18"/>
  <c r="C19" i="18" s="1"/>
  <c r="G17" i="18"/>
  <c r="F17" i="18"/>
  <c r="D17" i="18"/>
  <c r="C17" i="18"/>
  <c r="G22" i="17"/>
  <c r="D22" i="17"/>
  <c r="G20" i="17"/>
  <c r="G21" i="17" s="1"/>
  <c r="F20" i="17"/>
  <c r="F21" i="17" s="1"/>
  <c r="D20" i="17"/>
  <c r="D21" i="17" s="1"/>
  <c r="C20" i="17"/>
  <c r="C21" i="17" s="1"/>
  <c r="G18" i="17"/>
  <c r="G19" i="17" s="1"/>
  <c r="F18" i="17"/>
  <c r="F19" i="17" s="1"/>
  <c r="D18" i="17"/>
  <c r="D19" i="17" s="1"/>
  <c r="C18" i="17"/>
  <c r="C19" i="17" s="1"/>
  <c r="G17" i="17"/>
  <c r="F17" i="17"/>
  <c r="D17" i="17"/>
  <c r="C17" i="17"/>
  <c r="G22" i="16"/>
  <c r="D22" i="16"/>
  <c r="G20" i="16"/>
  <c r="G21" i="16" s="1"/>
  <c r="F20" i="16"/>
  <c r="F21" i="16" s="1"/>
  <c r="D20" i="16"/>
  <c r="D21" i="16" s="1"/>
  <c r="C20" i="16"/>
  <c r="C21" i="16" s="1"/>
  <c r="G18" i="16"/>
  <c r="G19" i="16" s="1"/>
  <c r="F18" i="16"/>
  <c r="F19" i="16" s="1"/>
  <c r="D18" i="16"/>
  <c r="D19" i="16" s="1"/>
  <c r="C18" i="16"/>
  <c r="C19" i="16" s="1"/>
  <c r="G17" i="16"/>
  <c r="F17" i="16"/>
  <c r="D17" i="16"/>
  <c r="C17" i="16"/>
  <c r="G22" i="15"/>
  <c r="D22" i="15"/>
  <c r="G20" i="15"/>
  <c r="G21" i="15" s="1"/>
  <c r="F20" i="15"/>
  <c r="F21" i="15" s="1"/>
  <c r="D20" i="15"/>
  <c r="D21" i="15" s="1"/>
  <c r="C20" i="15"/>
  <c r="C21" i="15" s="1"/>
  <c r="G18" i="15"/>
  <c r="G19" i="15" s="1"/>
  <c r="F18" i="15"/>
  <c r="F19" i="15" s="1"/>
  <c r="D18" i="15"/>
  <c r="D19" i="15" s="1"/>
  <c r="C18" i="15"/>
  <c r="C19" i="15" s="1"/>
  <c r="G17" i="15"/>
  <c r="F17" i="15"/>
  <c r="D17" i="15"/>
  <c r="C17" i="15"/>
  <c r="G22" i="14"/>
  <c r="D22" i="14"/>
  <c r="G20" i="14"/>
  <c r="G21" i="14" s="1"/>
  <c r="F20" i="14"/>
  <c r="F21" i="14" s="1"/>
  <c r="D20" i="14"/>
  <c r="D21" i="14" s="1"/>
  <c r="C20" i="14"/>
  <c r="C21" i="14" s="1"/>
  <c r="G18" i="14"/>
  <c r="G19" i="14" s="1"/>
  <c r="F18" i="14"/>
  <c r="F19" i="14" s="1"/>
  <c r="D18" i="14"/>
  <c r="D19" i="14" s="1"/>
  <c r="C18" i="14"/>
  <c r="C19" i="14" s="1"/>
  <c r="G17" i="14"/>
  <c r="F17" i="14"/>
  <c r="D17" i="14"/>
  <c r="C17" i="14"/>
  <c r="G22" i="13"/>
  <c r="D22" i="13"/>
  <c r="D21" i="13"/>
  <c r="C21" i="13"/>
  <c r="G20" i="13"/>
  <c r="G21" i="13" s="1"/>
  <c r="F20" i="13"/>
  <c r="F21" i="13" s="1"/>
  <c r="D20" i="13"/>
  <c r="C20" i="13"/>
  <c r="D19" i="13"/>
  <c r="C19" i="13"/>
  <c r="G18" i="13"/>
  <c r="G19" i="13" s="1"/>
  <c r="F18" i="13"/>
  <c r="F19" i="13" s="1"/>
  <c r="D18" i="13"/>
  <c r="C18" i="13"/>
  <c r="G17" i="13"/>
  <c r="F17" i="13"/>
  <c r="D17" i="13"/>
  <c r="C17" i="13"/>
  <c r="G22" i="12"/>
  <c r="D22" i="12"/>
  <c r="G20" i="12"/>
  <c r="G21" i="12" s="1"/>
  <c r="F20" i="12"/>
  <c r="F21" i="12" s="1"/>
  <c r="D20" i="12"/>
  <c r="D21" i="12" s="1"/>
  <c r="C20" i="12"/>
  <c r="C21" i="12" s="1"/>
  <c r="G18" i="12"/>
  <c r="G19" i="12" s="1"/>
  <c r="F18" i="12"/>
  <c r="F19" i="12" s="1"/>
  <c r="D18" i="12"/>
  <c r="D19" i="12" s="1"/>
  <c r="C18" i="12"/>
  <c r="C19" i="12" s="1"/>
  <c r="G17" i="12"/>
  <c r="F17" i="12"/>
  <c r="D17" i="12"/>
  <c r="C17" i="12"/>
  <c r="G22" i="11"/>
  <c r="D22" i="11"/>
  <c r="G20" i="11"/>
  <c r="G21" i="11" s="1"/>
  <c r="F20" i="11"/>
  <c r="F21" i="11" s="1"/>
  <c r="D20" i="11"/>
  <c r="D21" i="11" s="1"/>
  <c r="C20" i="11"/>
  <c r="C21" i="11" s="1"/>
  <c r="G18" i="11"/>
  <c r="G19" i="11" s="1"/>
  <c r="F18" i="11"/>
  <c r="F19" i="11" s="1"/>
  <c r="D18" i="11"/>
  <c r="D19" i="11" s="1"/>
  <c r="C18" i="11"/>
  <c r="C19" i="11" s="1"/>
  <c r="G17" i="11"/>
  <c r="F17" i="11"/>
  <c r="D17" i="11"/>
  <c r="C17" i="11"/>
  <c r="G22" i="10"/>
  <c r="D22" i="10"/>
  <c r="G20" i="10"/>
  <c r="G21" i="10" s="1"/>
  <c r="F20" i="10"/>
  <c r="F21" i="10" s="1"/>
  <c r="D20" i="10"/>
  <c r="D21" i="10" s="1"/>
  <c r="C20" i="10"/>
  <c r="C21" i="10" s="1"/>
  <c r="G18" i="10"/>
  <c r="G19" i="10" s="1"/>
  <c r="F18" i="10"/>
  <c r="F19" i="10" s="1"/>
  <c r="D18" i="10"/>
  <c r="D19" i="10" s="1"/>
  <c r="C18" i="10"/>
  <c r="C19" i="10" s="1"/>
  <c r="G17" i="10"/>
  <c r="F17" i="10"/>
  <c r="D17" i="10"/>
  <c r="G22" i="9"/>
  <c r="D22" i="9"/>
  <c r="G20" i="9"/>
  <c r="G21" i="9" s="1"/>
  <c r="F20" i="9"/>
  <c r="F21" i="9" s="1"/>
  <c r="D20" i="9"/>
  <c r="D21" i="9" s="1"/>
  <c r="C20" i="9"/>
  <c r="C21" i="9" s="1"/>
  <c r="G18" i="9"/>
  <c r="G19" i="9" s="1"/>
  <c r="F18" i="9"/>
  <c r="F19" i="9" s="1"/>
  <c r="D18" i="9"/>
  <c r="D19" i="9" s="1"/>
  <c r="C18" i="9"/>
  <c r="C19" i="9" s="1"/>
  <c r="G17" i="9"/>
  <c r="F17" i="9"/>
  <c r="D17" i="9"/>
  <c r="C17" i="9"/>
  <c r="G22" i="8"/>
  <c r="D22" i="8"/>
  <c r="G20" i="8"/>
  <c r="G21" i="8" s="1"/>
  <c r="F20" i="8"/>
  <c r="F21" i="8" s="1"/>
  <c r="D20" i="8"/>
  <c r="D21" i="8" s="1"/>
  <c r="C20" i="8"/>
  <c r="C21" i="8" s="1"/>
  <c r="G18" i="8"/>
  <c r="G19" i="8" s="1"/>
  <c r="F18" i="8"/>
  <c r="F19" i="8" s="1"/>
  <c r="D18" i="8"/>
  <c r="D19" i="8" s="1"/>
  <c r="C18" i="8"/>
  <c r="C19" i="8" s="1"/>
  <c r="G17" i="8"/>
  <c r="F17" i="8"/>
  <c r="D17" i="8"/>
  <c r="C17" i="8"/>
  <c r="G22" i="7"/>
  <c r="D22" i="7"/>
  <c r="D21" i="7"/>
  <c r="G20" i="7"/>
  <c r="G21" i="7" s="1"/>
  <c r="F20" i="7"/>
  <c r="F21" i="7" s="1"/>
  <c r="D20" i="7"/>
  <c r="C20" i="7"/>
  <c r="C21" i="7" s="1"/>
  <c r="D19" i="7"/>
  <c r="G18" i="7"/>
  <c r="G19" i="7" s="1"/>
  <c r="F18" i="7"/>
  <c r="F19" i="7" s="1"/>
  <c r="D18" i="7"/>
  <c r="C18" i="7"/>
  <c r="C19" i="7" s="1"/>
  <c r="G17" i="7"/>
  <c r="F17" i="7"/>
  <c r="D17" i="7"/>
  <c r="C17" i="7"/>
  <c r="G22" i="6"/>
  <c r="D22" i="6"/>
  <c r="G20" i="6"/>
  <c r="G21" i="6" s="1"/>
  <c r="F20" i="6"/>
  <c r="F21" i="6" s="1"/>
  <c r="D20" i="6"/>
  <c r="D21" i="6" s="1"/>
  <c r="C20" i="6"/>
  <c r="C21" i="6" s="1"/>
  <c r="G18" i="6"/>
  <c r="G19" i="6" s="1"/>
  <c r="F18" i="6"/>
  <c r="F19" i="6" s="1"/>
  <c r="D18" i="6"/>
  <c r="D19" i="6" s="1"/>
  <c r="C18" i="6"/>
  <c r="C19" i="6" s="1"/>
  <c r="G17" i="6"/>
  <c r="F17" i="6"/>
  <c r="D17" i="6"/>
  <c r="C17" i="6"/>
  <c r="G22" i="5"/>
  <c r="D22" i="5"/>
  <c r="G20" i="5"/>
  <c r="G21" i="5" s="1"/>
  <c r="F20" i="5"/>
  <c r="F21" i="5" s="1"/>
  <c r="D20" i="5"/>
  <c r="D21" i="5" s="1"/>
  <c r="C20" i="5"/>
  <c r="C21" i="5" s="1"/>
  <c r="G18" i="5"/>
  <c r="G19" i="5" s="1"/>
  <c r="F18" i="5"/>
  <c r="F19" i="5" s="1"/>
  <c r="D18" i="5"/>
  <c r="D19" i="5" s="1"/>
  <c r="C18" i="5"/>
  <c r="C19" i="5" s="1"/>
  <c r="G17" i="5"/>
  <c r="F17" i="5"/>
  <c r="D17" i="5"/>
  <c r="C17" i="5"/>
  <c r="G22" i="3"/>
  <c r="D22" i="3"/>
  <c r="G20" i="3"/>
  <c r="G21" i="3" s="1"/>
  <c r="F20" i="3"/>
  <c r="F21" i="3" s="1"/>
  <c r="D20" i="3"/>
  <c r="D21" i="3" s="1"/>
  <c r="C20" i="3"/>
  <c r="C21" i="3" s="1"/>
  <c r="G18" i="3"/>
  <c r="G19" i="3" s="1"/>
  <c r="F18" i="3"/>
  <c r="F19" i="3" s="1"/>
  <c r="D18" i="3"/>
  <c r="D19" i="3" s="1"/>
  <c r="C18" i="3"/>
  <c r="C19" i="3" s="1"/>
  <c r="G17" i="3"/>
  <c r="F17" i="3"/>
  <c r="D17" i="3"/>
  <c r="C17" i="3"/>
  <c r="G22" i="4"/>
  <c r="D22" i="4"/>
  <c r="G20" i="4"/>
  <c r="G21" i="4" s="1"/>
  <c r="F20" i="4"/>
  <c r="F21" i="4" s="1"/>
  <c r="D20" i="4"/>
  <c r="D21" i="4" s="1"/>
  <c r="C20" i="4"/>
  <c r="C21" i="4" s="1"/>
  <c r="G18" i="4"/>
  <c r="G19" i="4" s="1"/>
  <c r="F18" i="4"/>
  <c r="F19" i="4" s="1"/>
  <c r="D18" i="4"/>
  <c r="D19" i="4" s="1"/>
  <c r="C18" i="4"/>
  <c r="C19" i="4" s="1"/>
  <c r="G17" i="4"/>
  <c r="F17" i="4"/>
  <c r="D17" i="4"/>
  <c r="C17" i="4"/>
  <c r="G22" i="2"/>
  <c r="D22" i="2"/>
  <c r="G20" i="2"/>
  <c r="G21" i="2" s="1"/>
  <c r="F20" i="2"/>
  <c r="F21" i="2" s="1"/>
  <c r="D20" i="2"/>
  <c r="D21" i="2" s="1"/>
  <c r="C20" i="2"/>
  <c r="C21" i="2" s="1"/>
  <c r="G18" i="2"/>
  <c r="G19" i="2" s="1"/>
  <c r="F18" i="2"/>
  <c r="F19" i="2" s="1"/>
  <c r="D18" i="2"/>
  <c r="D19" i="2" s="1"/>
  <c r="C18" i="2"/>
  <c r="C19" i="2" s="1"/>
  <c r="G17" i="2"/>
  <c r="F17" i="2"/>
  <c r="D17" i="2"/>
  <c r="C17" i="2"/>
  <c r="G21" i="1"/>
  <c r="D21" i="1"/>
  <c r="G19" i="1"/>
  <c r="G20" i="1" s="1"/>
  <c r="F19" i="1"/>
  <c r="F20" i="1" s="1"/>
  <c r="D19" i="1"/>
  <c r="D20" i="1" s="1"/>
  <c r="C19" i="1"/>
  <c r="C20" i="1" s="1"/>
  <c r="G17" i="1"/>
  <c r="G18" i="1" s="1"/>
  <c r="F17" i="1"/>
  <c r="F18" i="1" s="1"/>
  <c r="D17" i="1"/>
  <c r="D18" i="1" s="1"/>
  <c r="C17" i="1"/>
  <c r="C18" i="1" s="1"/>
  <c r="G16" i="1"/>
  <c r="F16" i="1"/>
  <c r="D16" i="1"/>
  <c r="C16" i="1"/>
</calcChain>
</file>

<file path=xl/sharedStrings.xml><?xml version="1.0" encoding="utf-8"?>
<sst xmlns="http://schemas.openxmlformats.org/spreadsheetml/2006/main" count="755" uniqueCount="12">
  <si>
    <t>day 1 counts</t>
  </si>
  <si>
    <t>day 2 counts</t>
  </si>
  <si>
    <t xml:space="preserve">exposed </t>
  </si>
  <si>
    <t>unexposed</t>
  </si>
  <si>
    <t>exposed</t>
  </si>
  <si>
    <t>replicate number</t>
  </si>
  <si>
    <t xml:space="preserve">total eggs </t>
  </si>
  <si>
    <t>std dev</t>
  </si>
  <si>
    <t>sem</t>
  </si>
  <si>
    <t>average</t>
  </si>
  <si>
    <t>normalized proportion</t>
  </si>
  <si>
    <t>pvalue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</si>
</sst>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AE0D6-2FFC-D243-9B31-0C813FC86BAC}">
  <dimension ref="B2:G21"/>
  <sheetViews>
    <sheetView tabSelected="1" workbookViewId="0">
      <selection activeCell="A2" sqref="A2"/>
    </sheetView>
  </sheetViews>
  <sheetFormatPr baseColWidth="10" defaultRowHeight="16" x14ac:dyDescent="0.2"/>
  <sheetData>
    <row r="2" spans="2:7" x14ac:dyDescent="0.2">
      <c r="C2" t="s">
        <v>0</v>
      </c>
      <c r="F2" t="s">
        <v>1</v>
      </c>
    </row>
    <row r="3" spans="2:7" x14ac:dyDescent="0.2">
      <c r="B3" t="s">
        <v>5</v>
      </c>
      <c r="C3" t="s">
        <v>2</v>
      </c>
      <c r="D3" t="s">
        <v>3</v>
      </c>
      <c r="F3" t="s">
        <v>4</v>
      </c>
      <c r="G3" t="s">
        <v>3</v>
      </c>
    </row>
    <row r="4" spans="2:7" x14ac:dyDescent="0.2">
      <c r="B4">
        <v>1</v>
      </c>
      <c r="C4">
        <v>29</v>
      </c>
      <c r="D4">
        <v>156</v>
      </c>
      <c r="F4">
        <v>14</v>
      </c>
      <c r="G4">
        <v>98</v>
      </c>
    </row>
    <row r="5" spans="2:7" x14ac:dyDescent="0.2">
      <c r="B5">
        <v>2</v>
      </c>
      <c r="C5">
        <v>32</v>
      </c>
      <c r="D5">
        <v>217</v>
      </c>
      <c r="F5">
        <v>12</v>
      </c>
      <c r="G5">
        <v>124</v>
      </c>
    </row>
    <row r="6" spans="2:7" x14ac:dyDescent="0.2">
      <c r="B6">
        <v>3</v>
      </c>
      <c r="C6">
        <v>21</v>
      </c>
      <c r="D6">
        <v>336</v>
      </c>
      <c r="F6">
        <v>19</v>
      </c>
      <c r="G6">
        <v>107</v>
      </c>
    </row>
    <row r="7" spans="2:7" x14ac:dyDescent="0.2">
      <c r="B7">
        <v>4</v>
      </c>
      <c r="C7">
        <v>57</v>
      </c>
      <c r="D7">
        <v>242</v>
      </c>
      <c r="F7">
        <v>47</v>
      </c>
      <c r="G7">
        <v>113</v>
      </c>
    </row>
    <row r="8" spans="2:7" x14ac:dyDescent="0.2">
      <c r="B8">
        <v>5</v>
      </c>
      <c r="C8">
        <v>61</v>
      </c>
      <c r="D8">
        <v>226</v>
      </c>
      <c r="F8">
        <v>30</v>
      </c>
      <c r="G8">
        <v>156</v>
      </c>
    </row>
    <row r="9" spans="2:7" x14ac:dyDescent="0.2">
      <c r="B9">
        <v>6</v>
      </c>
      <c r="C9">
        <v>53</v>
      </c>
      <c r="D9">
        <v>208</v>
      </c>
      <c r="F9">
        <v>26</v>
      </c>
      <c r="G9">
        <v>192</v>
      </c>
    </row>
    <row r="10" spans="2:7" x14ac:dyDescent="0.2">
      <c r="B10">
        <v>7</v>
      </c>
      <c r="C10">
        <v>36</v>
      </c>
      <c r="D10">
        <v>277</v>
      </c>
      <c r="F10">
        <v>15</v>
      </c>
      <c r="G10">
        <v>101</v>
      </c>
    </row>
    <row r="11" spans="2:7" x14ac:dyDescent="0.2">
      <c r="B11">
        <v>8</v>
      </c>
      <c r="C11">
        <v>62</v>
      </c>
      <c r="D11">
        <v>209</v>
      </c>
      <c r="F11">
        <v>71</v>
      </c>
      <c r="G11">
        <v>137</v>
      </c>
    </row>
    <row r="12" spans="2:7" x14ac:dyDescent="0.2">
      <c r="B12">
        <v>9</v>
      </c>
      <c r="C12">
        <v>28</v>
      </c>
      <c r="D12">
        <v>92</v>
      </c>
      <c r="F12">
        <v>28</v>
      </c>
      <c r="G12">
        <v>365</v>
      </c>
    </row>
    <row r="13" spans="2:7" x14ac:dyDescent="0.2">
      <c r="B13">
        <v>10</v>
      </c>
      <c r="C13">
        <v>17</v>
      </c>
      <c r="D13">
        <v>117</v>
      </c>
      <c r="F13">
        <v>0</v>
      </c>
      <c r="G13">
        <v>213</v>
      </c>
    </row>
    <row r="14" spans="2:7" x14ac:dyDescent="0.2">
      <c r="B14">
        <v>11</v>
      </c>
      <c r="C14">
        <v>98</v>
      </c>
      <c r="D14">
        <v>297</v>
      </c>
      <c r="F14">
        <v>21</v>
      </c>
      <c r="G14">
        <v>117</v>
      </c>
    </row>
    <row r="15" spans="2:7" x14ac:dyDescent="0.2">
      <c r="B15">
        <v>12</v>
      </c>
      <c r="C15">
        <v>47</v>
      </c>
      <c r="D15">
        <v>355</v>
      </c>
      <c r="F15">
        <v>27</v>
      </c>
      <c r="G15">
        <v>139</v>
      </c>
    </row>
    <row r="16" spans="2:7" x14ac:dyDescent="0.2">
      <c r="B16" t="s">
        <v>6</v>
      </c>
      <c r="C16">
        <f>SUM(C4:C15)</f>
        <v>541</v>
      </c>
      <c r="D16">
        <f>SUM(D4:D15)</f>
        <v>2732</v>
      </c>
      <c r="E16" t="s">
        <v>6</v>
      </c>
      <c r="F16">
        <f>SUM(F4:F15)</f>
        <v>310</v>
      </c>
      <c r="G16">
        <f>SUM(G4:G15)</f>
        <v>1862</v>
      </c>
    </row>
    <row r="17" spans="2:7" x14ac:dyDescent="0.2">
      <c r="B17" t="s">
        <v>7</v>
      </c>
      <c r="C17">
        <f>STDEV(C4:C15)</f>
        <v>22.805335632990221</v>
      </c>
      <c r="D17">
        <f>STDEV(D4:D15)</f>
        <v>80.92458142485431</v>
      </c>
      <c r="E17" t="s">
        <v>7</v>
      </c>
      <c r="F17">
        <f>STDEV(F3:F14)</f>
        <v>19.225456608834595</v>
      </c>
      <c r="G17">
        <f>STDEV(G4:G15)</f>
        <v>75.106994388409717</v>
      </c>
    </row>
    <row r="18" spans="2:7" x14ac:dyDescent="0.2">
      <c r="B18" t="s">
        <v>8</v>
      </c>
      <c r="C18">
        <f>C17/SQRT(COUNT(C4:C15))</f>
        <v>6.5833333333333348</v>
      </c>
      <c r="D18">
        <f>D17/SQRT(COUNT(D4:D15))</f>
        <v>23.360914434848713</v>
      </c>
      <c r="E18" t="s">
        <v>8</v>
      </c>
      <c r="F18">
        <f>F17/SQRT(COUNT(F3:F15))</f>
        <v>5.5499112742020618</v>
      </c>
      <c r="G18">
        <f>G17/SQRT(COUNT(G4:G15))</f>
        <v>21.681521714086031</v>
      </c>
    </row>
    <row r="19" spans="2:7" x14ac:dyDescent="0.2">
      <c r="B19" t="s">
        <v>9</v>
      </c>
      <c r="C19">
        <f>AVERAGE(C4:C15)</f>
        <v>45.083333333333336</v>
      </c>
      <c r="D19">
        <f>AVERAGE(D4:D15)</f>
        <v>227.66666666666666</v>
      </c>
      <c r="E19" t="s">
        <v>9</v>
      </c>
      <c r="F19">
        <f>AVERAGE(F4:F15)</f>
        <v>25.833333333333332</v>
      </c>
      <c r="G19">
        <f>AVERAGE(G4:G15)</f>
        <v>155.16666666666666</v>
      </c>
    </row>
    <row r="20" spans="2:7" x14ac:dyDescent="0.2">
      <c r="B20" t="s">
        <v>10</v>
      </c>
      <c r="C20">
        <f>C19/D19</f>
        <v>0.19802342606149342</v>
      </c>
      <c r="D20">
        <f>D19/D19</f>
        <v>1</v>
      </c>
      <c r="E20" t="s">
        <v>10</v>
      </c>
      <c r="F20">
        <f>F19/G19</f>
        <v>0.16648764769065522</v>
      </c>
      <c r="G20">
        <f>G19/G19</f>
        <v>1</v>
      </c>
    </row>
    <row r="21" spans="2:7" x14ac:dyDescent="0.2">
      <c r="B21" s="1" t="s">
        <v>11</v>
      </c>
      <c r="D21">
        <f>TTEST(C4:C15,D4:D15,2,3)</f>
        <v>4.9256652629910757E-6</v>
      </c>
      <c r="G21">
        <f>TTEST(F4:F15,G4:G15,2,3)</f>
        <v>7.7324426647551551E-5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A909E-2583-1F42-9280-46EABCF2E44C}">
  <dimension ref="B3:G22"/>
  <sheetViews>
    <sheetView workbookViewId="0">
      <selection activeCell="B3" sqref="B3:B4"/>
    </sheetView>
  </sheetViews>
  <sheetFormatPr baseColWidth="10" defaultRowHeight="16" x14ac:dyDescent="0.2"/>
  <sheetData>
    <row r="3" spans="2:7" x14ac:dyDescent="0.2">
      <c r="C3" t="s">
        <v>0</v>
      </c>
      <c r="F3" t="s">
        <v>1</v>
      </c>
    </row>
    <row r="4" spans="2:7" x14ac:dyDescent="0.2">
      <c r="B4" t="s">
        <v>5</v>
      </c>
      <c r="C4" t="s">
        <v>2</v>
      </c>
      <c r="D4" t="s">
        <v>3</v>
      </c>
      <c r="F4" t="s">
        <v>4</v>
      </c>
      <c r="G4" t="s">
        <v>3</v>
      </c>
    </row>
    <row r="5" spans="2:7" x14ac:dyDescent="0.2">
      <c r="B5">
        <v>1</v>
      </c>
      <c r="C5">
        <v>36</v>
      </c>
      <c r="D5">
        <v>57</v>
      </c>
      <c r="F5">
        <v>150</v>
      </c>
      <c r="G5">
        <v>122</v>
      </c>
    </row>
    <row r="6" spans="2:7" x14ac:dyDescent="0.2">
      <c r="B6">
        <v>2</v>
      </c>
      <c r="C6">
        <v>39</v>
      </c>
      <c r="D6">
        <v>61</v>
      </c>
      <c r="F6">
        <v>164</v>
      </c>
      <c r="G6">
        <v>140</v>
      </c>
    </row>
    <row r="7" spans="2:7" x14ac:dyDescent="0.2">
      <c r="B7">
        <v>3</v>
      </c>
      <c r="C7">
        <v>25</v>
      </c>
      <c r="D7">
        <v>95</v>
      </c>
      <c r="F7">
        <v>102</v>
      </c>
      <c r="G7">
        <v>153</v>
      </c>
    </row>
    <row r="8" spans="2:7" x14ac:dyDescent="0.2">
      <c r="B8">
        <v>4</v>
      </c>
      <c r="C8">
        <v>39</v>
      </c>
      <c r="D8">
        <v>61</v>
      </c>
      <c r="F8">
        <v>131</v>
      </c>
      <c r="G8">
        <v>135</v>
      </c>
    </row>
    <row r="9" spans="2:7" x14ac:dyDescent="0.2">
      <c r="B9">
        <v>5</v>
      </c>
      <c r="C9">
        <v>25</v>
      </c>
      <c r="D9">
        <v>55</v>
      </c>
      <c r="F9">
        <v>164</v>
      </c>
      <c r="G9">
        <v>138</v>
      </c>
    </row>
    <row r="10" spans="2:7" x14ac:dyDescent="0.2">
      <c r="B10">
        <v>6</v>
      </c>
      <c r="C10">
        <v>43</v>
      </c>
      <c r="D10">
        <v>71</v>
      </c>
      <c r="F10">
        <v>185</v>
      </c>
      <c r="G10">
        <v>154</v>
      </c>
    </row>
    <row r="11" spans="2:7" x14ac:dyDescent="0.2">
      <c r="B11">
        <v>7</v>
      </c>
      <c r="C11">
        <v>25</v>
      </c>
      <c r="D11">
        <v>54</v>
      </c>
      <c r="F11">
        <v>115</v>
      </c>
      <c r="G11">
        <v>106</v>
      </c>
    </row>
    <row r="12" spans="2:7" x14ac:dyDescent="0.2">
      <c r="B12">
        <v>8</v>
      </c>
      <c r="C12">
        <v>16</v>
      </c>
      <c r="D12">
        <v>72</v>
      </c>
      <c r="F12">
        <v>160</v>
      </c>
      <c r="G12">
        <v>139</v>
      </c>
    </row>
    <row r="13" spans="2:7" x14ac:dyDescent="0.2">
      <c r="B13">
        <v>9</v>
      </c>
      <c r="C13">
        <v>10</v>
      </c>
      <c r="D13">
        <v>123</v>
      </c>
      <c r="F13">
        <v>179</v>
      </c>
      <c r="G13">
        <v>107</v>
      </c>
    </row>
    <row r="14" spans="2:7" x14ac:dyDescent="0.2">
      <c r="B14">
        <v>10</v>
      </c>
      <c r="C14">
        <v>17</v>
      </c>
      <c r="D14">
        <v>224</v>
      </c>
      <c r="F14">
        <v>240</v>
      </c>
      <c r="G14">
        <v>119</v>
      </c>
    </row>
    <row r="15" spans="2:7" x14ac:dyDescent="0.2">
      <c r="B15">
        <v>11</v>
      </c>
      <c r="C15">
        <v>61</v>
      </c>
      <c r="D15">
        <v>136</v>
      </c>
      <c r="F15">
        <v>171</v>
      </c>
      <c r="G15">
        <v>120</v>
      </c>
    </row>
    <row r="16" spans="2:7" x14ac:dyDescent="0.2">
      <c r="B16">
        <v>12</v>
      </c>
      <c r="C16">
        <v>91</v>
      </c>
      <c r="D16">
        <v>139</v>
      </c>
      <c r="F16">
        <v>132</v>
      </c>
      <c r="G16">
        <v>114</v>
      </c>
    </row>
    <row r="17" spans="2:7" x14ac:dyDescent="0.2">
      <c r="B17" t="s">
        <v>6</v>
      </c>
      <c r="C17">
        <v>87</v>
      </c>
      <c r="D17">
        <f>SUM(D5:D16)</f>
        <v>1148</v>
      </c>
      <c r="E17" t="s">
        <v>6</v>
      </c>
      <c r="F17">
        <f>SUM(F5:F16)</f>
        <v>1893</v>
      </c>
      <c r="G17">
        <f>SUM(G5:G16)</f>
        <v>1547</v>
      </c>
    </row>
    <row r="18" spans="2:7" x14ac:dyDescent="0.2">
      <c r="B18" t="s">
        <v>7</v>
      </c>
      <c r="C18">
        <f>STDEV(C5:C16)</f>
        <v>22.390981680267181</v>
      </c>
      <c r="D18">
        <f>STDEV(D5:D16)</f>
        <v>51.503456783074874</v>
      </c>
      <c r="E18" t="s">
        <v>7</v>
      </c>
      <c r="F18">
        <f>STDEV(F4:F15)</f>
        <v>37.240984265871809</v>
      </c>
      <c r="G18">
        <f>STDEV(G5:G16)</f>
        <v>16.533483014962687</v>
      </c>
    </row>
    <row r="19" spans="2:7" x14ac:dyDescent="0.2">
      <c r="B19" t="s">
        <v>8</v>
      </c>
      <c r="C19">
        <f>C18/SQRT(COUNT(C5:C16))</f>
        <v>6.4637196502611181</v>
      </c>
      <c r="D19">
        <f>D18/SQRT(COUNT(D5:D16))</f>
        <v>14.867767318952268</v>
      </c>
      <c r="E19" t="s">
        <v>8</v>
      </c>
      <c r="F19">
        <f>F18/SQRT(COUNT(F4:F16))</f>
        <v>10.750546145393853</v>
      </c>
      <c r="G19">
        <f>G18/SQRT(COUNT(G5:G16))</f>
        <v>4.7728054346654067</v>
      </c>
    </row>
    <row r="20" spans="2:7" x14ac:dyDescent="0.2">
      <c r="B20" t="s">
        <v>9</v>
      </c>
      <c r="C20">
        <f>AVERAGE(C5:C16)</f>
        <v>35.583333333333336</v>
      </c>
      <c r="D20">
        <f>AVERAGE(D5:D16)</f>
        <v>95.666666666666671</v>
      </c>
      <c r="E20" t="s">
        <v>9</v>
      </c>
      <c r="F20">
        <f>AVERAGE(F5:F16)</f>
        <v>157.75</v>
      </c>
      <c r="G20">
        <f>AVERAGE(G5:G16)</f>
        <v>128.91666666666666</v>
      </c>
    </row>
    <row r="21" spans="2:7" x14ac:dyDescent="0.2">
      <c r="B21" t="s">
        <v>10</v>
      </c>
      <c r="C21">
        <f>C20/D20</f>
        <v>0.37195121951219512</v>
      </c>
      <c r="D21">
        <f>D20/D20</f>
        <v>1</v>
      </c>
      <c r="E21" t="s">
        <v>10</v>
      </c>
      <c r="F21">
        <f>F20/G20</f>
        <v>1.2236586942469296</v>
      </c>
      <c r="G21">
        <f>G20/G20</f>
        <v>1</v>
      </c>
    </row>
    <row r="22" spans="2:7" x14ac:dyDescent="0.2">
      <c r="B22" s="1" t="s">
        <v>11</v>
      </c>
      <c r="D22">
        <f>TTEST(C5:C16,D5:D16,2,3)</f>
        <v>2.109419561359746E-3</v>
      </c>
      <c r="G22">
        <f>TTEST(F5:F16,G5:G16,2,3)</f>
        <v>2.4342427306115782E-2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0C989-68E2-DD48-A4FC-48977D65A772}">
  <dimension ref="B3:G22"/>
  <sheetViews>
    <sheetView workbookViewId="0">
      <selection activeCell="B3" sqref="B3:B4"/>
    </sheetView>
  </sheetViews>
  <sheetFormatPr baseColWidth="10" defaultRowHeight="16" x14ac:dyDescent="0.2"/>
  <sheetData>
    <row r="3" spans="2:7" x14ac:dyDescent="0.2">
      <c r="C3" t="s">
        <v>0</v>
      </c>
      <c r="F3" t="s">
        <v>1</v>
      </c>
    </row>
    <row r="4" spans="2:7" x14ac:dyDescent="0.2">
      <c r="B4" t="s">
        <v>5</v>
      </c>
      <c r="C4" t="s">
        <v>2</v>
      </c>
      <c r="D4" t="s">
        <v>3</v>
      </c>
      <c r="F4" t="s">
        <v>4</v>
      </c>
      <c r="G4" t="s">
        <v>3</v>
      </c>
    </row>
    <row r="5" spans="2:7" x14ac:dyDescent="0.2">
      <c r="B5">
        <v>1</v>
      </c>
      <c r="C5">
        <v>42</v>
      </c>
      <c r="D5">
        <v>36</v>
      </c>
      <c r="F5">
        <v>76</v>
      </c>
      <c r="G5">
        <v>117</v>
      </c>
    </row>
    <row r="6" spans="2:7" x14ac:dyDescent="0.2">
      <c r="B6">
        <v>2</v>
      </c>
      <c r="C6">
        <v>44</v>
      </c>
      <c r="D6">
        <v>45</v>
      </c>
      <c r="F6">
        <v>101</v>
      </c>
      <c r="G6">
        <v>130</v>
      </c>
    </row>
    <row r="7" spans="2:7" x14ac:dyDescent="0.2">
      <c r="B7">
        <v>3</v>
      </c>
      <c r="C7">
        <v>40</v>
      </c>
      <c r="D7">
        <v>44</v>
      </c>
      <c r="F7">
        <v>79</v>
      </c>
      <c r="G7">
        <v>149</v>
      </c>
    </row>
    <row r="8" spans="2:7" x14ac:dyDescent="0.2">
      <c r="B8">
        <v>4</v>
      </c>
      <c r="C8">
        <v>58</v>
      </c>
      <c r="D8">
        <v>152</v>
      </c>
      <c r="F8">
        <v>170</v>
      </c>
      <c r="G8">
        <v>116</v>
      </c>
    </row>
    <row r="9" spans="2:7" x14ac:dyDescent="0.2">
      <c r="B9">
        <v>5</v>
      </c>
      <c r="C9">
        <v>102</v>
      </c>
      <c r="D9">
        <v>226</v>
      </c>
      <c r="F9">
        <v>189</v>
      </c>
      <c r="G9">
        <v>163</v>
      </c>
    </row>
    <row r="10" spans="2:7" x14ac:dyDescent="0.2">
      <c r="B10">
        <v>6</v>
      </c>
      <c r="C10">
        <v>69</v>
      </c>
      <c r="D10">
        <v>139</v>
      </c>
      <c r="F10">
        <v>49</v>
      </c>
      <c r="G10">
        <v>109</v>
      </c>
    </row>
    <row r="11" spans="2:7" x14ac:dyDescent="0.2">
      <c r="B11">
        <v>7</v>
      </c>
      <c r="C11">
        <v>58</v>
      </c>
      <c r="D11">
        <v>73</v>
      </c>
      <c r="F11">
        <v>77</v>
      </c>
      <c r="G11">
        <v>74</v>
      </c>
    </row>
    <row r="12" spans="2:7" x14ac:dyDescent="0.2">
      <c r="B12">
        <v>8</v>
      </c>
      <c r="C12">
        <v>46</v>
      </c>
      <c r="D12">
        <v>127</v>
      </c>
      <c r="F12">
        <v>84</v>
      </c>
      <c r="G12">
        <v>89</v>
      </c>
    </row>
    <row r="13" spans="2:7" x14ac:dyDescent="0.2">
      <c r="B13">
        <v>9</v>
      </c>
      <c r="C13">
        <v>62</v>
      </c>
      <c r="D13">
        <v>130</v>
      </c>
      <c r="F13">
        <v>117</v>
      </c>
      <c r="G13">
        <v>84</v>
      </c>
    </row>
    <row r="14" spans="2:7" x14ac:dyDescent="0.2">
      <c r="B14">
        <v>10</v>
      </c>
      <c r="C14">
        <v>78</v>
      </c>
      <c r="D14">
        <v>149</v>
      </c>
      <c r="F14">
        <v>97</v>
      </c>
      <c r="G14">
        <v>108</v>
      </c>
    </row>
    <row r="15" spans="2:7" x14ac:dyDescent="0.2">
      <c r="B15">
        <v>11</v>
      </c>
      <c r="C15">
        <v>61</v>
      </c>
      <c r="D15">
        <v>172</v>
      </c>
      <c r="F15">
        <v>101</v>
      </c>
      <c r="G15">
        <v>125</v>
      </c>
    </row>
    <row r="16" spans="2:7" x14ac:dyDescent="0.2">
      <c r="B16">
        <v>12</v>
      </c>
      <c r="C16">
        <v>43</v>
      </c>
      <c r="D16">
        <v>95</v>
      </c>
      <c r="F16">
        <v>71</v>
      </c>
      <c r="G16">
        <v>137</v>
      </c>
    </row>
    <row r="17" spans="2:7" x14ac:dyDescent="0.2">
      <c r="B17" t="s">
        <v>6</v>
      </c>
      <c r="C17">
        <f>SUM(C5:C16)</f>
        <v>703</v>
      </c>
      <c r="D17">
        <f>SUM(D5:D16)</f>
        <v>1388</v>
      </c>
      <c r="E17" t="s">
        <v>6</v>
      </c>
      <c r="F17">
        <f>SUM(F5:F16)</f>
        <v>1211</v>
      </c>
      <c r="G17">
        <f>SUM(G5:G16)</f>
        <v>1401</v>
      </c>
    </row>
    <row r="18" spans="2:7" x14ac:dyDescent="0.2">
      <c r="B18" t="s">
        <v>7</v>
      </c>
      <c r="C18">
        <f>STDEV(C5:C16)</f>
        <v>18.148169621371199</v>
      </c>
      <c r="D18">
        <f>STDEV(D5:D16)</f>
        <v>58.294445912474572</v>
      </c>
      <c r="E18" t="s">
        <v>7</v>
      </c>
      <c r="F18">
        <f>STDEV(F4:F15)</f>
        <v>41.687582629058085</v>
      </c>
      <c r="G18">
        <f>STDEV(G5:G16)</f>
        <v>26.354661481760335</v>
      </c>
    </row>
    <row r="19" spans="2:7" x14ac:dyDescent="0.2">
      <c r="B19" t="s">
        <v>8</v>
      </c>
      <c r="C19">
        <f>C18/SQRT(COUNT(C5:C16))</f>
        <v>5.2389253080988256</v>
      </c>
      <c r="D19">
        <f>D18/SQRT(COUNT(D5:D16))</f>
        <v>16.828157019913636</v>
      </c>
      <c r="E19" t="s">
        <v>8</v>
      </c>
      <c r="F19">
        <f>F18/SQRT(COUNT(F4:F16))</f>
        <v>12.034168526375726</v>
      </c>
      <c r="G19">
        <f>G18/SQRT(COUNT(G5:G16))</f>
        <v>7.6079354504478962</v>
      </c>
    </row>
    <row r="20" spans="2:7" x14ac:dyDescent="0.2">
      <c r="B20" t="s">
        <v>9</v>
      </c>
      <c r="C20">
        <f>AVERAGE(C5:C16)</f>
        <v>58.583333333333336</v>
      </c>
      <c r="D20">
        <f>AVERAGE(D5:D16)</f>
        <v>115.66666666666667</v>
      </c>
      <c r="E20" t="s">
        <v>9</v>
      </c>
      <c r="F20">
        <f>AVERAGE(F5:F16)</f>
        <v>100.91666666666667</v>
      </c>
      <c r="G20">
        <f>AVERAGE(G5:G16)</f>
        <v>116.75</v>
      </c>
    </row>
    <row r="21" spans="2:7" x14ac:dyDescent="0.2">
      <c r="B21" t="s">
        <v>10</v>
      </c>
      <c r="C21">
        <f>C20/D20</f>
        <v>0.50648414985590773</v>
      </c>
      <c r="D21">
        <f>D20/D20</f>
        <v>1</v>
      </c>
      <c r="E21" t="s">
        <v>10</v>
      </c>
      <c r="F21">
        <f>F20/G20</f>
        <v>0.86438258386866529</v>
      </c>
      <c r="G21">
        <f>G20/G20</f>
        <v>1</v>
      </c>
    </row>
    <row r="22" spans="2:7" x14ac:dyDescent="0.2">
      <c r="B22" s="1" t="s">
        <v>11</v>
      </c>
      <c r="D22">
        <f>TTEST(C5:C16,D5:D16,2,3)</f>
        <v>6.4022014115413597E-3</v>
      </c>
      <c r="G22">
        <f>TTEST(F5:F16,G5:G16,2,3)</f>
        <v>0.27339533865310184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99F7F-E687-E440-ADE7-AF041285F151}">
  <dimension ref="B3:G22"/>
  <sheetViews>
    <sheetView workbookViewId="0">
      <selection activeCell="B3" sqref="B3:B4"/>
    </sheetView>
  </sheetViews>
  <sheetFormatPr baseColWidth="10" defaultRowHeight="16" x14ac:dyDescent="0.2"/>
  <sheetData>
    <row r="3" spans="2:7" x14ac:dyDescent="0.2">
      <c r="C3" t="s">
        <v>0</v>
      </c>
      <c r="F3" t="s">
        <v>1</v>
      </c>
    </row>
    <row r="4" spans="2:7" x14ac:dyDescent="0.2">
      <c r="B4" t="s">
        <v>5</v>
      </c>
      <c r="C4" t="s">
        <v>2</v>
      </c>
      <c r="D4" t="s">
        <v>3</v>
      </c>
      <c r="F4" t="s">
        <v>4</v>
      </c>
      <c r="G4" t="s">
        <v>3</v>
      </c>
    </row>
    <row r="5" spans="2:7" x14ac:dyDescent="0.2">
      <c r="B5">
        <v>1</v>
      </c>
      <c r="C5">
        <v>159</v>
      </c>
      <c r="D5">
        <v>285</v>
      </c>
      <c r="F5">
        <v>220</v>
      </c>
      <c r="G5">
        <v>176</v>
      </c>
    </row>
    <row r="6" spans="2:7" x14ac:dyDescent="0.2">
      <c r="B6">
        <v>2</v>
      </c>
      <c r="C6">
        <v>13</v>
      </c>
      <c r="D6">
        <v>157</v>
      </c>
      <c r="F6">
        <v>168</v>
      </c>
      <c r="G6">
        <v>187</v>
      </c>
    </row>
    <row r="7" spans="2:7" x14ac:dyDescent="0.2">
      <c r="B7">
        <v>3</v>
      </c>
      <c r="C7">
        <v>29</v>
      </c>
      <c r="D7">
        <v>108</v>
      </c>
      <c r="F7">
        <v>104</v>
      </c>
      <c r="G7">
        <v>138</v>
      </c>
    </row>
    <row r="8" spans="2:7" x14ac:dyDescent="0.2">
      <c r="B8">
        <v>4</v>
      </c>
      <c r="C8">
        <v>60</v>
      </c>
      <c r="D8">
        <v>120</v>
      </c>
      <c r="F8">
        <v>165</v>
      </c>
      <c r="G8">
        <v>135</v>
      </c>
    </row>
    <row r="9" spans="2:7" x14ac:dyDescent="0.2">
      <c r="B9">
        <v>5</v>
      </c>
      <c r="C9">
        <v>76</v>
      </c>
      <c r="D9">
        <v>199</v>
      </c>
      <c r="F9">
        <v>105</v>
      </c>
      <c r="G9">
        <v>145</v>
      </c>
    </row>
    <row r="10" spans="2:7" x14ac:dyDescent="0.2">
      <c r="B10">
        <v>6</v>
      </c>
      <c r="C10">
        <v>64</v>
      </c>
      <c r="D10">
        <v>126</v>
      </c>
      <c r="F10">
        <v>124</v>
      </c>
      <c r="G10">
        <v>99</v>
      </c>
    </row>
    <row r="11" spans="2:7" x14ac:dyDescent="0.2">
      <c r="B11">
        <v>7</v>
      </c>
      <c r="C11">
        <v>99</v>
      </c>
      <c r="D11">
        <v>209</v>
      </c>
      <c r="F11">
        <v>96</v>
      </c>
      <c r="G11">
        <v>105</v>
      </c>
    </row>
    <row r="12" spans="2:7" x14ac:dyDescent="0.2">
      <c r="B12">
        <v>8</v>
      </c>
      <c r="C12">
        <v>151</v>
      </c>
      <c r="D12">
        <v>254</v>
      </c>
      <c r="F12">
        <v>118</v>
      </c>
      <c r="G12">
        <v>157</v>
      </c>
    </row>
    <row r="13" spans="2:7" x14ac:dyDescent="0.2">
      <c r="B13">
        <v>9</v>
      </c>
      <c r="C13">
        <v>116</v>
      </c>
      <c r="D13">
        <v>221</v>
      </c>
      <c r="F13">
        <v>130</v>
      </c>
      <c r="G13">
        <v>135</v>
      </c>
    </row>
    <row r="14" spans="2:7" x14ac:dyDescent="0.2">
      <c r="B14">
        <v>10</v>
      </c>
      <c r="C14">
        <v>87</v>
      </c>
      <c r="D14">
        <v>250</v>
      </c>
      <c r="F14">
        <v>97</v>
      </c>
      <c r="G14">
        <v>175</v>
      </c>
    </row>
    <row r="15" spans="2:7" x14ac:dyDescent="0.2">
      <c r="B15">
        <v>11</v>
      </c>
      <c r="C15">
        <v>101</v>
      </c>
      <c r="D15">
        <v>102</v>
      </c>
      <c r="F15">
        <v>111</v>
      </c>
      <c r="G15">
        <v>119</v>
      </c>
    </row>
    <row r="16" spans="2:7" x14ac:dyDescent="0.2">
      <c r="B16">
        <v>12</v>
      </c>
      <c r="C16">
        <v>65</v>
      </c>
      <c r="D16">
        <v>111</v>
      </c>
      <c r="F16">
        <v>131</v>
      </c>
      <c r="G16">
        <v>98</v>
      </c>
    </row>
    <row r="17" spans="2:7" x14ac:dyDescent="0.2">
      <c r="B17" t="s">
        <v>6</v>
      </c>
      <c r="C17">
        <f>SUM(C5:C16)</f>
        <v>1020</v>
      </c>
      <c r="D17">
        <f>SUM(D5:D16)</f>
        <v>2142</v>
      </c>
      <c r="E17" t="s">
        <v>6</v>
      </c>
      <c r="F17">
        <f>SUM(F5:F16)</f>
        <v>1569</v>
      </c>
      <c r="G17">
        <f>SUM(G5:G16)</f>
        <v>1669</v>
      </c>
    </row>
    <row r="18" spans="2:7" x14ac:dyDescent="0.2">
      <c r="B18" t="s">
        <v>7</v>
      </c>
      <c r="C18">
        <f>STDEV(C5:C16)</f>
        <v>43.813654990611816</v>
      </c>
      <c r="D18">
        <f>STDEV(D5:D16)</f>
        <v>65.595870158251444</v>
      </c>
      <c r="E18" t="s">
        <v>7</v>
      </c>
      <c r="F18">
        <f>STDEV(F4:F15)</f>
        <v>38.535933644044256</v>
      </c>
      <c r="G18">
        <f>STDEV(G5:G16)</f>
        <v>30.449535996862771</v>
      </c>
    </row>
    <row r="19" spans="2:7" x14ac:dyDescent="0.2">
      <c r="B19" t="s">
        <v>8</v>
      </c>
      <c r="C19">
        <f>C18/SQRT(COUNT(C5:C16))</f>
        <v>12.647912751505562</v>
      </c>
      <c r="D19">
        <f>D18/SQRT(COUNT(D5:D16))</f>
        <v>18.935896646797108</v>
      </c>
      <c r="E19" t="s">
        <v>8</v>
      </c>
      <c r="F19">
        <f>F18/SQRT(COUNT(F4:F16))</f>
        <v>11.124365831431254</v>
      </c>
      <c r="G19">
        <f>G18/SQRT(COUNT(G5:G16))</f>
        <v>8.790023902243961</v>
      </c>
    </row>
    <row r="20" spans="2:7" x14ac:dyDescent="0.2">
      <c r="B20" t="s">
        <v>9</v>
      </c>
      <c r="C20">
        <f>AVERAGE(C5:C16)</f>
        <v>85</v>
      </c>
      <c r="D20">
        <f>AVERAGE(D5:D16)</f>
        <v>178.5</v>
      </c>
      <c r="E20" t="s">
        <v>9</v>
      </c>
      <c r="F20">
        <f>AVERAGE(F5:F16)</f>
        <v>130.75</v>
      </c>
      <c r="G20">
        <f>AVERAGE(G5:G16)</f>
        <v>139.08333333333334</v>
      </c>
    </row>
    <row r="21" spans="2:7" x14ac:dyDescent="0.2">
      <c r="B21" t="s">
        <v>10</v>
      </c>
      <c r="C21">
        <f>C20/D20</f>
        <v>0.47619047619047616</v>
      </c>
      <c r="D21">
        <f>D20/D20</f>
        <v>1</v>
      </c>
      <c r="E21" t="s">
        <v>10</v>
      </c>
      <c r="F21">
        <f>F20/G20</f>
        <v>0.94008388256440978</v>
      </c>
      <c r="G21">
        <f>G20/G20</f>
        <v>1</v>
      </c>
    </row>
    <row r="22" spans="2:7" x14ac:dyDescent="0.2">
      <c r="B22" s="1" t="s">
        <v>11</v>
      </c>
      <c r="D22">
        <f>TTEST(C5:C16,D5:D16,2,3)</f>
        <v>5.9103666915501533E-4</v>
      </c>
      <c r="G22">
        <f>TTEST(F5:F16,G5:G16,2,3)</f>
        <v>0.55162266915601732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5DF93-759E-4D4F-940A-46874D94EF2F}">
  <dimension ref="B3:G22"/>
  <sheetViews>
    <sheetView workbookViewId="0">
      <selection activeCell="B3" sqref="B3:B4"/>
    </sheetView>
  </sheetViews>
  <sheetFormatPr baseColWidth="10" defaultRowHeight="16" x14ac:dyDescent="0.2"/>
  <sheetData>
    <row r="3" spans="2:7" x14ac:dyDescent="0.2">
      <c r="C3" t="s">
        <v>0</v>
      </c>
      <c r="F3" t="s">
        <v>1</v>
      </c>
    </row>
    <row r="4" spans="2:7" x14ac:dyDescent="0.2">
      <c r="B4" t="s">
        <v>5</v>
      </c>
      <c r="C4" t="s">
        <v>2</v>
      </c>
      <c r="D4" t="s">
        <v>3</v>
      </c>
      <c r="F4" t="s">
        <v>4</v>
      </c>
      <c r="G4" t="s">
        <v>3</v>
      </c>
    </row>
    <row r="5" spans="2:7" x14ac:dyDescent="0.2">
      <c r="B5">
        <v>1</v>
      </c>
      <c r="C5">
        <v>34</v>
      </c>
      <c r="D5">
        <v>69</v>
      </c>
      <c r="F5">
        <v>127</v>
      </c>
      <c r="G5">
        <v>42</v>
      </c>
    </row>
    <row r="6" spans="2:7" x14ac:dyDescent="0.2">
      <c r="B6">
        <v>2</v>
      </c>
      <c r="C6">
        <v>23</v>
      </c>
      <c r="D6">
        <v>65</v>
      </c>
      <c r="F6">
        <v>77</v>
      </c>
      <c r="G6">
        <v>37</v>
      </c>
    </row>
    <row r="7" spans="2:7" x14ac:dyDescent="0.2">
      <c r="B7">
        <v>3</v>
      </c>
      <c r="C7">
        <v>58</v>
      </c>
      <c r="D7">
        <v>41</v>
      </c>
      <c r="F7">
        <v>85</v>
      </c>
      <c r="G7">
        <v>58</v>
      </c>
    </row>
    <row r="8" spans="2:7" x14ac:dyDescent="0.2">
      <c r="B8">
        <v>4</v>
      </c>
      <c r="C8">
        <v>66</v>
      </c>
      <c r="D8">
        <v>76</v>
      </c>
      <c r="F8">
        <v>176</v>
      </c>
      <c r="G8">
        <v>31</v>
      </c>
    </row>
    <row r="9" spans="2:7" x14ac:dyDescent="0.2">
      <c r="B9">
        <v>5</v>
      </c>
      <c r="C9">
        <v>21</v>
      </c>
      <c r="D9">
        <v>44</v>
      </c>
      <c r="F9">
        <v>87</v>
      </c>
      <c r="G9">
        <v>22</v>
      </c>
    </row>
    <row r="10" spans="2:7" x14ac:dyDescent="0.2">
      <c r="B10">
        <v>6</v>
      </c>
      <c r="C10">
        <v>16</v>
      </c>
      <c r="D10">
        <v>58</v>
      </c>
      <c r="F10">
        <v>102</v>
      </c>
      <c r="G10">
        <v>56</v>
      </c>
    </row>
    <row r="11" spans="2:7" x14ac:dyDescent="0.2">
      <c r="B11">
        <v>7</v>
      </c>
      <c r="C11">
        <v>27</v>
      </c>
      <c r="D11">
        <v>176</v>
      </c>
      <c r="F11">
        <v>113</v>
      </c>
      <c r="G11">
        <v>107</v>
      </c>
    </row>
    <row r="12" spans="2:7" x14ac:dyDescent="0.2">
      <c r="B12">
        <v>8</v>
      </c>
      <c r="C12">
        <v>13</v>
      </c>
      <c r="D12">
        <v>113</v>
      </c>
      <c r="F12">
        <v>93</v>
      </c>
      <c r="G12">
        <v>89</v>
      </c>
    </row>
    <row r="13" spans="2:7" x14ac:dyDescent="0.2">
      <c r="B13">
        <v>9</v>
      </c>
      <c r="C13">
        <v>18</v>
      </c>
      <c r="D13">
        <v>142</v>
      </c>
      <c r="F13">
        <v>101</v>
      </c>
      <c r="G13">
        <v>75</v>
      </c>
    </row>
    <row r="14" spans="2:7" x14ac:dyDescent="0.2">
      <c r="B14">
        <v>10</v>
      </c>
      <c r="C14">
        <v>29</v>
      </c>
      <c r="D14">
        <v>126</v>
      </c>
      <c r="F14">
        <v>86</v>
      </c>
      <c r="G14">
        <v>105</v>
      </c>
    </row>
    <row r="15" spans="2:7" x14ac:dyDescent="0.2">
      <c r="B15">
        <v>11</v>
      </c>
      <c r="C15">
        <v>35</v>
      </c>
      <c r="D15">
        <v>121</v>
      </c>
      <c r="F15">
        <v>64</v>
      </c>
      <c r="G15">
        <v>71</v>
      </c>
    </row>
    <row r="16" spans="2:7" x14ac:dyDescent="0.2">
      <c r="B16">
        <v>12</v>
      </c>
      <c r="C16">
        <v>49</v>
      </c>
      <c r="D16">
        <v>104</v>
      </c>
      <c r="F16">
        <v>106</v>
      </c>
      <c r="G16">
        <v>102</v>
      </c>
    </row>
    <row r="17" spans="2:7" x14ac:dyDescent="0.2">
      <c r="B17" t="s">
        <v>6</v>
      </c>
      <c r="C17">
        <f>SUM(C5:C16)</f>
        <v>389</v>
      </c>
      <c r="D17">
        <f>SUM(D5:D16)</f>
        <v>1135</v>
      </c>
      <c r="E17" t="s">
        <v>6</v>
      </c>
      <c r="F17">
        <f>SUM(F5:F16)</f>
        <v>1217</v>
      </c>
      <c r="G17">
        <f>SUM(G5:G16)</f>
        <v>795</v>
      </c>
    </row>
    <row r="18" spans="2:7" x14ac:dyDescent="0.2">
      <c r="B18" t="s">
        <v>7</v>
      </c>
      <c r="C18">
        <f>STDEV(C5:C16)</f>
        <v>17.005124004965161</v>
      </c>
      <c r="D18">
        <f>STDEV(D5:D16)</f>
        <v>42.247018901463406</v>
      </c>
      <c r="E18" t="s">
        <v>7</v>
      </c>
      <c r="F18">
        <f>STDEV(F4:F15)</f>
        <v>30.21919919521363</v>
      </c>
      <c r="G18">
        <f>STDEV(G5:G16)</f>
        <v>29.960959445736894</v>
      </c>
    </row>
    <row r="19" spans="2:7" x14ac:dyDescent="0.2">
      <c r="B19" t="s">
        <v>8</v>
      </c>
      <c r="C19">
        <f>C18/SQRT(COUNT(C5:C16))</f>
        <v>4.9089564609348013</v>
      </c>
      <c r="D19">
        <f>D18/SQRT(COUNT(D5:D16))</f>
        <v>12.195663867609554</v>
      </c>
      <c r="E19" t="s">
        <v>8</v>
      </c>
      <c r="F19">
        <f>F18/SQRT(COUNT(F4:F16))</f>
        <v>8.7235313950257556</v>
      </c>
      <c r="G19">
        <f>G18/SQRT(COUNT(G5:G16))</f>
        <v>8.6489840005878289</v>
      </c>
    </row>
    <row r="20" spans="2:7" x14ac:dyDescent="0.2">
      <c r="B20" t="s">
        <v>9</v>
      </c>
      <c r="C20">
        <f>AVERAGE(C5:C16)</f>
        <v>32.416666666666664</v>
      </c>
      <c r="D20">
        <f>AVERAGE(D5:D16)</f>
        <v>94.583333333333329</v>
      </c>
      <c r="E20" t="s">
        <v>9</v>
      </c>
      <c r="F20">
        <f>AVERAGE(F5:F16)</f>
        <v>101.41666666666667</v>
      </c>
      <c r="G20">
        <f>AVERAGE(G5:G16)</f>
        <v>66.25</v>
      </c>
    </row>
    <row r="21" spans="2:7" x14ac:dyDescent="0.2">
      <c r="B21" t="s">
        <v>10</v>
      </c>
      <c r="C21">
        <f>C20/D20</f>
        <v>0.34273127753303961</v>
      </c>
      <c r="D21">
        <f>D20/D20</f>
        <v>1</v>
      </c>
      <c r="E21" t="s">
        <v>10</v>
      </c>
      <c r="F21">
        <f>F20/G20</f>
        <v>1.5308176100628932</v>
      </c>
      <c r="G21">
        <f>G20/G20</f>
        <v>1</v>
      </c>
    </row>
    <row r="22" spans="2:7" x14ac:dyDescent="0.2">
      <c r="B22" s="1" t="s">
        <v>11</v>
      </c>
      <c r="D22">
        <f>TTEST(C5:C16,D5:D16,2,3)</f>
        <v>2.9577128313728912E-4</v>
      </c>
      <c r="G22">
        <f>TTEST(F5:F16,G5:G16,2,3)</f>
        <v>7.7786069792786733E-3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D3328-1081-9041-975E-FC6561411B3B}">
  <dimension ref="B3:G22"/>
  <sheetViews>
    <sheetView workbookViewId="0">
      <selection activeCell="B3" sqref="B3:B4"/>
    </sheetView>
  </sheetViews>
  <sheetFormatPr baseColWidth="10" defaultRowHeight="16" x14ac:dyDescent="0.2"/>
  <sheetData>
    <row r="3" spans="2:7" x14ac:dyDescent="0.2">
      <c r="C3" t="s">
        <v>0</v>
      </c>
      <c r="F3" t="s">
        <v>1</v>
      </c>
    </row>
    <row r="4" spans="2:7" x14ac:dyDescent="0.2">
      <c r="B4" t="s">
        <v>5</v>
      </c>
      <c r="C4" t="s">
        <v>2</v>
      </c>
      <c r="D4" t="s">
        <v>3</v>
      </c>
      <c r="F4" t="s">
        <v>4</v>
      </c>
      <c r="G4" t="s">
        <v>3</v>
      </c>
    </row>
    <row r="5" spans="2:7" x14ac:dyDescent="0.2">
      <c r="B5">
        <v>1</v>
      </c>
      <c r="C5">
        <v>32</v>
      </c>
      <c r="D5">
        <v>101</v>
      </c>
      <c r="F5">
        <v>76</v>
      </c>
      <c r="G5">
        <v>87</v>
      </c>
    </row>
    <row r="6" spans="2:7" x14ac:dyDescent="0.2">
      <c r="B6">
        <v>2</v>
      </c>
      <c r="C6">
        <v>29</v>
      </c>
      <c r="D6">
        <v>149</v>
      </c>
      <c r="F6">
        <v>53</v>
      </c>
      <c r="G6">
        <v>69</v>
      </c>
    </row>
    <row r="7" spans="2:7" x14ac:dyDescent="0.2">
      <c r="B7">
        <v>3</v>
      </c>
      <c r="C7">
        <v>13</v>
      </c>
      <c r="D7">
        <v>110</v>
      </c>
      <c r="F7">
        <v>104</v>
      </c>
      <c r="G7">
        <v>83</v>
      </c>
    </row>
    <row r="8" spans="2:7" x14ac:dyDescent="0.2">
      <c r="B8">
        <v>4</v>
      </c>
      <c r="C8">
        <v>19</v>
      </c>
      <c r="D8">
        <v>131</v>
      </c>
      <c r="F8">
        <v>84</v>
      </c>
      <c r="G8">
        <v>56</v>
      </c>
    </row>
    <row r="9" spans="2:7" x14ac:dyDescent="0.2">
      <c r="B9">
        <v>5</v>
      </c>
      <c r="C9">
        <v>24</v>
      </c>
      <c r="D9">
        <v>106</v>
      </c>
      <c r="F9">
        <v>92</v>
      </c>
      <c r="G9">
        <v>93</v>
      </c>
    </row>
    <row r="10" spans="2:7" x14ac:dyDescent="0.2">
      <c r="B10">
        <v>6</v>
      </c>
      <c r="C10">
        <v>16</v>
      </c>
      <c r="D10">
        <v>101</v>
      </c>
      <c r="F10">
        <v>74</v>
      </c>
      <c r="G10">
        <v>72</v>
      </c>
    </row>
    <row r="11" spans="2:7" x14ac:dyDescent="0.2">
      <c r="B11">
        <v>7</v>
      </c>
      <c r="C11">
        <v>19</v>
      </c>
      <c r="D11">
        <v>82</v>
      </c>
      <c r="F11">
        <v>69</v>
      </c>
      <c r="G11">
        <v>58</v>
      </c>
    </row>
    <row r="12" spans="2:7" x14ac:dyDescent="0.2">
      <c r="B12">
        <v>8</v>
      </c>
      <c r="C12">
        <v>43</v>
      </c>
      <c r="D12">
        <v>107</v>
      </c>
      <c r="F12">
        <v>126</v>
      </c>
      <c r="G12">
        <v>91</v>
      </c>
    </row>
    <row r="13" spans="2:7" x14ac:dyDescent="0.2">
      <c r="B13">
        <v>9</v>
      </c>
      <c r="C13">
        <v>7</v>
      </c>
      <c r="D13">
        <v>147</v>
      </c>
      <c r="F13">
        <v>54</v>
      </c>
      <c r="G13">
        <v>79</v>
      </c>
    </row>
    <row r="14" spans="2:7" x14ac:dyDescent="0.2">
      <c r="B14">
        <v>10</v>
      </c>
      <c r="C14">
        <v>49</v>
      </c>
      <c r="D14">
        <v>100</v>
      </c>
      <c r="F14">
        <v>86</v>
      </c>
      <c r="G14">
        <v>84</v>
      </c>
    </row>
    <row r="15" spans="2:7" x14ac:dyDescent="0.2">
      <c r="B15">
        <v>11</v>
      </c>
      <c r="C15">
        <v>42</v>
      </c>
      <c r="D15">
        <v>94</v>
      </c>
      <c r="F15">
        <v>92</v>
      </c>
      <c r="G15">
        <v>103</v>
      </c>
    </row>
    <row r="16" spans="2:7" x14ac:dyDescent="0.2">
      <c r="B16">
        <v>12</v>
      </c>
      <c r="C16">
        <v>29</v>
      </c>
      <c r="D16">
        <v>144</v>
      </c>
      <c r="F16">
        <v>116</v>
      </c>
      <c r="G16">
        <v>114</v>
      </c>
    </row>
    <row r="17" spans="2:7" x14ac:dyDescent="0.2">
      <c r="B17" t="s">
        <v>6</v>
      </c>
      <c r="C17">
        <f>SUM(C5:C16)</f>
        <v>322</v>
      </c>
      <c r="D17">
        <f>SUM(D5:D16)</f>
        <v>1372</v>
      </c>
      <c r="E17" t="s">
        <v>6</v>
      </c>
      <c r="F17">
        <f>SUM(F5:F16)</f>
        <v>1026</v>
      </c>
      <c r="G17">
        <f>SUM(G5:G16)</f>
        <v>989</v>
      </c>
    </row>
    <row r="18" spans="2:7" x14ac:dyDescent="0.2">
      <c r="B18" t="s">
        <v>7</v>
      </c>
      <c r="C18">
        <f>STDEV(C5:C16)</f>
        <v>12.974333637352373</v>
      </c>
      <c r="D18">
        <f>STDEV(D5:D16)</f>
        <v>22.54019977863118</v>
      </c>
      <c r="E18" t="s">
        <v>7</v>
      </c>
      <c r="F18">
        <f>STDEV(F4:F15)</f>
        <v>21.279524943432886</v>
      </c>
      <c r="G18">
        <f>STDEV(G5:G16)</f>
        <v>17.122331687718319</v>
      </c>
    </row>
    <row r="19" spans="2:7" x14ac:dyDescent="0.2">
      <c r="B19" t="s">
        <v>8</v>
      </c>
      <c r="C19">
        <f>C18/SQRT(COUNT(C5:C16))</f>
        <v>3.7453675090407046</v>
      </c>
      <c r="D19">
        <f>D18/SQRT(COUNT(D5:D16))</f>
        <v>6.5067952048903281</v>
      </c>
      <c r="E19" t="s">
        <v>8</v>
      </c>
      <c r="F19">
        <f>F18/SQRT(COUNT(F4:F16))</f>
        <v>6.1428697271591668</v>
      </c>
      <c r="G19">
        <f>G18/SQRT(COUNT(G5:G16))</f>
        <v>4.9427914045291157</v>
      </c>
    </row>
    <row r="20" spans="2:7" x14ac:dyDescent="0.2">
      <c r="B20" t="s">
        <v>9</v>
      </c>
      <c r="C20">
        <f>AVERAGE(C5:C16)</f>
        <v>26.833333333333332</v>
      </c>
      <c r="D20">
        <f>AVERAGE(D5:D16)</f>
        <v>114.33333333333333</v>
      </c>
      <c r="E20" t="s">
        <v>9</v>
      </c>
      <c r="F20">
        <f>AVERAGE(F5:F16)</f>
        <v>85.5</v>
      </c>
      <c r="G20">
        <f>AVERAGE(G5:G16)</f>
        <v>82.416666666666671</v>
      </c>
    </row>
    <row r="21" spans="2:7" x14ac:dyDescent="0.2">
      <c r="B21" t="s">
        <v>10</v>
      </c>
      <c r="C21">
        <f>C20/D20</f>
        <v>0.23469387755102042</v>
      </c>
      <c r="D21">
        <f>D20/D20</f>
        <v>1</v>
      </c>
      <c r="E21" t="s">
        <v>10</v>
      </c>
      <c r="F21">
        <f>F20/G20</f>
        <v>1.0374115267947421</v>
      </c>
      <c r="G21">
        <f>G20/G20</f>
        <v>1</v>
      </c>
    </row>
    <row r="22" spans="2:7" x14ac:dyDescent="0.2">
      <c r="B22" s="1" t="s">
        <v>11</v>
      </c>
      <c r="D22">
        <f>TTEST(C5:C16,D5:D16,2,3)</f>
        <v>1.0723394777592804E-9</v>
      </c>
      <c r="G22">
        <f>TTEST(F5:F16,G5:G16,2,3)</f>
        <v>0.70907048696733654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452C4-89C1-194F-B2B8-A6866C2F3F28}">
  <dimension ref="B3:G22"/>
  <sheetViews>
    <sheetView workbookViewId="0">
      <selection activeCell="B3" sqref="B3:B4"/>
    </sheetView>
  </sheetViews>
  <sheetFormatPr baseColWidth="10" defaultRowHeight="16" x14ac:dyDescent="0.2"/>
  <sheetData>
    <row r="3" spans="2:7" x14ac:dyDescent="0.2">
      <c r="C3" t="s">
        <v>0</v>
      </c>
      <c r="F3" t="s">
        <v>1</v>
      </c>
    </row>
    <row r="4" spans="2:7" x14ac:dyDescent="0.2">
      <c r="B4" t="s">
        <v>5</v>
      </c>
      <c r="C4" t="s">
        <v>2</v>
      </c>
      <c r="D4" t="s">
        <v>3</v>
      </c>
      <c r="F4" t="s">
        <v>4</v>
      </c>
      <c r="G4" t="s">
        <v>3</v>
      </c>
    </row>
    <row r="5" spans="2:7" x14ac:dyDescent="0.2">
      <c r="B5">
        <v>1</v>
      </c>
      <c r="C5">
        <v>55</v>
      </c>
      <c r="D5">
        <v>89</v>
      </c>
      <c r="F5">
        <v>65</v>
      </c>
      <c r="G5">
        <v>92</v>
      </c>
    </row>
    <row r="6" spans="2:7" x14ac:dyDescent="0.2">
      <c r="B6">
        <v>2</v>
      </c>
      <c r="C6">
        <v>20</v>
      </c>
      <c r="D6">
        <v>82</v>
      </c>
      <c r="F6">
        <v>73</v>
      </c>
      <c r="G6">
        <v>136</v>
      </c>
    </row>
    <row r="7" spans="2:7" x14ac:dyDescent="0.2">
      <c r="B7">
        <v>3</v>
      </c>
      <c r="C7">
        <v>27</v>
      </c>
      <c r="D7">
        <v>95</v>
      </c>
      <c r="F7">
        <v>110</v>
      </c>
      <c r="G7">
        <v>99</v>
      </c>
    </row>
    <row r="8" spans="2:7" x14ac:dyDescent="0.2">
      <c r="B8">
        <v>4</v>
      </c>
      <c r="C8">
        <v>19</v>
      </c>
      <c r="D8">
        <v>101</v>
      </c>
      <c r="F8">
        <v>62</v>
      </c>
      <c r="G8">
        <v>114</v>
      </c>
    </row>
    <row r="9" spans="2:7" x14ac:dyDescent="0.2">
      <c r="B9">
        <v>5</v>
      </c>
      <c r="C9">
        <v>23</v>
      </c>
      <c r="D9">
        <v>129</v>
      </c>
      <c r="F9">
        <v>54</v>
      </c>
      <c r="G9">
        <v>86</v>
      </c>
    </row>
    <row r="10" spans="2:7" x14ac:dyDescent="0.2">
      <c r="B10">
        <v>6</v>
      </c>
      <c r="C10">
        <v>31</v>
      </c>
      <c r="D10">
        <v>93</v>
      </c>
      <c r="F10">
        <v>45</v>
      </c>
      <c r="G10">
        <v>75</v>
      </c>
    </row>
    <row r="11" spans="2:7" x14ac:dyDescent="0.2">
      <c r="B11">
        <v>7</v>
      </c>
      <c r="C11">
        <v>43</v>
      </c>
      <c r="D11">
        <v>106</v>
      </c>
      <c r="F11">
        <v>87</v>
      </c>
      <c r="G11">
        <v>101</v>
      </c>
    </row>
    <row r="12" spans="2:7" x14ac:dyDescent="0.2">
      <c r="B12">
        <v>8</v>
      </c>
      <c r="C12">
        <v>34</v>
      </c>
      <c r="D12">
        <v>101</v>
      </c>
      <c r="F12">
        <v>119</v>
      </c>
      <c r="G12">
        <v>66</v>
      </c>
    </row>
    <row r="13" spans="2:7" x14ac:dyDescent="0.2">
      <c r="B13">
        <v>9</v>
      </c>
      <c r="C13">
        <v>19</v>
      </c>
      <c r="D13">
        <v>136</v>
      </c>
      <c r="F13">
        <v>60</v>
      </c>
      <c r="G13">
        <v>51</v>
      </c>
    </row>
    <row r="14" spans="2:7" x14ac:dyDescent="0.2">
      <c r="B14">
        <v>10</v>
      </c>
      <c r="C14">
        <v>37</v>
      </c>
      <c r="D14">
        <v>110</v>
      </c>
      <c r="F14">
        <v>41</v>
      </c>
      <c r="G14">
        <v>79</v>
      </c>
    </row>
    <row r="15" spans="2:7" x14ac:dyDescent="0.2">
      <c r="B15">
        <v>11</v>
      </c>
      <c r="C15">
        <v>26</v>
      </c>
      <c r="D15">
        <v>102</v>
      </c>
      <c r="F15">
        <v>52</v>
      </c>
      <c r="G15">
        <v>107</v>
      </c>
    </row>
    <row r="16" spans="2:7" x14ac:dyDescent="0.2">
      <c r="B16">
        <v>12</v>
      </c>
      <c r="C16">
        <v>69</v>
      </c>
      <c r="D16">
        <v>106</v>
      </c>
      <c r="F16">
        <v>116</v>
      </c>
      <c r="G16">
        <v>90</v>
      </c>
    </row>
    <row r="17" spans="2:7" x14ac:dyDescent="0.2">
      <c r="B17" t="s">
        <v>6</v>
      </c>
      <c r="C17">
        <f>SUM(C5:C16)</f>
        <v>403</v>
      </c>
      <c r="D17">
        <f>SUM(D5:D16)</f>
        <v>1250</v>
      </c>
      <c r="E17" t="s">
        <v>6</v>
      </c>
      <c r="F17">
        <f>SUM(F5:F16)</f>
        <v>884</v>
      </c>
      <c r="G17">
        <f>SUM(G5:G16)</f>
        <v>1096</v>
      </c>
    </row>
    <row r="18" spans="2:7" x14ac:dyDescent="0.2">
      <c r="B18" t="s">
        <v>7</v>
      </c>
      <c r="C18">
        <f>STDEV(C5:C16)</f>
        <v>15.50048875084755</v>
      </c>
      <c r="D18">
        <f>STDEV(D5:D16)</f>
        <v>15.449821024755275</v>
      </c>
      <c r="E18" t="s">
        <v>7</v>
      </c>
      <c r="F18">
        <f>STDEV(F4:F15)</f>
        <v>25.560978783365005</v>
      </c>
      <c r="G18">
        <f>STDEV(G5:G16)</f>
        <v>22.612680808195513</v>
      </c>
    </row>
    <row r="19" spans="2:7" x14ac:dyDescent="0.2">
      <c r="B19" t="s">
        <v>8</v>
      </c>
      <c r="C19">
        <f>C18/SQRT(COUNT(C5:C16))</f>
        <v>4.4746056764363003</v>
      </c>
      <c r="D19">
        <f>D18/SQRT(COUNT(D5:D16))</f>
        <v>4.4599791637869997</v>
      </c>
      <c r="E19" t="s">
        <v>8</v>
      </c>
      <c r="F19">
        <f>F18/SQRT(COUNT(F4:F16))</f>
        <v>7.3788189906630501</v>
      </c>
      <c r="G19">
        <f>G18/SQRT(COUNT(G5:G16))</f>
        <v>6.5277186758553825</v>
      </c>
    </row>
    <row r="20" spans="2:7" x14ac:dyDescent="0.2">
      <c r="B20" t="s">
        <v>9</v>
      </c>
      <c r="C20">
        <f>AVERAGE(C5:C16)</f>
        <v>33.583333333333336</v>
      </c>
      <c r="D20">
        <f>AVERAGE(D5:D16)</f>
        <v>104.16666666666667</v>
      </c>
      <c r="E20" t="s">
        <v>9</v>
      </c>
      <c r="F20">
        <f>AVERAGE(F5:F16)</f>
        <v>73.666666666666671</v>
      </c>
      <c r="G20">
        <f>AVERAGE(G5:G16)</f>
        <v>91.333333333333329</v>
      </c>
    </row>
    <row r="21" spans="2:7" x14ac:dyDescent="0.2">
      <c r="B21" t="s">
        <v>10</v>
      </c>
      <c r="C21">
        <f>C20/D20</f>
        <v>0.32240000000000002</v>
      </c>
      <c r="D21">
        <f>D20/D20</f>
        <v>1</v>
      </c>
      <c r="E21" t="s">
        <v>10</v>
      </c>
      <c r="F21">
        <f>F20/G20</f>
        <v>0.8065693430656935</v>
      </c>
      <c r="G21">
        <f>G20/G20</f>
        <v>1</v>
      </c>
    </row>
    <row r="22" spans="2:7" x14ac:dyDescent="0.2">
      <c r="B22" s="1" t="s">
        <v>11</v>
      </c>
      <c r="D22">
        <f>TTEST(C5:C16,D5:D16,2,3)</f>
        <v>1.5487220128936029E-10</v>
      </c>
      <c r="G22">
        <f>TTEST(F5:F16,G5:G16,2,3)</f>
        <v>0.10218511898698844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3890C-66C7-EA41-ACDA-6ED651538F53}">
  <dimension ref="B3:G22"/>
  <sheetViews>
    <sheetView workbookViewId="0">
      <selection activeCell="B3" sqref="B3:B4"/>
    </sheetView>
  </sheetViews>
  <sheetFormatPr baseColWidth="10" defaultRowHeight="16" x14ac:dyDescent="0.2"/>
  <sheetData>
    <row r="3" spans="2:7" x14ac:dyDescent="0.2">
      <c r="C3" t="s">
        <v>0</v>
      </c>
      <c r="F3" t="s">
        <v>1</v>
      </c>
    </row>
    <row r="4" spans="2:7" x14ac:dyDescent="0.2">
      <c r="B4" t="s">
        <v>5</v>
      </c>
      <c r="C4" t="s">
        <v>2</v>
      </c>
      <c r="D4" t="s">
        <v>3</v>
      </c>
      <c r="F4" t="s">
        <v>4</v>
      </c>
      <c r="G4" t="s">
        <v>3</v>
      </c>
    </row>
    <row r="5" spans="2:7" x14ac:dyDescent="0.2">
      <c r="B5">
        <v>1</v>
      </c>
      <c r="C5">
        <v>32</v>
      </c>
      <c r="D5">
        <v>104</v>
      </c>
      <c r="F5">
        <v>105</v>
      </c>
      <c r="G5">
        <v>49</v>
      </c>
    </row>
    <row r="6" spans="2:7" x14ac:dyDescent="0.2">
      <c r="B6">
        <v>2</v>
      </c>
      <c r="C6">
        <v>29</v>
      </c>
      <c r="D6">
        <v>157</v>
      </c>
      <c r="F6">
        <v>92</v>
      </c>
      <c r="G6">
        <v>85</v>
      </c>
    </row>
    <row r="7" spans="2:7" x14ac:dyDescent="0.2">
      <c r="B7">
        <v>3</v>
      </c>
      <c r="C7">
        <v>18</v>
      </c>
      <c r="D7">
        <v>112</v>
      </c>
      <c r="F7">
        <v>107</v>
      </c>
      <c r="G7">
        <v>81</v>
      </c>
    </row>
    <row r="8" spans="2:7" x14ac:dyDescent="0.2">
      <c r="B8">
        <v>4</v>
      </c>
      <c r="C8">
        <v>28</v>
      </c>
      <c r="D8">
        <v>142</v>
      </c>
      <c r="F8">
        <v>82</v>
      </c>
      <c r="G8">
        <v>93</v>
      </c>
    </row>
    <row r="9" spans="2:7" x14ac:dyDescent="0.2">
      <c r="B9">
        <v>5</v>
      </c>
      <c r="C9">
        <v>29</v>
      </c>
      <c r="D9">
        <v>124</v>
      </c>
      <c r="F9">
        <v>124</v>
      </c>
      <c r="G9">
        <v>66</v>
      </c>
    </row>
    <row r="10" spans="2:7" x14ac:dyDescent="0.2">
      <c r="B10">
        <v>6</v>
      </c>
      <c r="C10">
        <v>8</v>
      </c>
      <c r="D10">
        <v>175</v>
      </c>
      <c r="F10">
        <v>95</v>
      </c>
      <c r="G10">
        <v>60</v>
      </c>
    </row>
    <row r="11" spans="2:7" x14ac:dyDescent="0.2">
      <c r="B11">
        <v>7</v>
      </c>
      <c r="C11">
        <v>37</v>
      </c>
      <c r="D11">
        <v>101</v>
      </c>
      <c r="F11">
        <v>90</v>
      </c>
      <c r="G11">
        <v>86</v>
      </c>
    </row>
    <row r="12" spans="2:7" x14ac:dyDescent="0.2">
      <c r="B12">
        <v>8</v>
      </c>
      <c r="C12">
        <v>24</v>
      </c>
      <c r="D12">
        <v>166</v>
      </c>
      <c r="F12">
        <v>84</v>
      </c>
      <c r="G12">
        <v>152</v>
      </c>
    </row>
    <row r="13" spans="2:7" x14ac:dyDescent="0.2">
      <c r="B13">
        <v>9</v>
      </c>
      <c r="C13">
        <v>22</v>
      </c>
      <c r="D13">
        <v>139</v>
      </c>
      <c r="F13">
        <v>95</v>
      </c>
      <c r="G13">
        <v>102</v>
      </c>
    </row>
    <row r="14" spans="2:7" x14ac:dyDescent="0.2">
      <c r="B14">
        <v>10</v>
      </c>
      <c r="C14">
        <v>36</v>
      </c>
      <c r="D14">
        <v>146</v>
      </c>
      <c r="F14">
        <v>118</v>
      </c>
      <c r="G14">
        <v>95</v>
      </c>
    </row>
    <row r="15" spans="2:7" x14ac:dyDescent="0.2">
      <c r="B15">
        <v>11</v>
      </c>
      <c r="C15">
        <v>28</v>
      </c>
      <c r="D15">
        <v>189</v>
      </c>
      <c r="F15">
        <v>106</v>
      </c>
      <c r="G15">
        <v>78</v>
      </c>
    </row>
    <row r="16" spans="2:7" x14ac:dyDescent="0.2">
      <c r="B16">
        <v>12</v>
      </c>
      <c r="C16">
        <v>75</v>
      </c>
      <c r="D16">
        <v>152</v>
      </c>
      <c r="F16">
        <v>79</v>
      </c>
      <c r="G16">
        <v>106</v>
      </c>
    </row>
    <row r="17" spans="2:7" x14ac:dyDescent="0.2">
      <c r="B17" t="s">
        <v>6</v>
      </c>
      <c r="C17">
        <f>SUM(C5:C16)</f>
        <v>366</v>
      </c>
      <c r="D17">
        <f>SUM(D5:D16)</f>
        <v>1707</v>
      </c>
      <c r="E17" t="s">
        <v>6</v>
      </c>
      <c r="F17">
        <f>SUM(F5:F16)</f>
        <v>1177</v>
      </c>
      <c r="G17">
        <f>SUM(G5:G16)</f>
        <v>1053</v>
      </c>
    </row>
    <row r="18" spans="2:7" x14ac:dyDescent="0.2">
      <c r="B18" t="s">
        <v>7</v>
      </c>
      <c r="C18">
        <f>STDEV(C5:C16)</f>
        <v>16.093476939431081</v>
      </c>
      <c r="D18">
        <f>STDEV(D5:D16)</f>
        <v>27.915863850962136</v>
      </c>
      <c r="E18" t="s">
        <v>7</v>
      </c>
      <c r="F18">
        <f>STDEV(F4:F15)</f>
        <v>13.429952954632297</v>
      </c>
      <c r="G18">
        <f>STDEV(G5:G16)</f>
        <v>26.354661481760335</v>
      </c>
    </row>
    <row r="19" spans="2:7" x14ac:dyDescent="0.2">
      <c r="B19" t="s">
        <v>8</v>
      </c>
      <c r="C19">
        <f>C18/SQRT(COUNT(C5:C16))</f>
        <v>4.6457866215887851</v>
      </c>
      <c r="D19">
        <f>D18/SQRT(COUNT(D5:D16))</f>
        <v>8.0586157545069668</v>
      </c>
      <c r="E19" t="s">
        <v>8</v>
      </c>
      <c r="F19">
        <f>F18/SQRT(COUNT(F4:F16))</f>
        <v>3.8768934767804835</v>
      </c>
      <c r="G19">
        <f>G18/SQRT(COUNT(G5:G16))</f>
        <v>7.6079354504478962</v>
      </c>
    </row>
    <row r="20" spans="2:7" x14ac:dyDescent="0.2">
      <c r="B20" t="s">
        <v>9</v>
      </c>
      <c r="C20">
        <f>AVERAGE(C5:C16)</f>
        <v>30.5</v>
      </c>
      <c r="D20">
        <f>AVERAGE(D5:D16)</f>
        <v>142.25</v>
      </c>
      <c r="E20" t="s">
        <v>9</v>
      </c>
      <c r="F20">
        <f>AVERAGE(F5:F16)</f>
        <v>98.083333333333329</v>
      </c>
      <c r="G20">
        <f>AVERAGE(G5:G16)</f>
        <v>87.75</v>
      </c>
    </row>
    <row r="21" spans="2:7" x14ac:dyDescent="0.2">
      <c r="B21" t="s">
        <v>10</v>
      </c>
      <c r="C21">
        <f>C20/D20</f>
        <v>0.21441124780316345</v>
      </c>
      <c r="D21">
        <f>D20/D20</f>
        <v>1</v>
      </c>
      <c r="E21" t="s">
        <v>10</v>
      </c>
      <c r="F21">
        <f>F20/G20</f>
        <v>1.1177587844254511</v>
      </c>
      <c r="G21">
        <f>G20/G20</f>
        <v>1</v>
      </c>
    </row>
    <row r="22" spans="2:7" x14ac:dyDescent="0.2">
      <c r="B22" s="1" t="s">
        <v>11</v>
      </c>
      <c r="D22">
        <f>TTEST(C5:C16,D5:D16,2,3)</f>
        <v>6.5831714886430633E-10</v>
      </c>
      <c r="G22">
        <f>TTEST(F5:F16,G5:G16,2,3)</f>
        <v>0.2479688527834365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E7F51-2713-C849-8495-7B5715622C08}">
  <dimension ref="B3:G22"/>
  <sheetViews>
    <sheetView workbookViewId="0">
      <selection activeCell="B3" sqref="B3:B4"/>
    </sheetView>
  </sheetViews>
  <sheetFormatPr baseColWidth="10" defaultRowHeight="16" x14ac:dyDescent="0.2"/>
  <sheetData>
    <row r="3" spans="2:7" x14ac:dyDescent="0.2">
      <c r="C3" t="s">
        <v>0</v>
      </c>
      <c r="F3" t="s">
        <v>1</v>
      </c>
    </row>
    <row r="4" spans="2:7" x14ac:dyDescent="0.2">
      <c r="B4" t="s">
        <v>5</v>
      </c>
      <c r="C4" t="s">
        <v>2</v>
      </c>
      <c r="D4" t="s">
        <v>3</v>
      </c>
      <c r="F4" t="s">
        <v>4</v>
      </c>
      <c r="G4" t="s">
        <v>3</v>
      </c>
    </row>
    <row r="5" spans="2:7" x14ac:dyDescent="0.2">
      <c r="B5">
        <v>1</v>
      </c>
      <c r="C5">
        <v>19</v>
      </c>
      <c r="D5">
        <v>95</v>
      </c>
      <c r="F5">
        <v>68</v>
      </c>
      <c r="G5">
        <v>99</v>
      </c>
    </row>
    <row r="6" spans="2:7" x14ac:dyDescent="0.2">
      <c r="B6">
        <v>2</v>
      </c>
      <c r="C6">
        <v>28</v>
      </c>
      <c r="D6">
        <v>129</v>
      </c>
      <c r="F6">
        <v>79</v>
      </c>
      <c r="G6">
        <v>97</v>
      </c>
    </row>
    <row r="7" spans="2:7" x14ac:dyDescent="0.2">
      <c r="B7">
        <v>3</v>
      </c>
      <c r="C7">
        <v>55</v>
      </c>
      <c r="D7">
        <v>122</v>
      </c>
      <c r="F7">
        <v>108</v>
      </c>
      <c r="G7">
        <v>90</v>
      </c>
    </row>
    <row r="8" spans="2:7" x14ac:dyDescent="0.2">
      <c r="B8">
        <v>4</v>
      </c>
      <c r="C8">
        <v>41</v>
      </c>
      <c r="D8">
        <v>108</v>
      </c>
      <c r="F8">
        <v>103</v>
      </c>
      <c r="G8">
        <v>77</v>
      </c>
    </row>
    <row r="9" spans="2:7" x14ac:dyDescent="0.2">
      <c r="B9">
        <v>5</v>
      </c>
      <c r="C9">
        <v>44</v>
      </c>
      <c r="D9">
        <v>152</v>
      </c>
      <c r="F9">
        <v>82</v>
      </c>
      <c r="G9">
        <v>106</v>
      </c>
    </row>
    <row r="10" spans="2:7" x14ac:dyDescent="0.2">
      <c r="B10">
        <v>6</v>
      </c>
      <c r="C10">
        <v>16</v>
      </c>
      <c r="D10">
        <v>137</v>
      </c>
      <c r="F10">
        <v>61</v>
      </c>
      <c r="G10">
        <v>101</v>
      </c>
    </row>
    <row r="11" spans="2:7" x14ac:dyDescent="0.2">
      <c r="B11">
        <v>7</v>
      </c>
      <c r="C11">
        <v>27</v>
      </c>
      <c r="D11">
        <v>75</v>
      </c>
      <c r="F11">
        <v>94</v>
      </c>
      <c r="G11">
        <v>49</v>
      </c>
    </row>
    <row r="12" spans="2:7" x14ac:dyDescent="0.2">
      <c r="B12">
        <v>8</v>
      </c>
      <c r="C12">
        <v>30</v>
      </c>
      <c r="D12">
        <v>128</v>
      </c>
      <c r="F12">
        <v>87</v>
      </c>
      <c r="G12">
        <v>68</v>
      </c>
    </row>
    <row r="13" spans="2:7" x14ac:dyDescent="0.2">
      <c r="B13">
        <v>9</v>
      </c>
      <c r="C13">
        <v>39</v>
      </c>
      <c r="D13">
        <v>101</v>
      </c>
      <c r="F13">
        <v>76</v>
      </c>
      <c r="G13">
        <v>86</v>
      </c>
    </row>
    <row r="14" spans="2:7" x14ac:dyDescent="0.2">
      <c r="B14">
        <v>10</v>
      </c>
      <c r="C14">
        <v>16</v>
      </c>
      <c r="D14">
        <v>107</v>
      </c>
      <c r="F14">
        <v>59</v>
      </c>
      <c r="G14">
        <v>124</v>
      </c>
    </row>
    <row r="15" spans="2:7" x14ac:dyDescent="0.2">
      <c r="B15">
        <v>11</v>
      </c>
      <c r="C15">
        <v>7</v>
      </c>
      <c r="D15">
        <v>118</v>
      </c>
      <c r="F15">
        <v>95</v>
      </c>
      <c r="G15">
        <v>82</v>
      </c>
    </row>
    <row r="16" spans="2:7" x14ac:dyDescent="0.2">
      <c r="B16">
        <v>12</v>
      </c>
      <c r="C16">
        <v>39</v>
      </c>
      <c r="D16">
        <v>66</v>
      </c>
      <c r="F16">
        <v>66</v>
      </c>
      <c r="G16">
        <v>73</v>
      </c>
    </row>
    <row r="17" spans="2:7" x14ac:dyDescent="0.2">
      <c r="B17" t="s">
        <v>6</v>
      </c>
      <c r="C17">
        <f>SUM(C5:C16)</f>
        <v>361</v>
      </c>
      <c r="D17">
        <f>SUM(D5:D16)</f>
        <v>1338</v>
      </c>
      <c r="E17" t="s">
        <v>6</v>
      </c>
      <c r="F17">
        <f>SUM(F5:F16)</f>
        <v>978</v>
      </c>
      <c r="G17">
        <f>SUM(G5:G16)</f>
        <v>1052</v>
      </c>
    </row>
    <row r="18" spans="2:7" x14ac:dyDescent="0.2">
      <c r="B18" t="s">
        <v>7</v>
      </c>
      <c r="C18">
        <f>STDEV(C5:C16)</f>
        <v>14.009466496449873</v>
      </c>
      <c r="D18">
        <f>STDEV(D5:D16)</f>
        <v>24.934459543516734</v>
      </c>
      <c r="E18" t="s">
        <v>7</v>
      </c>
      <c r="F18">
        <f>STDEV(F4:F15)</f>
        <v>16.300027886200343</v>
      </c>
      <c r="G18">
        <f>STDEV(G5:G16)</f>
        <v>19.772953673381664</v>
      </c>
    </row>
    <row r="19" spans="2:7" x14ac:dyDescent="0.2">
      <c r="B19" t="s">
        <v>8</v>
      </c>
      <c r="C19">
        <f>C18/SQRT(COUNT(C5:C16))</f>
        <v>4.0441846264641894</v>
      </c>
      <c r="D19">
        <f>D18/SQRT(COUNT(D5:D16))</f>
        <v>7.1979584647736106</v>
      </c>
      <c r="E19" t="s">
        <v>8</v>
      </c>
      <c r="F19">
        <f>F18/SQRT(COUNT(F4:F16))</f>
        <v>4.705412743948088</v>
      </c>
      <c r="G19">
        <f>G18/SQRT(COUNT(G5:G16))</f>
        <v>5.7079600630004519</v>
      </c>
    </row>
    <row r="20" spans="2:7" x14ac:dyDescent="0.2">
      <c r="B20" t="s">
        <v>9</v>
      </c>
      <c r="C20">
        <f>AVERAGE(C5:C16)</f>
        <v>30.083333333333332</v>
      </c>
      <c r="D20">
        <f>AVERAGE(D5:D16)</f>
        <v>111.5</v>
      </c>
      <c r="E20" t="s">
        <v>9</v>
      </c>
      <c r="F20">
        <f>AVERAGE(F5:F16)</f>
        <v>81.5</v>
      </c>
      <c r="G20">
        <f>AVERAGE(G5:G16)</f>
        <v>87.666666666666671</v>
      </c>
    </row>
    <row r="21" spans="2:7" x14ac:dyDescent="0.2">
      <c r="B21" t="s">
        <v>10</v>
      </c>
      <c r="C21">
        <f>C20/D20</f>
        <v>0.26980568011958145</v>
      </c>
      <c r="D21">
        <f>D20/D20</f>
        <v>1</v>
      </c>
      <c r="E21" t="s">
        <v>10</v>
      </c>
      <c r="F21">
        <f>F20/G20</f>
        <v>0.92965779467680598</v>
      </c>
      <c r="G21">
        <f>G20/G20</f>
        <v>1</v>
      </c>
    </row>
    <row r="22" spans="2:7" x14ac:dyDescent="0.2">
      <c r="B22" s="1" t="s">
        <v>11</v>
      </c>
      <c r="D22">
        <f>TTEST(C5:C16,D5:D16,2,3)</f>
        <v>1.5981623434966562E-8</v>
      </c>
      <c r="G22">
        <f>TTEST(F5:F16,G5:G16,2,3)</f>
        <v>0.41366234085268361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BD432-AC72-C74D-96FF-DAB75CE39E8E}">
  <dimension ref="B3:G22"/>
  <sheetViews>
    <sheetView workbookViewId="0">
      <selection activeCell="B3" sqref="B3:G23"/>
    </sheetView>
  </sheetViews>
  <sheetFormatPr baseColWidth="10" defaultRowHeight="16" x14ac:dyDescent="0.2"/>
  <sheetData>
    <row r="3" spans="2:7" x14ac:dyDescent="0.2">
      <c r="C3" t="s">
        <v>0</v>
      </c>
      <c r="F3" t="s">
        <v>1</v>
      </c>
    </row>
    <row r="4" spans="2:7" x14ac:dyDescent="0.2">
      <c r="B4" t="s">
        <v>5</v>
      </c>
      <c r="C4" t="s">
        <v>2</v>
      </c>
      <c r="D4" t="s">
        <v>3</v>
      </c>
      <c r="F4" t="s">
        <v>4</v>
      </c>
      <c r="G4" t="s">
        <v>3</v>
      </c>
    </row>
    <row r="5" spans="2:7" x14ac:dyDescent="0.2">
      <c r="B5">
        <v>1</v>
      </c>
      <c r="C5">
        <v>9</v>
      </c>
      <c r="D5">
        <v>89</v>
      </c>
      <c r="F5">
        <v>115</v>
      </c>
      <c r="G5">
        <v>192</v>
      </c>
    </row>
    <row r="6" spans="2:7" x14ac:dyDescent="0.2">
      <c r="B6">
        <v>2</v>
      </c>
      <c r="C6">
        <v>11</v>
      </c>
      <c r="D6">
        <v>192</v>
      </c>
      <c r="F6">
        <v>20</v>
      </c>
      <c r="G6">
        <v>213</v>
      </c>
    </row>
    <row r="7" spans="2:7" x14ac:dyDescent="0.2">
      <c r="B7">
        <v>3</v>
      </c>
      <c r="C7">
        <v>14</v>
      </c>
      <c r="D7">
        <v>141</v>
      </c>
      <c r="F7">
        <v>27</v>
      </c>
      <c r="G7">
        <v>214</v>
      </c>
    </row>
    <row r="8" spans="2:7" x14ac:dyDescent="0.2">
      <c r="B8">
        <v>4</v>
      </c>
      <c r="C8">
        <v>76</v>
      </c>
      <c r="D8">
        <v>163</v>
      </c>
      <c r="F8">
        <v>16</v>
      </c>
      <c r="G8">
        <v>139</v>
      </c>
    </row>
    <row r="9" spans="2:7" x14ac:dyDescent="0.2">
      <c r="B9">
        <v>5</v>
      </c>
      <c r="C9">
        <v>8</v>
      </c>
      <c r="D9">
        <v>107</v>
      </c>
      <c r="F9">
        <v>11</v>
      </c>
      <c r="G9">
        <v>147</v>
      </c>
    </row>
    <row r="10" spans="2:7" x14ac:dyDescent="0.2">
      <c r="B10">
        <v>6</v>
      </c>
      <c r="C10">
        <v>16</v>
      </c>
      <c r="D10">
        <v>136</v>
      </c>
      <c r="F10">
        <v>33</v>
      </c>
      <c r="G10">
        <v>159</v>
      </c>
    </row>
    <row r="11" spans="2:7" x14ac:dyDescent="0.2">
      <c r="B11">
        <v>7</v>
      </c>
      <c r="C11">
        <v>23</v>
      </c>
      <c r="D11">
        <v>146</v>
      </c>
      <c r="F11">
        <v>14</v>
      </c>
      <c r="G11">
        <v>151</v>
      </c>
    </row>
    <row r="12" spans="2:7" x14ac:dyDescent="0.2">
      <c r="B12">
        <v>8</v>
      </c>
      <c r="C12">
        <v>10</v>
      </c>
      <c r="D12">
        <v>101</v>
      </c>
      <c r="F12">
        <v>17</v>
      </c>
      <c r="G12">
        <v>102</v>
      </c>
    </row>
    <row r="13" spans="2:7" x14ac:dyDescent="0.2">
      <c r="B13">
        <v>9</v>
      </c>
      <c r="C13">
        <v>138</v>
      </c>
      <c r="D13">
        <v>96</v>
      </c>
      <c r="F13">
        <v>91</v>
      </c>
      <c r="G13">
        <v>189</v>
      </c>
    </row>
    <row r="14" spans="2:7" x14ac:dyDescent="0.2">
      <c r="B14">
        <v>10</v>
      </c>
      <c r="C14">
        <v>2</v>
      </c>
      <c r="D14">
        <v>141</v>
      </c>
      <c r="F14">
        <v>33</v>
      </c>
      <c r="G14">
        <v>95</v>
      </c>
    </row>
    <row r="15" spans="2:7" x14ac:dyDescent="0.2">
      <c r="B15">
        <v>11</v>
      </c>
      <c r="C15">
        <v>37</v>
      </c>
      <c r="D15">
        <v>128</v>
      </c>
      <c r="F15">
        <v>22</v>
      </c>
      <c r="G15">
        <v>156</v>
      </c>
    </row>
    <row r="16" spans="2:7" x14ac:dyDescent="0.2">
      <c r="B16">
        <v>12</v>
      </c>
      <c r="C16">
        <v>24</v>
      </c>
      <c r="D16">
        <v>163</v>
      </c>
      <c r="F16">
        <v>51</v>
      </c>
      <c r="G16">
        <v>115</v>
      </c>
    </row>
    <row r="17" spans="2:7" x14ac:dyDescent="0.2">
      <c r="B17" t="s">
        <v>6</v>
      </c>
      <c r="C17">
        <f>SUM(C5:C16)</f>
        <v>368</v>
      </c>
      <c r="D17">
        <f>SUM(D5:D16)</f>
        <v>1603</v>
      </c>
      <c r="E17" t="s">
        <v>6</v>
      </c>
      <c r="F17">
        <f>SUM(F5:F16)</f>
        <v>450</v>
      </c>
      <c r="G17">
        <f>SUM(G5:G16)</f>
        <v>1872</v>
      </c>
    </row>
    <row r="18" spans="2:7" x14ac:dyDescent="0.2">
      <c r="B18" t="s">
        <v>7</v>
      </c>
      <c r="C18">
        <f>STDEV(C5:C16)</f>
        <v>39.115989135654054</v>
      </c>
      <c r="D18">
        <f>STDEV(D5:D16)</f>
        <v>31.061400581116835</v>
      </c>
      <c r="E18" t="s">
        <v>7</v>
      </c>
      <c r="F18">
        <f>STDEV(F4:F15)</f>
        <v>34.185057873553198</v>
      </c>
      <c r="G18">
        <f>STDEV(G5:G16)</f>
        <v>40.136131987388758</v>
      </c>
    </row>
    <row r="19" spans="2:7" x14ac:dyDescent="0.2">
      <c r="B19" t="s">
        <v>8</v>
      </c>
      <c r="C19">
        <f>C18/SQRT(COUNT(C5:C16))</f>
        <v>11.291813428544174</v>
      </c>
      <c r="D19">
        <f>D18/SQRT(COUNT(D5:D16))</f>
        <v>8.9666539934573013</v>
      </c>
      <c r="E19" t="s">
        <v>8</v>
      </c>
      <c r="F19">
        <f>F18/SQRT(COUNT(F4:F16))</f>
        <v>9.8683761827794374</v>
      </c>
      <c r="G19">
        <f>G18/SQRT(COUNT(G5:G16))</f>
        <v>11.586303303574626</v>
      </c>
    </row>
    <row r="20" spans="2:7" x14ac:dyDescent="0.2">
      <c r="B20" t="s">
        <v>9</v>
      </c>
      <c r="C20">
        <f>AVERAGE(C5:C16)</f>
        <v>30.666666666666668</v>
      </c>
      <c r="D20">
        <f>AVERAGE(D5:D16)</f>
        <v>133.58333333333334</v>
      </c>
      <c r="E20" t="s">
        <v>9</v>
      </c>
      <c r="F20">
        <f>AVERAGE(F5:F16)</f>
        <v>37.5</v>
      </c>
      <c r="G20">
        <f>AVERAGE(G5:G16)</f>
        <v>156</v>
      </c>
    </row>
    <row r="21" spans="2:7" x14ac:dyDescent="0.2">
      <c r="B21" t="s">
        <v>10</v>
      </c>
      <c r="C21">
        <f>C20/D20</f>
        <v>0.22956955708047411</v>
      </c>
      <c r="D21">
        <f>D20/D20</f>
        <v>1</v>
      </c>
      <c r="E21" t="s">
        <v>10</v>
      </c>
      <c r="F21">
        <f>F20/G20</f>
        <v>0.24038461538461539</v>
      </c>
      <c r="G21">
        <f>G20/G20</f>
        <v>1</v>
      </c>
    </row>
    <row r="22" spans="2:7" x14ac:dyDescent="0.2">
      <c r="B22" s="1" t="s">
        <v>11</v>
      </c>
      <c r="D22">
        <f>TTEST(C5:C16,D5:D16,2,3)</f>
        <v>4.9758184457277448E-7</v>
      </c>
      <c r="G22">
        <f>TTEST(F5:F16,G5:G16,2,3)</f>
        <v>9.2534864125343337E-8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611A8-DB2C-424D-BAD9-8987F9CBFF31}">
  <dimension ref="B4:G23"/>
  <sheetViews>
    <sheetView workbookViewId="0">
      <selection activeCell="C6" sqref="C6:G17"/>
    </sheetView>
  </sheetViews>
  <sheetFormatPr baseColWidth="10" defaultRowHeight="16" x14ac:dyDescent="0.2"/>
  <sheetData>
    <row r="4" spans="2:7" x14ac:dyDescent="0.2">
      <c r="C4" t="s">
        <v>0</v>
      </c>
      <c r="F4" t="s">
        <v>1</v>
      </c>
    </row>
    <row r="5" spans="2:7" x14ac:dyDescent="0.2">
      <c r="B5" t="s">
        <v>5</v>
      </c>
      <c r="C5" t="s">
        <v>2</v>
      </c>
      <c r="D5" t="s">
        <v>3</v>
      </c>
      <c r="F5" t="s">
        <v>4</v>
      </c>
      <c r="G5" t="s">
        <v>3</v>
      </c>
    </row>
    <row r="6" spans="2:7" x14ac:dyDescent="0.2">
      <c r="B6">
        <v>1</v>
      </c>
      <c r="C6">
        <v>14</v>
      </c>
      <c r="D6">
        <v>107</v>
      </c>
      <c r="F6">
        <v>22</v>
      </c>
      <c r="G6">
        <v>102</v>
      </c>
    </row>
    <row r="7" spans="2:7" x14ac:dyDescent="0.2">
      <c r="B7">
        <v>2</v>
      </c>
      <c r="C7">
        <v>5</v>
      </c>
      <c r="D7">
        <v>94</v>
      </c>
      <c r="F7">
        <v>20</v>
      </c>
      <c r="G7">
        <v>96</v>
      </c>
    </row>
    <row r="8" spans="2:7" x14ac:dyDescent="0.2">
      <c r="B8">
        <v>3</v>
      </c>
      <c r="C8">
        <v>4</v>
      </c>
      <c r="D8">
        <v>85</v>
      </c>
      <c r="F8">
        <v>16</v>
      </c>
      <c r="G8">
        <v>139</v>
      </c>
    </row>
    <row r="9" spans="2:7" x14ac:dyDescent="0.2">
      <c r="B9">
        <v>4</v>
      </c>
      <c r="C9">
        <v>5</v>
      </c>
      <c r="D9">
        <v>95</v>
      </c>
      <c r="F9">
        <v>12</v>
      </c>
      <c r="G9">
        <v>121</v>
      </c>
    </row>
    <row r="10" spans="2:7" x14ac:dyDescent="0.2">
      <c r="B10">
        <v>5</v>
      </c>
      <c r="C10">
        <v>0</v>
      </c>
      <c r="D10">
        <v>159</v>
      </c>
      <c r="F10">
        <v>14</v>
      </c>
      <c r="G10">
        <v>146</v>
      </c>
    </row>
    <row r="11" spans="2:7" x14ac:dyDescent="0.2">
      <c r="B11">
        <v>6</v>
      </c>
      <c r="C11">
        <v>10</v>
      </c>
      <c r="D11">
        <v>176</v>
      </c>
      <c r="F11">
        <v>8</v>
      </c>
      <c r="G11">
        <v>91</v>
      </c>
    </row>
    <row r="12" spans="2:7" x14ac:dyDescent="0.2">
      <c r="B12">
        <v>7</v>
      </c>
      <c r="C12">
        <v>8</v>
      </c>
      <c r="D12">
        <v>143</v>
      </c>
      <c r="F12">
        <v>32</v>
      </c>
      <c r="G12">
        <v>108</v>
      </c>
    </row>
    <row r="13" spans="2:7" x14ac:dyDescent="0.2">
      <c r="B13">
        <v>8</v>
      </c>
      <c r="C13">
        <v>12</v>
      </c>
      <c r="D13">
        <v>167</v>
      </c>
      <c r="F13">
        <v>13</v>
      </c>
      <c r="G13">
        <v>113</v>
      </c>
    </row>
    <row r="14" spans="2:7" x14ac:dyDescent="0.2">
      <c r="B14">
        <v>9</v>
      </c>
      <c r="C14">
        <v>22</v>
      </c>
      <c r="D14">
        <v>153</v>
      </c>
      <c r="F14">
        <v>26</v>
      </c>
      <c r="G14">
        <v>136</v>
      </c>
    </row>
    <row r="15" spans="2:7" x14ac:dyDescent="0.2">
      <c r="B15">
        <v>10</v>
      </c>
      <c r="C15">
        <v>13</v>
      </c>
      <c r="D15">
        <v>204</v>
      </c>
      <c r="F15">
        <v>21</v>
      </c>
      <c r="G15">
        <v>97</v>
      </c>
    </row>
    <row r="16" spans="2:7" x14ac:dyDescent="0.2">
      <c r="B16">
        <v>11</v>
      </c>
      <c r="C16">
        <v>1</v>
      </c>
      <c r="D16">
        <v>193</v>
      </c>
      <c r="F16">
        <v>23</v>
      </c>
      <c r="G16">
        <v>106</v>
      </c>
    </row>
    <row r="17" spans="2:7" x14ac:dyDescent="0.2">
      <c r="B17">
        <v>12</v>
      </c>
      <c r="C17">
        <v>11</v>
      </c>
      <c r="D17">
        <v>141</v>
      </c>
      <c r="F17">
        <v>11</v>
      </c>
      <c r="G17">
        <v>135</v>
      </c>
    </row>
    <row r="18" spans="2:7" x14ac:dyDescent="0.2">
      <c r="B18" t="s">
        <v>6</v>
      </c>
      <c r="C18">
        <f>SUM(C6:C17)</f>
        <v>105</v>
      </c>
      <c r="D18">
        <f>SUM(D6:D17)</f>
        <v>1717</v>
      </c>
      <c r="E18" t="s">
        <v>6</v>
      </c>
      <c r="F18">
        <f>SUM(F6:F17)</f>
        <v>218</v>
      </c>
      <c r="G18">
        <f>SUM(G6:G17)</f>
        <v>1390</v>
      </c>
    </row>
    <row r="19" spans="2:7" x14ac:dyDescent="0.2">
      <c r="B19" t="s">
        <v>7</v>
      </c>
      <c r="C19">
        <f>STDEV(C6:C17)</f>
        <v>6.2249497989943663</v>
      </c>
      <c r="D19">
        <f>STDEV(D6:D17)</f>
        <v>40.012403379982352</v>
      </c>
      <c r="E19" t="s">
        <v>7</v>
      </c>
      <c r="F19">
        <f>STDEV(F5:F16)</f>
        <v>6.9830964738886685</v>
      </c>
      <c r="G19">
        <f>STDEV(G6:G17)</f>
        <v>18.996809939534245</v>
      </c>
    </row>
    <row r="20" spans="2:7" x14ac:dyDescent="0.2">
      <c r="B20" t="s">
        <v>8</v>
      </c>
      <c r="C20">
        <f>C19/SQRT(COUNT(C6:C17))</f>
        <v>1.7969882210706523</v>
      </c>
      <c r="D20">
        <f>D19/SQRT(COUNT(D6:D17))</f>
        <v>11.550585931178352</v>
      </c>
      <c r="E20" t="s">
        <v>8</v>
      </c>
      <c r="F20">
        <f>F19/SQRT(COUNT(F5:F17))</f>
        <v>2.0158463144883747</v>
      </c>
      <c r="G20">
        <f>G19/SQRT(COUNT(G6:G17))</f>
        <v>5.4839066661671279</v>
      </c>
    </row>
    <row r="21" spans="2:7" x14ac:dyDescent="0.2">
      <c r="B21" t="s">
        <v>9</v>
      </c>
      <c r="C21">
        <f>AVERAGE(C6:C17)</f>
        <v>8.75</v>
      </c>
      <c r="D21">
        <f>AVERAGE(D6:D17)</f>
        <v>143.08333333333334</v>
      </c>
      <c r="E21" t="s">
        <v>9</v>
      </c>
      <c r="F21">
        <f>AVERAGE(F6:F17)</f>
        <v>18.166666666666668</v>
      </c>
      <c r="G21">
        <f>AVERAGE(G6:G17)</f>
        <v>115.83333333333333</v>
      </c>
    </row>
    <row r="22" spans="2:7" x14ac:dyDescent="0.2">
      <c r="B22" t="s">
        <v>10</v>
      </c>
      <c r="C22">
        <f>C21/D21</f>
        <v>6.1153174140943505E-2</v>
      </c>
      <c r="D22">
        <f>D21/D21</f>
        <v>1</v>
      </c>
      <c r="E22" t="s">
        <v>10</v>
      </c>
      <c r="F22">
        <f>F21/G21</f>
        <v>0.15683453237410075</v>
      </c>
      <c r="G22">
        <f>G21/G21</f>
        <v>1</v>
      </c>
    </row>
    <row r="23" spans="2:7" x14ac:dyDescent="0.2">
      <c r="B23" s="1" t="s">
        <v>11</v>
      </c>
      <c r="D23">
        <f>TTEST(C6:C17,D6:D17,2,3)</f>
        <v>1.1530696911763236E-7</v>
      </c>
      <c r="G23">
        <f>TTEST(F6:F17,G6:G17,2,3)</f>
        <v>1.274497287618537E-10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E3576-5C68-784A-8B9A-8C60E2036D57}">
  <dimension ref="B3:G22"/>
  <sheetViews>
    <sheetView workbookViewId="0">
      <selection activeCell="B3" sqref="B3:B4"/>
    </sheetView>
  </sheetViews>
  <sheetFormatPr baseColWidth="10" defaultRowHeight="16" x14ac:dyDescent="0.2"/>
  <sheetData>
    <row r="3" spans="2:7" x14ac:dyDescent="0.2">
      <c r="C3" t="s">
        <v>0</v>
      </c>
      <c r="F3" t="s">
        <v>1</v>
      </c>
    </row>
    <row r="4" spans="2:7" x14ac:dyDescent="0.2">
      <c r="B4" t="s">
        <v>5</v>
      </c>
      <c r="C4" t="s">
        <v>2</v>
      </c>
      <c r="D4" t="s">
        <v>3</v>
      </c>
      <c r="F4" t="s">
        <v>4</v>
      </c>
      <c r="G4" t="s">
        <v>3</v>
      </c>
    </row>
    <row r="5" spans="2:7" x14ac:dyDescent="0.2">
      <c r="B5">
        <v>1</v>
      </c>
      <c r="C5">
        <v>7</v>
      </c>
      <c r="D5">
        <v>148</v>
      </c>
      <c r="F5">
        <v>63</v>
      </c>
      <c r="G5">
        <v>102</v>
      </c>
    </row>
    <row r="6" spans="2:7" x14ac:dyDescent="0.2">
      <c r="B6">
        <v>2</v>
      </c>
      <c r="C6">
        <v>39</v>
      </c>
      <c r="D6">
        <v>151</v>
      </c>
      <c r="F6">
        <v>39</v>
      </c>
      <c r="G6">
        <v>107</v>
      </c>
    </row>
    <row r="7" spans="2:7" x14ac:dyDescent="0.2">
      <c r="B7">
        <v>3</v>
      </c>
      <c r="C7">
        <v>23</v>
      </c>
      <c r="D7">
        <v>123</v>
      </c>
      <c r="F7">
        <v>19</v>
      </c>
      <c r="G7">
        <v>77</v>
      </c>
    </row>
    <row r="8" spans="2:7" x14ac:dyDescent="0.2">
      <c r="B8">
        <v>4</v>
      </c>
      <c r="C8">
        <v>9</v>
      </c>
      <c r="D8">
        <v>136</v>
      </c>
      <c r="F8">
        <v>17</v>
      </c>
      <c r="G8">
        <v>129</v>
      </c>
    </row>
    <row r="9" spans="2:7" x14ac:dyDescent="0.2">
      <c r="B9">
        <v>5</v>
      </c>
      <c r="C9">
        <v>17</v>
      </c>
      <c r="D9">
        <v>167</v>
      </c>
      <c r="F9">
        <v>8</v>
      </c>
      <c r="G9">
        <v>131</v>
      </c>
    </row>
    <row r="10" spans="2:7" x14ac:dyDescent="0.2">
      <c r="B10">
        <v>6</v>
      </c>
      <c r="C10">
        <v>36</v>
      </c>
      <c r="D10">
        <v>121</v>
      </c>
      <c r="F10">
        <v>15</v>
      </c>
      <c r="G10">
        <v>117</v>
      </c>
    </row>
    <row r="11" spans="2:7" x14ac:dyDescent="0.2">
      <c r="B11">
        <v>7</v>
      </c>
      <c r="C11">
        <v>43</v>
      </c>
      <c r="D11">
        <v>134</v>
      </c>
      <c r="F11">
        <v>22</v>
      </c>
      <c r="G11">
        <v>108</v>
      </c>
    </row>
    <row r="12" spans="2:7" x14ac:dyDescent="0.2">
      <c r="B12">
        <v>8</v>
      </c>
      <c r="C12">
        <v>16</v>
      </c>
      <c r="D12">
        <v>102</v>
      </c>
      <c r="F12">
        <v>18</v>
      </c>
      <c r="G12">
        <v>101</v>
      </c>
    </row>
    <row r="13" spans="2:7" x14ac:dyDescent="0.2">
      <c r="B13">
        <v>9</v>
      </c>
      <c r="C13">
        <v>38</v>
      </c>
      <c r="D13">
        <v>101</v>
      </c>
      <c r="F13">
        <v>49</v>
      </c>
      <c r="G13">
        <v>114</v>
      </c>
    </row>
    <row r="14" spans="2:7" x14ac:dyDescent="0.2">
      <c r="B14">
        <v>10</v>
      </c>
      <c r="C14">
        <v>17</v>
      </c>
      <c r="D14">
        <v>114</v>
      </c>
      <c r="F14">
        <v>21</v>
      </c>
      <c r="G14">
        <v>131</v>
      </c>
    </row>
    <row r="15" spans="2:7" x14ac:dyDescent="0.2">
      <c r="B15">
        <v>11</v>
      </c>
      <c r="C15">
        <v>14</v>
      </c>
      <c r="D15">
        <v>158</v>
      </c>
      <c r="F15">
        <v>22</v>
      </c>
      <c r="G15">
        <v>98</v>
      </c>
    </row>
    <row r="16" spans="2:7" x14ac:dyDescent="0.2">
      <c r="B16">
        <v>12</v>
      </c>
      <c r="C16">
        <v>18</v>
      </c>
      <c r="D16">
        <v>107</v>
      </c>
      <c r="F16">
        <v>39</v>
      </c>
      <c r="G16">
        <v>84</v>
      </c>
    </row>
    <row r="17" spans="2:7" x14ac:dyDescent="0.2">
      <c r="B17" t="s">
        <v>6</v>
      </c>
      <c r="C17">
        <f>SUM(C5:C16)</f>
        <v>277</v>
      </c>
      <c r="D17">
        <f>SUM(D5:D16)</f>
        <v>1562</v>
      </c>
      <c r="E17" t="s">
        <v>6</v>
      </c>
      <c r="F17">
        <f>SUM(F5:F16)</f>
        <v>332</v>
      </c>
      <c r="G17">
        <f>SUM(G5:G16)</f>
        <v>1299</v>
      </c>
    </row>
    <row r="18" spans="2:7" x14ac:dyDescent="0.2">
      <c r="B18" t="s">
        <v>7</v>
      </c>
      <c r="C18">
        <f>STDEV(C5:C16)</f>
        <v>12.536915187726304</v>
      </c>
      <c r="D18">
        <f>STDEV(D5:D16)</f>
        <v>22.380321442704684</v>
      </c>
      <c r="E18" t="s">
        <v>7</v>
      </c>
      <c r="F18">
        <f>STDEV(F4:F15)</f>
        <v>16.608869481531411</v>
      </c>
      <c r="G18">
        <f>STDEV(G5:G16)</f>
        <v>17.420599092088445</v>
      </c>
    </row>
    <row r="19" spans="2:7" x14ac:dyDescent="0.2">
      <c r="B19" t="s">
        <v>8</v>
      </c>
      <c r="C19">
        <f>C18/SQRT(COUNT(C5:C16))</f>
        <v>3.6190956792206448</v>
      </c>
      <c r="D19">
        <f>D18/SQRT(COUNT(D5:D16))</f>
        <v>6.4606423047479522</v>
      </c>
      <c r="E19" t="s">
        <v>8</v>
      </c>
      <c r="F19">
        <f>F18/SQRT(COUNT(F4:F16))</f>
        <v>4.7945676330487599</v>
      </c>
      <c r="G19">
        <f>G18/SQRT(COUNT(G5:G16))</f>
        <v>5.0288937876309072</v>
      </c>
    </row>
    <row r="20" spans="2:7" x14ac:dyDescent="0.2">
      <c r="B20" t="s">
        <v>9</v>
      </c>
      <c r="C20">
        <f>AVERAGE(C5:C16)</f>
        <v>23.083333333333332</v>
      </c>
      <c r="D20">
        <f>AVERAGE(D5:D16)</f>
        <v>130.16666666666666</v>
      </c>
      <c r="E20" t="s">
        <v>9</v>
      </c>
      <c r="F20">
        <f>AVERAGE(F5:F16)</f>
        <v>27.666666666666668</v>
      </c>
      <c r="G20">
        <f>AVERAGE(G5:G16)</f>
        <v>108.25</v>
      </c>
    </row>
    <row r="21" spans="2:7" x14ac:dyDescent="0.2">
      <c r="B21" t="s">
        <v>10</v>
      </c>
      <c r="C21">
        <f>C20/D20</f>
        <v>0.17733674775928299</v>
      </c>
      <c r="D21">
        <f>D20/D20</f>
        <v>1</v>
      </c>
      <c r="E21" t="s">
        <v>10</v>
      </c>
      <c r="F21">
        <f>F20/G20</f>
        <v>0.25558121632024633</v>
      </c>
      <c r="G21">
        <f>G20/G20</f>
        <v>1</v>
      </c>
    </row>
    <row r="22" spans="2:7" x14ac:dyDescent="0.2">
      <c r="B22" s="1" t="s">
        <v>11</v>
      </c>
      <c r="D22">
        <f>TTEST(C5:C16,D5:D16,2,3)</f>
        <v>4.3356175329435757E-11</v>
      </c>
      <c r="G22">
        <f>TTEST(F5:F16,G5:G16,2,3)</f>
        <v>6.6191644534960332E-11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C5EFB-50BD-1146-964B-05B27C147532}">
  <dimension ref="B4:G23"/>
  <sheetViews>
    <sheetView workbookViewId="0">
      <selection activeCell="B4" sqref="B4:G23"/>
    </sheetView>
  </sheetViews>
  <sheetFormatPr baseColWidth="10" defaultRowHeight="16" x14ac:dyDescent="0.2"/>
  <sheetData>
    <row r="4" spans="2:7" x14ac:dyDescent="0.2">
      <c r="C4" t="s">
        <v>0</v>
      </c>
      <c r="F4" t="s">
        <v>1</v>
      </c>
    </row>
    <row r="5" spans="2:7" x14ac:dyDescent="0.2">
      <c r="B5" t="s">
        <v>5</v>
      </c>
      <c r="C5" t="s">
        <v>2</v>
      </c>
      <c r="D5" t="s">
        <v>3</v>
      </c>
      <c r="F5" t="s">
        <v>4</v>
      </c>
      <c r="G5" t="s">
        <v>3</v>
      </c>
    </row>
    <row r="6" spans="2:7" x14ac:dyDescent="0.2">
      <c r="B6">
        <v>1</v>
      </c>
      <c r="C6" s="3">
        <v>15</v>
      </c>
      <c r="D6" s="3">
        <v>192</v>
      </c>
      <c r="F6" s="3">
        <v>52</v>
      </c>
      <c r="G6" s="3">
        <v>249</v>
      </c>
    </row>
    <row r="7" spans="2:7" x14ac:dyDescent="0.2">
      <c r="B7">
        <v>2</v>
      </c>
      <c r="C7" s="3">
        <v>14</v>
      </c>
      <c r="D7" s="3">
        <v>317</v>
      </c>
      <c r="F7" s="3">
        <v>26</v>
      </c>
      <c r="G7" s="3">
        <v>209</v>
      </c>
    </row>
    <row r="8" spans="2:7" x14ac:dyDescent="0.2">
      <c r="B8">
        <v>3</v>
      </c>
      <c r="C8" s="3">
        <v>35</v>
      </c>
      <c r="D8" s="3">
        <v>236</v>
      </c>
      <c r="F8" s="3">
        <v>43</v>
      </c>
      <c r="G8" s="3">
        <v>252</v>
      </c>
    </row>
    <row r="9" spans="2:7" x14ac:dyDescent="0.2">
      <c r="B9">
        <v>4</v>
      </c>
      <c r="C9" s="3">
        <v>24</v>
      </c>
      <c r="D9" s="3">
        <v>201</v>
      </c>
      <c r="F9" s="3">
        <v>8</v>
      </c>
      <c r="G9" s="3">
        <v>231</v>
      </c>
    </row>
    <row r="10" spans="2:7" x14ac:dyDescent="0.2">
      <c r="B10">
        <v>5</v>
      </c>
      <c r="C10" s="3">
        <v>17</v>
      </c>
      <c r="D10" s="3">
        <v>219</v>
      </c>
      <c r="F10" s="3">
        <v>15</v>
      </c>
      <c r="G10" s="3">
        <v>265</v>
      </c>
    </row>
    <row r="11" spans="2:7" x14ac:dyDescent="0.2">
      <c r="B11">
        <v>6</v>
      </c>
      <c r="C11" s="3">
        <v>26</v>
      </c>
      <c r="D11" s="3">
        <v>265</v>
      </c>
      <c r="F11" s="3">
        <v>16</v>
      </c>
      <c r="G11" s="3">
        <v>271</v>
      </c>
    </row>
    <row r="12" spans="2:7" x14ac:dyDescent="0.2">
      <c r="B12">
        <v>7</v>
      </c>
      <c r="C12" s="3">
        <v>20</v>
      </c>
      <c r="D12" s="3">
        <v>281</v>
      </c>
      <c r="F12" s="3">
        <v>24</v>
      </c>
      <c r="G12" s="3">
        <v>186</v>
      </c>
    </row>
    <row r="13" spans="2:7" x14ac:dyDescent="0.2">
      <c r="B13">
        <v>8</v>
      </c>
      <c r="C13" s="3">
        <v>79</v>
      </c>
      <c r="D13" s="3">
        <v>251</v>
      </c>
      <c r="F13" s="3">
        <v>22</v>
      </c>
      <c r="G13" s="3">
        <v>191</v>
      </c>
    </row>
    <row r="14" spans="2:7" x14ac:dyDescent="0.2">
      <c r="B14">
        <v>9</v>
      </c>
      <c r="C14" s="3">
        <v>45</v>
      </c>
      <c r="D14" s="3">
        <v>235</v>
      </c>
      <c r="F14" s="3">
        <v>8</v>
      </c>
      <c r="G14" s="3">
        <v>252</v>
      </c>
    </row>
    <row r="15" spans="2:7" x14ac:dyDescent="0.2">
      <c r="B15">
        <v>10</v>
      </c>
      <c r="C15" s="3">
        <v>42</v>
      </c>
      <c r="D15" s="3">
        <v>264</v>
      </c>
      <c r="F15" s="3">
        <v>4</v>
      </c>
      <c r="G15" s="3">
        <v>159</v>
      </c>
    </row>
    <row r="16" spans="2:7" x14ac:dyDescent="0.2">
      <c r="B16">
        <v>11</v>
      </c>
      <c r="C16" s="3">
        <v>13</v>
      </c>
      <c r="D16" s="3">
        <v>260</v>
      </c>
      <c r="F16" s="3">
        <v>16</v>
      </c>
      <c r="G16" s="3">
        <v>176</v>
      </c>
    </row>
    <row r="17" spans="2:7" x14ac:dyDescent="0.2">
      <c r="B17">
        <v>12</v>
      </c>
      <c r="C17" s="3">
        <v>22</v>
      </c>
      <c r="D17" s="3">
        <v>217</v>
      </c>
      <c r="F17" s="3">
        <v>55</v>
      </c>
      <c r="G17" s="3">
        <v>294</v>
      </c>
    </row>
    <row r="18" spans="2:7" x14ac:dyDescent="0.2">
      <c r="B18" t="s">
        <v>6</v>
      </c>
      <c r="C18">
        <f>SUM(C6:C17)</f>
        <v>352</v>
      </c>
      <c r="D18">
        <f>SUM(D6:D17)</f>
        <v>2938</v>
      </c>
      <c r="E18" t="s">
        <v>6</v>
      </c>
      <c r="F18">
        <f>SUM(F6:F17)</f>
        <v>289</v>
      </c>
      <c r="G18">
        <f>SUM(G6:G17)</f>
        <v>2735</v>
      </c>
    </row>
    <row r="19" spans="2:7" x14ac:dyDescent="0.2">
      <c r="B19" t="s">
        <v>7</v>
      </c>
      <c r="C19">
        <f>STDEV(C6:C17)</f>
        <v>18.936896805075023</v>
      </c>
      <c r="D19">
        <f>STDEV(D6:D17)</f>
        <v>35.531889219617184</v>
      </c>
      <c r="E19" t="s">
        <v>7</v>
      </c>
      <c r="F19">
        <f>STDEV(F5:F16)</f>
        <v>14.8060184323194</v>
      </c>
      <c r="G19">
        <f>STDEV(G6:G17)</f>
        <v>42.783723186475555</v>
      </c>
    </row>
    <row r="20" spans="2:7" x14ac:dyDescent="0.2">
      <c r="B20" t="s">
        <v>8</v>
      </c>
      <c r="C20">
        <f>C19/SQRT(COUNT(C6:C17))</f>
        <v>5.4666112340131141</v>
      </c>
      <c r="D20">
        <f>D19/SQRT(COUNT(D6:D17))</f>
        <v>10.257172902880972</v>
      </c>
      <c r="E20" t="s">
        <v>8</v>
      </c>
      <c r="F20">
        <f>F19/SQRT(COUNT(F5:F17))</f>
        <v>4.2741293637630831</v>
      </c>
      <c r="G20">
        <f>G19/SQRT(COUNT(G6:G17))</f>
        <v>12.350597049323047</v>
      </c>
    </row>
    <row r="21" spans="2:7" x14ac:dyDescent="0.2">
      <c r="B21" t="s">
        <v>9</v>
      </c>
      <c r="C21">
        <f>AVERAGE(C6:C17)</f>
        <v>29.333333333333332</v>
      </c>
      <c r="D21">
        <f>AVERAGE(D6:D17)</f>
        <v>244.83333333333334</v>
      </c>
      <c r="E21" t="s">
        <v>9</v>
      </c>
      <c r="F21">
        <f>AVERAGE(F6:F17)</f>
        <v>24.083333333333332</v>
      </c>
      <c r="G21">
        <f>AVERAGE(G6:G17)</f>
        <v>227.91666666666666</v>
      </c>
    </row>
    <row r="22" spans="2:7" x14ac:dyDescent="0.2">
      <c r="B22" t="s">
        <v>10</v>
      </c>
      <c r="C22">
        <f>C21/D21</f>
        <v>0.11980939414567732</v>
      </c>
      <c r="D22">
        <f>D21/D21</f>
        <v>1</v>
      </c>
      <c r="E22" t="s">
        <v>10</v>
      </c>
      <c r="F22">
        <f>F21/G21</f>
        <v>0.10566727605118829</v>
      </c>
      <c r="G22">
        <f>G21/G21</f>
        <v>1</v>
      </c>
    </row>
    <row r="23" spans="2:7" x14ac:dyDescent="0.2">
      <c r="B23" s="1" t="s">
        <v>11</v>
      </c>
      <c r="D23">
        <f>TTEST(C6:C17,D6:D17,2,3)</f>
        <v>1.3010884387230031E-12</v>
      </c>
      <c r="G23">
        <f>TTEST(F6:F17,G6:G17,2,3)</f>
        <v>2.4754144601401469E-10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5B1C0-5813-C744-AFDE-29EDDA202EFD}">
  <dimension ref="B5:G24"/>
  <sheetViews>
    <sheetView workbookViewId="0">
      <selection activeCell="C7" sqref="C7:G18"/>
    </sheetView>
  </sheetViews>
  <sheetFormatPr baseColWidth="10" defaultRowHeight="16" x14ac:dyDescent="0.2"/>
  <sheetData>
    <row r="5" spans="2:7" x14ac:dyDescent="0.2">
      <c r="C5" t="s">
        <v>0</v>
      </c>
      <c r="F5" t="s">
        <v>1</v>
      </c>
    </row>
    <row r="6" spans="2:7" x14ac:dyDescent="0.2">
      <c r="B6" t="s">
        <v>5</v>
      </c>
      <c r="C6" t="s">
        <v>2</v>
      </c>
      <c r="D6" t="s">
        <v>3</v>
      </c>
      <c r="F6" t="s">
        <v>4</v>
      </c>
      <c r="G6" t="s">
        <v>3</v>
      </c>
    </row>
    <row r="7" spans="2:7" x14ac:dyDescent="0.2">
      <c r="B7">
        <v>1</v>
      </c>
      <c r="C7">
        <v>219</v>
      </c>
      <c r="D7">
        <v>37</v>
      </c>
      <c r="F7">
        <v>194</v>
      </c>
      <c r="G7">
        <v>65</v>
      </c>
    </row>
    <row r="8" spans="2:7" x14ac:dyDescent="0.2">
      <c r="B8">
        <v>2</v>
      </c>
      <c r="C8">
        <v>107</v>
      </c>
      <c r="D8">
        <v>53</v>
      </c>
      <c r="F8">
        <v>256</v>
      </c>
      <c r="G8">
        <v>61</v>
      </c>
    </row>
    <row r="9" spans="2:7" x14ac:dyDescent="0.2">
      <c r="B9">
        <v>3</v>
      </c>
      <c r="C9">
        <v>124</v>
      </c>
      <c r="D9">
        <v>41</v>
      </c>
      <c r="F9">
        <v>181</v>
      </c>
      <c r="G9">
        <v>67</v>
      </c>
    </row>
    <row r="10" spans="2:7" x14ac:dyDescent="0.2">
      <c r="B10">
        <v>4</v>
      </c>
      <c r="C10">
        <v>157</v>
      </c>
      <c r="D10">
        <v>45</v>
      </c>
      <c r="F10">
        <v>158</v>
      </c>
      <c r="G10">
        <v>41</v>
      </c>
    </row>
    <row r="11" spans="2:7" x14ac:dyDescent="0.2">
      <c r="B11">
        <v>5</v>
      </c>
      <c r="C11">
        <v>218</v>
      </c>
      <c r="D11">
        <v>38</v>
      </c>
      <c r="F11">
        <v>206</v>
      </c>
      <c r="G11">
        <v>75</v>
      </c>
    </row>
    <row r="12" spans="2:7" x14ac:dyDescent="0.2">
      <c r="B12">
        <v>6</v>
      </c>
      <c r="C12">
        <v>64</v>
      </c>
      <c r="D12">
        <v>40</v>
      </c>
      <c r="F12">
        <v>60</v>
      </c>
      <c r="G12">
        <v>98</v>
      </c>
    </row>
    <row r="13" spans="2:7" x14ac:dyDescent="0.2">
      <c r="B13">
        <v>7</v>
      </c>
      <c r="C13">
        <v>42</v>
      </c>
      <c r="D13">
        <v>26</v>
      </c>
      <c r="F13">
        <v>48</v>
      </c>
      <c r="G13">
        <v>71</v>
      </c>
    </row>
    <row r="14" spans="2:7" x14ac:dyDescent="0.2">
      <c r="B14">
        <v>8</v>
      </c>
      <c r="C14">
        <v>56</v>
      </c>
      <c r="D14">
        <v>47</v>
      </c>
      <c r="F14">
        <v>61</v>
      </c>
      <c r="G14">
        <v>64</v>
      </c>
    </row>
    <row r="15" spans="2:7" x14ac:dyDescent="0.2">
      <c r="B15">
        <v>9</v>
      </c>
      <c r="C15">
        <v>50</v>
      </c>
      <c r="D15">
        <v>51</v>
      </c>
      <c r="F15">
        <v>68</v>
      </c>
      <c r="G15">
        <v>84</v>
      </c>
    </row>
    <row r="16" spans="2:7" x14ac:dyDescent="0.2">
      <c r="B16">
        <v>10</v>
      </c>
      <c r="C16">
        <v>81</v>
      </c>
      <c r="D16">
        <v>34</v>
      </c>
      <c r="F16">
        <v>37</v>
      </c>
      <c r="G16">
        <v>90</v>
      </c>
    </row>
    <row r="17" spans="2:7" x14ac:dyDescent="0.2">
      <c r="B17">
        <v>11</v>
      </c>
      <c r="C17">
        <v>126</v>
      </c>
      <c r="D17">
        <v>42</v>
      </c>
      <c r="F17">
        <v>206</v>
      </c>
      <c r="G17">
        <v>41</v>
      </c>
    </row>
    <row r="18" spans="2:7" x14ac:dyDescent="0.2">
      <c r="B18">
        <v>12</v>
      </c>
      <c r="C18">
        <v>71</v>
      </c>
      <c r="D18">
        <v>113</v>
      </c>
      <c r="F18">
        <v>67</v>
      </c>
      <c r="G18">
        <v>126</v>
      </c>
    </row>
    <row r="19" spans="2:7" x14ac:dyDescent="0.2">
      <c r="B19" t="s">
        <v>6</v>
      </c>
      <c r="C19">
        <f>SUM(C7:C18)</f>
        <v>1315</v>
      </c>
      <c r="D19">
        <f>SUM(D7:D18)</f>
        <v>567</v>
      </c>
      <c r="E19" t="s">
        <v>6</v>
      </c>
      <c r="F19">
        <f>SUM(F7:F18)</f>
        <v>1542</v>
      </c>
      <c r="G19">
        <f>SUM(G7:G18)</f>
        <v>883</v>
      </c>
    </row>
    <row r="20" spans="2:7" x14ac:dyDescent="0.2">
      <c r="B20" t="s">
        <v>7</v>
      </c>
      <c r="C20">
        <f>STDEV(C7:C18)</f>
        <v>61.666932841358381</v>
      </c>
      <c r="D20">
        <f>STDEV(D7:D18)</f>
        <v>21.975709731014792</v>
      </c>
      <c r="E20" t="s">
        <v>7</v>
      </c>
      <c r="F20">
        <f>STDEV(F6:F17)</f>
        <v>79.751432019060999</v>
      </c>
      <c r="G20">
        <f>STDEV(G7:G18)</f>
        <v>23.781040321816842</v>
      </c>
    </row>
    <row r="21" spans="2:7" x14ac:dyDescent="0.2">
      <c r="B21" t="s">
        <v>8</v>
      </c>
      <c r="C21">
        <f>C20/SQRT(COUNT(C7:C18))</f>
        <v>17.801710138028419</v>
      </c>
      <c r="D21">
        <f>D20/SQRT(COUNT(D7:D18))</f>
        <v>6.3438409644172342</v>
      </c>
      <c r="E21" t="s">
        <v>8</v>
      </c>
      <c r="F21">
        <f>F20/SQRT(COUNT(F6:F18))</f>
        <v>23.022255372231506</v>
      </c>
      <c r="G21">
        <f>G20/SQRT(COUNT(G7:G18))</f>
        <v>6.8649950157051496</v>
      </c>
    </row>
    <row r="22" spans="2:7" x14ac:dyDescent="0.2">
      <c r="B22" t="s">
        <v>9</v>
      </c>
      <c r="C22">
        <f>AVERAGE(C7:C18)</f>
        <v>109.58333333333333</v>
      </c>
      <c r="D22">
        <f>AVERAGE(D7:D18)</f>
        <v>47.25</v>
      </c>
      <c r="E22" t="s">
        <v>9</v>
      </c>
      <c r="F22">
        <f>AVERAGE(F7:F18)</f>
        <v>128.5</v>
      </c>
      <c r="G22">
        <f>AVERAGE(G7:G18)</f>
        <v>73.583333333333329</v>
      </c>
    </row>
    <row r="23" spans="2:7" x14ac:dyDescent="0.2">
      <c r="B23" t="s">
        <v>10</v>
      </c>
      <c r="C23">
        <f>C22/D22</f>
        <v>2.3192239858906523</v>
      </c>
      <c r="D23">
        <f>D22/D22</f>
        <v>1</v>
      </c>
      <c r="E23" t="s">
        <v>10</v>
      </c>
      <c r="F23">
        <f>F22/G22</f>
        <v>1.7463193657984146</v>
      </c>
      <c r="G23">
        <f>G22/G22</f>
        <v>1</v>
      </c>
    </row>
    <row r="24" spans="2:7" x14ac:dyDescent="0.2">
      <c r="B24" s="1" t="s">
        <v>11</v>
      </c>
      <c r="D24">
        <f>TTEST(C7:C18,D7:D18,2,3)</f>
        <v>5.3927627893360329E-3</v>
      </c>
      <c r="G24">
        <f>TTEST(F7:F18,G7:G18,2,3)</f>
        <v>3.7231236273514101E-2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8CE6F-A05C-3043-8792-3032C4E5362F}">
  <dimension ref="B5:G24"/>
  <sheetViews>
    <sheetView workbookViewId="0">
      <selection activeCell="C7" sqref="C7:G18"/>
    </sheetView>
  </sheetViews>
  <sheetFormatPr baseColWidth="10" defaultRowHeight="16" x14ac:dyDescent="0.2"/>
  <sheetData>
    <row r="5" spans="2:7" x14ac:dyDescent="0.2">
      <c r="C5" t="s">
        <v>0</v>
      </c>
      <c r="F5" t="s">
        <v>1</v>
      </c>
    </row>
    <row r="6" spans="2:7" x14ac:dyDescent="0.2">
      <c r="B6" t="s">
        <v>5</v>
      </c>
      <c r="C6" t="s">
        <v>2</v>
      </c>
      <c r="D6" t="s">
        <v>3</v>
      </c>
      <c r="F6" t="s">
        <v>4</v>
      </c>
      <c r="G6" t="s">
        <v>3</v>
      </c>
    </row>
    <row r="7" spans="2:7" x14ac:dyDescent="0.2">
      <c r="B7">
        <v>1</v>
      </c>
      <c r="C7">
        <v>126</v>
      </c>
      <c r="D7">
        <v>157</v>
      </c>
      <c r="F7">
        <v>134</v>
      </c>
      <c r="G7">
        <v>142</v>
      </c>
    </row>
    <row r="8" spans="2:7" x14ac:dyDescent="0.2">
      <c r="B8">
        <v>2</v>
      </c>
      <c r="C8">
        <v>138</v>
      </c>
      <c r="D8">
        <v>94</v>
      </c>
      <c r="F8">
        <v>141</v>
      </c>
      <c r="G8">
        <v>108</v>
      </c>
    </row>
    <row r="9" spans="2:7" x14ac:dyDescent="0.2">
      <c r="B9">
        <v>3</v>
      </c>
      <c r="C9">
        <v>72</v>
      </c>
      <c r="D9">
        <v>66</v>
      </c>
      <c r="F9">
        <v>50</v>
      </c>
      <c r="G9">
        <v>72</v>
      </c>
    </row>
    <row r="10" spans="2:7" x14ac:dyDescent="0.2">
      <c r="B10">
        <v>4</v>
      </c>
      <c r="C10">
        <v>39</v>
      </c>
      <c r="D10">
        <v>81</v>
      </c>
      <c r="F10">
        <v>72</v>
      </c>
      <c r="G10">
        <v>53</v>
      </c>
    </row>
    <row r="11" spans="2:7" x14ac:dyDescent="0.2">
      <c r="B11">
        <v>5</v>
      </c>
      <c r="C11">
        <v>48</v>
      </c>
      <c r="D11">
        <v>91</v>
      </c>
      <c r="F11">
        <v>81</v>
      </c>
      <c r="G11">
        <v>57</v>
      </c>
    </row>
    <row r="12" spans="2:7" x14ac:dyDescent="0.2">
      <c r="B12">
        <v>6</v>
      </c>
      <c r="C12">
        <v>61</v>
      </c>
      <c r="D12">
        <v>102</v>
      </c>
      <c r="F12">
        <v>58</v>
      </c>
      <c r="G12">
        <v>94</v>
      </c>
    </row>
    <row r="13" spans="2:7" x14ac:dyDescent="0.2">
      <c r="B13">
        <v>7</v>
      </c>
      <c r="C13">
        <v>77</v>
      </c>
      <c r="D13">
        <v>56</v>
      </c>
      <c r="F13">
        <v>47</v>
      </c>
      <c r="G13">
        <v>51</v>
      </c>
    </row>
    <row r="14" spans="2:7" x14ac:dyDescent="0.2">
      <c r="B14">
        <v>8</v>
      </c>
      <c r="C14">
        <v>101</v>
      </c>
      <c r="D14">
        <v>73</v>
      </c>
      <c r="F14">
        <v>49</v>
      </c>
      <c r="G14">
        <v>112</v>
      </c>
    </row>
    <row r="15" spans="2:7" x14ac:dyDescent="0.2">
      <c r="B15">
        <v>9</v>
      </c>
      <c r="C15">
        <v>57</v>
      </c>
      <c r="D15">
        <v>58</v>
      </c>
      <c r="F15">
        <v>85</v>
      </c>
      <c r="G15">
        <v>35</v>
      </c>
    </row>
    <row r="16" spans="2:7" x14ac:dyDescent="0.2">
      <c r="B16">
        <v>10</v>
      </c>
      <c r="C16">
        <v>70</v>
      </c>
      <c r="D16">
        <v>69</v>
      </c>
      <c r="F16">
        <v>89</v>
      </c>
      <c r="G16">
        <v>68</v>
      </c>
    </row>
    <row r="17" spans="2:7" x14ac:dyDescent="0.2">
      <c r="B17">
        <v>11</v>
      </c>
      <c r="C17">
        <v>59</v>
      </c>
      <c r="D17">
        <v>61</v>
      </c>
      <c r="F17">
        <v>41</v>
      </c>
      <c r="G17">
        <v>76</v>
      </c>
    </row>
    <row r="18" spans="2:7" x14ac:dyDescent="0.2">
      <c r="B18">
        <v>12</v>
      </c>
      <c r="C18">
        <v>75</v>
      </c>
      <c r="D18">
        <v>77</v>
      </c>
      <c r="F18">
        <v>58</v>
      </c>
      <c r="G18">
        <v>71</v>
      </c>
    </row>
    <row r="19" spans="2:7" x14ac:dyDescent="0.2">
      <c r="B19" t="s">
        <v>6</v>
      </c>
      <c r="C19">
        <f>SUM(C7:C18)</f>
        <v>923</v>
      </c>
      <c r="D19">
        <f>SUM(D7:D18)</f>
        <v>985</v>
      </c>
      <c r="E19" t="s">
        <v>6</v>
      </c>
      <c r="F19">
        <f>SUM(F7:F18)</f>
        <v>905</v>
      </c>
      <c r="G19">
        <f>SUM(G7:G18)</f>
        <v>939</v>
      </c>
    </row>
    <row r="20" spans="2:7" x14ac:dyDescent="0.2">
      <c r="B20" t="s">
        <v>7</v>
      </c>
      <c r="C20">
        <f>STDEV(C7:C18)</f>
        <v>30.21275568465423</v>
      </c>
      <c r="D20">
        <f>STDEV(D7:D18)</f>
        <v>27.756926517483343</v>
      </c>
      <c r="E20" t="s">
        <v>7</v>
      </c>
      <c r="F20">
        <f>STDEV(F6:F17)</f>
        <v>34.1525987298185</v>
      </c>
      <c r="G20">
        <f>STDEV(G7:G18)</f>
        <v>30.511175299909674</v>
      </c>
    </row>
    <row r="21" spans="2:7" x14ac:dyDescent="0.2">
      <c r="B21" t="s">
        <v>8</v>
      </c>
      <c r="C21">
        <f>C20/SQRT(COUNT(C7:C18))</f>
        <v>8.7216713137477591</v>
      </c>
      <c r="D21">
        <f>D20/SQRT(COUNT(D7:D18))</f>
        <v>8.0127344983728346</v>
      </c>
      <c r="E21" t="s">
        <v>8</v>
      </c>
      <c r="F21">
        <f>F20/SQRT(COUNT(F6:F18))</f>
        <v>9.8590060350929924</v>
      </c>
      <c r="G21">
        <f>G20/SQRT(COUNT(G7:G18))</f>
        <v>8.8078176363473553</v>
      </c>
    </row>
    <row r="22" spans="2:7" x14ac:dyDescent="0.2">
      <c r="B22" t="s">
        <v>9</v>
      </c>
      <c r="C22">
        <f>AVERAGE(C7:C18)</f>
        <v>76.916666666666671</v>
      </c>
      <c r="D22">
        <f>AVERAGE(D7:D18)</f>
        <v>82.083333333333329</v>
      </c>
      <c r="E22" t="s">
        <v>9</v>
      </c>
      <c r="F22">
        <f>AVERAGE(F7:F18)</f>
        <v>75.416666666666671</v>
      </c>
      <c r="G22">
        <f>AVERAGE(G7:G18)</f>
        <v>78.25</v>
      </c>
    </row>
    <row r="23" spans="2:7" x14ac:dyDescent="0.2">
      <c r="B23" t="s">
        <v>10</v>
      </c>
      <c r="C23">
        <f>C22/D22</f>
        <v>0.9370558375634519</v>
      </c>
      <c r="D23">
        <f>D22/D22</f>
        <v>1</v>
      </c>
      <c r="E23" t="s">
        <v>10</v>
      </c>
      <c r="F23">
        <f>F22/G22</f>
        <v>0.96379126730564435</v>
      </c>
      <c r="G23">
        <f>G22/G22</f>
        <v>1</v>
      </c>
    </row>
    <row r="24" spans="2:7" x14ac:dyDescent="0.2">
      <c r="B24" s="1" t="s">
        <v>11</v>
      </c>
      <c r="D24">
        <f>TTEST(C7:C18,D7:D18,2,3)</f>
        <v>0.66694364356817459</v>
      </c>
      <c r="G24">
        <f>TTEST(F7:F18,G7:G18,2,3)</f>
        <v>0.82921594814548882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E77E4-1399-2740-9EDC-6773809B003E}">
  <dimension ref="B5:G24"/>
  <sheetViews>
    <sheetView workbookViewId="0">
      <selection activeCell="C7" sqref="C7:G18"/>
    </sheetView>
  </sheetViews>
  <sheetFormatPr baseColWidth="10" defaultRowHeight="16" x14ac:dyDescent="0.2"/>
  <sheetData>
    <row r="5" spans="2:7" x14ac:dyDescent="0.2">
      <c r="C5" t="s">
        <v>0</v>
      </c>
      <c r="F5" t="s">
        <v>1</v>
      </c>
    </row>
    <row r="6" spans="2:7" x14ac:dyDescent="0.2">
      <c r="B6" t="s">
        <v>5</v>
      </c>
      <c r="C6" t="s">
        <v>2</v>
      </c>
      <c r="D6" t="s">
        <v>3</v>
      </c>
      <c r="F6" t="s">
        <v>4</v>
      </c>
      <c r="G6" t="s">
        <v>3</v>
      </c>
    </row>
    <row r="7" spans="2:7" x14ac:dyDescent="0.2">
      <c r="B7">
        <v>1</v>
      </c>
      <c r="C7">
        <v>3</v>
      </c>
      <c r="D7">
        <v>114</v>
      </c>
      <c r="F7">
        <v>19</v>
      </c>
      <c r="G7">
        <v>100</v>
      </c>
    </row>
    <row r="8" spans="2:7" x14ac:dyDescent="0.2">
      <c r="B8">
        <v>2</v>
      </c>
      <c r="C8">
        <v>17</v>
      </c>
      <c r="D8">
        <v>101</v>
      </c>
      <c r="F8">
        <v>37</v>
      </c>
      <c r="G8">
        <v>94</v>
      </c>
    </row>
    <row r="9" spans="2:7" x14ac:dyDescent="0.2">
      <c r="B9">
        <v>3</v>
      </c>
      <c r="C9">
        <v>7</v>
      </c>
      <c r="D9">
        <v>143</v>
      </c>
      <c r="F9">
        <v>13</v>
      </c>
      <c r="G9">
        <v>108</v>
      </c>
    </row>
    <row r="10" spans="2:7" x14ac:dyDescent="0.2">
      <c r="B10">
        <v>4</v>
      </c>
      <c r="C10">
        <v>31</v>
      </c>
      <c r="D10">
        <v>121</v>
      </c>
      <c r="F10">
        <v>22</v>
      </c>
      <c r="G10">
        <v>131</v>
      </c>
    </row>
    <row r="11" spans="2:7" x14ac:dyDescent="0.2">
      <c r="B11">
        <v>5</v>
      </c>
      <c r="C11">
        <v>14</v>
      </c>
      <c r="D11">
        <v>146</v>
      </c>
      <c r="F11">
        <v>24</v>
      </c>
      <c r="G11">
        <v>112</v>
      </c>
    </row>
    <row r="12" spans="2:7" x14ac:dyDescent="0.2">
      <c r="B12">
        <v>6</v>
      </c>
      <c r="C12">
        <v>29</v>
      </c>
      <c r="D12">
        <v>151</v>
      </c>
      <c r="F12">
        <v>22</v>
      </c>
      <c r="G12">
        <v>117</v>
      </c>
    </row>
    <row r="13" spans="2:7" x14ac:dyDescent="0.2">
      <c r="B13">
        <v>7</v>
      </c>
      <c r="C13">
        <v>14</v>
      </c>
      <c r="D13">
        <v>158</v>
      </c>
      <c r="F13">
        <v>20</v>
      </c>
      <c r="G13">
        <v>102</v>
      </c>
    </row>
    <row r="14" spans="2:7" x14ac:dyDescent="0.2">
      <c r="B14">
        <v>8</v>
      </c>
      <c r="C14">
        <v>15</v>
      </c>
      <c r="D14">
        <v>171</v>
      </c>
      <c r="F14">
        <v>17</v>
      </c>
      <c r="G14">
        <v>124</v>
      </c>
    </row>
    <row r="15" spans="2:7" x14ac:dyDescent="0.2">
      <c r="B15">
        <v>9</v>
      </c>
      <c r="C15">
        <v>1</v>
      </c>
      <c r="D15">
        <v>92</v>
      </c>
      <c r="F15">
        <v>18</v>
      </c>
      <c r="G15">
        <v>91</v>
      </c>
    </row>
    <row r="16" spans="2:7" x14ac:dyDescent="0.2">
      <c r="B16">
        <v>10</v>
      </c>
      <c r="C16">
        <v>1</v>
      </c>
      <c r="D16">
        <v>116</v>
      </c>
      <c r="F16">
        <v>4</v>
      </c>
      <c r="G16">
        <v>86</v>
      </c>
    </row>
    <row r="17" spans="2:7" x14ac:dyDescent="0.2">
      <c r="B17">
        <v>11</v>
      </c>
      <c r="C17">
        <v>10</v>
      </c>
      <c r="D17">
        <v>90</v>
      </c>
      <c r="F17">
        <v>20</v>
      </c>
      <c r="G17">
        <v>118</v>
      </c>
    </row>
    <row r="18" spans="2:7" x14ac:dyDescent="0.2">
      <c r="B18">
        <v>12</v>
      </c>
      <c r="C18">
        <v>18</v>
      </c>
      <c r="D18">
        <v>83</v>
      </c>
      <c r="F18">
        <v>27</v>
      </c>
      <c r="G18">
        <v>105</v>
      </c>
    </row>
    <row r="19" spans="2:7" x14ac:dyDescent="0.2">
      <c r="B19" t="s">
        <v>6</v>
      </c>
      <c r="C19">
        <f>SUM(C7:C18)</f>
        <v>160</v>
      </c>
      <c r="D19">
        <f>SUM(D7:D18)</f>
        <v>1486</v>
      </c>
      <c r="E19" t="s">
        <v>6</v>
      </c>
      <c r="F19">
        <f>SUM(F7:F18)</f>
        <v>243</v>
      </c>
      <c r="G19">
        <f>SUM(G7:G18)</f>
        <v>1288</v>
      </c>
    </row>
    <row r="20" spans="2:7" x14ac:dyDescent="0.2">
      <c r="B20" t="s">
        <v>7</v>
      </c>
      <c r="C20">
        <f>STDEV(C7:C18)</f>
        <v>9.8103223312195116</v>
      </c>
      <c r="D20">
        <f>STDEV(D7:D18)</f>
        <v>29.390268436812175</v>
      </c>
      <c r="E20" t="s">
        <v>7</v>
      </c>
      <c r="F20">
        <f>STDEV(F6:F17)</f>
        <v>7.9406892304475374</v>
      </c>
      <c r="G20">
        <f>STDEV(G7:G18)</f>
        <v>13.667036210820468</v>
      </c>
    </row>
    <row r="21" spans="2:7" x14ac:dyDescent="0.2">
      <c r="B21" t="s">
        <v>8</v>
      </c>
      <c r="C21">
        <f>C20/SQRT(COUNT(C7:C18))</f>
        <v>2.831996119383291</v>
      </c>
      <c r="D21">
        <f>D20/SQRT(COUNT(D7:D18))</f>
        <v>8.484239696774436</v>
      </c>
      <c r="E21" t="s">
        <v>8</v>
      </c>
      <c r="F21">
        <f>F20/SQRT(COUNT(F6:F18))</f>
        <v>2.2922795323750242</v>
      </c>
      <c r="G21">
        <f>G20/SQRT(COUNT(G7:G18))</f>
        <v>3.9453335176707802</v>
      </c>
    </row>
    <row r="22" spans="2:7" x14ac:dyDescent="0.2">
      <c r="B22" t="s">
        <v>9</v>
      </c>
      <c r="C22">
        <f>AVERAGE(C7:C18)</f>
        <v>13.333333333333334</v>
      </c>
      <c r="D22">
        <f>AVERAGE(D7:D18)</f>
        <v>123.83333333333333</v>
      </c>
      <c r="E22" t="s">
        <v>9</v>
      </c>
      <c r="F22">
        <f>AVERAGE(F7:F18)</f>
        <v>20.25</v>
      </c>
      <c r="G22">
        <f>AVERAGE(G7:G18)</f>
        <v>107.33333333333333</v>
      </c>
    </row>
    <row r="23" spans="2:7" x14ac:dyDescent="0.2">
      <c r="B23" t="s">
        <v>10</v>
      </c>
      <c r="C23">
        <f>C22/D22</f>
        <v>0.10767160161507404</v>
      </c>
      <c r="D23">
        <f>D22/D22</f>
        <v>1</v>
      </c>
      <c r="E23" t="s">
        <v>10</v>
      </c>
      <c r="F23">
        <f>F22/G22</f>
        <v>0.18866459627329193</v>
      </c>
      <c r="G23">
        <f>G22/G22</f>
        <v>1</v>
      </c>
    </row>
    <row r="24" spans="2:7" x14ac:dyDescent="0.2">
      <c r="B24" s="1" t="s">
        <v>11</v>
      </c>
      <c r="D24">
        <f>TTEST(C7:C18,D7:D18,2,3)</f>
        <v>1.0350202765693559E-8</v>
      </c>
      <c r="G24">
        <f>TTEST(F7:F18,G7:G18,2,3)</f>
        <v>3.3216544347395213E-13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9F66D-7FB9-8D40-A0D4-FB7EA8457F11}">
  <dimension ref="B5:G24"/>
  <sheetViews>
    <sheetView workbookViewId="0">
      <selection activeCell="C7" sqref="C7:G18"/>
    </sheetView>
  </sheetViews>
  <sheetFormatPr baseColWidth="10" defaultRowHeight="16" x14ac:dyDescent="0.2"/>
  <sheetData>
    <row r="5" spans="2:7" x14ac:dyDescent="0.2">
      <c r="C5" t="s">
        <v>0</v>
      </c>
      <c r="F5" t="s">
        <v>1</v>
      </c>
    </row>
    <row r="6" spans="2:7" x14ac:dyDescent="0.2">
      <c r="B6" t="s">
        <v>5</v>
      </c>
      <c r="C6" t="s">
        <v>2</v>
      </c>
      <c r="D6" t="s">
        <v>3</v>
      </c>
      <c r="F6" t="s">
        <v>4</v>
      </c>
      <c r="G6" t="s">
        <v>3</v>
      </c>
    </row>
    <row r="7" spans="2:7" x14ac:dyDescent="0.2">
      <c r="B7">
        <v>1</v>
      </c>
      <c r="C7">
        <v>1</v>
      </c>
      <c r="D7">
        <v>176</v>
      </c>
      <c r="F7">
        <v>9</v>
      </c>
      <c r="G7">
        <v>93</v>
      </c>
    </row>
    <row r="8" spans="2:7" x14ac:dyDescent="0.2">
      <c r="B8">
        <v>2</v>
      </c>
      <c r="C8">
        <v>4</v>
      </c>
      <c r="D8">
        <v>122</v>
      </c>
      <c r="F8">
        <v>23</v>
      </c>
      <c r="G8">
        <v>13</v>
      </c>
    </row>
    <row r="9" spans="2:7" x14ac:dyDescent="0.2">
      <c r="B9">
        <v>3</v>
      </c>
      <c r="C9">
        <v>3</v>
      </c>
      <c r="D9">
        <v>101</v>
      </c>
      <c r="F9">
        <v>17</v>
      </c>
      <c r="G9">
        <v>119</v>
      </c>
    </row>
    <row r="10" spans="2:7" x14ac:dyDescent="0.2">
      <c r="B10">
        <v>4</v>
      </c>
      <c r="C10">
        <v>2</v>
      </c>
      <c r="D10">
        <v>92</v>
      </c>
      <c r="F10">
        <v>19</v>
      </c>
      <c r="G10">
        <v>68</v>
      </c>
    </row>
    <row r="11" spans="2:7" x14ac:dyDescent="0.2">
      <c r="B11">
        <v>5</v>
      </c>
      <c r="C11">
        <v>4</v>
      </c>
      <c r="D11">
        <v>217</v>
      </c>
      <c r="F11">
        <v>38</v>
      </c>
      <c r="G11">
        <v>102</v>
      </c>
    </row>
    <row r="12" spans="2:7" x14ac:dyDescent="0.2">
      <c r="B12">
        <v>6</v>
      </c>
      <c r="C12">
        <v>11</v>
      </c>
      <c r="D12">
        <v>181</v>
      </c>
      <c r="F12">
        <v>18</v>
      </c>
      <c r="G12">
        <v>117</v>
      </c>
    </row>
    <row r="13" spans="2:7" x14ac:dyDescent="0.2">
      <c r="B13">
        <v>7</v>
      </c>
      <c r="C13">
        <v>5</v>
      </c>
      <c r="D13">
        <v>131</v>
      </c>
      <c r="F13">
        <v>9</v>
      </c>
      <c r="G13">
        <v>149</v>
      </c>
    </row>
    <row r="14" spans="2:7" x14ac:dyDescent="0.2">
      <c r="B14">
        <v>8</v>
      </c>
      <c r="C14">
        <v>10</v>
      </c>
      <c r="D14">
        <v>107</v>
      </c>
      <c r="F14">
        <v>21</v>
      </c>
      <c r="G14">
        <v>132</v>
      </c>
    </row>
    <row r="15" spans="2:7" x14ac:dyDescent="0.2">
      <c r="B15">
        <v>9</v>
      </c>
      <c r="C15">
        <v>1</v>
      </c>
      <c r="D15">
        <v>122</v>
      </c>
      <c r="F15">
        <v>27</v>
      </c>
      <c r="G15">
        <v>101</v>
      </c>
    </row>
    <row r="16" spans="2:7" x14ac:dyDescent="0.2">
      <c r="B16">
        <v>10</v>
      </c>
      <c r="C16">
        <v>9</v>
      </c>
      <c r="D16">
        <v>184</v>
      </c>
      <c r="F16">
        <v>26</v>
      </c>
      <c r="G16">
        <v>91</v>
      </c>
    </row>
    <row r="17" spans="2:7" x14ac:dyDescent="0.2">
      <c r="B17">
        <v>11</v>
      </c>
      <c r="C17">
        <v>1</v>
      </c>
      <c r="D17">
        <v>151</v>
      </c>
      <c r="F17">
        <v>15</v>
      </c>
      <c r="G17">
        <v>97</v>
      </c>
    </row>
    <row r="18" spans="2:7" x14ac:dyDescent="0.2">
      <c r="B18">
        <v>12</v>
      </c>
      <c r="C18">
        <v>2</v>
      </c>
      <c r="D18">
        <v>97</v>
      </c>
      <c r="F18">
        <v>42</v>
      </c>
      <c r="G18">
        <v>129</v>
      </c>
    </row>
    <row r="19" spans="2:7" x14ac:dyDescent="0.2">
      <c r="B19" t="s">
        <v>6</v>
      </c>
      <c r="C19">
        <f>SUM(C7:C18)</f>
        <v>53</v>
      </c>
      <c r="D19">
        <f>SUM(D7:D18)</f>
        <v>1681</v>
      </c>
      <c r="E19" t="s">
        <v>6</v>
      </c>
      <c r="F19">
        <f>SUM(F7:F18)</f>
        <v>264</v>
      </c>
      <c r="G19">
        <f>SUM(G7:G18)</f>
        <v>1211</v>
      </c>
    </row>
    <row r="20" spans="2:7" x14ac:dyDescent="0.2">
      <c r="B20" t="s">
        <v>7</v>
      </c>
      <c r="C20">
        <f>STDEV(C7:C18)</f>
        <v>3.6296339242742408</v>
      </c>
      <c r="D20">
        <f>STDEV(D7:D18)</f>
        <v>40.959976769643021</v>
      </c>
      <c r="E20" t="s">
        <v>7</v>
      </c>
      <c r="F20">
        <f>STDEV(F6:F17)</f>
        <v>8.3644268401150121</v>
      </c>
      <c r="G20">
        <f>STDEV(G7:G18)</f>
        <v>35.217398420598194</v>
      </c>
    </row>
    <row r="21" spans="2:7" x14ac:dyDescent="0.2">
      <c r="B21" t="s">
        <v>8</v>
      </c>
      <c r="C21">
        <f>C20/SQRT(COUNT(C7:C18))</f>
        <v>1.0477850616197655</v>
      </c>
      <c r="D21">
        <f>D20/SQRT(COUNT(D7:D18))</f>
        <v>11.824126806977109</v>
      </c>
      <c r="E21" t="s">
        <v>8</v>
      </c>
      <c r="F21">
        <f>F20/SQRT(COUNT(F6:F18))</f>
        <v>2.4146020438786668</v>
      </c>
      <c r="G21">
        <f>G20/SQRT(COUNT(G7:G18))</f>
        <v>10.166387229145334</v>
      </c>
    </row>
    <row r="22" spans="2:7" x14ac:dyDescent="0.2">
      <c r="B22" t="s">
        <v>9</v>
      </c>
      <c r="C22">
        <f>AVERAGE(C7:C18)</f>
        <v>4.416666666666667</v>
      </c>
      <c r="D22">
        <f>AVERAGE(D7:D18)</f>
        <v>140.08333333333334</v>
      </c>
      <c r="E22" t="s">
        <v>9</v>
      </c>
      <c r="F22">
        <f>AVERAGE(F7:F18)</f>
        <v>22</v>
      </c>
      <c r="G22">
        <f>AVERAGE(G7:G18)</f>
        <v>100.91666666666667</v>
      </c>
    </row>
    <row r="23" spans="2:7" x14ac:dyDescent="0.2">
      <c r="B23" t="s">
        <v>10</v>
      </c>
      <c r="C23">
        <f>C22/D22</f>
        <v>3.1528851873884593E-2</v>
      </c>
      <c r="D23">
        <f>D22/D22</f>
        <v>1</v>
      </c>
      <c r="E23" t="s">
        <v>10</v>
      </c>
      <c r="F23">
        <f>F22/G22</f>
        <v>0.21800165152766307</v>
      </c>
      <c r="G23">
        <f>G22/G22</f>
        <v>1</v>
      </c>
    </row>
    <row r="24" spans="2:7" x14ac:dyDescent="0.2">
      <c r="B24" s="1" t="s">
        <v>11</v>
      </c>
      <c r="D24">
        <f>TTEST(C7:C18,D7:D18,2,3)</f>
        <v>1.6544683267901635E-7</v>
      </c>
      <c r="G24">
        <f>TTEST(F7:F18,G7:G18,2,3)</f>
        <v>5.1904891190906034E-6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6AAE5-7509-7A43-A6D0-35DEA2AA3C7F}">
  <dimension ref="B5:G24"/>
  <sheetViews>
    <sheetView workbookViewId="0">
      <selection activeCell="C7" sqref="C7:G18"/>
    </sheetView>
  </sheetViews>
  <sheetFormatPr baseColWidth="10" defaultRowHeight="16" x14ac:dyDescent="0.2"/>
  <sheetData>
    <row r="5" spans="2:7" x14ac:dyDescent="0.2">
      <c r="C5" t="s">
        <v>0</v>
      </c>
      <c r="F5" t="s">
        <v>1</v>
      </c>
    </row>
    <row r="6" spans="2:7" x14ac:dyDescent="0.2">
      <c r="B6" t="s">
        <v>5</v>
      </c>
      <c r="C6" t="s">
        <v>2</v>
      </c>
      <c r="D6" t="s">
        <v>3</v>
      </c>
      <c r="F6" t="s">
        <v>4</v>
      </c>
      <c r="G6" t="s">
        <v>3</v>
      </c>
    </row>
    <row r="7" spans="2:7" x14ac:dyDescent="0.2">
      <c r="B7">
        <v>1</v>
      </c>
      <c r="C7">
        <v>21</v>
      </c>
      <c r="D7">
        <v>71</v>
      </c>
      <c r="F7">
        <v>142</v>
      </c>
      <c r="G7">
        <v>51</v>
      </c>
    </row>
    <row r="8" spans="2:7" x14ac:dyDescent="0.2">
      <c r="B8">
        <v>2</v>
      </c>
      <c r="C8">
        <v>19</v>
      </c>
      <c r="D8">
        <v>53</v>
      </c>
      <c r="F8">
        <v>107</v>
      </c>
      <c r="G8">
        <v>35</v>
      </c>
    </row>
    <row r="9" spans="2:7" x14ac:dyDescent="0.2">
      <c r="B9">
        <v>3</v>
      </c>
      <c r="C9">
        <v>6</v>
      </c>
      <c r="D9">
        <v>46</v>
      </c>
      <c r="F9">
        <v>131</v>
      </c>
      <c r="G9">
        <v>42</v>
      </c>
    </row>
    <row r="10" spans="2:7" x14ac:dyDescent="0.2">
      <c r="B10">
        <v>4</v>
      </c>
      <c r="C10">
        <v>15</v>
      </c>
      <c r="D10">
        <v>122</v>
      </c>
      <c r="F10">
        <v>128</v>
      </c>
      <c r="G10">
        <v>76</v>
      </c>
    </row>
    <row r="11" spans="2:7" x14ac:dyDescent="0.2">
      <c r="B11">
        <v>5</v>
      </c>
      <c r="C11">
        <v>14</v>
      </c>
      <c r="D11">
        <v>161</v>
      </c>
      <c r="F11">
        <v>137</v>
      </c>
      <c r="G11">
        <v>142</v>
      </c>
    </row>
    <row r="12" spans="2:7" x14ac:dyDescent="0.2">
      <c r="B12">
        <v>6</v>
      </c>
      <c r="C12">
        <v>11</v>
      </c>
      <c r="D12">
        <v>143</v>
      </c>
      <c r="F12">
        <v>142</v>
      </c>
      <c r="G12">
        <v>109</v>
      </c>
    </row>
    <row r="13" spans="2:7" x14ac:dyDescent="0.2">
      <c r="B13">
        <v>7</v>
      </c>
      <c r="C13">
        <v>19</v>
      </c>
      <c r="D13">
        <v>171</v>
      </c>
      <c r="F13">
        <v>109</v>
      </c>
      <c r="G13">
        <v>113</v>
      </c>
    </row>
    <row r="14" spans="2:7" x14ac:dyDescent="0.2">
      <c r="B14">
        <v>8</v>
      </c>
      <c r="C14">
        <v>12</v>
      </c>
      <c r="D14">
        <v>148</v>
      </c>
      <c r="F14">
        <v>117</v>
      </c>
      <c r="G14">
        <v>139</v>
      </c>
    </row>
    <row r="15" spans="2:7" x14ac:dyDescent="0.2">
      <c r="B15">
        <v>9</v>
      </c>
      <c r="C15">
        <v>37</v>
      </c>
      <c r="D15">
        <v>93</v>
      </c>
      <c r="F15">
        <v>51</v>
      </c>
      <c r="G15">
        <v>36</v>
      </c>
    </row>
    <row r="16" spans="2:7" x14ac:dyDescent="0.2">
      <c r="B16">
        <v>10</v>
      </c>
      <c r="C16">
        <v>29</v>
      </c>
      <c r="D16">
        <v>124</v>
      </c>
      <c r="F16">
        <v>46</v>
      </c>
      <c r="G16">
        <v>68</v>
      </c>
    </row>
    <row r="17" spans="2:7" x14ac:dyDescent="0.2">
      <c r="B17">
        <v>11</v>
      </c>
      <c r="C17">
        <v>26</v>
      </c>
      <c r="D17">
        <v>95</v>
      </c>
      <c r="F17">
        <v>61</v>
      </c>
      <c r="G17">
        <v>77</v>
      </c>
    </row>
    <row r="18" spans="2:7" x14ac:dyDescent="0.2">
      <c r="B18">
        <v>12</v>
      </c>
      <c r="C18">
        <v>31</v>
      </c>
      <c r="D18">
        <v>112</v>
      </c>
      <c r="F18">
        <v>107</v>
      </c>
      <c r="G18">
        <v>81</v>
      </c>
    </row>
    <row r="19" spans="2:7" x14ac:dyDescent="0.2">
      <c r="B19" t="s">
        <v>6</v>
      </c>
      <c r="C19">
        <f>SUM(C7:C18)</f>
        <v>240</v>
      </c>
      <c r="D19">
        <f>SUM(D7:D18)</f>
        <v>1339</v>
      </c>
      <c r="E19" t="s">
        <v>6</v>
      </c>
      <c r="F19">
        <f>SUM(F7:F18)</f>
        <v>1278</v>
      </c>
      <c r="G19">
        <f>SUM(G7:G18)</f>
        <v>969</v>
      </c>
    </row>
    <row r="20" spans="2:7" x14ac:dyDescent="0.2">
      <c r="B20" t="s">
        <v>7</v>
      </c>
      <c r="C20">
        <f>STDEV(C7:C18)</f>
        <v>9.2047418609797376</v>
      </c>
      <c r="D20">
        <f>STDEV(D7:D18)</f>
        <v>41.064158965150504</v>
      </c>
      <c r="E20" t="s">
        <v>7</v>
      </c>
      <c r="F20">
        <f>STDEV(F6:F17)</f>
        <v>36.661597445729612</v>
      </c>
      <c r="G20">
        <f>STDEV(G7:G18)</f>
        <v>37.736225662786246</v>
      </c>
    </row>
    <row r="21" spans="2:7" x14ac:dyDescent="0.2">
      <c r="B21" t="s">
        <v>8</v>
      </c>
      <c r="C21">
        <f>C20/SQRT(COUNT(C7:C18))</f>
        <v>2.6571800956288345</v>
      </c>
      <c r="D21">
        <f>D20/SQRT(COUNT(D7:D18))</f>
        <v>11.854201616287614</v>
      </c>
      <c r="E21" t="s">
        <v>8</v>
      </c>
      <c r="F21">
        <f>F20/SQRT(COUNT(F6:F18))</f>
        <v>10.583291577106845</v>
      </c>
      <c r="G21">
        <f>G20/SQRT(COUNT(G7:G18))</f>
        <v>10.893510022305053</v>
      </c>
    </row>
    <row r="22" spans="2:7" x14ac:dyDescent="0.2">
      <c r="B22" t="s">
        <v>9</v>
      </c>
      <c r="C22">
        <f>AVERAGE(C7:C18)</f>
        <v>20</v>
      </c>
      <c r="D22">
        <f>AVERAGE(D7:D18)</f>
        <v>111.58333333333333</v>
      </c>
      <c r="E22" t="s">
        <v>9</v>
      </c>
      <c r="F22">
        <f>AVERAGE(F7:F18)</f>
        <v>106.5</v>
      </c>
      <c r="G22">
        <f>AVERAGE(G7:G18)</f>
        <v>80.75</v>
      </c>
    </row>
    <row r="23" spans="2:7" x14ac:dyDescent="0.2">
      <c r="B23" t="s">
        <v>10</v>
      </c>
      <c r="C23">
        <f>C22/D22</f>
        <v>0.17923823749066467</v>
      </c>
      <c r="D23">
        <f>D22/D22</f>
        <v>1</v>
      </c>
      <c r="E23" t="s">
        <v>10</v>
      </c>
      <c r="F23">
        <f>F22/G22</f>
        <v>1.3188854489164086</v>
      </c>
      <c r="G23">
        <f>G22/G22</f>
        <v>1</v>
      </c>
    </row>
    <row r="24" spans="2:7" x14ac:dyDescent="0.2">
      <c r="B24" s="1" t="s">
        <v>11</v>
      </c>
      <c r="D24">
        <f>TTEST(C7:C18,D7:D18,2,3)</f>
        <v>6.5307842922289424E-6</v>
      </c>
      <c r="G24">
        <f>TTEST(F7:F18,G7:G18,2,3)</f>
        <v>9.6971422216450706E-2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CB806-413C-7847-A2F8-D78DED75A60C}">
  <dimension ref="B4:G23"/>
  <sheetViews>
    <sheetView workbookViewId="0">
      <selection activeCell="C6" sqref="C6:G17"/>
    </sheetView>
  </sheetViews>
  <sheetFormatPr baseColWidth="10" defaultRowHeight="16" x14ac:dyDescent="0.2"/>
  <sheetData>
    <row r="4" spans="2:7" x14ac:dyDescent="0.2">
      <c r="C4" t="s">
        <v>0</v>
      </c>
      <c r="F4" t="s">
        <v>1</v>
      </c>
    </row>
    <row r="5" spans="2:7" x14ac:dyDescent="0.2">
      <c r="B5" t="s">
        <v>5</v>
      </c>
      <c r="C5" t="s">
        <v>2</v>
      </c>
      <c r="D5" t="s">
        <v>3</v>
      </c>
      <c r="F5" t="s">
        <v>4</v>
      </c>
      <c r="G5" t="s">
        <v>3</v>
      </c>
    </row>
    <row r="6" spans="2:7" x14ac:dyDescent="0.2">
      <c r="B6">
        <v>1</v>
      </c>
      <c r="C6">
        <v>74</v>
      </c>
      <c r="D6">
        <v>317</v>
      </c>
      <c r="F6">
        <v>112</v>
      </c>
      <c r="G6">
        <v>269</v>
      </c>
    </row>
    <row r="7" spans="2:7" x14ac:dyDescent="0.2">
      <c r="B7">
        <v>2</v>
      </c>
      <c r="C7">
        <v>15</v>
      </c>
      <c r="D7">
        <v>176</v>
      </c>
      <c r="F7">
        <v>113</v>
      </c>
      <c r="G7">
        <v>141</v>
      </c>
    </row>
    <row r="8" spans="2:7" x14ac:dyDescent="0.2">
      <c r="B8">
        <v>3</v>
      </c>
      <c r="C8">
        <v>13</v>
      </c>
      <c r="D8">
        <v>121</v>
      </c>
      <c r="F8">
        <v>134</v>
      </c>
      <c r="G8">
        <v>83</v>
      </c>
    </row>
    <row r="9" spans="2:7" x14ac:dyDescent="0.2">
      <c r="B9">
        <v>4</v>
      </c>
      <c r="C9">
        <v>22</v>
      </c>
      <c r="D9">
        <v>84</v>
      </c>
      <c r="F9">
        <v>89</v>
      </c>
      <c r="G9">
        <v>94</v>
      </c>
    </row>
    <row r="10" spans="2:7" x14ac:dyDescent="0.2">
      <c r="B10">
        <v>5</v>
      </c>
      <c r="C10">
        <v>37</v>
      </c>
      <c r="D10">
        <v>153</v>
      </c>
      <c r="F10">
        <v>66</v>
      </c>
      <c r="G10">
        <v>52</v>
      </c>
    </row>
    <row r="11" spans="2:7" x14ac:dyDescent="0.2">
      <c r="B11">
        <v>6</v>
      </c>
      <c r="C11">
        <v>14</v>
      </c>
      <c r="D11">
        <v>161</v>
      </c>
      <c r="F11">
        <v>129</v>
      </c>
      <c r="G11">
        <v>101</v>
      </c>
    </row>
    <row r="12" spans="2:7" x14ac:dyDescent="0.2">
      <c r="B12">
        <v>7</v>
      </c>
      <c r="C12">
        <v>7</v>
      </c>
      <c r="D12">
        <v>112</v>
      </c>
      <c r="F12">
        <v>94</v>
      </c>
      <c r="G12">
        <v>32</v>
      </c>
    </row>
    <row r="13" spans="2:7" x14ac:dyDescent="0.2">
      <c r="B13">
        <v>8</v>
      </c>
      <c r="C13">
        <v>35</v>
      </c>
      <c r="D13">
        <v>134</v>
      </c>
      <c r="F13">
        <v>86</v>
      </c>
      <c r="G13">
        <v>128</v>
      </c>
    </row>
    <row r="14" spans="2:7" x14ac:dyDescent="0.2">
      <c r="B14">
        <v>9</v>
      </c>
      <c r="C14">
        <v>51</v>
      </c>
      <c r="D14">
        <v>171</v>
      </c>
      <c r="F14">
        <v>109</v>
      </c>
      <c r="G14">
        <v>106</v>
      </c>
    </row>
    <row r="15" spans="2:7" x14ac:dyDescent="0.2">
      <c r="B15">
        <v>10</v>
      </c>
      <c r="C15">
        <v>34</v>
      </c>
      <c r="D15">
        <v>144</v>
      </c>
      <c r="F15">
        <v>101</v>
      </c>
      <c r="G15">
        <v>135</v>
      </c>
    </row>
    <row r="16" spans="2:7" x14ac:dyDescent="0.2">
      <c r="B16">
        <v>11</v>
      </c>
      <c r="C16">
        <v>49</v>
      </c>
      <c r="D16">
        <v>163</v>
      </c>
      <c r="F16">
        <v>107</v>
      </c>
      <c r="G16">
        <v>160</v>
      </c>
    </row>
    <row r="17" spans="2:7" x14ac:dyDescent="0.2">
      <c r="B17">
        <v>12</v>
      </c>
      <c r="C17">
        <v>28</v>
      </c>
      <c r="D17">
        <v>180</v>
      </c>
      <c r="F17">
        <v>131</v>
      </c>
      <c r="G17">
        <v>92</v>
      </c>
    </row>
    <row r="18" spans="2:7" x14ac:dyDescent="0.2">
      <c r="B18" t="s">
        <v>6</v>
      </c>
      <c r="C18">
        <f>SUM(C6:C17)</f>
        <v>379</v>
      </c>
      <c r="D18">
        <f>SUM(D6:D17)</f>
        <v>1916</v>
      </c>
      <c r="E18" t="s">
        <v>6</v>
      </c>
      <c r="F18">
        <f>SUM(F6:F17)</f>
        <v>1271</v>
      </c>
      <c r="G18">
        <f>SUM(G6:G17)</f>
        <v>1393</v>
      </c>
    </row>
    <row r="19" spans="2:7" x14ac:dyDescent="0.2">
      <c r="B19" t="s">
        <v>7</v>
      </c>
      <c r="C19">
        <f>STDEV(C6:C17)</f>
        <v>19.458386055343539</v>
      </c>
      <c r="D19">
        <f>STDEV(D6:D17)</f>
        <v>57.220996358351066</v>
      </c>
      <c r="E19" t="s">
        <v>7</v>
      </c>
      <c r="F19">
        <f>STDEV(F5:F16)</f>
        <v>19.505244050114975</v>
      </c>
      <c r="G19">
        <f>STDEV(G6:G17)</f>
        <v>60.378289796812545</v>
      </c>
    </row>
    <row r="20" spans="2:7" x14ac:dyDescent="0.2">
      <c r="B20" t="s">
        <v>8</v>
      </c>
      <c r="C20">
        <f>C19/SQRT(COUNT(C6:C17))</f>
        <v>5.6171522135241263</v>
      </c>
      <c r="D20">
        <f>D19/SQRT(COUNT(D6:D17))</f>
        <v>16.518278825396294</v>
      </c>
      <c r="E20" t="s">
        <v>8</v>
      </c>
      <c r="F20">
        <f>F19/SQRT(COUNT(F5:F17))</f>
        <v>5.630678951471614</v>
      </c>
      <c r="G20">
        <f>G19/SQRT(COUNT(G6:G17))</f>
        <v>17.429710933699479</v>
      </c>
    </row>
    <row r="21" spans="2:7" x14ac:dyDescent="0.2">
      <c r="B21" t="s">
        <v>9</v>
      </c>
      <c r="C21">
        <f>AVERAGE(C6:C17)</f>
        <v>31.583333333333332</v>
      </c>
      <c r="D21">
        <f>AVERAGE(D6:D17)</f>
        <v>159.66666666666666</v>
      </c>
      <c r="E21" t="s">
        <v>9</v>
      </c>
      <c r="F21">
        <f>AVERAGE(F6:F17)</f>
        <v>105.91666666666667</v>
      </c>
      <c r="G21">
        <f>AVERAGE(G6:G17)</f>
        <v>116.08333333333333</v>
      </c>
    </row>
    <row r="22" spans="2:7" x14ac:dyDescent="0.2">
      <c r="B22" t="s">
        <v>10</v>
      </c>
      <c r="C22">
        <f>C21/D21</f>
        <v>0.19780793319415449</v>
      </c>
      <c r="D22">
        <f>D21/D21</f>
        <v>1</v>
      </c>
      <c r="E22" t="s">
        <v>10</v>
      </c>
      <c r="F22">
        <f>F21/G21</f>
        <v>0.91241923905240496</v>
      </c>
      <c r="G22">
        <f>G21/G21</f>
        <v>1</v>
      </c>
    </row>
    <row r="23" spans="2:7" x14ac:dyDescent="0.2">
      <c r="B23" s="1" t="s">
        <v>11</v>
      </c>
      <c r="D23">
        <f>TTEST(C6:C17,D6:D17,2,3)</f>
        <v>4.5198937680721824E-6</v>
      </c>
      <c r="G23">
        <f>TTEST(F6:F17,G6:G17,2,3)</f>
        <v>0.58925277614530813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9821F-2C41-D345-AD4B-196D49F2DF0D}">
  <dimension ref="B5:G24"/>
  <sheetViews>
    <sheetView workbookViewId="0">
      <selection activeCell="C7" sqref="C7:G18"/>
    </sheetView>
  </sheetViews>
  <sheetFormatPr baseColWidth="10" defaultRowHeight="16" x14ac:dyDescent="0.2"/>
  <sheetData>
    <row r="5" spans="2:7" x14ac:dyDescent="0.2">
      <c r="C5" t="s">
        <v>0</v>
      </c>
      <c r="F5" t="s">
        <v>1</v>
      </c>
    </row>
    <row r="6" spans="2:7" x14ac:dyDescent="0.2">
      <c r="B6" t="s">
        <v>5</v>
      </c>
      <c r="C6" t="s">
        <v>2</v>
      </c>
      <c r="D6" t="s">
        <v>3</v>
      </c>
      <c r="F6" t="s">
        <v>4</v>
      </c>
      <c r="G6" t="s">
        <v>3</v>
      </c>
    </row>
    <row r="7" spans="2:7" x14ac:dyDescent="0.2">
      <c r="B7">
        <v>1</v>
      </c>
      <c r="C7">
        <v>9</v>
      </c>
      <c r="D7">
        <v>108</v>
      </c>
      <c r="F7">
        <v>46</v>
      </c>
      <c r="G7">
        <v>137</v>
      </c>
    </row>
    <row r="8" spans="2:7" x14ac:dyDescent="0.2">
      <c r="B8">
        <v>2</v>
      </c>
      <c r="C8">
        <v>10</v>
      </c>
      <c r="D8">
        <v>72</v>
      </c>
      <c r="F8">
        <v>13</v>
      </c>
      <c r="G8">
        <v>62</v>
      </c>
    </row>
    <row r="9" spans="2:7" x14ac:dyDescent="0.2">
      <c r="B9">
        <v>3</v>
      </c>
      <c r="C9">
        <v>19</v>
      </c>
      <c r="D9">
        <v>136</v>
      </c>
      <c r="F9">
        <v>13</v>
      </c>
      <c r="G9">
        <v>73</v>
      </c>
    </row>
    <row r="10" spans="2:7" x14ac:dyDescent="0.2">
      <c r="B10">
        <v>4</v>
      </c>
      <c r="C10">
        <v>4</v>
      </c>
      <c r="D10">
        <v>146</v>
      </c>
      <c r="F10">
        <v>16</v>
      </c>
      <c r="G10">
        <v>108</v>
      </c>
    </row>
    <row r="11" spans="2:7" x14ac:dyDescent="0.2">
      <c r="B11">
        <v>5</v>
      </c>
      <c r="C11">
        <v>1</v>
      </c>
      <c r="D11">
        <v>122</v>
      </c>
      <c r="F11">
        <v>19</v>
      </c>
      <c r="G11">
        <v>96</v>
      </c>
    </row>
    <row r="12" spans="2:7" x14ac:dyDescent="0.2">
      <c r="B12">
        <v>6</v>
      </c>
      <c r="C12">
        <v>0</v>
      </c>
      <c r="D12">
        <v>94</v>
      </c>
      <c r="F12">
        <v>23</v>
      </c>
      <c r="G12">
        <v>104</v>
      </c>
    </row>
    <row r="13" spans="2:7" x14ac:dyDescent="0.2">
      <c r="B13">
        <v>7</v>
      </c>
      <c r="C13">
        <v>40</v>
      </c>
      <c r="D13">
        <v>136</v>
      </c>
      <c r="F13">
        <v>14</v>
      </c>
      <c r="G13">
        <v>98</v>
      </c>
    </row>
    <row r="14" spans="2:7" x14ac:dyDescent="0.2">
      <c r="B14">
        <v>8</v>
      </c>
      <c r="C14">
        <v>3</v>
      </c>
      <c r="D14">
        <v>141</v>
      </c>
      <c r="F14">
        <v>11</v>
      </c>
      <c r="G14">
        <v>106</v>
      </c>
    </row>
    <row r="15" spans="2:7" x14ac:dyDescent="0.2">
      <c r="B15">
        <v>9</v>
      </c>
      <c r="C15">
        <v>6</v>
      </c>
      <c r="D15">
        <v>149</v>
      </c>
      <c r="F15">
        <v>10</v>
      </c>
      <c r="G15">
        <v>145</v>
      </c>
    </row>
    <row r="16" spans="2:7" x14ac:dyDescent="0.2">
      <c r="B16">
        <v>10</v>
      </c>
      <c r="C16">
        <v>21</v>
      </c>
      <c r="D16">
        <v>158</v>
      </c>
      <c r="F16">
        <v>13</v>
      </c>
      <c r="G16">
        <v>159</v>
      </c>
    </row>
    <row r="17" spans="2:7" x14ac:dyDescent="0.2">
      <c r="B17">
        <v>11</v>
      </c>
      <c r="C17">
        <v>10</v>
      </c>
      <c r="D17">
        <v>76</v>
      </c>
      <c r="F17">
        <v>17</v>
      </c>
      <c r="G17">
        <v>141</v>
      </c>
    </row>
    <row r="18" spans="2:7" x14ac:dyDescent="0.2">
      <c r="B18">
        <v>12</v>
      </c>
      <c r="C18">
        <v>11</v>
      </c>
      <c r="D18">
        <v>77</v>
      </c>
      <c r="F18">
        <v>49</v>
      </c>
      <c r="G18">
        <v>98</v>
      </c>
    </row>
    <row r="19" spans="2:7" x14ac:dyDescent="0.2">
      <c r="B19" t="s">
        <v>6</v>
      </c>
      <c r="C19">
        <f>SUM(C7:C18)</f>
        <v>134</v>
      </c>
      <c r="D19">
        <f>SUM(D7:D18)</f>
        <v>1415</v>
      </c>
      <c r="E19" t="s">
        <v>6</v>
      </c>
      <c r="F19">
        <f>SUM(F7:F18)</f>
        <v>244</v>
      </c>
      <c r="G19">
        <f>SUM(G7:G18)</f>
        <v>1327</v>
      </c>
    </row>
    <row r="20" spans="2:7" x14ac:dyDescent="0.2">
      <c r="B20" t="s">
        <v>7</v>
      </c>
      <c r="C20">
        <f>STDEV(C7:C18)</f>
        <v>11.158635737183625</v>
      </c>
      <c r="D20">
        <f>STDEV(D7:D18)</f>
        <v>31.297569854349362</v>
      </c>
      <c r="E20" t="s">
        <v>7</v>
      </c>
      <c r="F20">
        <f>STDEV(F6:F17)</f>
        <v>10.09049958219026</v>
      </c>
      <c r="G20">
        <f>STDEV(G7:G18)</f>
        <v>29.426204565854466</v>
      </c>
    </row>
    <row r="21" spans="2:7" x14ac:dyDescent="0.2">
      <c r="B21" t="s">
        <v>8</v>
      </c>
      <c r="C21">
        <f>C20/SQRT(COUNT(C7:C18))</f>
        <v>3.2212206733259721</v>
      </c>
      <c r="D21">
        <f>D20/SQRT(COUNT(D7:D18))</f>
        <v>9.0348301901948602</v>
      </c>
      <c r="E21" t="s">
        <v>8</v>
      </c>
      <c r="F21">
        <f>F20/SQRT(COUNT(F6:F18))</f>
        <v>2.9128763250176766</v>
      </c>
      <c r="G21">
        <f>G20/SQRT(COUNT(G7:G18))</f>
        <v>8.4946135636625364</v>
      </c>
    </row>
    <row r="22" spans="2:7" x14ac:dyDescent="0.2">
      <c r="B22" t="s">
        <v>9</v>
      </c>
      <c r="C22">
        <f>AVERAGE(C7:C18)</f>
        <v>11.166666666666666</v>
      </c>
      <c r="D22">
        <f>AVERAGE(D7:D18)</f>
        <v>117.91666666666667</v>
      </c>
      <c r="E22" t="s">
        <v>9</v>
      </c>
      <c r="F22">
        <f>AVERAGE(F7:F18)</f>
        <v>20.333333333333332</v>
      </c>
      <c r="G22">
        <f>AVERAGE(G7:G18)</f>
        <v>110.58333333333333</v>
      </c>
    </row>
    <row r="23" spans="2:7" x14ac:dyDescent="0.2">
      <c r="B23" t="s">
        <v>10</v>
      </c>
      <c r="C23">
        <f>C22/D22</f>
        <v>9.4699646643109536E-2</v>
      </c>
      <c r="D23">
        <f>D22/D22</f>
        <v>1</v>
      </c>
      <c r="E23" t="s">
        <v>10</v>
      </c>
      <c r="F23">
        <f>F22/G22</f>
        <v>0.1838733986435569</v>
      </c>
      <c r="G23">
        <f>G22/G22</f>
        <v>1</v>
      </c>
    </row>
    <row r="24" spans="2:7" x14ac:dyDescent="0.2">
      <c r="B24" s="1" t="s">
        <v>11</v>
      </c>
      <c r="D24">
        <f>TTEST(C7:C18,D7:D18,2,3)</f>
        <v>2.9289766906921936E-8</v>
      </c>
      <c r="G24">
        <f>TTEST(F7:F18,G7:G18,2,3)</f>
        <v>6.4805364098890925E-8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C6BDF-29A7-7747-AC67-9D0A9B2AB6A6}">
  <dimension ref="B5:G24"/>
  <sheetViews>
    <sheetView workbookViewId="0">
      <selection activeCell="C7" sqref="C7:G18"/>
    </sheetView>
  </sheetViews>
  <sheetFormatPr baseColWidth="10" defaultRowHeight="16" x14ac:dyDescent="0.2"/>
  <sheetData>
    <row r="5" spans="2:7" x14ac:dyDescent="0.2">
      <c r="C5" t="s">
        <v>0</v>
      </c>
      <c r="F5" t="s">
        <v>1</v>
      </c>
    </row>
    <row r="6" spans="2:7" x14ac:dyDescent="0.2">
      <c r="B6" t="s">
        <v>5</v>
      </c>
      <c r="C6" t="s">
        <v>2</v>
      </c>
      <c r="D6" t="s">
        <v>3</v>
      </c>
      <c r="F6" t="s">
        <v>4</v>
      </c>
      <c r="G6" t="s">
        <v>3</v>
      </c>
    </row>
    <row r="7" spans="2:7" x14ac:dyDescent="0.2">
      <c r="B7">
        <v>1</v>
      </c>
      <c r="C7">
        <v>0</v>
      </c>
      <c r="D7">
        <v>86</v>
      </c>
      <c r="F7">
        <v>21</v>
      </c>
      <c r="G7">
        <v>129</v>
      </c>
    </row>
    <row r="8" spans="2:7" x14ac:dyDescent="0.2">
      <c r="B8">
        <v>2</v>
      </c>
      <c r="C8">
        <v>0</v>
      </c>
      <c r="D8">
        <v>68</v>
      </c>
      <c r="F8">
        <v>5</v>
      </c>
      <c r="G8">
        <v>58</v>
      </c>
    </row>
    <row r="9" spans="2:7" x14ac:dyDescent="0.2">
      <c r="B9">
        <v>3</v>
      </c>
      <c r="C9">
        <v>34</v>
      </c>
      <c r="D9">
        <v>91</v>
      </c>
      <c r="F9">
        <v>17</v>
      </c>
      <c r="G9">
        <v>69</v>
      </c>
    </row>
    <row r="10" spans="2:7" x14ac:dyDescent="0.2">
      <c r="B10">
        <v>4</v>
      </c>
      <c r="C10">
        <v>5</v>
      </c>
      <c r="D10">
        <v>113</v>
      </c>
      <c r="F10">
        <v>12</v>
      </c>
      <c r="G10">
        <v>95</v>
      </c>
    </row>
    <row r="11" spans="2:7" x14ac:dyDescent="0.2">
      <c r="B11">
        <v>5</v>
      </c>
      <c r="C11">
        <v>6</v>
      </c>
      <c r="D11">
        <v>90</v>
      </c>
      <c r="F11">
        <v>30</v>
      </c>
      <c r="G11">
        <v>128</v>
      </c>
    </row>
    <row r="12" spans="2:7" x14ac:dyDescent="0.2">
      <c r="B12">
        <v>6</v>
      </c>
      <c r="C12">
        <v>8</v>
      </c>
      <c r="D12">
        <v>121</v>
      </c>
      <c r="F12">
        <v>10</v>
      </c>
      <c r="G12">
        <v>136</v>
      </c>
    </row>
    <row r="13" spans="2:7" x14ac:dyDescent="0.2">
      <c r="B13">
        <v>7</v>
      </c>
      <c r="C13">
        <v>1</v>
      </c>
      <c r="D13">
        <v>176</v>
      </c>
      <c r="F13">
        <v>16</v>
      </c>
      <c r="G13">
        <v>144</v>
      </c>
    </row>
    <row r="14" spans="2:7" x14ac:dyDescent="0.2">
      <c r="B14">
        <v>8</v>
      </c>
      <c r="C14">
        <v>14</v>
      </c>
      <c r="D14">
        <v>161</v>
      </c>
      <c r="F14">
        <v>21</v>
      </c>
      <c r="G14">
        <v>130</v>
      </c>
    </row>
    <row r="15" spans="2:7" x14ac:dyDescent="0.2">
      <c r="B15">
        <v>9</v>
      </c>
      <c r="C15">
        <v>7</v>
      </c>
      <c r="D15">
        <v>170</v>
      </c>
      <c r="F15">
        <v>11</v>
      </c>
      <c r="G15">
        <v>115</v>
      </c>
    </row>
    <row r="16" spans="2:7" x14ac:dyDescent="0.2">
      <c r="B16">
        <v>10</v>
      </c>
      <c r="C16">
        <v>39</v>
      </c>
      <c r="D16">
        <v>219</v>
      </c>
      <c r="F16">
        <v>23</v>
      </c>
      <c r="G16">
        <v>159</v>
      </c>
    </row>
    <row r="17" spans="2:7" x14ac:dyDescent="0.2">
      <c r="B17">
        <v>11</v>
      </c>
      <c r="C17">
        <v>17</v>
      </c>
      <c r="D17">
        <v>189</v>
      </c>
      <c r="F17">
        <v>46</v>
      </c>
      <c r="G17">
        <v>126</v>
      </c>
    </row>
    <row r="18" spans="2:7" x14ac:dyDescent="0.2">
      <c r="B18">
        <v>12</v>
      </c>
      <c r="C18">
        <v>6</v>
      </c>
      <c r="D18">
        <v>146</v>
      </c>
      <c r="F18">
        <v>20</v>
      </c>
      <c r="G18">
        <v>175</v>
      </c>
    </row>
    <row r="19" spans="2:7" x14ac:dyDescent="0.2">
      <c r="B19" t="s">
        <v>6</v>
      </c>
      <c r="C19">
        <f>SUM(C7:C18)</f>
        <v>137</v>
      </c>
      <c r="D19">
        <f>SUM(D7:D18)</f>
        <v>1630</v>
      </c>
      <c r="E19" t="s">
        <v>6</v>
      </c>
      <c r="F19">
        <f>SUM(F7:F18)</f>
        <v>232</v>
      </c>
      <c r="G19">
        <f>SUM(G7:G18)</f>
        <v>1464</v>
      </c>
    </row>
    <row r="20" spans="2:7" x14ac:dyDescent="0.2">
      <c r="B20" t="s">
        <v>7</v>
      </c>
      <c r="C20">
        <f>STDEV(C7:C18)</f>
        <v>12.823687835290194</v>
      </c>
      <c r="D20">
        <f>STDEV(D7:D18)</f>
        <v>47.86122616165374</v>
      </c>
      <c r="E20" t="s">
        <v>7</v>
      </c>
      <c r="F20">
        <f>STDEV(F6:F17)</f>
        <v>11.29682175738742</v>
      </c>
      <c r="G20">
        <f>STDEV(G7:G18)</f>
        <v>33.986628386630365</v>
      </c>
    </row>
    <row r="21" spans="2:7" x14ac:dyDescent="0.2">
      <c r="B21" t="s">
        <v>8</v>
      </c>
      <c r="C21">
        <f>C20/SQRT(COUNT(C7:C18))</f>
        <v>3.7018798118542615</v>
      </c>
      <c r="D21">
        <f>D20/SQRT(COUNT(D7:D18))</f>
        <v>13.816345904088173</v>
      </c>
      <c r="E21" t="s">
        <v>8</v>
      </c>
      <c r="F21">
        <f>F20/SQRT(COUNT(F6:F18))</f>
        <v>3.2611115413074243</v>
      </c>
      <c r="G21">
        <f>G20/SQRT(COUNT(G7:G18))</f>
        <v>9.8110945239344094</v>
      </c>
    </row>
    <row r="22" spans="2:7" x14ac:dyDescent="0.2">
      <c r="B22" t="s">
        <v>9</v>
      </c>
      <c r="C22">
        <f>AVERAGE(C7:C18)</f>
        <v>11.416666666666666</v>
      </c>
      <c r="D22">
        <f>AVERAGE(D7:D18)</f>
        <v>135.83333333333334</v>
      </c>
      <c r="E22" t="s">
        <v>9</v>
      </c>
      <c r="F22">
        <f>AVERAGE(F7:F18)</f>
        <v>19.333333333333332</v>
      </c>
      <c r="G22">
        <f>AVERAGE(G7:G18)</f>
        <v>122</v>
      </c>
    </row>
    <row r="23" spans="2:7" x14ac:dyDescent="0.2">
      <c r="B23" t="s">
        <v>10</v>
      </c>
      <c r="C23">
        <f>C22/D22</f>
        <v>8.4049079754601214E-2</v>
      </c>
      <c r="D23">
        <f>D22/D22</f>
        <v>1</v>
      </c>
      <c r="E23" t="s">
        <v>10</v>
      </c>
      <c r="F23">
        <f>F22/G22</f>
        <v>0.15846994535519124</v>
      </c>
      <c r="G23">
        <f>G22/G22</f>
        <v>1</v>
      </c>
    </row>
    <row r="24" spans="2:7" x14ac:dyDescent="0.2">
      <c r="B24" s="1" t="s">
        <v>11</v>
      </c>
      <c r="D24">
        <f>TTEST(C7:C18,D7:D18,2,3)</f>
        <v>1.1298390863080566E-6</v>
      </c>
      <c r="G24">
        <f>TTEST(F7:F18,G7:G18,2,3)</f>
        <v>1.6333377901896019E-7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77204-ADE4-734B-AB25-9B542ED96311}">
  <dimension ref="B3:G22"/>
  <sheetViews>
    <sheetView workbookViewId="0">
      <selection activeCell="B10" sqref="B10"/>
    </sheetView>
  </sheetViews>
  <sheetFormatPr baseColWidth="10" defaultRowHeight="16" x14ac:dyDescent="0.2"/>
  <sheetData>
    <row r="3" spans="2:7" x14ac:dyDescent="0.2">
      <c r="C3" t="s">
        <v>0</v>
      </c>
      <c r="F3" t="s">
        <v>1</v>
      </c>
    </row>
    <row r="4" spans="2:7" x14ac:dyDescent="0.2">
      <c r="B4" t="s">
        <v>5</v>
      </c>
      <c r="C4" t="s">
        <v>2</v>
      </c>
      <c r="D4" t="s">
        <v>3</v>
      </c>
      <c r="F4" t="s">
        <v>4</v>
      </c>
      <c r="G4" t="s">
        <v>3</v>
      </c>
    </row>
    <row r="5" spans="2:7" x14ac:dyDescent="0.2">
      <c r="B5">
        <v>1</v>
      </c>
      <c r="C5">
        <v>67</v>
      </c>
      <c r="D5">
        <v>62</v>
      </c>
      <c r="F5">
        <v>87</v>
      </c>
      <c r="G5">
        <v>123</v>
      </c>
    </row>
    <row r="6" spans="2:7" x14ac:dyDescent="0.2">
      <c r="B6">
        <v>2</v>
      </c>
      <c r="C6">
        <v>58</v>
      </c>
      <c r="D6">
        <v>90</v>
      </c>
      <c r="F6">
        <v>123</v>
      </c>
      <c r="G6">
        <v>128</v>
      </c>
    </row>
    <row r="7" spans="2:7" x14ac:dyDescent="0.2">
      <c r="B7">
        <v>3</v>
      </c>
      <c r="C7">
        <v>72</v>
      </c>
      <c r="D7">
        <v>64</v>
      </c>
      <c r="F7">
        <v>97</v>
      </c>
      <c r="G7">
        <v>148</v>
      </c>
    </row>
    <row r="8" spans="2:7" x14ac:dyDescent="0.2">
      <c r="B8">
        <v>4</v>
      </c>
      <c r="C8">
        <v>69</v>
      </c>
      <c r="D8">
        <v>67</v>
      </c>
      <c r="F8">
        <v>128</v>
      </c>
      <c r="G8">
        <v>130</v>
      </c>
    </row>
    <row r="9" spans="2:7" x14ac:dyDescent="0.2">
      <c r="B9">
        <v>5</v>
      </c>
      <c r="C9">
        <v>38</v>
      </c>
      <c r="D9">
        <v>77</v>
      </c>
      <c r="F9">
        <v>109</v>
      </c>
      <c r="G9">
        <v>139</v>
      </c>
    </row>
    <row r="10" spans="2:7" x14ac:dyDescent="0.2">
      <c r="B10">
        <v>6</v>
      </c>
      <c r="C10">
        <v>75</v>
      </c>
      <c r="D10">
        <v>91</v>
      </c>
      <c r="F10">
        <v>119</v>
      </c>
      <c r="G10">
        <v>115</v>
      </c>
    </row>
    <row r="11" spans="2:7" x14ac:dyDescent="0.2">
      <c r="B11">
        <v>7</v>
      </c>
      <c r="C11">
        <v>38</v>
      </c>
      <c r="D11">
        <v>100</v>
      </c>
      <c r="F11">
        <v>120</v>
      </c>
      <c r="G11">
        <v>135</v>
      </c>
    </row>
    <row r="12" spans="2:7" x14ac:dyDescent="0.2">
      <c r="B12">
        <v>8</v>
      </c>
      <c r="C12">
        <v>32</v>
      </c>
      <c r="D12">
        <v>55</v>
      </c>
      <c r="F12">
        <v>57</v>
      </c>
      <c r="G12">
        <v>123</v>
      </c>
    </row>
    <row r="13" spans="2:7" x14ac:dyDescent="0.2">
      <c r="B13">
        <v>9</v>
      </c>
      <c r="C13">
        <v>18</v>
      </c>
      <c r="D13">
        <v>92</v>
      </c>
      <c r="F13">
        <v>49</v>
      </c>
      <c r="G13">
        <v>157</v>
      </c>
    </row>
    <row r="14" spans="2:7" x14ac:dyDescent="0.2">
      <c r="B14">
        <v>10</v>
      </c>
      <c r="C14">
        <v>43</v>
      </c>
      <c r="D14">
        <v>63</v>
      </c>
      <c r="F14">
        <v>69</v>
      </c>
      <c r="G14">
        <v>142</v>
      </c>
    </row>
    <row r="15" spans="2:7" x14ac:dyDescent="0.2">
      <c r="B15">
        <v>11</v>
      </c>
      <c r="C15">
        <v>42</v>
      </c>
      <c r="D15">
        <v>100</v>
      </c>
      <c r="F15">
        <v>60</v>
      </c>
      <c r="G15">
        <v>148</v>
      </c>
    </row>
    <row r="16" spans="2:7" x14ac:dyDescent="0.2">
      <c r="B16">
        <v>12</v>
      </c>
      <c r="C16">
        <v>40</v>
      </c>
      <c r="D16">
        <v>56</v>
      </c>
      <c r="F16">
        <v>60</v>
      </c>
      <c r="G16">
        <v>138</v>
      </c>
    </row>
    <row r="17" spans="2:7" x14ac:dyDescent="0.2">
      <c r="B17" t="s">
        <v>6</v>
      </c>
      <c r="C17">
        <f>SUM(C5:C16)</f>
        <v>592</v>
      </c>
      <c r="D17">
        <f>SUM(D5:D16)</f>
        <v>917</v>
      </c>
      <c r="E17" t="s">
        <v>6</v>
      </c>
      <c r="F17">
        <f>SUM(F5:F16)</f>
        <v>1078</v>
      </c>
      <c r="G17">
        <f>SUM(G5:G16)</f>
        <v>1626</v>
      </c>
    </row>
    <row r="18" spans="2:7" x14ac:dyDescent="0.2">
      <c r="B18" t="s">
        <v>7</v>
      </c>
      <c r="C18">
        <f>STDEV(C5:C16)</f>
        <v>18.25741858350554</v>
      </c>
      <c r="D18">
        <f>STDEV(D5:D16)</f>
        <v>17.212354618562561</v>
      </c>
      <c r="E18" t="s">
        <v>7</v>
      </c>
      <c r="F18">
        <f>STDEV(F4:F15)</f>
        <v>29.551188254835505</v>
      </c>
      <c r="G18">
        <f>STDEV(G5:G16)</f>
        <v>12.265991417514748</v>
      </c>
    </row>
    <row r="19" spans="2:7" x14ac:dyDescent="0.2">
      <c r="B19" t="s">
        <v>8</v>
      </c>
      <c r="C19">
        <f>C18/SQRT(COUNT(C5:C16))</f>
        <v>5.2704627669473005</v>
      </c>
      <c r="D19">
        <f>D18/SQRT(COUNT(D5:D16))</f>
        <v>4.9687787862071966</v>
      </c>
      <c r="E19" t="s">
        <v>8</v>
      </c>
      <c r="F19">
        <f>F18/SQRT(COUNT(F4:F16))</f>
        <v>8.5306932469012935</v>
      </c>
      <c r="G19">
        <f>G18/SQRT(COUNT(G5:G16))</f>
        <v>3.5408867233898897</v>
      </c>
    </row>
    <row r="20" spans="2:7" x14ac:dyDescent="0.2">
      <c r="B20" t="s">
        <v>9</v>
      </c>
      <c r="C20">
        <f>AVERAGE(C5:C16)</f>
        <v>49.333333333333336</v>
      </c>
      <c r="D20">
        <f>AVERAGE(D5:D16)</f>
        <v>76.416666666666671</v>
      </c>
      <c r="E20" t="s">
        <v>9</v>
      </c>
      <c r="F20">
        <f>AVERAGE(F5:F16)</f>
        <v>89.833333333333329</v>
      </c>
      <c r="G20">
        <f>AVERAGE(G5:G16)</f>
        <v>135.5</v>
      </c>
    </row>
    <row r="21" spans="2:7" x14ac:dyDescent="0.2">
      <c r="B21" t="s">
        <v>10</v>
      </c>
      <c r="C21">
        <f>C20/D20</f>
        <v>0.64558342420937842</v>
      </c>
      <c r="D21">
        <f>D20/D20</f>
        <v>1</v>
      </c>
      <c r="E21" t="s">
        <v>10</v>
      </c>
      <c r="F21">
        <f>F20/G20</f>
        <v>0.66297662976629768</v>
      </c>
      <c r="G21">
        <f>G20/G20</f>
        <v>1</v>
      </c>
    </row>
    <row r="22" spans="2:7" x14ac:dyDescent="0.2">
      <c r="B22" s="1" t="s">
        <v>11</v>
      </c>
      <c r="D22">
        <f>TTEST(C5:C16,D5:D16,2,3)</f>
        <v>1.1425592587852426E-3</v>
      </c>
      <c r="G22">
        <f>TTEST(F5:F16,G5:G16,2,3)</f>
        <v>1.9703502929559208E-4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C15A8-49BB-4F49-9A95-4900F6484248}">
  <dimension ref="B3:G22"/>
  <sheetViews>
    <sheetView workbookViewId="0">
      <selection activeCell="B3" sqref="B3:B4"/>
    </sheetView>
  </sheetViews>
  <sheetFormatPr baseColWidth="10" defaultRowHeight="16" x14ac:dyDescent="0.2"/>
  <sheetData>
    <row r="3" spans="2:7" x14ac:dyDescent="0.2">
      <c r="C3" t="s">
        <v>0</v>
      </c>
      <c r="F3" t="s">
        <v>1</v>
      </c>
    </row>
    <row r="4" spans="2:7" x14ac:dyDescent="0.2">
      <c r="B4" t="s">
        <v>5</v>
      </c>
      <c r="C4" t="s">
        <v>2</v>
      </c>
      <c r="D4" t="s">
        <v>3</v>
      </c>
      <c r="F4" t="s">
        <v>4</v>
      </c>
      <c r="G4" t="s">
        <v>3</v>
      </c>
    </row>
    <row r="5" spans="2:7" x14ac:dyDescent="0.2">
      <c r="B5">
        <v>1</v>
      </c>
      <c r="C5">
        <v>76</v>
      </c>
      <c r="D5">
        <v>26</v>
      </c>
      <c r="F5">
        <v>83</v>
      </c>
      <c r="G5">
        <v>95</v>
      </c>
    </row>
    <row r="6" spans="2:7" x14ac:dyDescent="0.2">
      <c r="B6">
        <v>2</v>
      </c>
      <c r="C6">
        <v>60</v>
      </c>
      <c r="D6">
        <v>56</v>
      </c>
      <c r="F6">
        <v>107</v>
      </c>
      <c r="G6">
        <v>140</v>
      </c>
    </row>
    <row r="7" spans="2:7" x14ac:dyDescent="0.2">
      <c r="B7">
        <v>3</v>
      </c>
      <c r="C7">
        <v>75</v>
      </c>
      <c r="D7">
        <v>31</v>
      </c>
      <c r="F7">
        <v>118</v>
      </c>
      <c r="G7">
        <v>111</v>
      </c>
    </row>
    <row r="8" spans="2:7" x14ac:dyDescent="0.2">
      <c r="B8">
        <v>4</v>
      </c>
      <c r="C8">
        <v>21</v>
      </c>
      <c r="D8">
        <v>20</v>
      </c>
      <c r="F8">
        <v>111</v>
      </c>
      <c r="G8">
        <v>116</v>
      </c>
    </row>
    <row r="9" spans="2:7" x14ac:dyDescent="0.2">
      <c r="B9">
        <v>5</v>
      </c>
      <c r="C9">
        <v>24</v>
      </c>
      <c r="D9">
        <v>24</v>
      </c>
      <c r="F9">
        <v>107</v>
      </c>
      <c r="G9">
        <v>88</v>
      </c>
    </row>
    <row r="10" spans="2:7" x14ac:dyDescent="0.2">
      <c r="B10">
        <v>6</v>
      </c>
      <c r="C10">
        <v>41</v>
      </c>
      <c r="D10">
        <v>36</v>
      </c>
      <c r="F10">
        <v>104</v>
      </c>
      <c r="G10">
        <v>115</v>
      </c>
    </row>
    <row r="11" spans="2:7" x14ac:dyDescent="0.2">
      <c r="B11">
        <v>7</v>
      </c>
      <c r="C11">
        <v>44</v>
      </c>
      <c r="D11">
        <v>22</v>
      </c>
      <c r="F11">
        <v>104</v>
      </c>
      <c r="G11">
        <v>102</v>
      </c>
    </row>
    <row r="12" spans="2:7" x14ac:dyDescent="0.2">
      <c r="B12">
        <v>8</v>
      </c>
      <c r="C12">
        <v>45</v>
      </c>
      <c r="D12">
        <v>16</v>
      </c>
      <c r="F12">
        <v>103</v>
      </c>
      <c r="G12">
        <v>94</v>
      </c>
    </row>
    <row r="13" spans="2:7" x14ac:dyDescent="0.2">
      <c r="B13">
        <v>9</v>
      </c>
      <c r="C13">
        <v>42</v>
      </c>
      <c r="D13">
        <v>44</v>
      </c>
      <c r="F13">
        <v>100</v>
      </c>
      <c r="G13">
        <v>122</v>
      </c>
    </row>
    <row r="14" spans="2:7" x14ac:dyDescent="0.2">
      <c r="B14">
        <v>10</v>
      </c>
      <c r="C14">
        <v>53</v>
      </c>
      <c r="D14">
        <v>20</v>
      </c>
      <c r="F14">
        <v>109</v>
      </c>
      <c r="G14">
        <v>102</v>
      </c>
    </row>
    <row r="15" spans="2:7" x14ac:dyDescent="0.2">
      <c r="B15">
        <v>11</v>
      </c>
      <c r="C15">
        <v>50</v>
      </c>
      <c r="D15">
        <v>40</v>
      </c>
      <c r="F15">
        <v>68</v>
      </c>
      <c r="G15">
        <v>98</v>
      </c>
    </row>
    <row r="16" spans="2:7" x14ac:dyDescent="0.2">
      <c r="B16">
        <v>12</v>
      </c>
      <c r="C16">
        <v>48</v>
      </c>
      <c r="D16">
        <v>16</v>
      </c>
      <c r="F16">
        <v>123</v>
      </c>
      <c r="G16">
        <v>79</v>
      </c>
    </row>
    <row r="17" spans="2:7" x14ac:dyDescent="0.2">
      <c r="B17" t="s">
        <v>6</v>
      </c>
      <c r="C17">
        <f>SUM(C5:C16)</f>
        <v>579</v>
      </c>
      <c r="D17">
        <f>SUM(D5:D16)</f>
        <v>351</v>
      </c>
      <c r="E17" t="s">
        <v>6</v>
      </c>
      <c r="F17">
        <f>SUM(F5:F16)</f>
        <v>1237</v>
      </c>
      <c r="G17">
        <f>SUM(G5:G16)</f>
        <v>1262</v>
      </c>
    </row>
    <row r="18" spans="2:7" x14ac:dyDescent="0.2">
      <c r="B18" t="s">
        <v>7</v>
      </c>
      <c r="C18">
        <f>STDEV(C5:C16)</f>
        <v>16.788118092594807</v>
      </c>
      <c r="D18">
        <f>STDEV(D5:D16)</f>
        <v>12.469052599426819</v>
      </c>
      <c r="E18" t="s">
        <v>7</v>
      </c>
      <c r="F18">
        <f>STDEV(F4:F15)</f>
        <v>14.000649335590916</v>
      </c>
      <c r="G18">
        <f>STDEV(G5:G16)</f>
        <v>16.579468866003729</v>
      </c>
    </row>
    <row r="19" spans="2:7" x14ac:dyDescent="0.2">
      <c r="B19" t="s">
        <v>8</v>
      </c>
      <c r="C19">
        <f>C18/SQRT(COUNT(C5:C16))</f>
        <v>4.8463122499734199</v>
      </c>
      <c r="D19">
        <f>D18/SQRT(COUNT(D5:D16))</f>
        <v>3.5995054374093387</v>
      </c>
      <c r="E19" t="s">
        <v>8</v>
      </c>
      <c r="F19">
        <f>F18/SQRT(COUNT(F4:F16))</f>
        <v>4.0416393313664853</v>
      </c>
      <c r="G19">
        <f>G18/SQRT(COUNT(G5:G16))</f>
        <v>4.7860804064041362</v>
      </c>
    </row>
    <row r="20" spans="2:7" x14ac:dyDescent="0.2">
      <c r="B20" t="s">
        <v>9</v>
      </c>
      <c r="C20">
        <f>AVERAGE(C5:C16)</f>
        <v>48.25</v>
      </c>
      <c r="D20">
        <f>AVERAGE(D5:D16)</f>
        <v>29.25</v>
      </c>
      <c r="E20" t="s">
        <v>9</v>
      </c>
      <c r="F20">
        <f>AVERAGE(F5:F16)</f>
        <v>103.08333333333333</v>
      </c>
      <c r="G20">
        <f>AVERAGE(G5:G16)</f>
        <v>105.16666666666667</v>
      </c>
    </row>
    <row r="21" spans="2:7" x14ac:dyDescent="0.2">
      <c r="B21" t="s">
        <v>10</v>
      </c>
      <c r="C21">
        <f>C20/D20</f>
        <v>1.6495726495726495</v>
      </c>
      <c r="D21">
        <f>D20/D20</f>
        <v>1</v>
      </c>
      <c r="E21" t="s">
        <v>10</v>
      </c>
      <c r="F21">
        <f>F20/G20</f>
        <v>0.98019017432646582</v>
      </c>
      <c r="G21">
        <f>G20/G20</f>
        <v>1</v>
      </c>
    </row>
    <row r="22" spans="2:7" x14ac:dyDescent="0.2">
      <c r="B22" s="1" t="s">
        <v>11</v>
      </c>
      <c r="D22">
        <f>TTEST(C5:C16,D5:D16,2,3)</f>
        <v>5.0033624975767349E-3</v>
      </c>
      <c r="G22">
        <f>TTEST(F5:F16,G5:G16,2,3)</f>
        <v>0.74812539082281138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39372-2806-E64C-8C59-6010FE1567AD}">
  <dimension ref="B3:G22"/>
  <sheetViews>
    <sheetView workbookViewId="0">
      <selection activeCell="B3" sqref="B3:B4"/>
    </sheetView>
  </sheetViews>
  <sheetFormatPr baseColWidth="10" defaultRowHeight="16" x14ac:dyDescent="0.2"/>
  <sheetData>
    <row r="3" spans="2:7" x14ac:dyDescent="0.2">
      <c r="C3" t="s">
        <v>0</v>
      </c>
      <c r="F3" t="s">
        <v>1</v>
      </c>
    </row>
    <row r="4" spans="2:7" x14ac:dyDescent="0.2">
      <c r="B4" t="s">
        <v>5</v>
      </c>
      <c r="C4" t="s">
        <v>2</v>
      </c>
      <c r="D4" t="s">
        <v>3</v>
      </c>
      <c r="F4" t="s">
        <v>4</v>
      </c>
      <c r="G4" t="s">
        <v>3</v>
      </c>
    </row>
    <row r="5" spans="2:7" x14ac:dyDescent="0.2">
      <c r="B5">
        <v>1</v>
      </c>
      <c r="C5">
        <v>41</v>
      </c>
      <c r="D5">
        <v>101</v>
      </c>
      <c r="F5">
        <v>74</v>
      </c>
      <c r="G5">
        <v>150</v>
      </c>
    </row>
    <row r="6" spans="2:7" x14ac:dyDescent="0.2">
      <c r="B6">
        <v>2</v>
      </c>
      <c r="C6">
        <v>23</v>
      </c>
      <c r="D6">
        <v>82</v>
      </c>
      <c r="F6">
        <v>62</v>
      </c>
      <c r="G6">
        <v>140</v>
      </c>
    </row>
    <row r="7" spans="2:7" x14ac:dyDescent="0.2">
      <c r="B7">
        <v>3</v>
      </c>
      <c r="C7">
        <v>40</v>
      </c>
      <c r="D7">
        <v>116</v>
      </c>
      <c r="F7">
        <v>62</v>
      </c>
      <c r="G7">
        <v>138</v>
      </c>
    </row>
    <row r="8" spans="2:7" x14ac:dyDescent="0.2">
      <c r="B8">
        <v>4</v>
      </c>
      <c r="C8">
        <v>76</v>
      </c>
      <c r="D8">
        <v>80</v>
      </c>
      <c r="F8">
        <v>109</v>
      </c>
      <c r="G8">
        <v>175</v>
      </c>
    </row>
    <row r="9" spans="2:7" x14ac:dyDescent="0.2">
      <c r="B9">
        <v>5</v>
      </c>
      <c r="C9">
        <v>34</v>
      </c>
      <c r="D9">
        <v>90</v>
      </c>
      <c r="F9">
        <v>123</v>
      </c>
      <c r="G9">
        <v>147</v>
      </c>
    </row>
    <row r="10" spans="2:7" x14ac:dyDescent="0.2">
      <c r="B10">
        <v>6</v>
      </c>
      <c r="C10">
        <v>61</v>
      </c>
      <c r="D10">
        <v>87</v>
      </c>
      <c r="F10">
        <v>109</v>
      </c>
      <c r="G10">
        <v>140</v>
      </c>
    </row>
    <row r="11" spans="2:7" x14ac:dyDescent="0.2">
      <c r="B11">
        <v>7</v>
      </c>
      <c r="C11">
        <v>52</v>
      </c>
      <c r="D11">
        <v>74</v>
      </c>
      <c r="F11">
        <v>77</v>
      </c>
      <c r="G11">
        <v>160</v>
      </c>
    </row>
    <row r="12" spans="2:7" x14ac:dyDescent="0.2">
      <c r="B12">
        <v>8</v>
      </c>
      <c r="C12">
        <v>34</v>
      </c>
      <c r="D12">
        <v>107</v>
      </c>
      <c r="F12">
        <v>54</v>
      </c>
      <c r="G12">
        <v>165</v>
      </c>
    </row>
    <row r="13" spans="2:7" x14ac:dyDescent="0.2">
      <c r="B13">
        <v>9</v>
      </c>
      <c r="C13">
        <v>38</v>
      </c>
      <c r="D13">
        <v>61</v>
      </c>
      <c r="F13">
        <v>55</v>
      </c>
      <c r="G13">
        <v>175</v>
      </c>
    </row>
    <row r="14" spans="2:7" x14ac:dyDescent="0.2">
      <c r="B14">
        <v>10</v>
      </c>
      <c r="C14">
        <v>51</v>
      </c>
      <c r="D14">
        <v>102</v>
      </c>
      <c r="F14">
        <v>58</v>
      </c>
      <c r="G14">
        <v>139</v>
      </c>
    </row>
    <row r="15" spans="2:7" x14ac:dyDescent="0.2">
      <c r="B15">
        <v>11</v>
      </c>
      <c r="C15">
        <v>27</v>
      </c>
      <c r="D15">
        <v>122</v>
      </c>
      <c r="F15">
        <v>59</v>
      </c>
      <c r="G15">
        <v>149</v>
      </c>
    </row>
    <row r="16" spans="2:7" x14ac:dyDescent="0.2">
      <c r="B16">
        <v>12</v>
      </c>
      <c r="C16">
        <v>25</v>
      </c>
      <c r="D16">
        <v>60</v>
      </c>
      <c r="F16">
        <v>18</v>
      </c>
      <c r="G16">
        <v>155</v>
      </c>
    </row>
    <row r="17" spans="2:7" x14ac:dyDescent="0.2">
      <c r="B17" t="s">
        <v>6</v>
      </c>
      <c r="C17">
        <f>SUM(C5:C16)</f>
        <v>502</v>
      </c>
      <c r="D17">
        <f>SUM(D5:D16)</f>
        <v>1082</v>
      </c>
      <c r="E17" t="s">
        <v>6</v>
      </c>
      <c r="F17">
        <f>SUM(F5:F16)</f>
        <v>860</v>
      </c>
      <c r="G17">
        <f>SUM(G5:G16)</f>
        <v>1833</v>
      </c>
    </row>
    <row r="18" spans="2:7" x14ac:dyDescent="0.2">
      <c r="B18" t="s">
        <v>7</v>
      </c>
      <c r="C18">
        <f>STDEV(C5:C16)</f>
        <v>15.729724804466304</v>
      </c>
      <c r="D18">
        <f>STDEV(D5:D16)</f>
        <v>20.053715744258358</v>
      </c>
      <c r="E18" t="s">
        <v>7</v>
      </c>
      <c r="F18">
        <f>STDEV(F4:F15)</f>
        <v>25.137078733868961</v>
      </c>
      <c r="G18">
        <f>STDEV(G5:G16)</f>
        <v>13.430799069167985</v>
      </c>
    </row>
    <row r="19" spans="2:7" x14ac:dyDescent="0.2">
      <c r="B19" t="s">
        <v>8</v>
      </c>
      <c r="C19">
        <f>C18/SQRT(COUNT(C5:C16))</f>
        <v>4.540780425068677</v>
      </c>
      <c r="D19">
        <f>D18/SQRT(COUNT(D5:D16))</f>
        <v>5.7890090915999002</v>
      </c>
      <c r="E19" t="s">
        <v>8</v>
      </c>
      <c r="F19">
        <f>F18/SQRT(COUNT(F4:F16))</f>
        <v>7.2564495868200316</v>
      </c>
      <c r="G19">
        <f>G18/SQRT(COUNT(G5:G16))</f>
        <v>3.8771377290079561</v>
      </c>
    </row>
    <row r="20" spans="2:7" x14ac:dyDescent="0.2">
      <c r="B20" t="s">
        <v>9</v>
      </c>
      <c r="C20">
        <f>AVERAGE(C5:C16)</f>
        <v>41.833333333333336</v>
      </c>
      <c r="D20">
        <f>AVERAGE(D5:D16)</f>
        <v>90.166666666666671</v>
      </c>
      <c r="E20" t="s">
        <v>9</v>
      </c>
      <c r="F20">
        <f>AVERAGE(F5:F16)</f>
        <v>71.666666666666671</v>
      </c>
      <c r="G20">
        <f>AVERAGE(G5:G16)</f>
        <v>152.75</v>
      </c>
    </row>
    <row r="21" spans="2:7" x14ac:dyDescent="0.2">
      <c r="B21" t="s">
        <v>10</v>
      </c>
      <c r="C21">
        <f>C20/D20</f>
        <v>0.46395563770794823</v>
      </c>
      <c r="D21">
        <f>D20/D20</f>
        <v>1</v>
      </c>
      <c r="E21" t="s">
        <v>10</v>
      </c>
      <c r="F21">
        <f>F20/G20</f>
        <v>0.46917621385706493</v>
      </c>
      <c r="G21">
        <f>G20/G20</f>
        <v>1</v>
      </c>
    </row>
    <row r="22" spans="2:7" x14ac:dyDescent="0.2">
      <c r="B22" s="1" t="s">
        <v>11</v>
      </c>
      <c r="D22">
        <f>TTEST(C5:C16,D5:D16,2,3)</f>
        <v>1.7339787849318035E-6</v>
      </c>
      <c r="G22">
        <f>TTEST(F5:F16,G5:G16,2,3)</f>
        <v>2.4154664226497799E-7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DF7A3-13A9-D041-80ED-0552E4B13C4B}">
  <dimension ref="B3:G22"/>
  <sheetViews>
    <sheetView workbookViewId="0">
      <selection activeCell="B3" sqref="B3:B4"/>
    </sheetView>
  </sheetViews>
  <sheetFormatPr baseColWidth="10" defaultRowHeight="16" x14ac:dyDescent="0.2"/>
  <sheetData>
    <row r="3" spans="2:7" x14ac:dyDescent="0.2">
      <c r="C3" t="s">
        <v>0</v>
      </c>
      <c r="F3" t="s">
        <v>1</v>
      </c>
    </row>
    <row r="4" spans="2:7" x14ac:dyDescent="0.2">
      <c r="B4" t="s">
        <v>5</v>
      </c>
      <c r="C4" t="s">
        <v>2</v>
      </c>
      <c r="D4" t="s">
        <v>3</v>
      </c>
      <c r="F4" t="s">
        <v>4</v>
      </c>
      <c r="G4" t="s">
        <v>3</v>
      </c>
    </row>
    <row r="5" spans="2:7" x14ac:dyDescent="0.2">
      <c r="B5">
        <v>1</v>
      </c>
      <c r="C5">
        <v>41</v>
      </c>
      <c r="D5">
        <v>53</v>
      </c>
      <c r="F5">
        <v>46</v>
      </c>
      <c r="G5">
        <v>95</v>
      </c>
    </row>
    <row r="6" spans="2:7" x14ac:dyDescent="0.2">
      <c r="B6">
        <v>2</v>
      </c>
      <c r="C6">
        <v>44</v>
      </c>
      <c r="D6">
        <v>60</v>
      </c>
      <c r="F6">
        <v>54</v>
      </c>
      <c r="G6">
        <v>93</v>
      </c>
    </row>
    <row r="7" spans="2:7" x14ac:dyDescent="0.2">
      <c r="B7">
        <v>3</v>
      </c>
      <c r="C7">
        <v>60</v>
      </c>
      <c r="D7">
        <v>81</v>
      </c>
      <c r="F7">
        <v>57</v>
      </c>
      <c r="G7">
        <v>104</v>
      </c>
    </row>
    <row r="8" spans="2:7" x14ac:dyDescent="0.2">
      <c r="B8">
        <v>4</v>
      </c>
      <c r="C8">
        <v>49</v>
      </c>
      <c r="D8">
        <v>31</v>
      </c>
      <c r="F8">
        <v>59</v>
      </c>
      <c r="G8">
        <v>99</v>
      </c>
    </row>
    <row r="9" spans="2:7" x14ac:dyDescent="0.2">
      <c r="B9">
        <v>5</v>
      </c>
      <c r="C9">
        <v>32</v>
      </c>
      <c r="D9">
        <v>41</v>
      </c>
      <c r="F9">
        <v>34</v>
      </c>
      <c r="G9">
        <v>97</v>
      </c>
    </row>
    <row r="10" spans="2:7" x14ac:dyDescent="0.2">
      <c r="B10">
        <v>6</v>
      </c>
      <c r="C10">
        <v>15</v>
      </c>
      <c r="D10">
        <v>54</v>
      </c>
      <c r="F10">
        <v>48</v>
      </c>
      <c r="G10">
        <v>84</v>
      </c>
    </row>
    <row r="11" spans="2:7" x14ac:dyDescent="0.2">
      <c r="B11">
        <v>7</v>
      </c>
      <c r="C11">
        <v>35</v>
      </c>
      <c r="D11">
        <v>38</v>
      </c>
      <c r="F11">
        <v>67</v>
      </c>
      <c r="G11">
        <v>85</v>
      </c>
    </row>
    <row r="12" spans="2:7" x14ac:dyDescent="0.2">
      <c r="B12">
        <v>8</v>
      </c>
      <c r="C12">
        <v>22</v>
      </c>
      <c r="D12">
        <v>18</v>
      </c>
      <c r="F12">
        <v>57</v>
      </c>
      <c r="G12">
        <v>81</v>
      </c>
    </row>
    <row r="13" spans="2:7" x14ac:dyDescent="0.2">
      <c r="B13">
        <v>9</v>
      </c>
      <c r="C13">
        <v>29</v>
      </c>
      <c r="D13">
        <v>56</v>
      </c>
      <c r="F13">
        <v>52</v>
      </c>
      <c r="G13">
        <v>105</v>
      </c>
    </row>
    <row r="14" spans="2:7" x14ac:dyDescent="0.2">
      <c r="B14">
        <v>10</v>
      </c>
      <c r="C14">
        <v>15</v>
      </c>
      <c r="D14">
        <v>49</v>
      </c>
      <c r="F14">
        <v>56</v>
      </c>
      <c r="G14">
        <v>88</v>
      </c>
    </row>
    <row r="15" spans="2:7" x14ac:dyDescent="0.2">
      <c r="B15">
        <v>11</v>
      </c>
      <c r="C15">
        <v>31</v>
      </c>
      <c r="D15">
        <v>68</v>
      </c>
      <c r="F15">
        <v>79</v>
      </c>
      <c r="G15">
        <v>108</v>
      </c>
    </row>
    <row r="16" spans="2:7" x14ac:dyDescent="0.2">
      <c r="B16">
        <v>12</v>
      </c>
      <c r="C16">
        <v>25</v>
      </c>
      <c r="D16">
        <v>72</v>
      </c>
      <c r="F16">
        <v>55</v>
      </c>
      <c r="G16">
        <v>102</v>
      </c>
    </row>
    <row r="17" spans="2:7" x14ac:dyDescent="0.2">
      <c r="B17" t="s">
        <v>6</v>
      </c>
      <c r="C17">
        <f>SUM(C5:C16)</f>
        <v>398</v>
      </c>
      <c r="D17">
        <f>SUM(D5:D16)</f>
        <v>621</v>
      </c>
      <c r="E17" t="s">
        <v>6</v>
      </c>
      <c r="F17">
        <f>SUM(F5:F16)</f>
        <v>664</v>
      </c>
      <c r="G17">
        <f>SUM(G5:G16)</f>
        <v>1141</v>
      </c>
    </row>
    <row r="18" spans="2:7" x14ac:dyDescent="0.2">
      <c r="B18" t="s">
        <v>7</v>
      </c>
      <c r="C18">
        <f>STDEV(C4:C15)</f>
        <v>13.981806360084844</v>
      </c>
      <c r="D18">
        <f>STDEV(D5:D16)</f>
        <v>17.848478417450092</v>
      </c>
      <c r="E18" t="s">
        <v>7</v>
      </c>
      <c r="F18">
        <f>STDEV(F4:F15)</f>
        <v>11.508889844574306</v>
      </c>
      <c r="G18">
        <f>STDEV(G5:G16)</f>
        <v>8.9894719567172618</v>
      </c>
    </row>
    <row r="19" spans="2:7" x14ac:dyDescent="0.2">
      <c r="B19" t="s">
        <v>8</v>
      </c>
      <c r="C19">
        <f>C18/SQRT(COUNT(C4:C16))</f>
        <v>4.0361998328761031</v>
      </c>
      <c r="D19">
        <f>D18/SQRT(COUNT(D5:D16))</f>
        <v>5.1524119094700183</v>
      </c>
      <c r="E19" t="s">
        <v>8</v>
      </c>
      <c r="F19">
        <f>F18/SQRT(COUNT(F4:F16))</f>
        <v>3.322330324919363</v>
      </c>
      <c r="G19">
        <f>G18/SQRT(COUNT(G5:G16))</f>
        <v>2.5950370270416516</v>
      </c>
    </row>
    <row r="20" spans="2:7" x14ac:dyDescent="0.2">
      <c r="B20" t="s">
        <v>9</v>
      </c>
      <c r="C20">
        <f>AVERAGE(C5:C16)</f>
        <v>33.166666666666664</v>
      </c>
      <c r="D20">
        <f>AVERAGE(D5:D16)</f>
        <v>51.75</v>
      </c>
      <c r="E20" t="s">
        <v>9</v>
      </c>
      <c r="F20">
        <f>AVERAGE(F5:F16)</f>
        <v>55.333333333333336</v>
      </c>
      <c r="G20">
        <f>AVERAGE(G5:G16)</f>
        <v>95.083333333333329</v>
      </c>
    </row>
    <row r="21" spans="2:7" x14ac:dyDescent="0.2">
      <c r="B21" t="s">
        <v>10</v>
      </c>
      <c r="C21">
        <f>C20/D20</f>
        <v>0.6409017713365539</v>
      </c>
      <c r="D21">
        <f>D20/D20</f>
        <v>1</v>
      </c>
      <c r="E21" t="s">
        <v>10</v>
      </c>
      <c r="F21">
        <f>F20/G20</f>
        <v>0.58194566170026296</v>
      </c>
      <c r="G21">
        <f>G20/G20</f>
        <v>1</v>
      </c>
    </row>
    <row r="22" spans="2:7" x14ac:dyDescent="0.2">
      <c r="B22" s="1" t="s">
        <v>11</v>
      </c>
      <c r="D22">
        <f>TTEST(C5:C16,D5:D16,2,3)</f>
        <v>9.2884317038669818E-3</v>
      </c>
      <c r="G22">
        <f>TTEST(F5:F16,G5:G16,2,3)</f>
        <v>2.9965405821206704E-9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881AA-025E-2D42-8082-FF84983D91E2}">
  <dimension ref="B4:G23"/>
  <sheetViews>
    <sheetView workbookViewId="0">
      <selection activeCell="B4" sqref="B4:B5"/>
    </sheetView>
  </sheetViews>
  <sheetFormatPr baseColWidth="10" defaultRowHeight="16" x14ac:dyDescent="0.2"/>
  <sheetData>
    <row r="4" spans="2:7" x14ac:dyDescent="0.2">
      <c r="C4" t="s">
        <v>0</v>
      </c>
      <c r="F4" t="s">
        <v>1</v>
      </c>
    </row>
    <row r="5" spans="2:7" x14ac:dyDescent="0.2">
      <c r="B5" t="s">
        <v>5</v>
      </c>
      <c r="C5" t="s">
        <v>2</v>
      </c>
      <c r="D5" t="s">
        <v>3</v>
      </c>
      <c r="F5" t="s">
        <v>4</v>
      </c>
      <c r="G5" t="s">
        <v>3</v>
      </c>
    </row>
    <row r="6" spans="2:7" x14ac:dyDescent="0.2">
      <c r="B6">
        <v>1</v>
      </c>
      <c r="C6">
        <v>103</v>
      </c>
      <c r="D6">
        <v>188</v>
      </c>
      <c r="F6">
        <v>100</v>
      </c>
      <c r="G6">
        <v>143</v>
      </c>
    </row>
    <row r="7" spans="2:7" x14ac:dyDescent="0.2">
      <c r="B7">
        <v>2</v>
      </c>
      <c r="C7">
        <v>75</v>
      </c>
      <c r="D7">
        <v>164</v>
      </c>
      <c r="F7">
        <v>91</v>
      </c>
      <c r="G7">
        <v>161</v>
      </c>
    </row>
    <row r="8" spans="2:7" x14ac:dyDescent="0.2">
      <c r="B8">
        <v>3</v>
      </c>
      <c r="C8">
        <v>83</v>
      </c>
      <c r="D8">
        <v>140</v>
      </c>
      <c r="F8">
        <v>100</v>
      </c>
      <c r="G8">
        <v>133</v>
      </c>
    </row>
    <row r="9" spans="2:7" x14ac:dyDescent="0.2">
      <c r="B9">
        <v>4</v>
      </c>
      <c r="C9">
        <v>101</v>
      </c>
      <c r="D9">
        <v>131</v>
      </c>
      <c r="F9">
        <v>101</v>
      </c>
      <c r="G9">
        <v>94</v>
      </c>
    </row>
    <row r="10" spans="2:7" x14ac:dyDescent="0.2">
      <c r="B10">
        <v>5</v>
      </c>
      <c r="C10">
        <v>88</v>
      </c>
      <c r="D10">
        <v>123</v>
      </c>
      <c r="F10">
        <v>77</v>
      </c>
      <c r="G10">
        <v>96</v>
      </c>
    </row>
    <row r="11" spans="2:7" x14ac:dyDescent="0.2">
      <c r="B11">
        <v>6</v>
      </c>
      <c r="C11">
        <v>91</v>
      </c>
      <c r="D11">
        <v>113</v>
      </c>
      <c r="F11">
        <v>91</v>
      </c>
      <c r="G11">
        <v>122</v>
      </c>
    </row>
    <row r="12" spans="2:7" x14ac:dyDescent="0.2">
      <c r="B12">
        <v>7</v>
      </c>
      <c r="C12">
        <v>28</v>
      </c>
      <c r="D12">
        <v>56</v>
      </c>
      <c r="F12">
        <v>116</v>
      </c>
      <c r="G12">
        <v>113</v>
      </c>
    </row>
    <row r="13" spans="2:7" x14ac:dyDescent="0.2">
      <c r="B13">
        <v>8</v>
      </c>
      <c r="C13">
        <v>42</v>
      </c>
      <c r="D13">
        <v>61</v>
      </c>
      <c r="F13">
        <v>118</v>
      </c>
      <c r="G13">
        <v>127</v>
      </c>
    </row>
    <row r="14" spans="2:7" x14ac:dyDescent="0.2">
      <c r="B14">
        <v>9</v>
      </c>
      <c r="C14">
        <v>46</v>
      </c>
      <c r="D14">
        <v>84</v>
      </c>
      <c r="F14">
        <v>96</v>
      </c>
      <c r="G14">
        <v>126</v>
      </c>
    </row>
    <row r="15" spans="2:7" x14ac:dyDescent="0.2">
      <c r="B15">
        <v>10</v>
      </c>
      <c r="C15">
        <v>45</v>
      </c>
      <c r="D15">
        <v>84</v>
      </c>
      <c r="F15">
        <v>131</v>
      </c>
      <c r="G15">
        <v>128</v>
      </c>
    </row>
    <row r="16" spans="2:7" x14ac:dyDescent="0.2">
      <c r="B16">
        <v>11</v>
      </c>
      <c r="C16">
        <v>27</v>
      </c>
      <c r="D16">
        <v>80</v>
      </c>
      <c r="F16">
        <v>78</v>
      </c>
      <c r="G16">
        <v>130</v>
      </c>
    </row>
    <row r="17" spans="2:7" x14ac:dyDescent="0.2">
      <c r="B17">
        <v>12</v>
      </c>
      <c r="C17">
        <v>21</v>
      </c>
      <c r="D17">
        <v>66</v>
      </c>
      <c r="F17">
        <v>89</v>
      </c>
      <c r="G17">
        <v>125</v>
      </c>
    </row>
    <row r="18" spans="2:7" x14ac:dyDescent="0.2">
      <c r="B18" t="s">
        <v>6</v>
      </c>
      <c r="C18">
        <f>SUM(C6:C17)</f>
        <v>750</v>
      </c>
      <c r="D18">
        <f>SUM(D6:D17)</f>
        <v>1290</v>
      </c>
      <c r="F18">
        <f>SUM(F6:F17)</f>
        <v>1188</v>
      </c>
      <c r="G18">
        <f>SUM(G6:G17)</f>
        <v>1498</v>
      </c>
    </row>
    <row r="19" spans="2:7" x14ac:dyDescent="0.2">
      <c r="B19" t="s">
        <v>7</v>
      </c>
      <c r="C19">
        <f>STDEV(C6:C17)</f>
        <v>30.649039729877938</v>
      </c>
      <c r="D19">
        <f>STDEV(D6:D17)</f>
        <v>42.585742385749889</v>
      </c>
      <c r="E19" t="s">
        <v>7</v>
      </c>
      <c r="F19">
        <f>STDEV(F5:F16)</f>
        <v>16.531512607469072</v>
      </c>
      <c r="G19">
        <f>STDEV(G6:G17)</f>
        <v>18.284784202536613</v>
      </c>
    </row>
    <row r="20" spans="2:7" x14ac:dyDescent="0.2">
      <c r="B20" t="s">
        <v>8</v>
      </c>
      <c r="C20">
        <f>C19/SQRT(COUNT(C6:C17))</f>
        <v>8.8476156692242824</v>
      </c>
      <c r="D20">
        <f>D19/SQRT(COUNT(D6:D17))</f>
        <v>12.293444915026377</v>
      </c>
      <c r="E20" t="s">
        <v>8</v>
      </c>
      <c r="F20">
        <f>F19/SQRT(COUNT(F5:F17))</f>
        <v>4.7722366270169809</v>
      </c>
      <c r="G20">
        <f>G19/SQRT(COUNT(G6:G17))</f>
        <v>5.2783625407043653</v>
      </c>
    </row>
    <row r="21" spans="2:7" x14ac:dyDescent="0.2">
      <c r="B21" t="s">
        <v>9</v>
      </c>
      <c r="C21">
        <f>AVERAGE(C6:C17)</f>
        <v>62.5</v>
      </c>
      <c r="D21">
        <f>AVERAGE(D6:D17)</f>
        <v>107.5</v>
      </c>
      <c r="E21" t="s">
        <v>9</v>
      </c>
      <c r="F21">
        <f>AVERAGE(F6:F17)</f>
        <v>99</v>
      </c>
      <c r="G21">
        <f>AVERAGE(G6:G17)</f>
        <v>124.83333333333333</v>
      </c>
    </row>
    <row r="22" spans="2:7" x14ac:dyDescent="0.2">
      <c r="B22" t="s">
        <v>10</v>
      </c>
      <c r="C22">
        <f>C21/D21</f>
        <v>0.58139534883720934</v>
      </c>
      <c r="D22">
        <f>D21/D21</f>
        <v>1</v>
      </c>
      <c r="E22" t="s">
        <v>10</v>
      </c>
      <c r="F22">
        <f>F21/G21</f>
        <v>0.79305740987983986</v>
      </c>
      <c r="G22">
        <f>G21/G21</f>
        <v>1</v>
      </c>
    </row>
    <row r="23" spans="2:7" x14ac:dyDescent="0.2">
      <c r="B23" s="1" t="s">
        <v>11</v>
      </c>
      <c r="D23">
        <f>TTEST(C6:C17,D6:D17,2,3)</f>
        <v>7.5563648082882535E-3</v>
      </c>
      <c r="G23">
        <f>TTEST(F6:F17,G6:G17,2,3)</f>
        <v>1.3530350197666059E-3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EDF7C-FD57-984E-B2DD-82A8DDC04FD2}">
  <dimension ref="B3:G22"/>
  <sheetViews>
    <sheetView workbookViewId="0">
      <selection activeCell="B3" sqref="B3:B4"/>
    </sheetView>
  </sheetViews>
  <sheetFormatPr baseColWidth="10" defaultRowHeight="16" x14ac:dyDescent="0.2"/>
  <sheetData>
    <row r="3" spans="2:7" x14ac:dyDescent="0.2">
      <c r="C3" t="s">
        <v>0</v>
      </c>
      <c r="F3" t="s">
        <v>1</v>
      </c>
    </row>
    <row r="4" spans="2:7" x14ac:dyDescent="0.2">
      <c r="B4" t="s">
        <v>5</v>
      </c>
      <c r="C4" t="s">
        <v>2</v>
      </c>
      <c r="D4" t="s">
        <v>3</v>
      </c>
      <c r="F4" t="s">
        <v>4</v>
      </c>
      <c r="G4" t="s">
        <v>3</v>
      </c>
    </row>
    <row r="5" spans="2:7" x14ac:dyDescent="0.2">
      <c r="B5">
        <v>1</v>
      </c>
      <c r="C5">
        <v>70</v>
      </c>
      <c r="D5">
        <v>185</v>
      </c>
      <c r="F5">
        <v>88</v>
      </c>
      <c r="G5">
        <v>135</v>
      </c>
    </row>
    <row r="6" spans="2:7" x14ac:dyDescent="0.2">
      <c r="B6">
        <v>2</v>
      </c>
      <c r="C6">
        <v>141</v>
      </c>
      <c r="D6">
        <v>164</v>
      </c>
      <c r="F6">
        <v>117</v>
      </c>
      <c r="G6">
        <v>141</v>
      </c>
    </row>
    <row r="7" spans="2:7" x14ac:dyDescent="0.2">
      <c r="B7">
        <v>3</v>
      </c>
      <c r="C7">
        <v>124</v>
      </c>
      <c r="D7">
        <v>174</v>
      </c>
      <c r="F7">
        <v>101</v>
      </c>
      <c r="G7">
        <v>128</v>
      </c>
    </row>
    <row r="8" spans="2:7" x14ac:dyDescent="0.2">
      <c r="B8">
        <v>4</v>
      </c>
      <c r="C8">
        <v>154</v>
      </c>
      <c r="D8">
        <v>170</v>
      </c>
      <c r="F8">
        <v>109</v>
      </c>
      <c r="G8">
        <v>138</v>
      </c>
    </row>
    <row r="9" spans="2:7" x14ac:dyDescent="0.2">
      <c r="B9">
        <v>5</v>
      </c>
      <c r="C9">
        <v>121</v>
      </c>
      <c r="D9">
        <v>165</v>
      </c>
      <c r="F9">
        <v>125</v>
      </c>
      <c r="G9">
        <v>136</v>
      </c>
    </row>
    <row r="10" spans="2:7" x14ac:dyDescent="0.2">
      <c r="B10">
        <v>6</v>
      </c>
      <c r="C10">
        <v>101</v>
      </c>
      <c r="D10">
        <v>213</v>
      </c>
      <c r="F10">
        <v>109</v>
      </c>
      <c r="G10">
        <v>147</v>
      </c>
    </row>
    <row r="11" spans="2:7" x14ac:dyDescent="0.2">
      <c r="B11">
        <v>7</v>
      </c>
      <c r="C11">
        <v>140</v>
      </c>
      <c r="D11">
        <v>182</v>
      </c>
      <c r="F11">
        <v>104</v>
      </c>
      <c r="G11">
        <v>148</v>
      </c>
    </row>
    <row r="12" spans="2:7" x14ac:dyDescent="0.2">
      <c r="B12">
        <v>8</v>
      </c>
      <c r="C12">
        <v>108</v>
      </c>
      <c r="D12">
        <v>174</v>
      </c>
      <c r="F12">
        <v>119</v>
      </c>
      <c r="G12">
        <v>143</v>
      </c>
    </row>
    <row r="13" spans="2:7" x14ac:dyDescent="0.2">
      <c r="B13">
        <v>9</v>
      </c>
      <c r="C13">
        <v>87</v>
      </c>
      <c r="D13">
        <v>214</v>
      </c>
      <c r="F13">
        <v>107</v>
      </c>
      <c r="G13">
        <v>138</v>
      </c>
    </row>
    <row r="14" spans="2:7" x14ac:dyDescent="0.2">
      <c r="B14">
        <v>10</v>
      </c>
      <c r="C14">
        <v>127</v>
      </c>
      <c r="D14">
        <v>142</v>
      </c>
      <c r="F14">
        <v>126</v>
      </c>
      <c r="G14">
        <v>150</v>
      </c>
    </row>
    <row r="15" spans="2:7" x14ac:dyDescent="0.2">
      <c r="B15">
        <v>11</v>
      </c>
      <c r="C15">
        <v>152</v>
      </c>
      <c r="D15">
        <v>167</v>
      </c>
      <c r="F15">
        <v>122</v>
      </c>
      <c r="G15">
        <v>109</v>
      </c>
    </row>
    <row r="16" spans="2:7" x14ac:dyDescent="0.2">
      <c r="B16">
        <v>12</v>
      </c>
      <c r="C16">
        <v>126</v>
      </c>
      <c r="D16">
        <v>132</v>
      </c>
      <c r="F16">
        <v>110</v>
      </c>
      <c r="G16">
        <v>135</v>
      </c>
    </row>
    <row r="17" spans="2:7" x14ac:dyDescent="0.2">
      <c r="B17" t="s">
        <v>6</v>
      </c>
      <c r="C17">
        <f>SUM(C5:C16)</f>
        <v>1451</v>
      </c>
      <c r="D17">
        <f>SUM(D5:D16)</f>
        <v>2082</v>
      </c>
      <c r="E17" t="s">
        <v>6</v>
      </c>
      <c r="F17">
        <f>SUM(F5:F16)</f>
        <v>1337</v>
      </c>
      <c r="G17">
        <f>SUM(G5:G16)</f>
        <v>1648</v>
      </c>
    </row>
    <row r="18" spans="2:7" x14ac:dyDescent="0.2">
      <c r="B18" t="s">
        <v>7</v>
      </c>
      <c r="C18">
        <f>STDEV(C5:C16)</f>
        <v>25.596371665223209</v>
      </c>
      <c r="D18">
        <f>STDEV(D5:D16)</f>
        <v>24.001893864670535</v>
      </c>
      <c r="E18" t="s">
        <v>7</v>
      </c>
      <c r="F18">
        <f>STDEV(F4:F15)</f>
        <v>11.578977816401897</v>
      </c>
      <c r="G18">
        <f>STDEV(G5:G16)</f>
        <v>10.940611029415575</v>
      </c>
    </row>
    <row r="19" spans="2:7" x14ac:dyDescent="0.2">
      <c r="B19" t="s">
        <v>8</v>
      </c>
      <c r="C19">
        <f>C18/SQRT(COUNT(C5:C16))</f>
        <v>7.3890360355971652</v>
      </c>
      <c r="D19">
        <f>D18/SQRT(COUNT(D5:D16))</f>
        <v>6.9287499419141803</v>
      </c>
      <c r="E19" t="s">
        <v>8</v>
      </c>
      <c r="F19">
        <f>F18/SQRT(COUNT(F4:F16))</f>
        <v>3.3425629796201703</v>
      </c>
      <c r="G19">
        <f>G18/SQRT(COUNT(G5:G16))</f>
        <v>3.1582823614660356</v>
      </c>
    </row>
    <row r="20" spans="2:7" x14ac:dyDescent="0.2">
      <c r="B20" t="s">
        <v>9</v>
      </c>
      <c r="C20">
        <f>AVERAGE(C5:C16)</f>
        <v>120.91666666666667</v>
      </c>
      <c r="D20">
        <f>AVERAGE(D5:D16)</f>
        <v>173.5</v>
      </c>
      <c r="E20" t="s">
        <v>9</v>
      </c>
      <c r="F20">
        <f>AVERAGE(F5:F16)</f>
        <v>111.41666666666667</v>
      </c>
      <c r="G20">
        <f>AVERAGE(G5:G16)</f>
        <v>137.33333333333334</v>
      </c>
    </row>
    <row r="21" spans="2:7" x14ac:dyDescent="0.2">
      <c r="B21" t="s">
        <v>10</v>
      </c>
      <c r="C21">
        <f>C20/D20</f>
        <v>0.69692603266090303</v>
      </c>
      <c r="D21">
        <f>D20/D20</f>
        <v>1</v>
      </c>
      <c r="E21" t="s">
        <v>10</v>
      </c>
      <c r="F21">
        <f>F20/G20</f>
        <v>0.81128640776699024</v>
      </c>
      <c r="G21">
        <f>G20/G20</f>
        <v>1</v>
      </c>
    </row>
    <row r="22" spans="2:7" x14ac:dyDescent="0.2">
      <c r="B22" s="1" t="s">
        <v>11</v>
      </c>
      <c r="D22">
        <f>TTEST(C5:C16,D5:D16,2,3)</f>
        <v>3.3618559523688221E-5</v>
      </c>
      <c r="G22">
        <f>TTEST(F5:F16,G5:G16,2,3)</f>
        <v>8.2844158434420943E-6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3494A-FD6D-DE4D-A987-920A9509F188}">
  <dimension ref="B3:G22"/>
  <sheetViews>
    <sheetView workbookViewId="0">
      <selection activeCell="B3" sqref="B3:B4"/>
    </sheetView>
  </sheetViews>
  <sheetFormatPr baseColWidth="10" defaultRowHeight="16" x14ac:dyDescent="0.2"/>
  <sheetData>
    <row r="3" spans="2:7" x14ac:dyDescent="0.2">
      <c r="C3" t="s">
        <v>0</v>
      </c>
      <c r="F3" t="s">
        <v>1</v>
      </c>
    </row>
    <row r="4" spans="2:7" x14ac:dyDescent="0.2">
      <c r="B4" t="s">
        <v>5</v>
      </c>
      <c r="C4" t="s">
        <v>2</v>
      </c>
      <c r="D4" t="s">
        <v>3</v>
      </c>
      <c r="F4" t="s">
        <v>4</v>
      </c>
      <c r="G4" t="s">
        <v>3</v>
      </c>
    </row>
    <row r="5" spans="2:7" x14ac:dyDescent="0.2">
      <c r="B5">
        <v>1</v>
      </c>
      <c r="C5">
        <v>32</v>
      </c>
      <c r="D5">
        <v>164</v>
      </c>
      <c r="F5">
        <v>42</v>
      </c>
      <c r="G5">
        <v>131</v>
      </c>
    </row>
    <row r="6" spans="2:7" x14ac:dyDescent="0.2">
      <c r="B6">
        <v>2</v>
      </c>
      <c r="C6">
        <v>57</v>
      </c>
      <c r="D6">
        <v>147</v>
      </c>
      <c r="F6">
        <v>31</v>
      </c>
      <c r="G6">
        <v>101</v>
      </c>
    </row>
    <row r="7" spans="2:7" x14ac:dyDescent="0.2">
      <c r="B7">
        <v>3</v>
      </c>
      <c r="C7">
        <v>32</v>
      </c>
      <c r="D7">
        <v>141</v>
      </c>
      <c r="F7">
        <v>16</v>
      </c>
      <c r="G7">
        <v>127</v>
      </c>
    </row>
    <row r="8" spans="2:7" x14ac:dyDescent="0.2">
      <c r="B8">
        <v>4</v>
      </c>
      <c r="C8">
        <v>29</v>
      </c>
      <c r="D8">
        <v>136</v>
      </c>
      <c r="F8">
        <v>27</v>
      </c>
      <c r="G8">
        <v>157</v>
      </c>
    </row>
    <row r="9" spans="2:7" x14ac:dyDescent="0.2">
      <c r="B9">
        <v>5</v>
      </c>
      <c r="C9">
        <v>36</v>
      </c>
      <c r="D9">
        <v>157</v>
      </c>
      <c r="F9">
        <v>29</v>
      </c>
      <c r="G9">
        <v>106</v>
      </c>
    </row>
    <row r="10" spans="2:7" x14ac:dyDescent="0.2">
      <c r="B10">
        <v>6</v>
      </c>
      <c r="C10">
        <v>13</v>
      </c>
      <c r="D10">
        <v>166</v>
      </c>
      <c r="F10">
        <v>24</v>
      </c>
      <c r="G10">
        <v>139</v>
      </c>
    </row>
    <row r="11" spans="2:7" x14ac:dyDescent="0.2">
      <c r="B11">
        <v>7</v>
      </c>
      <c r="C11">
        <v>40</v>
      </c>
      <c r="D11">
        <v>266</v>
      </c>
      <c r="F11">
        <v>20</v>
      </c>
      <c r="G11">
        <v>112</v>
      </c>
    </row>
    <row r="12" spans="2:7" x14ac:dyDescent="0.2">
      <c r="B12">
        <v>8</v>
      </c>
      <c r="C12">
        <v>44</v>
      </c>
      <c r="D12">
        <v>147</v>
      </c>
      <c r="F12">
        <v>22</v>
      </c>
      <c r="G12">
        <v>78</v>
      </c>
    </row>
    <row r="13" spans="2:7" x14ac:dyDescent="0.2">
      <c r="B13">
        <v>9</v>
      </c>
      <c r="C13">
        <v>21</v>
      </c>
      <c r="D13">
        <v>159</v>
      </c>
      <c r="F13">
        <v>26</v>
      </c>
      <c r="G13">
        <v>95</v>
      </c>
    </row>
    <row r="14" spans="2:7" x14ac:dyDescent="0.2">
      <c r="B14">
        <v>10</v>
      </c>
      <c r="C14">
        <v>23</v>
      </c>
      <c r="D14">
        <v>161</v>
      </c>
      <c r="F14">
        <v>29</v>
      </c>
      <c r="G14">
        <v>106</v>
      </c>
    </row>
    <row r="15" spans="2:7" x14ac:dyDescent="0.2">
      <c r="B15">
        <v>11</v>
      </c>
      <c r="C15">
        <v>15</v>
      </c>
      <c r="D15">
        <v>156</v>
      </c>
      <c r="F15">
        <v>40</v>
      </c>
      <c r="G15">
        <v>147</v>
      </c>
    </row>
    <row r="16" spans="2:7" x14ac:dyDescent="0.2">
      <c r="B16">
        <v>12</v>
      </c>
      <c r="C16">
        <v>39</v>
      </c>
      <c r="D16">
        <v>131</v>
      </c>
      <c r="F16">
        <v>42</v>
      </c>
      <c r="G16">
        <v>119</v>
      </c>
    </row>
    <row r="17" spans="2:7" x14ac:dyDescent="0.2">
      <c r="B17" t="s">
        <v>6</v>
      </c>
      <c r="C17">
        <f>SUM(C5:C16)</f>
        <v>381</v>
      </c>
      <c r="D17">
        <f>SUM(D5:D16)</f>
        <v>1931</v>
      </c>
      <c r="E17" t="s">
        <v>6</v>
      </c>
      <c r="F17">
        <f>SUM(F5:F16)</f>
        <v>348</v>
      </c>
      <c r="G17">
        <f>SUM(G5:G16)</f>
        <v>1418</v>
      </c>
    </row>
    <row r="18" spans="2:7" x14ac:dyDescent="0.2">
      <c r="B18" t="s">
        <v>7</v>
      </c>
      <c r="C18">
        <f>STDEV(C5:C16)</f>
        <v>12.64282045632655</v>
      </c>
      <c r="D18">
        <f>STDEV(D5:D16)</f>
        <v>34.929691285972382</v>
      </c>
      <c r="E18" t="s">
        <v>7</v>
      </c>
      <c r="F18">
        <f>STDEV(F4:F15)</f>
        <v>7.8462498280156998</v>
      </c>
      <c r="G18">
        <f>STDEV(G5:G16)</f>
        <v>22.953840373209598</v>
      </c>
    </row>
    <row r="19" spans="2:7" x14ac:dyDescent="0.2">
      <c r="B19" t="s">
        <v>8</v>
      </c>
      <c r="C19">
        <f>C18/SQRT(COUNT(C5:C16))</f>
        <v>3.6496678968881207</v>
      </c>
      <c r="D19">
        <f>D18/SQRT(COUNT(D5:D16))</f>
        <v>10.083333333333341</v>
      </c>
      <c r="E19" t="s">
        <v>8</v>
      </c>
      <c r="F19">
        <f>F18/SQRT(COUNT(F4:F16))</f>
        <v>2.2650172251669596</v>
      </c>
      <c r="G19">
        <f>G18/SQRT(COUNT(G5:G16))</f>
        <v>6.6262029592041314</v>
      </c>
    </row>
    <row r="20" spans="2:7" x14ac:dyDescent="0.2">
      <c r="B20" t="s">
        <v>9</v>
      </c>
      <c r="C20">
        <f>AVERAGE(C5:C16)</f>
        <v>31.75</v>
      </c>
      <c r="D20">
        <f>AVERAGE(D5:D16)</f>
        <v>160.91666666666666</v>
      </c>
      <c r="E20" t="s">
        <v>9</v>
      </c>
      <c r="F20">
        <f>AVERAGE(F5:F16)</f>
        <v>29</v>
      </c>
      <c r="G20">
        <f>AVERAGE(G5:G16)</f>
        <v>118.16666666666667</v>
      </c>
    </row>
    <row r="21" spans="2:7" x14ac:dyDescent="0.2">
      <c r="B21" t="s">
        <v>10</v>
      </c>
      <c r="C21">
        <f>C20/D20</f>
        <v>0.19730709476954947</v>
      </c>
      <c r="D21">
        <f>D20/D20</f>
        <v>1</v>
      </c>
      <c r="E21" t="s">
        <v>10</v>
      </c>
      <c r="F21">
        <f>F20/G20</f>
        <v>0.24541607898448517</v>
      </c>
      <c r="G21">
        <f>G20/G20</f>
        <v>1</v>
      </c>
    </row>
    <row r="22" spans="2:7" x14ac:dyDescent="0.2">
      <c r="B22" s="1" t="s">
        <v>11</v>
      </c>
      <c r="D22">
        <f>TTEST(C5:C16,D5:D16,2,3)</f>
        <v>1.0170689037684761E-8</v>
      </c>
      <c r="G22">
        <f>TTEST(F5:F16,G5:G16,2,3)</f>
        <v>4.9979310262335929E-9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D39D3-45F4-CA40-BD06-81D7045D7B39}">
  <dimension ref="B3:G22"/>
  <sheetViews>
    <sheetView workbookViewId="0">
      <selection activeCell="B3" sqref="B3:B4"/>
    </sheetView>
  </sheetViews>
  <sheetFormatPr baseColWidth="10" defaultRowHeight="16" x14ac:dyDescent="0.2"/>
  <sheetData>
    <row r="3" spans="2:7" x14ac:dyDescent="0.2">
      <c r="C3" t="s">
        <v>0</v>
      </c>
      <c r="F3" t="s">
        <v>1</v>
      </c>
    </row>
    <row r="4" spans="2:7" x14ac:dyDescent="0.2">
      <c r="B4" t="s">
        <v>5</v>
      </c>
      <c r="C4" t="s">
        <v>2</v>
      </c>
      <c r="D4" t="s">
        <v>3</v>
      </c>
      <c r="F4" t="s">
        <v>4</v>
      </c>
      <c r="G4" t="s">
        <v>3</v>
      </c>
    </row>
    <row r="5" spans="2:7" x14ac:dyDescent="0.2">
      <c r="B5">
        <v>1</v>
      </c>
      <c r="C5">
        <v>9</v>
      </c>
      <c r="D5">
        <v>159</v>
      </c>
      <c r="F5">
        <v>14</v>
      </c>
      <c r="G5">
        <v>107</v>
      </c>
    </row>
    <row r="6" spans="2:7" x14ac:dyDescent="0.2">
      <c r="B6">
        <v>2</v>
      </c>
      <c r="C6">
        <v>6</v>
      </c>
      <c r="D6">
        <v>137</v>
      </c>
      <c r="F6">
        <v>13</v>
      </c>
      <c r="G6">
        <v>85</v>
      </c>
    </row>
    <row r="7" spans="2:7" x14ac:dyDescent="0.2">
      <c r="B7">
        <v>3</v>
      </c>
      <c r="C7">
        <v>6</v>
      </c>
      <c r="D7">
        <v>171</v>
      </c>
      <c r="F7">
        <v>19</v>
      </c>
      <c r="G7">
        <v>94</v>
      </c>
    </row>
    <row r="8" spans="2:7" x14ac:dyDescent="0.2">
      <c r="B8">
        <v>4</v>
      </c>
      <c r="C8">
        <v>14</v>
      </c>
      <c r="D8">
        <v>177</v>
      </c>
      <c r="F8">
        <v>34</v>
      </c>
      <c r="G8">
        <v>90</v>
      </c>
    </row>
    <row r="9" spans="2:7" x14ac:dyDescent="0.2">
      <c r="B9">
        <v>5</v>
      </c>
      <c r="C9">
        <v>10</v>
      </c>
      <c r="D9">
        <v>192</v>
      </c>
      <c r="F9">
        <v>28</v>
      </c>
      <c r="G9">
        <v>106</v>
      </c>
    </row>
    <row r="10" spans="2:7" x14ac:dyDescent="0.2">
      <c r="B10">
        <v>6</v>
      </c>
      <c r="C10">
        <v>19</v>
      </c>
      <c r="D10">
        <v>140</v>
      </c>
      <c r="F10">
        <v>19</v>
      </c>
      <c r="G10">
        <v>71</v>
      </c>
    </row>
    <row r="11" spans="2:7" x14ac:dyDescent="0.2">
      <c r="B11">
        <v>7</v>
      </c>
      <c r="C11">
        <v>22</v>
      </c>
      <c r="D11">
        <v>201</v>
      </c>
      <c r="F11">
        <v>23</v>
      </c>
      <c r="G11">
        <v>112</v>
      </c>
    </row>
    <row r="12" spans="2:7" x14ac:dyDescent="0.2">
      <c r="B12">
        <v>8</v>
      </c>
      <c r="C12">
        <v>27</v>
      </c>
      <c r="D12">
        <v>166</v>
      </c>
      <c r="F12">
        <v>35</v>
      </c>
      <c r="G12">
        <v>97</v>
      </c>
    </row>
    <row r="13" spans="2:7" x14ac:dyDescent="0.2">
      <c r="B13">
        <v>9</v>
      </c>
      <c r="C13">
        <v>18</v>
      </c>
      <c r="D13">
        <v>151</v>
      </c>
      <c r="F13">
        <v>18</v>
      </c>
      <c r="G13">
        <v>109</v>
      </c>
    </row>
    <row r="14" spans="2:7" x14ac:dyDescent="0.2">
      <c r="B14">
        <v>10</v>
      </c>
      <c r="C14">
        <v>19</v>
      </c>
      <c r="D14">
        <v>137</v>
      </c>
      <c r="F14">
        <v>26</v>
      </c>
      <c r="G14">
        <v>82</v>
      </c>
    </row>
    <row r="15" spans="2:7" x14ac:dyDescent="0.2">
      <c r="B15">
        <v>11</v>
      </c>
      <c r="C15">
        <v>16</v>
      </c>
      <c r="D15">
        <v>148</v>
      </c>
      <c r="F15">
        <v>27</v>
      </c>
      <c r="G15">
        <v>101</v>
      </c>
    </row>
    <row r="16" spans="2:7" x14ac:dyDescent="0.2">
      <c r="B16">
        <v>12</v>
      </c>
      <c r="C16">
        <v>16</v>
      </c>
      <c r="D16">
        <v>142</v>
      </c>
      <c r="F16">
        <v>35</v>
      </c>
      <c r="G16">
        <v>85</v>
      </c>
    </row>
    <row r="17" spans="2:7" x14ac:dyDescent="0.2">
      <c r="B17" t="s">
        <v>6</v>
      </c>
      <c r="C17">
        <f>SUM(C5:C16)</f>
        <v>182</v>
      </c>
      <c r="D17">
        <f>SUM(D5:D16)</f>
        <v>1921</v>
      </c>
      <c r="E17" t="s">
        <v>6</v>
      </c>
      <c r="F17">
        <f>SUM(F5:F16)</f>
        <v>291</v>
      </c>
      <c r="G17">
        <f>SUM(G5:G16)</f>
        <v>1139</v>
      </c>
    </row>
    <row r="18" spans="2:7" x14ac:dyDescent="0.2">
      <c r="B18" t="s">
        <v>7</v>
      </c>
      <c r="C18">
        <f>STDEV(C5:C16)</f>
        <v>6.4643544757290945</v>
      </c>
      <c r="D18">
        <f>STDEV(D5:D16)</f>
        <v>21.656232919010314</v>
      </c>
      <c r="E18" t="s">
        <v>7</v>
      </c>
      <c r="F18">
        <f>STDEV(F4:F15)</f>
        <v>7.4308937428940407</v>
      </c>
      <c r="G18">
        <f>STDEV(G5:G16)</f>
        <v>12.652404251103178</v>
      </c>
    </row>
    <row r="19" spans="2:7" x14ac:dyDescent="0.2">
      <c r="B19" t="s">
        <v>8</v>
      </c>
      <c r="C19">
        <f>C18/SQRT(COUNT(C5:C16))</f>
        <v>1.8660983983496775</v>
      </c>
      <c r="D19">
        <f>D18/SQRT(COUNT(D5:D16))</f>
        <v>6.2516159527119202</v>
      </c>
      <c r="E19" t="s">
        <v>8</v>
      </c>
      <c r="F19">
        <f>F18/SQRT(COUNT(F4:F16))</f>
        <v>2.1451142513896904</v>
      </c>
      <c r="G19">
        <f>G18/SQRT(COUNT(G5:G16))</f>
        <v>3.6524345001351928</v>
      </c>
    </row>
    <row r="20" spans="2:7" x14ac:dyDescent="0.2">
      <c r="B20" t="s">
        <v>9</v>
      </c>
      <c r="C20">
        <f>AVERAGE(C5:C16)</f>
        <v>15.166666666666666</v>
      </c>
      <c r="D20">
        <f>AVERAGE(D5:D16)</f>
        <v>160.08333333333334</v>
      </c>
      <c r="E20" t="s">
        <v>9</v>
      </c>
      <c r="F20">
        <f>AVERAGE(F5:F16)</f>
        <v>24.25</v>
      </c>
      <c r="G20">
        <f>AVERAGE(G5:G16)</f>
        <v>94.916666666666671</v>
      </c>
    </row>
    <row r="21" spans="2:7" x14ac:dyDescent="0.2">
      <c r="B21" t="s">
        <v>10</v>
      </c>
      <c r="C21">
        <f>C20/D20</f>
        <v>9.4742321707444024E-2</v>
      </c>
      <c r="D21">
        <f>D20/D20</f>
        <v>1</v>
      </c>
      <c r="E21" t="s">
        <v>10</v>
      </c>
      <c r="F21">
        <f>F20/G20</f>
        <v>0.25548726953467954</v>
      </c>
      <c r="G21">
        <f>G20/G20</f>
        <v>1</v>
      </c>
    </row>
    <row r="22" spans="2:7" x14ac:dyDescent="0.2">
      <c r="B22" s="1" t="s">
        <v>11</v>
      </c>
      <c r="D22">
        <f>TTEST(C5:C16,D5:D16,2,3)</f>
        <v>1.0867939138249793E-11</v>
      </c>
      <c r="G22">
        <f>TTEST(F5:F16,G5:G16,2,3)</f>
        <v>1.9317435210784393E-12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E6A34-3DE4-D241-92DF-7E55E5C8BFFD}">
  <dimension ref="B3:G22"/>
  <sheetViews>
    <sheetView workbookViewId="0">
      <selection activeCell="B3" sqref="B3:B4"/>
    </sheetView>
  </sheetViews>
  <sheetFormatPr baseColWidth="10" defaultRowHeight="16" x14ac:dyDescent="0.2"/>
  <sheetData>
    <row r="3" spans="2:7" x14ac:dyDescent="0.2">
      <c r="C3" t="s">
        <v>0</v>
      </c>
      <c r="F3" t="s">
        <v>1</v>
      </c>
    </row>
    <row r="4" spans="2:7" x14ac:dyDescent="0.2">
      <c r="B4" t="s">
        <v>5</v>
      </c>
      <c r="C4" t="s">
        <v>2</v>
      </c>
      <c r="D4" t="s">
        <v>3</v>
      </c>
      <c r="F4" t="s">
        <v>4</v>
      </c>
      <c r="G4" t="s">
        <v>3</v>
      </c>
    </row>
    <row r="5" spans="2:7" x14ac:dyDescent="0.2">
      <c r="B5">
        <v>1</v>
      </c>
      <c r="C5">
        <v>6</v>
      </c>
      <c r="D5">
        <v>166</v>
      </c>
      <c r="F5">
        <v>18</v>
      </c>
      <c r="G5">
        <v>113</v>
      </c>
    </row>
    <row r="6" spans="2:7" x14ac:dyDescent="0.2">
      <c r="B6">
        <v>2</v>
      </c>
      <c r="C6">
        <v>21</v>
      </c>
      <c r="D6">
        <v>161</v>
      </c>
      <c r="F6">
        <v>20</v>
      </c>
      <c r="G6">
        <v>107</v>
      </c>
    </row>
    <row r="7" spans="2:7" x14ac:dyDescent="0.2">
      <c r="B7">
        <v>3</v>
      </c>
      <c r="C7">
        <v>29</v>
      </c>
      <c r="D7">
        <v>194</v>
      </c>
      <c r="F7">
        <v>36</v>
      </c>
      <c r="G7">
        <v>121</v>
      </c>
    </row>
    <row r="8" spans="2:7" x14ac:dyDescent="0.2">
      <c r="B8">
        <v>4</v>
      </c>
      <c r="C8">
        <v>14</v>
      </c>
      <c r="D8">
        <v>251</v>
      </c>
      <c r="F8">
        <v>22</v>
      </c>
      <c r="G8">
        <v>413</v>
      </c>
    </row>
    <row r="9" spans="2:7" x14ac:dyDescent="0.2">
      <c r="B9">
        <v>5</v>
      </c>
      <c r="C9">
        <v>10</v>
      </c>
      <c r="D9">
        <v>204</v>
      </c>
      <c r="F9">
        <v>29</v>
      </c>
      <c r="G9">
        <v>102</v>
      </c>
    </row>
    <row r="10" spans="2:7" x14ac:dyDescent="0.2">
      <c r="B10">
        <v>6</v>
      </c>
      <c r="C10">
        <v>4</v>
      </c>
      <c r="D10">
        <v>145</v>
      </c>
      <c r="F10">
        <v>11</v>
      </c>
      <c r="G10">
        <v>92</v>
      </c>
    </row>
    <row r="11" spans="2:7" x14ac:dyDescent="0.2">
      <c r="B11">
        <v>7</v>
      </c>
      <c r="C11">
        <v>26</v>
      </c>
      <c r="D11">
        <v>236</v>
      </c>
      <c r="F11">
        <v>22</v>
      </c>
      <c r="G11">
        <v>126</v>
      </c>
    </row>
    <row r="12" spans="2:7" x14ac:dyDescent="0.2">
      <c r="B12">
        <v>8</v>
      </c>
      <c r="C12">
        <v>30</v>
      </c>
      <c r="D12">
        <v>192</v>
      </c>
      <c r="F12">
        <v>19</v>
      </c>
      <c r="G12">
        <v>193</v>
      </c>
    </row>
    <row r="13" spans="2:7" x14ac:dyDescent="0.2">
      <c r="B13">
        <v>9</v>
      </c>
      <c r="C13">
        <v>17</v>
      </c>
      <c r="D13">
        <v>175</v>
      </c>
      <c r="F13">
        <v>16</v>
      </c>
      <c r="G13">
        <v>101</v>
      </c>
    </row>
    <row r="14" spans="2:7" x14ac:dyDescent="0.2">
      <c r="B14">
        <v>10</v>
      </c>
      <c r="C14">
        <v>21</v>
      </c>
      <c r="D14">
        <v>183</v>
      </c>
      <c r="F14">
        <v>22</v>
      </c>
      <c r="G14">
        <v>132</v>
      </c>
    </row>
    <row r="15" spans="2:7" x14ac:dyDescent="0.2">
      <c r="B15">
        <v>11</v>
      </c>
      <c r="C15">
        <v>29</v>
      </c>
      <c r="D15">
        <v>179</v>
      </c>
      <c r="F15">
        <v>23</v>
      </c>
      <c r="G15">
        <v>115</v>
      </c>
    </row>
    <row r="16" spans="2:7" x14ac:dyDescent="0.2">
      <c r="B16">
        <v>12</v>
      </c>
      <c r="C16">
        <v>3</v>
      </c>
      <c r="D16">
        <v>165</v>
      </c>
      <c r="F16">
        <v>27</v>
      </c>
      <c r="G16">
        <v>167</v>
      </c>
    </row>
    <row r="17" spans="2:7" x14ac:dyDescent="0.2">
      <c r="B17" t="s">
        <v>6</v>
      </c>
      <c r="C17">
        <f>SUM(C5:C16)</f>
        <v>210</v>
      </c>
      <c r="D17">
        <f>SUM(D5:D16)</f>
        <v>2251</v>
      </c>
      <c r="E17" t="s">
        <v>6</v>
      </c>
      <c r="F17">
        <f>SUM(F5:F16)</f>
        <v>265</v>
      </c>
      <c r="G17">
        <f>SUM(G5:G16)</f>
        <v>1782</v>
      </c>
    </row>
    <row r="18" spans="2:7" x14ac:dyDescent="0.2">
      <c r="B18" t="s">
        <v>7</v>
      </c>
      <c r="C18">
        <f>STDEV(C5:C16)</f>
        <v>10.04987562112089</v>
      </c>
      <c r="D18">
        <f>STDEV(D5:D16)</f>
        <v>30.814572506979236</v>
      </c>
      <c r="E18" t="s">
        <v>7</v>
      </c>
      <c r="F18">
        <f>STDEV(F4:F15)</f>
        <v>6.5615962581177989</v>
      </c>
      <c r="G18">
        <f>STDEV(G5:G16)</f>
        <v>88.180084331595381</v>
      </c>
    </row>
    <row r="19" spans="2:7" x14ac:dyDescent="0.2">
      <c r="B19" t="s">
        <v>8</v>
      </c>
      <c r="C19">
        <f>C18/SQRT(COUNT(C5:C16))</f>
        <v>2.901149197588202</v>
      </c>
      <c r="D19">
        <f>D18/SQRT(COUNT(D5:D16))</f>
        <v>8.8954008659338513</v>
      </c>
      <c r="E19" t="s">
        <v>8</v>
      </c>
      <c r="F19">
        <f>F18/SQRT(COUNT(F4:F16))</f>
        <v>1.8941696829689763</v>
      </c>
      <c r="G19">
        <f>G18/SQRT(COUNT(G5:G16))</f>
        <v>25.455397713005247</v>
      </c>
    </row>
    <row r="20" spans="2:7" x14ac:dyDescent="0.2">
      <c r="B20" t="s">
        <v>9</v>
      </c>
      <c r="C20">
        <f>AVERAGE(C5:C16)</f>
        <v>17.5</v>
      </c>
      <c r="D20">
        <f>AVERAGE(D5:D16)</f>
        <v>187.58333333333334</v>
      </c>
      <c r="E20" t="s">
        <v>9</v>
      </c>
      <c r="F20">
        <f>AVERAGE(F5:F16)</f>
        <v>22.083333333333332</v>
      </c>
      <c r="G20">
        <f>AVERAGE(G5:G16)</f>
        <v>148.5</v>
      </c>
    </row>
    <row r="21" spans="2:7" x14ac:dyDescent="0.2">
      <c r="B21" t="s">
        <v>10</v>
      </c>
      <c r="C21">
        <f>C20/D20</f>
        <v>9.3291870279875608E-2</v>
      </c>
      <c r="D21">
        <f>D20/D20</f>
        <v>1</v>
      </c>
      <c r="E21" t="s">
        <v>10</v>
      </c>
      <c r="F21">
        <f>F20/G20</f>
        <v>0.14870931537598203</v>
      </c>
      <c r="G21">
        <f>G20/G20</f>
        <v>1</v>
      </c>
    </row>
    <row r="22" spans="2:7" x14ac:dyDescent="0.2">
      <c r="B22" s="1" t="s">
        <v>11</v>
      </c>
      <c r="D22">
        <f>TTEST(C5:C16,D5:D16,2,3)</f>
        <v>8.7065468961964754E-11</v>
      </c>
      <c r="G22">
        <f>TTEST(F5:F16,G5:G16,2,3)</f>
        <v>4.2006400808822746E-4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405AE-B5BA-474A-B09A-210405D38FAD}">
  <dimension ref="B3:G22"/>
  <sheetViews>
    <sheetView workbookViewId="0">
      <selection activeCell="B3" sqref="B3:B4"/>
    </sheetView>
  </sheetViews>
  <sheetFormatPr baseColWidth="10" defaultRowHeight="16" x14ac:dyDescent="0.2"/>
  <sheetData>
    <row r="3" spans="2:7" x14ac:dyDescent="0.2">
      <c r="C3" t="s">
        <v>0</v>
      </c>
      <c r="F3" t="s">
        <v>1</v>
      </c>
    </row>
    <row r="4" spans="2:7" x14ac:dyDescent="0.2">
      <c r="B4" t="s">
        <v>5</v>
      </c>
      <c r="C4" t="s">
        <v>2</v>
      </c>
      <c r="D4" t="s">
        <v>3</v>
      </c>
      <c r="F4" t="s">
        <v>4</v>
      </c>
      <c r="G4" t="s">
        <v>3</v>
      </c>
    </row>
    <row r="5" spans="2:7" x14ac:dyDescent="0.2">
      <c r="B5">
        <v>1</v>
      </c>
      <c r="C5">
        <v>1</v>
      </c>
      <c r="D5">
        <v>171</v>
      </c>
      <c r="F5">
        <v>4</v>
      </c>
      <c r="G5">
        <v>112</v>
      </c>
    </row>
    <row r="6" spans="2:7" x14ac:dyDescent="0.2">
      <c r="B6">
        <v>2</v>
      </c>
      <c r="C6">
        <v>4</v>
      </c>
      <c r="D6">
        <v>166</v>
      </c>
      <c r="F6">
        <v>4</v>
      </c>
      <c r="G6">
        <v>106</v>
      </c>
    </row>
    <row r="7" spans="2:7" x14ac:dyDescent="0.2">
      <c r="B7">
        <v>3</v>
      </c>
      <c r="C7">
        <v>1</v>
      </c>
      <c r="D7">
        <v>124</v>
      </c>
      <c r="F7">
        <v>15</v>
      </c>
      <c r="G7">
        <v>108</v>
      </c>
    </row>
    <row r="8" spans="2:7" x14ac:dyDescent="0.2">
      <c r="B8">
        <v>4</v>
      </c>
      <c r="C8">
        <v>1</v>
      </c>
      <c r="D8">
        <v>177</v>
      </c>
      <c r="F8">
        <v>3</v>
      </c>
      <c r="G8">
        <v>76</v>
      </c>
    </row>
    <row r="9" spans="2:7" x14ac:dyDescent="0.2">
      <c r="B9">
        <v>5</v>
      </c>
      <c r="C9">
        <v>1</v>
      </c>
      <c r="D9">
        <v>102</v>
      </c>
      <c r="F9">
        <v>11</v>
      </c>
      <c r="G9">
        <v>95</v>
      </c>
    </row>
    <row r="10" spans="2:7" x14ac:dyDescent="0.2">
      <c r="B10">
        <v>6</v>
      </c>
      <c r="C10">
        <v>0</v>
      </c>
      <c r="D10">
        <v>115</v>
      </c>
      <c r="F10">
        <v>4</v>
      </c>
      <c r="G10">
        <v>67</v>
      </c>
    </row>
    <row r="11" spans="2:7" x14ac:dyDescent="0.2">
      <c r="B11">
        <v>7</v>
      </c>
      <c r="C11">
        <v>4</v>
      </c>
      <c r="D11">
        <v>182</v>
      </c>
      <c r="F11">
        <v>28</v>
      </c>
      <c r="G11">
        <v>126</v>
      </c>
    </row>
    <row r="12" spans="2:7" x14ac:dyDescent="0.2">
      <c r="B12">
        <v>8</v>
      </c>
      <c r="C12">
        <v>7</v>
      </c>
      <c r="D12">
        <v>126</v>
      </c>
      <c r="F12">
        <v>5</v>
      </c>
      <c r="G12">
        <v>58</v>
      </c>
    </row>
    <row r="13" spans="2:7" x14ac:dyDescent="0.2">
      <c r="B13">
        <v>9</v>
      </c>
      <c r="C13">
        <v>3</v>
      </c>
      <c r="D13">
        <v>149</v>
      </c>
      <c r="F13">
        <v>8</v>
      </c>
      <c r="G13">
        <v>92</v>
      </c>
    </row>
    <row r="14" spans="2:7" x14ac:dyDescent="0.2">
      <c r="B14">
        <v>10</v>
      </c>
      <c r="C14">
        <v>3</v>
      </c>
      <c r="D14">
        <v>84</v>
      </c>
      <c r="F14">
        <v>14</v>
      </c>
      <c r="G14">
        <v>69</v>
      </c>
    </row>
    <row r="15" spans="2:7" x14ac:dyDescent="0.2">
      <c r="B15">
        <v>11</v>
      </c>
      <c r="C15">
        <v>6</v>
      </c>
      <c r="D15">
        <v>91</v>
      </c>
      <c r="F15">
        <v>3</v>
      </c>
      <c r="G15">
        <v>92</v>
      </c>
    </row>
    <row r="16" spans="2:7" x14ac:dyDescent="0.2">
      <c r="B16">
        <v>12</v>
      </c>
      <c r="C16">
        <v>6</v>
      </c>
      <c r="D16">
        <v>99</v>
      </c>
      <c r="F16">
        <v>6</v>
      </c>
      <c r="G16">
        <v>77</v>
      </c>
    </row>
    <row r="17" spans="2:7" x14ac:dyDescent="0.2">
      <c r="B17" t="s">
        <v>6</v>
      </c>
      <c r="C17">
        <f>SUM(C5:C16)</f>
        <v>37</v>
      </c>
      <c r="D17">
        <f>SUM(D5:D16)</f>
        <v>1586</v>
      </c>
      <c r="E17" t="s">
        <v>6</v>
      </c>
      <c r="F17">
        <f>SUM(F5:F16)</f>
        <v>105</v>
      </c>
      <c r="G17">
        <f>SUM(G5:G16)</f>
        <v>1078</v>
      </c>
    </row>
    <row r="18" spans="2:7" x14ac:dyDescent="0.2">
      <c r="B18" t="s">
        <v>7</v>
      </c>
      <c r="C18">
        <f>STDEV(C5:C16)</f>
        <v>2.3532698077098573</v>
      </c>
      <c r="D18">
        <f>STDEV(D5:D16)</f>
        <v>35.488367705830619</v>
      </c>
      <c r="E18" t="s">
        <v>7</v>
      </c>
      <c r="F18">
        <f>STDEV(F4:F15)</f>
        <v>7.6811457478686078</v>
      </c>
      <c r="G18">
        <f>STDEV(G5:G16)</f>
        <v>20.783880700429776</v>
      </c>
    </row>
    <row r="19" spans="2:7" x14ac:dyDescent="0.2">
      <c r="B19" t="s">
        <v>8</v>
      </c>
      <c r="C19">
        <f>C18/SQRT(COUNT(C5:C16))</f>
        <v>0.67933047847855255</v>
      </c>
      <c r="D19">
        <f>D18/SQRT(COUNT(D5:D16))</f>
        <v>10.244609324030865</v>
      </c>
      <c r="E19" t="s">
        <v>8</v>
      </c>
      <c r="F19">
        <f>F18/SQRT(COUNT(F4:F16))</f>
        <v>2.2173557826083452</v>
      </c>
      <c r="G19">
        <f>G18/SQRT(COUNT(G5:G16))</f>
        <v>5.9997895585991001</v>
      </c>
    </row>
    <row r="20" spans="2:7" x14ac:dyDescent="0.2">
      <c r="B20" t="s">
        <v>9</v>
      </c>
      <c r="C20">
        <f>AVERAGE(C5:C16)</f>
        <v>3.0833333333333335</v>
      </c>
      <c r="D20">
        <f>AVERAGE(D5:D16)</f>
        <v>132.16666666666666</v>
      </c>
      <c r="E20" t="s">
        <v>9</v>
      </c>
      <c r="F20">
        <f>AVERAGE(F5:F16)</f>
        <v>8.75</v>
      </c>
      <c r="G20">
        <f>AVERAGE(G5:G16)</f>
        <v>89.833333333333329</v>
      </c>
    </row>
    <row r="21" spans="2:7" x14ac:dyDescent="0.2">
      <c r="B21" t="s">
        <v>10</v>
      </c>
      <c r="C21">
        <f>C20/D20</f>
        <v>2.3329129886506938E-2</v>
      </c>
      <c r="D21">
        <f>D20/D20</f>
        <v>1</v>
      </c>
      <c r="E21" t="s">
        <v>10</v>
      </c>
      <c r="F21">
        <f>F20/G20</f>
        <v>9.7402597402597407E-2</v>
      </c>
      <c r="G21">
        <f>G20/G20</f>
        <v>1</v>
      </c>
    </row>
    <row r="22" spans="2:7" x14ac:dyDescent="0.2">
      <c r="B22" s="1" t="s">
        <v>11</v>
      </c>
      <c r="D22">
        <f>TTEST(C5:C16,D5:D16,2,3)</f>
        <v>6.571228350217785E-8</v>
      </c>
      <c r="G22">
        <f>TTEST(F5:F16,G5:G16,2,3)</f>
        <v>5.462236137036889E-9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5B5AE-AE07-5D4A-A2DA-FBAFAE7F4376}">
  <dimension ref="B3:G22"/>
  <sheetViews>
    <sheetView workbookViewId="0">
      <selection activeCell="B3" sqref="B3:B4"/>
    </sheetView>
  </sheetViews>
  <sheetFormatPr baseColWidth="10" defaultRowHeight="16" x14ac:dyDescent="0.2"/>
  <sheetData>
    <row r="3" spans="2:7" x14ac:dyDescent="0.2">
      <c r="C3" t="s">
        <v>0</v>
      </c>
      <c r="F3" t="s">
        <v>1</v>
      </c>
    </row>
    <row r="4" spans="2:7" x14ac:dyDescent="0.2">
      <c r="B4" t="s">
        <v>5</v>
      </c>
      <c r="C4" t="s">
        <v>2</v>
      </c>
      <c r="D4" t="s">
        <v>3</v>
      </c>
      <c r="F4" t="s">
        <v>4</v>
      </c>
      <c r="G4" t="s">
        <v>3</v>
      </c>
    </row>
    <row r="5" spans="2:7" x14ac:dyDescent="0.2">
      <c r="B5">
        <v>1</v>
      </c>
      <c r="C5">
        <v>15</v>
      </c>
      <c r="D5">
        <v>127</v>
      </c>
      <c r="F5">
        <v>42</v>
      </c>
      <c r="G5">
        <v>109</v>
      </c>
    </row>
    <row r="6" spans="2:7" x14ac:dyDescent="0.2">
      <c r="B6">
        <v>2</v>
      </c>
      <c r="C6">
        <v>13</v>
      </c>
      <c r="D6">
        <v>105</v>
      </c>
      <c r="F6">
        <v>17</v>
      </c>
      <c r="G6">
        <v>93</v>
      </c>
    </row>
    <row r="7" spans="2:7" x14ac:dyDescent="0.2">
      <c r="B7">
        <v>3</v>
      </c>
      <c r="C7">
        <v>36</v>
      </c>
      <c r="D7">
        <v>158</v>
      </c>
      <c r="F7">
        <v>19</v>
      </c>
      <c r="G7">
        <v>87</v>
      </c>
    </row>
    <row r="8" spans="2:7" x14ac:dyDescent="0.2">
      <c r="B8">
        <v>4</v>
      </c>
      <c r="C8">
        <v>12</v>
      </c>
      <c r="D8">
        <v>64</v>
      </c>
      <c r="F8">
        <v>24</v>
      </c>
      <c r="G8">
        <v>106</v>
      </c>
    </row>
    <row r="9" spans="2:7" x14ac:dyDescent="0.2">
      <c r="B9">
        <v>5</v>
      </c>
      <c r="C9">
        <v>11</v>
      </c>
      <c r="D9">
        <v>87</v>
      </c>
      <c r="F9">
        <v>12</v>
      </c>
      <c r="G9">
        <v>123</v>
      </c>
    </row>
    <row r="10" spans="2:7" x14ac:dyDescent="0.2">
      <c r="B10">
        <v>6</v>
      </c>
      <c r="C10">
        <v>22</v>
      </c>
      <c r="D10">
        <v>102</v>
      </c>
      <c r="F10">
        <v>11</v>
      </c>
      <c r="G10">
        <v>89</v>
      </c>
    </row>
    <row r="11" spans="2:7" x14ac:dyDescent="0.2">
      <c r="B11">
        <v>7</v>
      </c>
      <c r="C11">
        <v>9</v>
      </c>
      <c r="D11">
        <v>146</v>
      </c>
      <c r="F11">
        <v>8</v>
      </c>
      <c r="G11">
        <v>114</v>
      </c>
    </row>
    <row r="12" spans="2:7" x14ac:dyDescent="0.2">
      <c r="B12">
        <v>8</v>
      </c>
      <c r="C12">
        <v>10</v>
      </c>
      <c r="D12">
        <v>81</v>
      </c>
      <c r="F12">
        <v>13</v>
      </c>
      <c r="G12">
        <v>156</v>
      </c>
    </row>
    <row r="13" spans="2:7" x14ac:dyDescent="0.2">
      <c r="B13">
        <v>9</v>
      </c>
      <c r="C13">
        <v>14</v>
      </c>
      <c r="D13">
        <v>106</v>
      </c>
      <c r="F13">
        <v>16</v>
      </c>
      <c r="G13">
        <v>99</v>
      </c>
    </row>
    <row r="14" spans="2:7" x14ac:dyDescent="0.2">
      <c r="B14">
        <v>10</v>
      </c>
      <c r="C14">
        <v>10</v>
      </c>
      <c r="D14">
        <v>95</v>
      </c>
      <c r="F14">
        <v>17</v>
      </c>
      <c r="G14">
        <v>127</v>
      </c>
    </row>
    <row r="15" spans="2:7" x14ac:dyDescent="0.2">
      <c r="B15">
        <v>11</v>
      </c>
      <c r="C15">
        <v>25</v>
      </c>
      <c r="D15">
        <v>99</v>
      </c>
      <c r="F15">
        <v>39</v>
      </c>
      <c r="G15">
        <v>83</v>
      </c>
    </row>
    <row r="16" spans="2:7" x14ac:dyDescent="0.2">
      <c r="B16">
        <v>12</v>
      </c>
      <c r="C16">
        <v>13</v>
      </c>
      <c r="D16">
        <v>47</v>
      </c>
      <c r="F16">
        <v>47</v>
      </c>
      <c r="G16">
        <v>104</v>
      </c>
    </row>
    <row r="17" spans="2:7" x14ac:dyDescent="0.2">
      <c r="B17" t="s">
        <v>6</v>
      </c>
      <c r="C17">
        <f>SUM(C5:C16)</f>
        <v>190</v>
      </c>
      <c r="D17">
        <f>SUM(D5:D16)</f>
        <v>1217</v>
      </c>
      <c r="E17" t="s">
        <v>6</v>
      </c>
      <c r="F17">
        <f>SUM(F5:F16)</f>
        <v>265</v>
      </c>
      <c r="G17">
        <f>SUM(G5:G16)</f>
        <v>1290</v>
      </c>
    </row>
    <row r="18" spans="2:7" x14ac:dyDescent="0.2">
      <c r="B18" t="s">
        <v>7</v>
      </c>
      <c r="C18">
        <f>STDEV(C5:C16)</f>
        <v>7.9867314207927871</v>
      </c>
      <c r="D18">
        <f>STDEV(D5:D16)</f>
        <v>31.494468008707745</v>
      </c>
      <c r="E18" t="s">
        <v>7</v>
      </c>
      <c r="F18">
        <f>STDEV(F4:F15)</f>
        <v>11.106918400872333</v>
      </c>
      <c r="G18">
        <f>STDEV(G5:G16)</f>
        <v>20.619937395196384</v>
      </c>
    </row>
    <row r="19" spans="2:7" x14ac:dyDescent="0.2">
      <c r="B19" t="s">
        <v>8</v>
      </c>
      <c r="C19">
        <f>C18/SQRT(COUNT(C5:C16))</f>
        <v>2.3055707678699791</v>
      </c>
      <c r="D19">
        <f>D18/SQRT(COUNT(D5:D16))</f>
        <v>9.0916697914057369</v>
      </c>
      <c r="E19" t="s">
        <v>8</v>
      </c>
      <c r="F19">
        <f>F18/SQRT(COUNT(F4:F16))</f>
        <v>3.2062911643054246</v>
      </c>
      <c r="G19">
        <f>G18/SQRT(COUNT(G5:G16))</f>
        <v>5.9524632028949318</v>
      </c>
    </row>
    <row r="20" spans="2:7" x14ac:dyDescent="0.2">
      <c r="B20" t="s">
        <v>9</v>
      </c>
      <c r="C20">
        <f>AVERAGE(C5:C16)</f>
        <v>15.833333333333334</v>
      </c>
      <c r="D20">
        <f>AVERAGE(D5:D16)</f>
        <v>101.41666666666667</v>
      </c>
      <c r="E20" t="s">
        <v>9</v>
      </c>
      <c r="F20">
        <f>AVERAGE(F5:F16)</f>
        <v>22.083333333333332</v>
      </c>
      <c r="G20">
        <f>AVERAGE(G5:G16)</f>
        <v>107.5</v>
      </c>
    </row>
    <row r="21" spans="2:7" x14ac:dyDescent="0.2">
      <c r="B21" t="s">
        <v>10</v>
      </c>
      <c r="C21">
        <f>C20/D20</f>
        <v>0.1561216105176664</v>
      </c>
      <c r="D21">
        <f>D20/D20</f>
        <v>1</v>
      </c>
      <c r="E21" t="s">
        <v>10</v>
      </c>
      <c r="F21">
        <f>F20/G20</f>
        <v>0.20542635658914726</v>
      </c>
      <c r="G21">
        <f>G20/G20</f>
        <v>1</v>
      </c>
    </row>
    <row r="22" spans="2:7" x14ac:dyDescent="0.2">
      <c r="B22" s="1" t="s">
        <v>11</v>
      </c>
      <c r="D22">
        <f>TTEST(C5:C16,D5:D16,2,3)</f>
        <v>7.3888560335245306E-7</v>
      </c>
      <c r="G22">
        <f>TTEST(F5:F16,G5:G16,2,3)</f>
        <v>2.7790307500867153E-10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370BA-C7CE-4A45-A696-0A56470EAE2E}">
  <dimension ref="B3:G22"/>
  <sheetViews>
    <sheetView workbookViewId="0">
      <selection activeCell="B3" sqref="B3:B4"/>
    </sheetView>
  </sheetViews>
  <sheetFormatPr baseColWidth="10" defaultRowHeight="16" x14ac:dyDescent="0.2"/>
  <sheetData>
    <row r="3" spans="2:7" x14ac:dyDescent="0.2">
      <c r="C3" t="s">
        <v>0</v>
      </c>
      <c r="F3" t="s">
        <v>1</v>
      </c>
    </row>
    <row r="4" spans="2:7" x14ac:dyDescent="0.2">
      <c r="B4" t="s">
        <v>5</v>
      </c>
      <c r="C4" t="s">
        <v>2</v>
      </c>
      <c r="D4" t="s">
        <v>3</v>
      </c>
      <c r="F4" t="s">
        <v>4</v>
      </c>
      <c r="G4" t="s">
        <v>3</v>
      </c>
    </row>
    <row r="5" spans="2:7" x14ac:dyDescent="0.2">
      <c r="B5">
        <v>1</v>
      </c>
      <c r="C5">
        <v>22</v>
      </c>
      <c r="D5">
        <v>136</v>
      </c>
      <c r="F5">
        <v>23</v>
      </c>
      <c r="G5">
        <v>73</v>
      </c>
    </row>
    <row r="6" spans="2:7" x14ac:dyDescent="0.2">
      <c r="B6">
        <v>2</v>
      </c>
      <c r="C6">
        <v>16</v>
      </c>
      <c r="D6">
        <v>94</v>
      </c>
      <c r="F6">
        <v>61</v>
      </c>
      <c r="G6">
        <v>89</v>
      </c>
    </row>
    <row r="7" spans="2:7" x14ac:dyDescent="0.2">
      <c r="B7">
        <v>3</v>
      </c>
      <c r="C7">
        <v>18</v>
      </c>
      <c r="D7">
        <v>110</v>
      </c>
      <c r="F7">
        <v>15</v>
      </c>
      <c r="G7">
        <v>85</v>
      </c>
    </row>
    <row r="8" spans="2:7" x14ac:dyDescent="0.2">
      <c r="B8">
        <v>4</v>
      </c>
      <c r="C8">
        <v>8</v>
      </c>
      <c r="D8">
        <v>176</v>
      </c>
      <c r="F8">
        <v>9</v>
      </c>
      <c r="G8">
        <v>163</v>
      </c>
    </row>
    <row r="9" spans="2:7" x14ac:dyDescent="0.2">
      <c r="B9">
        <v>5</v>
      </c>
      <c r="C9">
        <v>8</v>
      </c>
      <c r="D9">
        <v>189</v>
      </c>
      <c r="F9">
        <v>25</v>
      </c>
      <c r="G9">
        <v>134</v>
      </c>
    </row>
    <row r="10" spans="2:7" x14ac:dyDescent="0.2">
      <c r="B10">
        <v>6</v>
      </c>
      <c r="C10">
        <v>2</v>
      </c>
      <c r="D10">
        <v>125</v>
      </c>
      <c r="F10">
        <v>14</v>
      </c>
      <c r="G10">
        <v>107</v>
      </c>
    </row>
    <row r="11" spans="2:7" x14ac:dyDescent="0.2">
      <c r="B11">
        <v>7</v>
      </c>
      <c r="C11">
        <v>9</v>
      </c>
      <c r="D11">
        <v>97</v>
      </c>
      <c r="F11">
        <v>49</v>
      </c>
      <c r="G11">
        <v>142</v>
      </c>
    </row>
    <row r="12" spans="2:7" x14ac:dyDescent="0.2">
      <c r="B12">
        <v>8</v>
      </c>
      <c r="C12">
        <v>1</v>
      </c>
      <c r="D12">
        <v>91</v>
      </c>
      <c r="F12">
        <v>27</v>
      </c>
      <c r="G12">
        <v>72</v>
      </c>
    </row>
    <row r="13" spans="2:7" x14ac:dyDescent="0.2">
      <c r="B13">
        <v>9</v>
      </c>
      <c r="C13">
        <v>28</v>
      </c>
      <c r="D13">
        <v>106</v>
      </c>
      <c r="F13">
        <v>20</v>
      </c>
      <c r="G13">
        <v>81</v>
      </c>
    </row>
    <row r="14" spans="2:7" x14ac:dyDescent="0.2">
      <c r="B14">
        <v>10</v>
      </c>
      <c r="C14">
        <v>10</v>
      </c>
      <c r="D14">
        <v>161</v>
      </c>
      <c r="F14">
        <v>39</v>
      </c>
      <c r="G14">
        <v>146</v>
      </c>
    </row>
    <row r="15" spans="2:7" x14ac:dyDescent="0.2">
      <c r="B15">
        <v>11</v>
      </c>
      <c r="C15">
        <v>57</v>
      </c>
      <c r="D15">
        <v>131</v>
      </c>
      <c r="F15">
        <v>11</v>
      </c>
      <c r="G15">
        <v>97</v>
      </c>
    </row>
    <row r="16" spans="2:7" x14ac:dyDescent="0.2">
      <c r="B16">
        <v>12</v>
      </c>
      <c r="C16">
        <v>6</v>
      </c>
      <c r="D16">
        <v>158</v>
      </c>
      <c r="F16">
        <v>6</v>
      </c>
      <c r="G16">
        <v>109</v>
      </c>
    </row>
    <row r="17" spans="2:7" x14ac:dyDescent="0.2">
      <c r="B17" t="s">
        <v>6</v>
      </c>
      <c r="C17">
        <f>SUM(C5:C16)</f>
        <v>185</v>
      </c>
      <c r="D17">
        <f>SUM(D5:D16)</f>
        <v>1574</v>
      </c>
      <c r="E17" t="s">
        <v>6</v>
      </c>
      <c r="F17">
        <f>SUM(F5:F16)</f>
        <v>299</v>
      </c>
      <c r="G17">
        <f>SUM(G5:G16)</f>
        <v>1298</v>
      </c>
    </row>
    <row r="18" spans="2:7" x14ac:dyDescent="0.2">
      <c r="B18" t="s">
        <v>7</v>
      </c>
      <c r="C18">
        <f>STDEV(C5:C16)</f>
        <v>15.359085752463104</v>
      </c>
      <c r="D18">
        <f>STDEV(D5:D16)</f>
        <v>33.397967639128005</v>
      </c>
      <c r="E18" t="s">
        <v>7</v>
      </c>
      <c r="F18">
        <f>STDEV(F4:F15)</f>
        <v>16.566669715260986</v>
      </c>
      <c r="G18">
        <f>STDEV(G5:G16)</f>
        <v>30.989245446337225</v>
      </c>
    </row>
    <row r="19" spans="2:7" x14ac:dyDescent="0.2">
      <c r="B19" t="s">
        <v>8</v>
      </c>
      <c r="C19">
        <f>C18/SQRT(COUNT(C5:C16))</f>
        <v>4.4337861468455593</v>
      </c>
      <c r="D19">
        <f>D18/SQRT(COUNT(D5:D16))</f>
        <v>9.6411628034184833</v>
      </c>
      <c r="E19" t="s">
        <v>8</v>
      </c>
      <c r="F19">
        <f>F18/SQRT(COUNT(F4:F16))</f>
        <v>4.7823856098407758</v>
      </c>
      <c r="G19">
        <f>G18/SQRT(COUNT(G5:G16))</f>
        <v>8.9458246002130917</v>
      </c>
    </row>
    <row r="20" spans="2:7" x14ac:dyDescent="0.2">
      <c r="B20" t="s">
        <v>9</v>
      </c>
      <c r="C20">
        <f>AVERAGE(C5:C16)</f>
        <v>15.416666666666666</v>
      </c>
      <c r="D20">
        <f>AVERAGE(D5:D16)</f>
        <v>131.16666666666666</v>
      </c>
      <c r="E20" t="s">
        <v>9</v>
      </c>
      <c r="F20">
        <f>AVERAGE(F5:F16)</f>
        <v>24.916666666666668</v>
      </c>
      <c r="G20">
        <f>AVERAGE(G5:G16)</f>
        <v>108.16666666666667</v>
      </c>
    </row>
    <row r="21" spans="2:7" x14ac:dyDescent="0.2">
      <c r="B21" t="s">
        <v>10</v>
      </c>
      <c r="C21">
        <f>C20/D20</f>
        <v>0.11753494282083864</v>
      </c>
      <c r="D21">
        <f>D20/D20</f>
        <v>1</v>
      </c>
      <c r="E21" t="s">
        <v>10</v>
      </c>
      <c r="F21">
        <f>F20/G20</f>
        <v>0.23035439137134053</v>
      </c>
      <c r="G21">
        <f>G20/G20</f>
        <v>1</v>
      </c>
    </row>
    <row r="22" spans="2:7" x14ac:dyDescent="0.2">
      <c r="B22" s="1" t="s">
        <v>11</v>
      </c>
      <c r="D22">
        <f>TTEST(C5:C16,D5:D16,2,3)</f>
        <v>1.1605356783564214E-8</v>
      </c>
      <c r="G22">
        <f>TTEST(F5:F16,G5:G16,2,3)</f>
        <v>2.7279807056539819E-7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E1EAF-FA7F-A944-90C4-4316E9287751}">
  <dimension ref="B3:G22"/>
  <sheetViews>
    <sheetView workbookViewId="0">
      <selection activeCell="B3" sqref="B3:B4"/>
    </sheetView>
  </sheetViews>
  <sheetFormatPr baseColWidth="10" defaultRowHeight="16" x14ac:dyDescent="0.2"/>
  <sheetData>
    <row r="3" spans="2:7" x14ac:dyDescent="0.2">
      <c r="C3" t="s">
        <v>0</v>
      </c>
      <c r="F3" t="s">
        <v>1</v>
      </c>
    </row>
    <row r="4" spans="2:7" x14ac:dyDescent="0.2">
      <c r="B4" t="s">
        <v>5</v>
      </c>
      <c r="C4" t="s">
        <v>2</v>
      </c>
      <c r="D4" t="s">
        <v>3</v>
      </c>
      <c r="F4" t="s">
        <v>4</v>
      </c>
      <c r="G4" t="s">
        <v>3</v>
      </c>
    </row>
    <row r="5" spans="2:7" x14ac:dyDescent="0.2">
      <c r="B5">
        <v>1</v>
      </c>
      <c r="C5">
        <v>18</v>
      </c>
      <c r="D5">
        <v>13</v>
      </c>
      <c r="F5">
        <v>119</v>
      </c>
      <c r="G5">
        <v>78</v>
      </c>
    </row>
    <row r="6" spans="2:7" x14ac:dyDescent="0.2">
      <c r="B6">
        <v>2</v>
      </c>
      <c r="C6">
        <v>17</v>
      </c>
      <c r="D6">
        <v>13</v>
      </c>
      <c r="F6">
        <v>143</v>
      </c>
      <c r="G6">
        <v>73</v>
      </c>
    </row>
    <row r="7" spans="2:7" x14ac:dyDescent="0.2">
      <c r="B7">
        <v>3</v>
      </c>
      <c r="C7">
        <v>32</v>
      </c>
      <c r="D7">
        <v>15</v>
      </c>
      <c r="F7">
        <v>137</v>
      </c>
      <c r="G7">
        <v>86</v>
      </c>
    </row>
    <row r="8" spans="2:7" x14ac:dyDescent="0.2">
      <c r="B8">
        <v>4</v>
      </c>
      <c r="C8">
        <v>26</v>
      </c>
      <c r="D8">
        <v>11</v>
      </c>
      <c r="F8">
        <v>164</v>
      </c>
      <c r="G8">
        <v>69</v>
      </c>
    </row>
    <row r="9" spans="2:7" x14ac:dyDescent="0.2">
      <c r="B9">
        <v>5</v>
      </c>
      <c r="C9">
        <v>16</v>
      </c>
      <c r="D9">
        <v>18</v>
      </c>
      <c r="F9">
        <v>135</v>
      </c>
      <c r="G9">
        <v>70</v>
      </c>
    </row>
    <row r="10" spans="2:7" x14ac:dyDescent="0.2">
      <c r="B10">
        <v>6</v>
      </c>
      <c r="C10">
        <v>91</v>
      </c>
      <c r="D10">
        <v>26</v>
      </c>
      <c r="F10">
        <v>116</v>
      </c>
      <c r="G10">
        <v>96</v>
      </c>
    </row>
    <row r="11" spans="2:7" x14ac:dyDescent="0.2">
      <c r="B11">
        <v>7</v>
      </c>
      <c r="C11">
        <v>46</v>
      </c>
      <c r="D11">
        <v>27</v>
      </c>
      <c r="F11">
        <v>107</v>
      </c>
      <c r="G11">
        <v>103</v>
      </c>
    </row>
    <row r="12" spans="2:7" x14ac:dyDescent="0.2">
      <c r="B12">
        <v>8</v>
      </c>
      <c r="C12">
        <v>36</v>
      </c>
      <c r="D12">
        <v>8</v>
      </c>
      <c r="F12">
        <v>137</v>
      </c>
      <c r="G12">
        <v>60</v>
      </c>
    </row>
    <row r="13" spans="2:7" x14ac:dyDescent="0.2">
      <c r="B13">
        <v>9</v>
      </c>
      <c r="C13">
        <v>82</v>
      </c>
      <c r="D13">
        <v>17</v>
      </c>
      <c r="F13">
        <v>113</v>
      </c>
      <c r="G13">
        <v>83</v>
      </c>
    </row>
    <row r="14" spans="2:7" x14ac:dyDescent="0.2">
      <c r="B14">
        <v>10</v>
      </c>
      <c r="C14">
        <v>36</v>
      </c>
      <c r="D14">
        <v>20</v>
      </c>
      <c r="F14">
        <v>130</v>
      </c>
      <c r="G14">
        <v>99</v>
      </c>
    </row>
    <row r="15" spans="2:7" x14ac:dyDescent="0.2">
      <c r="B15">
        <v>11</v>
      </c>
      <c r="C15">
        <v>47</v>
      </c>
      <c r="D15">
        <v>18</v>
      </c>
      <c r="F15">
        <v>92</v>
      </c>
      <c r="G15">
        <v>82</v>
      </c>
    </row>
    <row r="16" spans="2:7" x14ac:dyDescent="0.2">
      <c r="B16">
        <v>12</v>
      </c>
      <c r="C16">
        <v>12</v>
      </c>
      <c r="D16">
        <v>20</v>
      </c>
      <c r="F16">
        <v>170</v>
      </c>
      <c r="G16">
        <v>94</v>
      </c>
    </row>
    <row r="17" spans="2:7" x14ac:dyDescent="0.2">
      <c r="B17" t="s">
        <v>6</v>
      </c>
      <c r="C17">
        <f>SUM(C5:C16)</f>
        <v>459</v>
      </c>
      <c r="D17">
        <f>SUM(D5:D16)</f>
        <v>206</v>
      </c>
      <c r="E17" t="s">
        <v>6</v>
      </c>
      <c r="F17">
        <f>SUM(F5:F16)</f>
        <v>1563</v>
      </c>
      <c r="G17">
        <f>SUM(G5:G16)</f>
        <v>993</v>
      </c>
    </row>
    <row r="18" spans="2:7" x14ac:dyDescent="0.2">
      <c r="B18" t="s">
        <v>7</v>
      </c>
      <c r="C18">
        <f>STDEV(C5:C16)</f>
        <v>25.366853820039896</v>
      </c>
      <c r="D18">
        <f>STDEV(D5:D16)</f>
        <v>5.6702306083187777</v>
      </c>
      <c r="E18" t="s">
        <v>7</v>
      </c>
      <c r="F18">
        <f>STDEV(F4:F15)</f>
        <v>19.754861311954183</v>
      </c>
      <c r="G18">
        <f>STDEV(G5:G16)</f>
        <v>13.396912805839737</v>
      </c>
    </row>
    <row r="19" spans="2:7" x14ac:dyDescent="0.2">
      <c r="B19" t="s">
        <v>8</v>
      </c>
      <c r="C19">
        <f>C18/SQRT(COUNT(C5:C16))</f>
        <v>7.3227799407469609</v>
      </c>
      <c r="D19">
        <f>D18/SQRT(COUNT(D5:D16))</f>
        <v>1.636854584040051</v>
      </c>
      <c r="E19" t="s">
        <v>8</v>
      </c>
      <c r="F19">
        <f>F18/SQRT(COUNT(F4:F16))</f>
        <v>5.7027372481302363</v>
      </c>
      <c r="G19">
        <f>G18/SQRT(COUNT(G5:G16))</f>
        <v>3.8673556073807585</v>
      </c>
    </row>
    <row r="20" spans="2:7" x14ac:dyDescent="0.2">
      <c r="B20" t="s">
        <v>9</v>
      </c>
      <c r="C20">
        <f>AVERAGE(C5:C16)</f>
        <v>38.25</v>
      </c>
      <c r="D20">
        <f>AVERAGE(D5:D16)</f>
        <v>17.166666666666668</v>
      </c>
      <c r="E20" t="s">
        <v>9</v>
      </c>
      <c r="F20">
        <f>AVERAGE(F5:F16)</f>
        <v>130.25</v>
      </c>
      <c r="G20">
        <f>AVERAGE(G5:G16)</f>
        <v>82.75</v>
      </c>
    </row>
    <row r="21" spans="2:7" x14ac:dyDescent="0.2">
      <c r="B21" t="s">
        <v>10</v>
      </c>
      <c r="C21">
        <f>C20/D20</f>
        <v>2.2281553398058249</v>
      </c>
      <c r="D21">
        <f>D20/D20</f>
        <v>1</v>
      </c>
      <c r="E21" t="s">
        <v>10</v>
      </c>
      <c r="F21">
        <f>F20/G20</f>
        <v>1.5740181268882176</v>
      </c>
      <c r="G21">
        <f>G20/G20</f>
        <v>1</v>
      </c>
    </row>
    <row r="22" spans="2:7" x14ac:dyDescent="0.2">
      <c r="B22" s="1" t="s">
        <v>11</v>
      </c>
      <c r="D22">
        <f>TTEST(C5:C16,D5:D16,2,3)</f>
        <v>1.5649802999364457E-2</v>
      </c>
      <c r="G22">
        <f>TTEST(F5:F16,G5:G16,2,3)</f>
        <v>6.8669128482778678E-6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A10C1-D4FA-B04D-9D55-C5219048C4C4}">
  <dimension ref="B3:G22"/>
  <sheetViews>
    <sheetView workbookViewId="0">
      <selection activeCell="B3" sqref="B3:B4"/>
    </sheetView>
  </sheetViews>
  <sheetFormatPr baseColWidth="10" defaultRowHeight="16" x14ac:dyDescent="0.2"/>
  <sheetData>
    <row r="3" spans="2:7" x14ac:dyDescent="0.2">
      <c r="C3" t="s">
        <v>0</v>
      </c>
      <c r="F3" t="s">
        <v>1</v>
      </c>
    </row>
    <row r="4" spans="2:7" x14ac:dyDescent="0.2">
      <c r="B4" t="s">
        <v>5</v>
      </c>
      <c r="C4" t="s">
        <v>2</v>
      </c>
      <c r="D4" t="s">
        <v>3</v>
      </c>
      <c r="F4" t="s">
        <v>4</v>
      </c>
      <c r="G4" t="s">
        <v>3</v>
      </c>
    </row>
    <row r="5" spans="2:7" x14ac:dyDescent="0.2">
      <c r="B5">
        <v>1</v>
      </c>
      <c r="C5">
        <v>11</v>
      </c>
      <c r="D5">
        <v>139</v>
      </c>
      <c r="F5">
        <v>25</v>
      </c>
      <c r="G5">
        <v>139</v>
      </c>
    </row>
    <row r="6" spans="2:7" x14ac:dyDescent="0.2">
      <c r="B6">
        <v>2</v>
      </c>
      <c r="C6">
        <v>10</v>
      </c>
      <c r="D6">
        <v>141</v>
      </c>
      <c r="F6">
        <v>24</v>
      </c>
      <c r="G6">
        <v>108</v>
      </c>
    </row>
    <row r="7" spans="2:7" x14ac:dyDescent="0.2">
      <c r="B7">
        <v>3</v>
      </c>
      <c r="C7">
        <v>4</v>
      </c>
      <c r="D7">
        <v>189</v>
      </c>
      <c r="F7">
        <v>6</v>
      </c>
      <c r="G7">
        <v>126</v>
      </c>
    </row>
    <row r="8" spans="2:7" x14ac:dyDescent="0.2">
      <c r="B8">
        <v>4</v>
      </c>
      <c r="C8">
        <v>5</v>
      </c>
      <c r="D8">
        <v>103</v>
      </c>
      <c r="F8">
        <v>21</v>
      </c>
      <c r="G8">
        <v>102</v>
      </c>
    </row>
    <row r="9" spans="2:7" x14ac:dyDescent="0.2">
      <c r="B9">
        <v>5</v>
      </c>
      <c r="C9">
        <v>22</v>
      </c>
      <c r="D9">
        <v>214</v>
      </c>
      <c r="F9">
        <v>10</v>
      </c>
      <c r="G9">
        <v>155</v>
      </c>
    </row>
    <row r="10" spans="2:7" x14ac:dyDescent="0.2">
      <c r="B10">
        <v>6</v>
      </c>
      <c r="C10">
        <v>15</v>
      </c>
      <c r="D10">
        <v>101</v>
      </c>
      <c r="F10">
        <v>18</v>
      </c>
      <c r="G10">
        <v>82</v>
      </c>
    </row>
    <row r="11" spans="2:7" x14ac:dyDescent="0.2">
      <c r="B11">
        <v>7</v>
      </c>
      <c r="C11">
        <v>59</v>
      </c>
      <c r="D11">
        <v>231</v>
      </c>
      <c r="F11">
        <v>37</v>
      </c>
      <c r="G11">
        <v>118</v>
      </c>
    </row>
    <row r="12" spans="2:7" x14ac:dyDescent="0.2">
      <c r="B12">
        <v>8</v>
      </c>
      <c r="C12">
        <v>33</v>
      </c>
      <c r="D12">
        <v>248</v>
      </c>
      <c r="F12">
        <v>43</v>
      </c>
      <c r="G12">
        <v>207</v>
      </c>
    </row>
    <row r="13" spans="2:7" x14ac:dyDescent="0.2">
      <c r="B13">
        <v>9</v>
      </c>
      <c r="C13">
        <v>4</v>
      </c>
      <c r="D13">
        <v>165</v>
      </c>
      <c r="F13">
        <v>11</v>
      </c>
      <c r="G13">
        <v>193</v>
      </c>
    </row>
    <row r="14" spans="2:7" x14ac:dyDescent="0.2">
      <c r="B14">
        <v>10</v>
      </c>
      <c r="C14">
        <v>17</v>
      </c>
      <c r="D14">
        <v>131</v>
      </c>
      <c r="F14">
        <v>89</v>
      </c>
      <c r="G14">
        <v>123</v>
      </c>
    </row>
    <row r="15" spans="2:7" x14ac:dyDescent="0.2">
      <c r="B15">
        <v>11</v>
      </c>
      <c r="C15">
        <v>28</v>
      </c>
      <c r="D15">
        <v>157</v>
      </c>
      <c r="F15">
        <v>26</v>
      </c>
      <c r="G15">
        <v>91</v>
      </c>
    </row>
    <row r="16" spans="2:7" x14ac:dyDescent="0.2">
      <c r="B16">
        <v>12</v>
      </c>
      <c r="C16">
        <v>37</v>
      </c>
      <c r="D16">
        <v>106</v>
      </c>
      <c r="F16">
        <v>95</v>
      </c>
      <c r="G16">
        <v>107</v>
      </c>
    </row>
    <row r="17" spans="2:7" x14ac:dyDescent="0.2">
      <c r="B17" t="s">
        <v>6</v>
      </c>
      <c r="C17">
        <f>SUM(C5:C16)</f>
        <v>245</v>
      </c>
      <c r="D17">
        <f>SUM(D5:D16)</f>
        <v>1925</v>
      </c>
      <c r="E17" t="s">
        <v>6</v>
      </c>
      <c r="F17">
        <f>SUM(F5:F16)</f>
        <v>405</v>
      </c>
      <c r="G17">
        <f>SUM(G5:G16)</f>
        <v>1551</v>
      </c>
    </row>
    <row r="18" spans="2:7" x14ac:dyDescent="0.2">
      <c r="B18" t="s">
        <v>7</v>
      </c>
      <c r="C18">
        <f>STDEV(C5:C16)</f>
        <v>16.505967699500982</v>
      </c>
      <c r="D18">
        <f>STDEV(D5:D16)</f>
        <v>50.328842866118286</v>
      </c>
      <c r="E18" t="s">
        <v>7</v>
      </c>
      <c r="F18">
        <f>STDEV(F4:F15)</f>
        <v>23.025282546879559</v>
      </c>
      <c r="G18">
        <f>STDEV(G5:G16)</f>
        <v>38.64553367114074</v>
      </c>
    </row>
    <row r="19" spans="2:7" x14ac:dyDescent="0.2">
      <c r="B19" t="s">
        <v>8</v>
      </c>
      <c r="C19">
        <f>C18/SQRT(COUNT(C5:C16))</f>
        <v>4.7648624472710805</v>
      </c>
      <c r="D19">
        <f>D18/SQRT(COUNT(D5:D16))</f>
        <v>14.528685488377885</v>
      </c>
      <c r="E19" t="s">
        <v>8</v>
      </c>
      <c r="F19">
        <f>F18/SQRT(COUNT(F4:F16))</f>
        <v>6.6468265383040528</v>
      </c>
      <c r="G19">
        <f>G18/SQRT(COUNT(G5:G16))</f>
        <v>11.156004634004926</v>
      </c>
    </row>
    <row r="20" spans="2:7" x14ac:dyDescent="0.2">
      <c r="B20" t="s">
        <v>9</v>
      </c>
      <c r="C20">
        <f>AVERAGE(C5:C16)</f>
        <v>20.416666666666668</v>
      </c>
      <c r="D20">
        <f>AVERAGE(D5:D16)</f>
        <v>160.41666666666666</v>
      </c>
      <c r="E20" t="s">
        <v>9</v>
      </c>
      <c r="F20">
        <f>AVERAGE(F5:F16)</f>
        <v>33.75</v>
      </c>
      <c r="G20">
        <f>AVERAGE(G5:G16)</f>
        <v>129.25</v>
      </c>
    </row>
    <row r="21" spans="2:7" x14ac:dyDescent="0.2">
      <c r="B21" t="s">
        <v>10</v>
      </c>
      <c r="C21">
        <f>C20/D20</f>
        <v>0.12727272727272729</v>
      </c>
      <c r="D21">
        <f>D20/D20</f>
        <v>1</v>
      </c>
      <c r="E21" t="s">
        <v>10</v>
      </c>
      <c r="F21">
        <f>F20/G20</f>
        <v>0.26112185686653772</v>
      </c>
      <c r="G21">
        <f>G20/G20</f>
        <v>1</v>
      </c>
    </row>
    <row r="22" spans="2:7" x14ac:dyDescent="0.2">
      <c r="B22" s="1" t="s">
        <v>11</v>
      </c>
      <c r="D22">
        <f>TTEST(C5:C16,D5:D16,2,3)</f>
        <v>4.0440682220461014E-7</v>
      </c>
      <c r="G22">
        <f>TTEST(F5:F16,G5:G16,2,3)</f>
        <v>1.081878350459526E-6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FF06F-8DB2-D44C-9EA5-90427CDD7E7A}">
  <dimension ref="B3:G22"/>
  <sheetViews>
    <sheetView workbookViewId="0">
      <selection activeCell="B3" sqref="B3:B4"/>
    </sheetView>
  </sheetViews>
  <sheetFormatPr baseColWidth="10" defaultRowHeight="16" x14ac:dyDescent="0.2"/>
  <sheetData>
    <row r="3" spans="2:7" x14ac:dyDescent="0.2">
      <c r="C3" t="s">
        <v>0</v>
      </c>
      <c r="F3" t="s">
        <v>1</v>
      </c>
    </row>
    <row r="4" spans="2:7" x14ac:dyDescent="0.2">
      <c r="B4" t="s">
        <v>5</v>
      </c>
      <c r="C4" t="s">
        <v>2</v>
      </c>
      <c r="D4" t="s">
        <v>3</v>
      </c>
      <c r="F4" t="s">
        <v>4</v>
      </c>
      <c r="G4" t="s">
        <v>3</v>
      </c>
    </row>
    <row r="5" spans="2:7" x14ac:dyDescent="0.2">
      <c r="B5">
        <v>1</v>
      </c>
      <c r="C5">
        <v>2</v>
      </c>
      <c r="D5">
        <v>95</v>
      </c>
      <c r="F5">
        <v>10</v>
      </c>
      <c r="G5">
        <v>97</v>
      </c>
    </row>
    <row r="6" spans="2:7" x14ac:dyDescent="0.2">
      <c r="B6">
        <v>2</v>
      </c>
      <c r="C6">
        <v>8</v>
      </c>
      <c r="D6">
        <v>62</v>
      </c>
      <c r="F6">
        <v>16</v>
      </c>
      <c r="G6">
        <v>105</v>
      </c>
    </row>
    <row r="7" spans="2:7" x14ac:dyDescent="0.2">
      <c r="B7">
        <v>3</v>
      </c>
      <c r="C7">
        <v>7</v>
      </c>
      <c r="D7">
        <v>48</v>
      </c>
      <c r="F7">
        <v>17</v>
      </c>
      <c r="G7">
        <v>93</v>
      </c>
    </row>
    <row r="8" spans="2:7" x14ac:dyDescent="0.2">
      <c r="B8">
        <v>4</v>
      </c>
      <c r="C8">
        <v>1</v>
      </c>
      <c r="D8">
        <v>64</v>
      </c>
      <c r="F8">
        <v>9</v>
      </c>
      <c r="G8">
        <v>113</v>
      </c>
    </row>
    <row r="9" spans="2:7" x14ac:dyDescent="0.2">
      <c r="B9">
        <v>5</v>
      </c>
      <c r="C9">
        <v>0</v>
      </c>
      <c r="D9">
        <v>56</v>
      </c>
      <c r="F9">
        <v>2</v>
      </c>
      <c r="G9">
        <v>118</v>
      </c>
    </row>
    <row r="10" spans="2:7" x14ac:dyDescent="0.2">
      <c r="B10">
        <v>6</v>
      </c>
      <c r="C10">
        <v>10</v>
      </c>
      <c r="D10">
        <v>30</v>
      </c>
      <c r="F10">
        <v>14</v>
      </c>
      <c r="G10">
        <v>79</v>
      </c>
    </row>
    <row r="11" spans="2:7" x14ac:dyDescent="0.2">
      <c r="B11">
        <v>7</v>
      </c>
      <c r="C11">
        <v>3</v>
      </c>
      <c r="D11">
        <v>49</v>
      </c>
      <c r="F11">
        <v>15</v>
      </c>
      <c r="G11">
        <v>42</v>
      </c>
    </row>
    <row r="12" spans="2:7" x14ac:dyDescent="0.2">
      <c r="B12">
        <v>8</v>
      </c>
      <c r="C12">
        <v>4</v>
      </c>
      <c r="D12">
        <v>58</v>
      </c>
      <c r="F12">
        <v>13</v>
      </c>
      <c r="G12">
        <v>64</v>
      </c>
    </row>
    <row r="13" spans="2:7" x14ac:dyDescent="0.2">
      <c r="B13">
        <v>9</v>
      </c>
      <c r="C13">
        <v>0</v>
      </c>
      <c r="D13">
        <v>44</v>
      </c>
      <c r="F13">
        <v>7</v>
      </c>
      <c r="G13">
        <v>45</v>
      </c>
    </row>
    <row r="14" spans="2:7" x14ac:dyDescent="0.2">
      <c r="B14">
        <v>10</v>
      </c>
      <c r="C14">
        <v>3</v>
      </c>
      <c r="D14">
        <v>61</v>
      </c>
      <c r="F14">
        <v>11</v>
      </c>
      <c r="G14">
        <v>66</v>
      </c>
    </row>
    <row r="15" spans="2:7" x14ac:dyDescent="0.2">
      <c r="B15">
        <v>11</v>
      </c>
      <c r="C15">
        <v>6</v>
      </c>
      <c r="D15" s="2">
        <v>46</v>
      </c>
      <c r="F15">
        <v>16</v>
      </c>
      <c r="G15">
        <v>78</v>
      </c>
    </row>
    <row r="16" spans="2:7" x14ac:dyDescent="0.2">
      <c r="B16">
        <v>12</v>
      </c>
      <c r="C16">
        <v>9</v>
      </c>
      <c r="D16">
        <v>79</v>
      </c>
      <c r="F16">
        <v>10</v>
      </c>
      <c r="G16">
        <v>71</v>
      </c>
    </row>
    <row r="17" spans="2:7" x14ac:dyDescent="0.2">
      <c r="B17" t="s">
        <v>6</v>
      </c>
      <c r="C17">
        <f>SUM(C5:C16)</f>
        <v>53</v>
      </c>
      <c r="D17">
        <f>SUM(D5:D16)</f>
        <v>692</v>
      </c>
      <c r="E17" t="s">
        <v>6</v>
      </c>
      <c r="F17">
        <f>SUM(F5:F16)</f>
        <v>140</v>
      </c>
      <c r="G17">
        <f>SUM(G5:G16)</f>
        <v>971</v>
      </c>
    </row>
    <row r="18" spans="2:7" x14ac:dyDescent="0.2">
      <c r="B18" t="s">
        <v>7</v>
      </c>
      <c r="C18">
        <f>STDEV(C5:C16)</f>
        <v>3.5021638332824341</v>
      </c>
      <c r="D18">
        <f>STDEV(D5:D16)</f>
        <v>16.999108711038257</v>
      </c>
      <c r="E18" t="s">
        <v>7</v>
      </c>
      <c r="F18">
        <f>STDEV(F4:F15)</f>
        <v>4.5786063778879678</v>
      </c>
      <c r="G18">
        <f>STDEV(G5:G16)</f>
        <v>24.886865222563912</v>
      </c>
    </row>
    <row r="19" spans="2:7" x14ac:dyDescent="0.2">
      <c r="B19" t="s">
        <v>8</v>
      </c>
      <c r="C19">
        <f>C18/SQRT(COUNT(C5:C16))</f>
        <v>1.0109876159458926</v>
      </c>
      <c r="D19">
        <f>D18/SQRT(COUNT(D5:D16))</f>
        <v>4.9072199951508253</v>
      </c>
      <c r="E19" t="s">
        <v>8</v>
      </c>
      <c r="F19">
        <f>F18/SQRT(COUNT(F4:F16))</f>
        <v>1.3217298123934778</v>
      </c>
      <c r="G19">
        <f>G18/SQRT(COUNT(G5:G16))</f>
        <v>7.1842191677666056</v>
      </c>
    </row>
    <row r="20" spans="2:7" x14ac:dyDescent="0.2">
      <c r="B20" t="s">
        <v>9</v>
      </c>
      <c r="C20">
        <f>AVERAGE(C5:C16)</f>
        <v>4.416666666666667</v>
      </c>
      <c r="D20">
        <f>AVERAGE(D5:D16)</f>
        <v>57.666666666666664</v>
      </c>
      <c r="E20" t="s">
        <v>9</v>
      </c>
      <c r="F20">
        <f>AVERAGE(F5:F16)</f>
        <v>11.666666666666666</v>
      </c>
      <c r="G20">
        <f>AVERAGE(G5:G16)</f>
        <v>80.916666666666671</v>
      </c>
    </row>
    <row r="21" spans="2:7" x14ac:dyDescent="0.2">
      <c r="B21" t="s">
        <v>10</v>
      </c>
      <c r="C21">
        <f>C20/D20</f>
        <v>7.6589595375722547E-2</v>
      </c>
      <c r="D21">
        <f>D20/D20</f>
        <v>1</v>
      </c>
      <c r="E21" t="s">
        <v>10</v>
      </c>
      <c r="F21">
        <f>F20/G20</f>
        <v>0.14418125643666321</v>
      </c>
      <c r="G21">
        <f>G20/G20</f>
        <v>1</v>
      </c>
    </row>
    <row r="22" spans="2:7" x14ac:dyDescent="0.2">
      <c r="B22" s="1" t="s">
        <v>11</v>
      </c>
      <c r="D22">
        <f>TTEST(C5:C16,D5:D16,2,3)</f>
        <v>1.9445676078446589E-7</v>
      </c>
      <c r="G22">
        <f>TTEST(F5:F16,G5:G16,2,3)</f>
        <v>7.7387579493850285E-7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0BD7E-9610-5F4E-B802-B7DFE8ECD26E}">
  <dimension ref="B3:G22"/>
  <sheetViews>
    <sheetView workbookViewId="0">
      <selection activeCell="I18" sqref="I18"/>
    </sheetView>
  </sheetViews>
  <sheetFormatPr baseColWidth="10" defaultRowHeight="16" x14ac:dyDescent="0.2"/>
  <sheetData>
    <row r="3" spans="2:7" x14ac:dyDescent="0.2">
      <c r="C3" t="s">
        <v>0</v>
      </c>
      <c r="F3" t="s">
        <v>1</v>
      </c>
    </row>
    <row r="4" spans="2:7" x14ac:dyDescent="0.2">
      <c r="B4" t="s">
        <v>5</v>
      </c>
      <c r="C4" t="s">
        <v>2</v>
      </c>
      <c r="D4" t="s">
        <v>3</v>
      </c>
      <c r="F4" t="s">
        <v>4</v>
      </c>
      <c r="G4" t="s">
        <v>3</v>
      </c>
    </row>
    <row r="5" spans="2:7" x14ac:dyDescent="0.2">
      <c r="B5">
        <v>1</v>
      </c>
      <c r="C5">
        <v>47</v>
      </c>
      <c r="D5">
        <v>131</v>
      </c>
      <c r="F5">
        <v>51</v>
      </c>
      <c r="G5">
        <v>122</v>
      </c>
    </row>
    <row r="6" spans="2:7" x14ac:dyDescent="0.2">
      <c r="B6">
        <v>2</v>
      </c>
      <c r="C6">
        <v>19</v>
      </c>
      <c r="D6">
        <v>184</v>
      </c>
      <c r="F6">
        <v>22</v>
      </c>
      <c r="G6">
        <v>104</v>
      </c>
    </row>
    <row r="7" spans="2:7" x14ac:dyDescent="0.2">
      <c r="B7">
        <v>3</v>
      </c>
      <c r="C7">
        <v>41</v>
      </c>
      <c r="D7">
        <v>98</v>
      </c>
      <c r="F7">
        <v>25</v>
      </c>
      <c r="G7">
        <v>87</v>
      </c>
    </row>
    <row r="8" spans="2:7" x14ac:dyDescent="0.2">
      <c r="B8">
        <v>4</v>
      </c>
      <c r="C8">
        <v>13</v>
      </c>
      <c r="D8">
        <v>182</v>
      </c>
      <c r="F8">
        <v>11</v>
      </c>
      <c r="G8">
        <v>107</v>
      </c>
    </row>
    <row r="9" spans="2:7" x14ac:dyDescent="0.2">
      <c r="B9">
        <v>5</v>
      </c>
      <c r="C9">
        <v>3</v>
      </c>
      <c r="D9">
        <v>261</v>
      </c>
      <c r="F9">
        <v>2</v>
      </c>
      <c r="G9">
        <v>135</v>
      </c>
    </row>
    <row r="10" spans="2:7" x14ac:dyDescent="0.2">
      <c r="B10">
        <v>6</v>
      </c>
      <c r="C10">
        <v>23</v>
      </c>
      <c r="D10">
        <v>163</v>
      </c>
      <c r="F10">
        <v>19</v>
      </c>
      <c r="G10">
        <v>104</v>
      </c>
    </row>
    <row r="11" spans="2:7" x14ac:dyDescent="0.2">
      <c r="B11">
        <v>7</v>
      </c>
      <c r="C11">
        <v>8</v>
      </c>
      <c r="D11">
        <v>147</v>
      </c>
      <c r="F11">
        <v>3</v>
      </c>
      <c r="G11">
        <v>126</v>
      </c>
    </row>
    <row r="12" spans="2:7" x14ac:dyDescent="0.2">
      <c r="B12">
        <v>8</v>
      </c>
      <c r="C12">
        <v>35</v>
      </c>
      <c r="D12">
        <v>158</v>
      </c>
      <c r="F12">
        <v>29</v>
      </c>
      <c r="G12">
        <v>116</v>
      </c>
    </row>
    <row r="13" spans="2:7" x14ac:dyDescent="0.2">
      <c r="B13">
        <v>9</v>
      </c>
      <c r="C13">
        <v>32</v>
      </c>
      <c r="D13">
        <v>167</v>
      </c>
      <c r="F13">
        <v>5</v>
      </c>
      <c r="G13">
        <v>124</v>
      </c>
    </row>
    <row r="14" spans="2:7" x14ac:dyDescent="0.2">
      <c r="B14">
        <v>10</v>
      </c>
      <c r="C14">
        <v>51</v>
      </c>
      <c r="D14">
        <v>196</v>
      </c>
      <c r="F14">
        <v>13</v>
      </c>
      <c r="G14">
        <v>163</v>
      </c>
    </row>
    <row r="15" spans="2:7" x14ac:dyDescent="0.2">
      <c r="B15">
        <v>11</v>
      </c>
      <c r="C15">
        <v>16</v>
      </c>
      <c r="D15">
        <v>132</v>
      </c>
      <c r="F15">
        <v>19</v>
      </c>
      <c r="G15">
        <v>104</v>
      </c>
    </row>
    <row r="16" spans="2:7" x14ac:dyDescent="0.2">
      <c r="B16">
        <v>12</v>
      </c>
      <c r="C16">
        <v>9</v>
      </c>
      <c r="D16">
        <v>205</v>
      </c>
      <c r="F16">
        <v>8</v>
      </c>
      <c r="G16">
        <v>149</v>
      </c>
    </row>
    <row r="17" spans="2:7" x14ac:dyDescent="0.2">
      <c r="B17" t="s">
        <v>6</v>
      </c>
      <c r="C17">
        <f>SUM(C5:C16)</f>
        <v>297</v>
      </c>
      <c r="D17">
        <f>SUM(D5:D16)</f>
        <v>2024</v>
      </c>
      <c r="E17" t="s">
        <v>6</v>
      </c>
      <c r="F17">
        <f>SUM(F5:F16)</f>
        <v>207</v>
      </c>
      <c r="G17">
        <f>SUM(G5:G16)</f>
        <v>1441</v>
      </c>
    </row>
    <row r="18" spans="2:7" x14ac:dyDescent="0.2">
      <c r="B18" t="s">
        <v>7</v>
      </c>
      <c r="C18">
        <f>STDEV(C5:C16)</f>
        <v>16.119581542053414</v>
      </c>
      <c r="D18">
        <f>STDEV(D5:D16)</f>
        <v>41.974739878631645</v>
      </c>
      <c r="E18" t="s">
        <v>7</v>
      </c>
      <c r="F18">
        <f>STDEV(F4:F15)</f>
        <v>14.145349380305497</v>
      </c>
      <c r="G18">
        <f>STDEV(G5:G16)</f>
        <v>21.347592299125822</v>
      </c>
    </row>
    <row r="19" spans="2:7" x14ac:dyDescent="0.2">
      <c r="B19" t="s">
        <v>8</v>
      </c>
      <c r="C19">
        <f>C18/SQRT(COUNT(C5:C16))</f>
        <v>4.6533223712643306</v>
      </c>
      <c r="D19">
        <f>D18/SQRT(COUNT(D5:D16))</f>
        <v>12.117063684046251</v>
      </c>
      <c r="E19" t="s">
        <v>8</v>
      </c>
      <c r="F19">
        <f>F18/SQRT(COUNT(F4:F16))</f>
        <v>4.0834106362503428</v>
      </c>
      <c r="G19">
        <f>G18/SQRT(COUNT(G5:G16))</f>
        <v>6.162519080225338</v>
      </c>
    </row>
    <row r="20" spans="2:7" x14ac:dyDescent="0.2">
      <c r="B20" t="s">
        <v>9</v>
      </c>
      <c r="C20">
        <f>AVERAGE(C5:C16)</f>
        <v>24.75</v>
      </c>
      <c r="D20">
        <f>AVERAGE(D5:D16)</f>
        <v>168.66666666666666</v>
      </c>
      <c r="E20" t="s">
        <v>9</v>
      </c>
      <c r="F20">
        <f>AVERAGE(F5:F16)</f>
        <v>17.25</v>
      </c>
      <c r="G20">
        <f>AVERAGE(G5:G16)</f>
        <v>120.08333333333333</v>
      </c>
    </row>
    <row r="21" spans="2:7" x14ac:dyDescent="0.2">
      <c r="B21" t="s">
        <v>10</v>
      </c>
      <c r="C21">
        <f>C20/D20</f>
        <v>0.14673913043478262</v>
      </c>
      <c r="D21">
        <f>D20/D20</f>
        <v>1</v>
      </c>
      <c r="E21" t="s">
        <v>10</v>
      </c>
      <c r="F21">
        <f>F20/G20</f>
        <v>0.14365024288688411</v>
      </c>
      <c r="G21">
        <f>G20/G20</f>
        <v>1</v>
      </c>
    </row>
    <row r="22" spans="2:7" x14ac:dyDescent="0.2">
      <c r="B22" s="1" t="s">
        <v>11</v>
      </c>
      <c r="D22">
        <f>TTEST(C5:C16,D5:D16,2,3)</f>
        <v>2.2590253357725192E-8</v>
      </c>
      <c r="G22">
        <f>TTEST(F5:F16,G5:G16,2,3)</f>
        <v>2.0734451705361669E-11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60F2C-D245-184B-8B72-BFCE95E3ECFA}">
  <dimension ref="B3:G22"/>
  <sheetViews>
    <sheetView workbookViewId="0">
      <selection activeCell="B3" sqref="B3:B4"/>
    </sheetView>
  </sheetViews>
  <sheetFormatPr baseColWidth="10" defaultRowHeight="16" x14ac:dyDescent="0.2"/>
  <sheetData>
    <row r="3" spans="2:7" x14ac:dyDescent="0.2">
      <c r="C3" t="s">
        <v>0</v>
      </c>
      <c r="F3" t="s">
        <v>1</v>
      </c>
    </row>
    <row r="4" spans="2:7" x14ac:dyDescent="0.2">
      <c r="B4" t="s">
        <v>5</v>
      </c>
      <c r="C4" t="s">
        <v>2</v>
      </c>
      <c r="D4" t="s">
        <v>3</v>
      </c>
      <c r="F4" t="s">
        <v>4</v>
      </c>
      <c r="G4" t="s">
        <v>3</v>
      </c>
    </row>
    <row r="5" spans="2:7" x14ac:dyDescent="0.2">
      <c r="B5">
        <v>1</v>
      </c>
      <c r="C5">
        <v>53</v>
      </c>
      <c r="D5">
        <v>72</v>
      </c>
      <c r="F5">
        <v>72</v>
      </c>
      <c r="G5">
        <v>91</v>
      </c>
    </row>
    <row r="6" spans="2:7" x14ac:dyDescent="0.2">
      <c r="B6">
        <v>2</v>
      </c>
      <c r="C6">
        <v>47</v>
      </c>
      <c r="D6">
        <v>32</v>
      </c>
      <c r="F6">
        <v>62</v>
      </c>
      <c r="G6">
        <v>76</v>
      </c>
    </row>
    <row r="7" spans="2:7" x14ac:dyDescent="0.2">
      <c r="B7">
        <v>3</v>
      </c>
      <c r="C7">
        <v>52</v>
      </c>
      <c r="D7">
        <v>47</v>
      </c>
      <c r="F7">
        <v>64</v>
      </c>
      <c r="G7">
        <v>84</v>
      </c>
    </row>
    <row r="8" spans="2:7" x14ac:dyDescent="0.2">
      <c r="B8">
        <v>4</v>
      </c>
      <c r="C8">
        <v>51</v>
      </c>
      <c r="D8">
        <v>68</v>
      </c>
      <c r="F8">
        <v>76</v>
      </c>
      <c r="G8">
        <v>91</v>
      </c>
    </row>
    <row r="9" spans="2:7" x14ac:dyDescent="0.2">
      <c r="B9">
        <v>5</v>
      </c>
      <c r="C9">
        <v>62</v>
      </c>
      <c r="D9">
        <v>80</v>
      </c>
      <c r="F9">
        <v>58</v>
      </c>
      <c r="G9">
        <v>101</v>
      </c>
    </row>
    <row r="10" spans="2:7" x14ac:dyDescent="0.2">
      <c r="B10">
        <v>6</v>
      </c>
      <c r="C10">
        <v>37</v>
      </c>
      <c r="D10">
        <v>65</v>
      </c>
      <c r="F10">
        <v>53</v>
      </c>
      <c r="G10">
        <v>58</v>
      </c>
    </row>
    <row r="11" spans="2:7" x14ac:dyDescent="0.2">
      <c r="B11">
        <v>7</v>
      </c>
      <c r="C11">
        <v>60</v>
      </c>
      <c r="D11">
        <v>61</v>
      </c>
      <c r="F11">
        <v>91</v>
      </c>
      <c r="G11">
        <v>92</v>
      </c>
    </row>
    <row r="12" spans="2:7" x14ac:dyDescent="0.2">
      <c r="B12">
        <v>8</v>
      </c>
      <c r="C12">
        <v>43</v>
      </c>
      <c r="D12">
        <v>41</v>
      </c>
      <c r="F12">
        <v>56</v>
      </c>
      <c r="G12">
        <v>88</v>
      </c>
    </row>
    <row r="13" spans="2:7" x14ac:dyDescent="0.2">
      <c r="B13">
        <v>9</v>
      </c>
      <c r="C13">
        <v>41</v>
      </c>
      <c r="D13">
        <v>23</v>
      </c>
      <c r="F13">
        <v>54</v>
      </c>
      <c r="G13">
        <v>66</v>
      </c>
    </row>
    <row r="14" spans="2:7" x14ac:dyDescent="0.2">
      <c r="B14">
        <v>10</v>
      </c>
      <c r="C14">
        <v>62</v>
      </c>
      <c r="D14">
        <v>60</v>
      </c>
      <c r="F14">
        <v>49</v>
      </c>
      <c r="G14">
        <v>98</v>
      </c>
    </row>
    <row r="15" spans="2:7" x14ac:dyDescent="0.2">
      <c r="B15">
        <v>11</v>
      </c>
      <c r="C15">
        <v>25</v>
      </c>
      <c r="D15">
        <v>50</v>
      </c>
      <c r="F15">
        <v>68</v>
      </c>
      <c r="G15">
        <v>68</v>
      </c>
    </row>
    <row r="16" spans="2:7" x14ac:dyDescent="0.2">
      <c r="B16">
        <v>12</v>
      </c>
      <c r="C16">
        <v>31</v>
      </c>
      <c r="D16">
        <v>45</v>
      </c>
      <c r="F16">
        <v>66</v>
      </c>
      <c r="G16">
        <v>79</v>
      </c>
    </row>
    <row r="17" spans="2:7" x14ac:dyDescent="0.2">
      <c r="B17" t="s">
        <v>6</v>
      </c>
      <c r="C17">
        <f>SUM(C5:C16)</f>
        <v>564</v>
      </c>
      <c r="D17">
        <f>SUM(D5:D16)</f>
        <v>644</v>
      </c>
      <c r="E17" t="s">
        <v>6</v>
      </c>
      <c r="F17">
        <f>SUM(F5:F16)</f>
        <v>769</v>
      </c>
      <c r="G17">
        <f>SUM(G5:G16)</f>
        <v>992</v>
      </c>
    </row>
    <row r="18" spans="2:7" x14ac:dyDescent="0.2">
      <c r="B18" t="s">
        <v>7</v>
      </c>
      <c r="C18">
        <f>STDEV(C5:C16)</f>
        <v>12.015141961859475</v>
      </c>
      <c r="D18">
        <f>STDEV(D5:D16)</f>
        <v>16.950909513454818</v>
      </c>
      <c r="E18" t="s">
        <v>7</v>
      </c>
      <c r="F18">
        <f>STDEV(F4:F15)</f>
        <v>12.259319275184444</v>
      </c>
      <c r="G18">
        <f>STDEV(G5:G16)</f>
        <v>13.438975429922515</v>
      </c>
    </row>
    <row r="19" spans="2:7" x14ac:dyDescent="0.2">
      <c r="B19" t="s">
        <v>8</v>
      </c>
      <c r="C19">
        <f>C18/SQRT(COUNT(C5:C16))</f>
        <v>3.4684727230155685</v>
      </c>
      <c r="D19">
        <f>D18/SQRT(COUNT(D5:D16))</f>
        <v>4.8933060853010639</v>
      </c>
      <c r="E19" t="s">
        <v>8</v>
      </c>
      <c r="F19">
        <f>F18/SQRT(COUNT(F4:F16))</f>
        <v>3.5389606418046533</v>
      </c>
      <c r="G19">
        <f>G18/SQRT(COUNT(G5:G16))</f>
        <v>3.8794980410492657</v>
      </c>
    </row>
    <row r="20" spans="2:7" x14ac:dyDescent="0.2">
      <c r="B20" t="s">
        <v>9</v>
      </c>
      <c r="C20">
        <f>AVERAGE(C5:C16)</f>
        <v>47</v>
      </c>
      <c r="D20">
        <f>AVERAGE(D5:D16)</f>
        <v>53.666666666666664</v>
      </c>
      <c r="E20" t="s">
        <v>9</v>
      </c>
      <c r="F20">
        <f>AVERAGE(F5:F16)</f>
        <v>64.083333333333329</v>
      </c>
      <c r="G20">
        <f>AVERAGE(G5:G16)</f>
        <v>82.666666666666671</v>
      </c>
    </row>
    <row r="21" spans="2:7" x14ac:dyDescent="0.2">
      <c r="B21" t="s">
        <v>10</v>
      </c>
      <c r="C21">
        <f>C20/D20</f>
        <v>0.87577639751552794</v>
      </c>
      <c r="D21">
        <f>D20/D20</f>
        <v>1</v>
      </c>
      <c r="E21" t="s">
        <v>10</v>
      </c>
      <c r="F21">
        <f>F20/G20</f>
        <v>0.77520161290322576</v>
      </c>
      <c r="G21">
        <f>G20/G20</f>
        <v>1</v>
      </c>
    </row>
    <row r="22" spans="2:7" x14ac:dyDescent="0.2">
      <c r="B22" s="1" t="s">
        <v>11</v>
      </c>
      <c r="D22">
        <f>TTEST(C5:C16,D5:D16,2,3)</f>
        <v>0.27965077353969758</v>
      </c>
      <c r="G22">
        <f>TTEST(F5:F16,G5:G16,2,3)</f>
        <v>1.5806391616247752E-3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3C994-3F26-4141-8020-FE88060959EB}">
  <dimension ref="B3:G22"/>
  <sheetViews>
    <sheetView workbookViewId="0">
      <selection activeCell="B3" sqref="B3:B4"/>
    </sheetView>
  </sheetViews>
  <sheetFormatPr baseColWidth="10" defaultRowHeight="16" x14ac:dyDescent="0.2"/>
  <sheetData>
    <row r="3" spans="2:7" x14ac:dyDescent="0.2">
      <c r="C3" t="s">
        <v>0</v>
      </c>
      <c r="F3" t="s">
        <v>1</v>
      </c>
    </row>
    <row r="4" spans="2:7" x14ac:dyDescent="0.2">
      <c r="B4" t="s">
        <v>5</v>
      </c>
      <c r="C4" t="s">
        <v>2</v>
      </c>
      <c r="D4" t="s">
        <v>3</v>
      </c>
      <c r="F4" t="s">
        <v>4</v>
      </c>
      <c r="G4" t="s">
        <v>3</v>
      </c>
    </row>
    <row r="5" spans="2:7" x14ac:dyDescent="0.2">
      <c r="B5">
        <v>1</v>
      </c>
      <c r="C5">
        <v>23</v>
      </c>
      <c r="D5">
        <v>70</v>
      </c>
      <c r="F5">
        <v>72</v>
      </c>
      <c r="G5">
        <v>103</v>
      </c>
    </row>
    <row r="6" spans="2:7" x14ac:dyDescent="0.2">
      <c r="B6">
        <v>2</v>
      </c>
      <c r="C6">
        <v>9</v>
      </c>
      <c r="D6">
        <v>95</v>
      </c>
      <c r="F6">
        <v>76</v>
      </c>
      <c r="G6">
        <v>102</v>
      </c>
    </row>
    <row r="7" spans="2:7" x14ac:dyDescent="0.2">
      <c r="B7">
        <v>3</v>
      </c>
      <c r="C7">
        <v>25</v>
      </c>
      <c r="D7">
        <v>24</v>
      </c>
      <c r="F7">
        <v>57</v>
      </c>
      <c r="G7">
        <v>84</v>
      </c>
    </row>
    <row r="8" spans="2:7" x14ac:dyDescent="0.2">
      <c r="B8">
        <v>4</v>
      </c>
      <c r="C8">
        <v>7</v>
      </c>
      <c r="D8">
        <v>33</v>
      </c>
      <c r="F8">
        <v>82</v>
      </c>
      <c r="G8">
        <v>96</v>
      </c>
    </row>
    <row r="9" spans="2:7" x14ac:dyDescent="0.2">
      <c r="B9">
        <v>5</v>
      </c>
      <c r="C9">
        <v>17</v>
      </c>
      <c r="D9">
        <v>30</v>
      </c>
      <c r="F9">
        <v>63</v>
      </c>
      <c r="G9">
        <v>93</v>
      </c>
    </row>
    <row r="10" spans="2:7" x14ac:dyDescent="0.2">
      <c r="B10">
        <v>6</v>
      </c>
      <c r="C10">
        <v>42</v>
      </c>
      <c r="D10">
        <v>29</v>
      </c>
      <c r="F10">
        <v>58</v>
      </c>
      <c r="G10">
        <v>104</v>
      </c>
    </row>
    <row r="11" spans="2:7" x14ac:dyDescent="0.2">
      <c r="B11">
        <v>7</v>
      </c>
      <c r="C11">
        <v>35</v>
      </c>
      <c r="D11">
        <v>38</v>
      </c>
      <c r="F11">
        <v>39</v>
      </c>
      <c r="G11">
        <v>52</v>
      </c>
    </row>
    <row r="12" spans="2:7" x14ac:dyDescent="0.2">
      <c r="B12">
        <v>8</v>
      </c>
      <c r="C12">
        <v>34</v>
      </c>
      <c r="D12">
        <v>34</v>
      </c>
      <c r="F12">
        <v>46</v>
      </c>
      <c r="G12">
        <v>54</v>
      </c>
    </row>
    <row r="13" spans="2:7" x14ac:dyDescent="0.2">
      <c r="B13">
        <v>9</v>
      </c>
      <c r="C13">
        <v>26</v>
      </c>
      <c r="D13">
        <v>43</v>
      </c>
      <c r="F13">
        <v>81</v>
      </c>
      <c r="G13">
        <v>51</v>
      </c>
    </row>
    <row r="14" spans="2:7" x14ac:dyDescent="0.2">
      <c r="B14">
        <v>10</v>
      </c>
      <c r="C14">
        <v>4</v>
      </c>
      <c r="D14">
        <v>42</v>
      </c>
      <c r="F14">
        <v>75</v>
      </c>
      <c r="G14">
        <v>53</v>
      </c>
    </row>
    <row r="15" spans="2:7" x14ac:dyDescent="0.2">
      <c r="B15">
        <v>11</v>
      </c>
      <c r="C15">
        <v>30</v>
      </c>
      <c r="D15">
        <v>42</v>
      </c>
      <c r="F15">
        <v>77</v>
      </c>
      <c r="G15">
        <v>34</v>
      </c>
    </row>
    <row r="16" spans="2:7" x14ac:dyDescent="0.2">
      <c r="B16">
        <v>12</v>
      </c>
      <c r="C16">
        <v>34</v>
      </c>
      <c r="D16">
        <v>24</v>
      </c>
      <c r="F16">
        <v>53</v>
      </c>
      <c r="G16">
        <v>38</v>
      </c>
    </row>
    <row r="17" spans="2:7" x14ac:dyDescent="0.2">
      <c r="B17" t="s">
        <v>6</v>
      </c>
      <c r="C17">
        <f>SUM(C5:C16)</f>
        <v>286</v>
      </c>
      <c r="D17">
        <f>SUM(D5:D16)</f>
        <v>504</v>
      </c>
      <c r="E17" t="s">
        <v>6</v>
      </c>
      <c r="F17">
        <f>SUM(F5:F16)</f>
        <v>779</v>
      </c>
      <c r="G17">
        <f>SUM(G5:G16)</f>
        <v>864</v>
      </c>
    </row>
    <row r="18" spans="2:7" x14ac:dyDescent="0.2">
      <c r="B18" t="s">
        <v>7</v>
      </c>
      <c r="C18">
        <f>STDEV(C5:C16)</f>
        <v>12.246211535397263</v>
      </c>
      <c r="D18">
        <f>STDEV(D5:D16)</f>
        <v>20.705730432111608</v>
      </c>
      <c r="E18" t="s">
        <v>7</v>
      </c>
      <c r="F18">
        <f>STDEV(F4:F15)</f>
        <v>14.498275759551547</v>
      </c>
      <c r="G18">
        <f>STDEV(G5:G16)</f>
        <v>27.256358724325061</v>
      </c>
    </row>
    <row r="19" spans="2:7" x14ac:dyDescent="0.2">
      <c r="B19" t="s">
        <v>8</v>
      </c>
      <c r="C19">
        <f>C18/SQRT(COUNT(C5:C16))</f>
        <v>3.5351767632573554</v>
      </c>
      <c r="D19">
        <f>D18/SQRT(COUNT(D5:D16))</f>
        <v>5.9772295193737319</v>
      </c>
      <c r="E19" t="s">
        <v>8</v>
      </c>
      <c r="F19">
        <f>F18/SQRT(COUNT(F4:F16))</f>
        <v>4.185291706281256</v>
      </c>
      <c r="G19">
        <f>G18/SQRT(COUNT(G5:G16))</f>
        <v>7.8682330233090401</v>
      </c>
    </row>
    <row r="20" spans="2:7" x14ac:dyDescent="0.2">
      <c r="B20" t="s">
        <v>9</v>
      </c>
      <c r="C20">
        <f>AVERAGE(C5:C16)</f>
        <v>23.833333333333332</v>
      </c>
      <c r="D20">
        <f>AVERAGE(D5:D16)</f>
        <v>42</v>
      </c>
      <c r="E20" t="s">
        <v>9</v>
      </c>
      <c r="F20">
        <f>AVERAGE(F5:F16)</f>
        <v>64.916666666666671</v>
      </c>
      <c r="G20">
        <f>AVERAGE(G5:G16)</f>
        <v>72</v>
      </c>
    </row>
    <row r="21" spans="2:7" x14ac:dyDescent="0.2">
      <c r="B21" t="s">
        <v>10</v>
      </c>
      <c r="C21">
        <f>C20/D20</f>
        <v>0.56746031746031744</v>
      </c>
      <c r="D21">
        <f>D20/D20</f>
        <v>1</v>
      </c>
      <c r="E21" t="s">
        <v>10</v>
      </c>
      <c r="F21">
        <f>F20/G20</f>
        <v>0.90162037037037046</v>
      </c>
      <c r="G21">
        <f>G20/G20</f>
        <v>1</v>
      </c>
    </row>
    <row r="22" spans="2:7" x14ac:dyDescent="0.2">
      <c r="B22" s="1" t="s">
        <v>11</v>
      </c>
      <c r="D22">
        <f>TTEST(C5:C16,D5:D16,2,3)</f>
        <v>1.7577208119071111E-2</v>
      </c>
      <c r="G22">
        <f>TTEST(F5:F16,G5:G16,2,3)</f>
        <v>0.43672785811650028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7FFE6-E269-1346-8050-D21743D0CB6B}">
  <dimension ref="B3:G22"/>
  <sheetViews>
    <sheetView workbookViewId="0">
      <selection activeCell="B3" sqref="B3:B4"/>
    </sheetView>
  </sheetViews>
  <sheetFormatPr baseColWidth="10" defaultRowHeight="16" x14ac:dyDescent="0.2"/>
  <sheetData>
    <row r="3" spans="2:7" x14ac:dyDescent="0.2">
      <c r="C3" t="s">
        <v>0</v>
      </c>
      <c r="F3" t="s">
        <v>1</v>
      </c>
    </row>
    <row r="4" spans="2:7" x14ac:dyDescent="0.2">
      <c r="B4" t="s">
        <v>5</v>
      </c>
      <c r="C4" t="s">
        <v>2</v>
      </c>
      <c r="D4" t="s">
        <v>3</v>
      </c>
      <c r="F4" t="s">
        <v>4</v>
      </c>
      <c r="G4" t="s">
        <v>3</v>
      </c>
    </row>
    <row r="5" spans="2:7" x14ac:dyDescent="0.2">
      <c r="B5">
        <v>1</v>
      </c>
      <c r="C5">
        <v>51</v>
      </c>
      <c r="D5">
        <v>140</v>
      </c>
      <c r="F5">
        <v>141</v>
      </c>
      <c r="G5">
        <v>109</v>
      </c>
    </row>
    <row r="6" spans="2:7" x14ac:dyDescent="0.2">
      <c r="B6">
        <v>2</v>
      </c>
      <c r="C6">
        <v>39</v>
      </c>
      <c r="D6">
        <v>137</v>
      </c>
      <c r="F6">
        <v>143</v>
      </c>
      <c r="G6">
        <v>93</v>
      </c>
    </row>
    <row r="7" spans="2:7" x14ac:dyDescent="0.2">
      <c r="B7">
        <v>3</v>
      </c>
      <c r="C7">
        <v>40</v>
      </c>
      <c r="D7">
        <v>135</v>
      </c>
      <c r="F7">
        <v>156</v>
      </c>
      <c r="G7">
        <v>103</v>
      </c>
    </row>
    <row r="8" spans="2:7" x14ac:dyDescent="0.2">
      <c r="B8">
        <v>4</v>
      </c>
      <c r="C8">
        <v>52</v>
      </c>
      <c r="D8">
        <v>143</v>
      </c>
      <c r="F8">
        <v>150</v>
      </c>
      <c r="G8">
        <v>134</v>
      </c>
    </row>
    <row r="9" spans="2:7" x14ac:dyDescent="0.2">
      <c r="B9">
        <v>5</v>
      </c>
      <c r="C9">
        <v>38</v>
      </c>
      <c r="D9">
        <v>92</v>
      </c>
      <c r="F9">
        <v>176</v>
      </c>
      <c r="G9">
        <v>77</v>
      </c>
    </row>
    <row r="10" spans="2:7" x14ac:dyDescent="0.2">
      <c r="B10">
        <v>6</v>
      </c>
      <c r="C10">
        <v>21</v>
      </c>
      <c r="D10">
        <v>109</v>
      </c>
      <c r="F10">
        <v>104</v>
      </c>
      <c r="G10">
        <v>75</v>
      </c>
    </row>
    <row r="11" spans="2:7" x14ac:dyDescent="0.2">
      <c r="B11">
        <v>7</v>
      </c>
      <c r="C11">
        <v>50</v>
      </c>
      <c r="D11">
        <v>111</v>
      </c>
      <c r="F11">
        <v>98</v>
      </c>
      <c r="G11">
        <v>106</v>
      </c>
    </row>
    <row r="12" spans="2:7" x14ac:dyDescent="0.2">
      <c r="B12">
        <v>8</v>
      </c>
      <c r="C12">
        <v>42</v>
      </c>
      <c r="D12">
        <v>86</v>
      </c>
      <c r="F12">
        <v>146</v>
      </c>
      <c r="G12">
        <v>80</v>
      </c>
    </row>
    <row r="13" spans="2:7" x14ac:dyDescent="0.2">
      <c r="B13">
        <v>9</v>
      </c>
      <c r="C13">
        <v>104</v>
      </c>
      <c r="D13">
        <v>134</v>
      </c>
      <c r="F13">
        <v>145</v>
      </c>
      <c r="G13">
        <v>79</v>
      </c>
    </row>
    <row r="14" spans="2:7" x14ac:dyDescent="0.2">
      <c r="B14">
        <v>10</v>
      </c>
      <c r="C14">
        <v>87</v>
      </c>
      <c r="D14">
        <v>116</v>
      </c>
      <c r="F14">
        <v>131</v>
      </c>
      <c r="G14">
        <v>129</v>
      </c>
    </row>
    <row r="15" spans="2:7" x14ac:dyDescent="0.2">
      <c r="B15">
        <v>11</v>
      </c>
      <c r="C15">
        <v>24</v>
      </c>
      <c r="D15">
        <v>119</v>
      </c>
      <c r="F15">
        <v>125</v>
      </c>
      <c r="G15">
        <v>100</v>
      </c>
    </row>
    <row r="16" spans="2:7" x14ac:dyDescent="0.2">
      <c r="B16">
        <v>12</v>
      </c>
      <c r="C16">
        <v>29</v>
      </c>
      <c r="D16">
        <v>75</v>
      </c>
      <c r="F16">
        <v>145</v>
      </c>
      <c r="G16">
        <v>134</v>
      </c>
    </row>
    <row r="17" spans="2:7" x14ac:dyDescent="0.2">
      <c r="B17" t="s">
        <v>6</v>
      </c>
      <c r="C17">
        <f>SUM(C5:C16)</f>
        <v>577</v>
      </c>
      <c r="D17">
        <f>SUM(D5:D16)</f>
        <v>1397</v>
      </c>
      <c r="E17" t="s">
        <v>6</v>
      </c>
      <c r="F17">
        <f>SUM(F5:F16)</f>
        <v>1660</v>
      </c>
      <c r="G17">
        <f>SUM(G5:G16)</f>
        <v>1219</v>
      </c>
    </row>
    <row r="18" spans="2:7" x14ac:dyDescent="0.2">
      <c r="B18" t="s">
        <v>7</v>
      </c>
      <c r="C18">
        <f>STDEV(C5:C16)</f>
        <v>24.555904060783924</v>
      </c>
      <c r="D18">
        <f>STDEV(D5:D16)</f>
        <v>22.701455032796019</v>
      </c>
      <c r="E18" t="s">
        <v>7</v>
      </c>
      <c r="F18">
        <f>STDEV(F4:F15)</f>
        <v>22.432525087875916</v>
      </c>
      <c r="G18">
        <f>STDEV(G5:G16)</f>
        <v>21.93568422512147</v>
      </c>
    </row>
    <row r="19" spans="2:7" x14ac:dyDescent="0.2">
      <c r="B19" t="s">
        <v>8</v>
      </c>
      <c r="C19">
        <f>C18/SQRT(COUNT(C5:C16))</f>
        <v>7.0886789098441119</v>
      </c>
      <c r="D19">
        <f>D18/SQRT(COUNT(D5:D16))</f>
        <v>6.553345587090484</v>
      </c>
      <c r="E19" t="s">
        <v>8</v>
      </c>
      <c r="F19">
        <f>F18/SQRT(COUNT(F4:F16))</f>
        <v>6.4757121990440973</v>
      </c>
      <c r="G19">
        <f>G18/SQRT(COUNT(G5:G16))</f>
        <v>6.3322865961162549</v>
      </c>
    </row>
    <row r="20" spans="2:7" x14ac:dyDescent="0.2">
      <c r="B20" t="s">
        <v>9</v>
      </c>
      <c r="C20">
        <f>AVERAGE(C5:C16)</f>
        <v>48.083333333333336</v>
      </c>
      <c r="D20">
        <f>AVERAGE(D5:D16)</f>
        <v>116.41666666666667</v>
      </c>
      <c r="E20" t="s">
        <v>9</v>
      </c>
      <c r="F20">
        <f>AVERAGE(F5:F16)</f>
        <v>138.33333333333334</v>
      </c>
      <c r="G20">
        <f>AVERAGE(G5:G16)</f>
        <v>101.58333333333333</v>
      </c>
    </row>
    <row r="21" spans="2:7" x14ac:dyDescent="0.2">
      <c r="B21" t="s">
        <v>10</v>
      </c>
      <c r="C21">
        <f>C20/D20</f>
        <v>0.41302791696492486</v>
      </c>
      <c r="D21">
        <f>D20/D20</f>
        <v>1</v>
      </c>
      <c r="E21" t="s">
        <v>10</v>
      </c>
      <c r="F21">
        <f>F20/G20</f>
        <v>1.3617719442165712</v>
      </c>
      <c r="G21">
        <f>G20/G20</f>
        <v>1</v>
      </c>
    </row>
    <row r="22" spans="2:7" x14ac:dyDescent="0.2">
      <c r="B22" s="1" t="s">
        <v>11</v>
      </c>
      <c r="D22">
        <f>TTEST(C5:C16,D5:D16,2,3)</f>
        <v>4.3813915120692652E-7</v>
      </c>
      <c r="G22">
        <f>TTEST(F5:F16,G5:G16,2,3)</f>
        <v>4.2318511864662933E-4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E4A51-1582-7645-8826-810754928158}">
  <dimension ref="B3:G22"/>
  <sheetViews>
    <sheetView workbookViewId="0">
      <selection activeCell="B3" sqref="B3:B4"/>
    </sheetView>
  </sheetViews>
  <sheetFormatPr baseColWidth="10" defaultRowHeight="16" x14ac:dyDescent="0.2"/>
  <sheetData>
    <row r="3" spans="2:7" x14ac:dyDescent="0.2">
      <c r="C3" t="s">
        <v>0</v>
      </c>
      <c r="F3" t="s">
        <v>1</v>
      </c>
    </row>
    <row r="4" spans="2:7" x14ac:dyDescent="0.2">
      <c r="B4" t="s">
        <v>5</v>
      </c>
      <c r="C4" t="s">
        <v>2</v>
      </c>
      <c r="D4" t="s">
        <v>3</v>
      </c>
      <c r="F4" t="s">
        <v>4</v>
      </c>
      <c r="G4" t="s">
        <v>3</v>
      </c>
    </row>
    <row r="5" spans="2:7" x14ac:dyDescent="0.2">
      <c r="B5">
        <v>1</v>
      </c>
      <c r="C5">
        <v>8</v>
      </c>
      <c r="D5">
        <v>56</v>
      </c>
      <c r="F5">
        <v>91</v>
      </c>
      <c r="G5">
        <v>65</v>
      </c>
    </row>
    <row r="6" spans="2:7" x14ac:dyDescent="0.2">
      <c r="B6">
        <v>2</v>
      </c>
      <c r="C6">
        <v>13</v>
      </c>
      <c r="D6">
        <v>44</v>
      </c>
      <c r="F6">
        <v>59</v>
      </c>
      <c r="G6">
        <v>61</v>
      </c>
    </row>
    <row r="7" spans="2:7" x14ac:dyDescent="0.2">
      <c r="B7">
        <v>3</v>
      </c>
      <c r="C7">
        <v>13</v>
      </c>
      <c r="D7">
        <v>40</v>
      </c>
      <c r="F7">
        <v>114</v>
      </c>
      <c r="G7">
        <v>61</v>
      </c>
    </row>
    <row r="8" spans="2:7" x14ac:dyDescent="0.2">
      <c r="B8">
        <v>4</v>
      </c>
      <c r="C8">
        <v>21</v>
      </c>
      <c r="D8">
        <v>66</v>
      </c>
      <c r="F8">
        <v>54</v>
      </c>
      <c r="G8">
        <v>80</v>
      </c>
    </row>
    <row r="9" spans="2:7" x14ac:dyDescent="0.2">
      <c r="B9">
        <v>5</v>
      </c>
      <c r="C9">
        <v>10</v>
      </c>
      <c r="D9">
        <v>58</v>
      </c>
      <c r="F9">
        <v>80</v>
      </c>
      <c r="G9">
        <v>75</v>
      </c>
    </row>
    <row r="10" spans="2:7" x14ac:dyDescent="0.2">
      <c r="B10">
        <v>6</v>
      </c>
      <c r="C10">
        <v>18</v>
      </c>
      <c r="D10">
        <v>70</v>
      </c>
      <c r="F10">
        <v>85</v>
      </c>
      <c r="G10">
        <v>65</v>
      </c>
    </row>
    <row r="11" spans="2:7" x14ac:dyDescent="0.2">
      <c r="B11">
        <v>7</v>
      </c>
      <c r="C11">
        <v>14</v>
      </c>
      <c r="D11">
        <v>71</v>
      </c>
      <c r="F11">
        <v>67</v>
      </c>
      <c r="G11">
        <v>68</v>
      </c>
    </row>
    <row r="12" spans="2:7" x14ac:dyDescent="0.2">
      <c r="B12">
        <v>8</v>
      </c>
      <c r="C12">
        <v>21</v>
      </c>
      <c r="D12">
        <v>82</v>
      </c>
      <c r="F12">
        <v>82</v>
      </c>
      <c r="G12">
        <v>89</v>
      </c>
    </row>
    <row r="13" spans="2:7" x14ac:dyDescent="0.2">
      <c r="B13">
        <v>9</v>
      </c>
      <c r="C13">
        <v>25</v>
      </c>
      <c r="D13">
        <v>17</v>
      </c>
      <c r="F13">
        <v>110</v>
      </c>
      <c r="G13">
        <v>51</v>
      </c>
    </row>
    <row r="14" spans="2:7" x14ac:dyDescent="0.2">
      <c r="B14">
        <v>10</v>
      </c>
      <c r="C14">
        <v>14</v>
      </c>
      <c r="D14">
        <v>63</v>
      </c>
      <c r="F14">
        <v>57</v>
      </c>
      <c r="G14">
        <v>97</v>
      </c>
    </row>
    <row r="15" spans="2:7" x14ac:dyDescent="0.2">
      <c r="B15">
        <v>11</v>
      </c>
      <c r="C15">
        <v>39</v>
      </c>
      <c r="D15">
        <v>67</v>
      </c>
      <c r="F15">
        <v>109</v>
      </c>
      <c r="G15">
        <v>85</v>
      </c>
    </row>
    <row r="16" spans="2:7" x14ac:dyDescent="0.2">
      <c r="B16">
        <v>12</v>
      </c>
      <c r="C16">
        <v>33</v>
      </c>
      <c r="D16">
        <v>41</v>
      </c>
      <c r="F16">
        <v>88</v>
      </c>
      <c r="G16">
        <v>76</v>
      </c>
    </row>
    <row r="17" spans="2:7" x14ac:dyDescent="0.2">
      <c r="B17" t="s">
        <v>6</v>
      </c>
      <c r="C17">
        <f>SUM(C5:C16)</f>
        <v>229</v>
      </c>
      <c r="D17">
        <f>SUM(D5:D16)</f>
        <v>675</v>
      </c>
      <c r="E17" t="s">
        <v>6</v>
      </c>
      <c r="F17">
        <f>SUM(F5:F16)</f>
        <v>996</v>
      </c>
      <c r="G17">
        <f>SUM(G5:G16)</f>
        <v>873</v>
      </c>
    </row>
    <row r="18" spans="2:7" x14ac:dyDescent="0.2">
      <c r="B18" t="s">
        <v>7</v>
      </c>
      <c r="C18">
        <f>STDEV(C5:C16)</f>
        <v>9.365879401833924</v>
      </c>
      <c r="D18">
        <f>STDEV(D5:D16)</f>
        <v>17.879012582049686</v>
      </c>
      <c r="E18" t="s">
        <v>7</v>
      </c>
      <c r="F18">
        <f>STDEV(F4:F15)</f>
        <v>21.88773006213134</v>
      </c>
      <c r="G18">
        <f>STDEV(G5:G16)</f>
        <v>13.356135804803859</v>
      </c>
    </row>
    <row r="19" spans="2:7" x14ac:dyDescent="0.2">
      <c r="B19" t="s">
        <v>8</v>
      </c>
      <c r="C19">
        <f>C18/SQRT(COUNT(C5:C16))</f>
        <v>2.7036964969231936</v>
      </c>
      <c r="D19">
        <f>D18/SQRT(COUNT(D5:D16))</f>
        <v>5.1612263635455466</v>
      </c>
      <c r="E19" t="s">
        <v>8</v>
      </c>
      <c r="F19">
        <f>F18/SQRT(COUNT(F4:F16))</f>
        <v>6.3184434216606968</v>
      </c>
      <c r="G19">
        <f>G18/SQRT(COUNT(G5:G16))</f>
        <v>3.8555843011183537</v>
      </c>
    </row>
    <row r="20" spans="2:7" x14ac:dyDescent="0.2">
      <c r="B20" t="s">
        <v>9</v>
      </c>
      <c r="C20">
        <f>AVERAGE(C5:C16)</f>
        <v>19.083333333333332</v>
      </c>
      <c r="D20">
        <f>AVERAGE(D5:D16)</f>
        <v>56.25</v>
      </c>
      <c r="E20" t="s">
        <v>9</v>
      </c>
      <c r="F20">
        <f>AVERAGE(F5:F16)</f>
        <v>83</v>
      </c>
      <c r="G20">
        <f>AVERAGE(G5:G16)</f>
        <v>72.75</v>
      </c>
    </row>
    <row r="21" spans="2:7" x14ac:dyDescent="0.2">
      <c r="B21" t="s">
        <v>10</v>
      </c>
      <c r="C21">
        <f>C20/D20</f>
        <v>0.33925925925925926</v>
      </c>
      <c r="D21">
        <f>D20/D20</f>
        <v>1</v>
      </c>
      <c r="E21" t="s">
        <v>10</v>
      </c>
      <c r="F21">
        <f>F20/G20</f>
        <v>1.140893470790378</v>
      </c>
      <c r="G21">
        <f>G20/G20</f>
        <v>1</v>
      </c>
    </row>
    <row r="22" spans="2:7" x14ac:dyDescent="0.2">
      <c r="B22" s="1" t="s">
        <v>11</v>
      </c>
      <c r="D22">
        <f>TTEST(C5:C16,D5:D16,2,3)</f>
        <v>7.6488465174832387E-6</v>
      </c>
      <c r="G22">
        <f>TTEST(F5:F16,G5:G16,2,3)</f>
        <v>0.16917767753404261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0D135-C33E-344B-A4AD-D4621601A2BA}">
  <dimension ref="B3:G22"/>
  <sheetViews>
    <sheetView workbookViewId="0">
      <selection activeCell="B3" sqref="B3:B4"/>
    </sheetView>
  </sheetViews>
  <sheetFormatPr baseColWidth="10" defaultRowHeight="16" x14ac:dyDescent="0.2"/>
  <sheetData>
    <row r="3" spans="2:7" x14ac:dyDescent="0.2">
      <c r="C3" t="s">
        <v>0</v>
      </c>
      <c r="F3" t="s">
        <v>1</v>
      </c>
    </row>
    <row r="4" spans="2:7" x14ac:dyDescent="0.2">
      <c r="B4" t="s">
        <v>5</v>
      </c>
      <c r="C4" t="s">
        <v>2</v>
      </c>
      <c r="D4" t="s">
        <v>3</v>
      </c>
      <c r="F4" t="s">
        <v>4</v>
      </c>
      <c r="G4" t="s">
        <v>3</v>
      </c>
    </row>
    <row r="5" spans="2:7" x14ac:dyDescent="0.2">
      <c r="B5">
        <v>1</v>
      </c>
      <c r="C5">
        <v>3</v>
      </c>
      <c r="D5">
        <v>32</v>
      </c>
      <c r="F5">
        <v>67</v>
      </c>
      <c r="G5">
        <v>48</v>
      </c>
    </row>
    <row r="6" spans="2:7" x14ac:dyDescent="0.2">
      <c r="B6">
        <v>2</v>
      </c>
      <c r="C6">
        <v>9</v>
      </c>
      <c r="D6">
        <v>47</v>
      </c>
      <c r="F6">
        <v>87</v>
      </c>
      <c r="G6">
        <v>55</v>
      </c>
    </row>
    <row r="7" spans="2:7" x14ac:dyDescent="0.2">
      <c r="B7">
        <v>3</v>
      </c>
      <c r="C7">
        <v>14</v>
      </c>
      <c r="D7">
        <v>27</v>
      </c>
      <c r="F7">
        <v>38</v>
      </c>
      <c r="G7">
        <v>45</v>
      </c>
    </row>
    <row r="8" spans="2:7" x14ac:dyDescent="0.2">
      <c r="B8">
        <v>4</v>
      </c>
      <c r="C8">
        <v>10</v>
      </c>
      <c r="D8">
        <v>25</v>
      </c>
      <c r="F8">
        <v>51</v>
      </c>
      <c r="G8">
        <v>41</v>
      </c>
    </row>
    <row r="9" spans="2:7" x14ac:dyDescent="0.2">
      <c r="B9">
        <v>5</v>
      </c>
      <c r="C9">
        <v>8</v>
      </c>
      <c r="D9">
        <v>32</v>
      </c>
      <c r="F9">
        <v>73</v>
      </c>
      <c r="G9">
        <v>23</v>
      </c>
    </row>
    <row r="10" spans="2:7" x14ac:dyDescent="0.2">
      <c r="B10">
        <v>6</v>
      </c>
      <c r="C10">
        <v>9</v>
      </c>
      <c r="D10">
        <v>36</v>
      </c>
      <c r="F10">
        <v>73</v>
      </c>
      <c r="G10">
        <v>40</v>
      </c>
    </row>
    <row r="11" spans="2:7" x14ac:dyDescent="0.2">
      <c r="B11">
        <v>7</v>
      </c>
      <c r="C11">
        <v>9</v>
      </c>
      <c r="D11">
        <v>32</v>
      </c>
      <c r="F11">
        <v>104</v>
      </c>
      <c r="G11">
        <v>42</v>
      </c>
    </row>
    <row r="12" spans="2:7" x14ac:dyDescent="0.2">
      <c r="B12">
        <v>8</v>
      </c>
      <c r="C12">
        <v>20</v>
      </c>
      <c r="D12">
        <v>43</v>
      </c>
      <c r="F12">
        <v>55</v>
      </c>
      <c r="G12">
        <v>58</v>
      </c>
    </row>
    <row r="13" spans="2:7" x14ac:dyDescent="0.2">
      <c r="B13">
        <v>9</v>
      </c>
      <c r="C13">
        <v>30</v>
      </c>
      <c r="D13">
        <v>26</v>
      </c>
      <c r="F13">
        <v>70</v>
      </c>
      <c r="G13">
        <v>31</v>
      </c>
    </row>
    <row r="14" spans="2:7" x14ac:dyDescent="0.2">
      <c r="B14">
        <v>10</v>
      </c>
      <c r="C14">
        <v>21</v>
      </c>
      <c r="D14">
        <v>20</v>
      </c>
      <c r="F14">
        <v>66</v>
      </c>
      <c r="G14">
        <v>45</v>
      </c>
    </row>
    <row r="15" spans="2:7" x14ac:dyDescent="0.2">
      <c r="B15">
        <v>11</v>
      </c>
      <c r="C15">
        <v>21</v>
      </c>
      <c r="D15">
        <v>27</v>
      </c>
      <c r="F15">
        <v>55</v>
      </c>
      <c r="G15">
        <v>44</v>
      </c>
    </row>
    <row r="16" spans="2:7" x14ac:dyDescent="0.2">
      <c r="B16">
        <v>12</v>
      </c>
      <c r="C16">
        <v>23</v>
      </c>
      <c r="D16">
        <v>34</v>
      </c>
      <c r="F16">
        <v>100</v>
      </c>
      <c r="G16">
        <v>41</v>
      </c>
    </row>
    <row r="17" spans="2:7" x14ac:dyDescent="0.2">
      <c r="B17" t="s">
        <v>6</v>
      </c>
      <c r="C17">
        <f>SUM(C5:C16)</f>
        <v>177</v>
      </c>
      <c r="D17">
        <f>SUM(D5:D16)</f>
        <v>381</v>
      </c>
      <c r="E17" t="s">
        <v>6</v>
      </c>
      <c r="F17">
        <f>SUM(F5:F16)</f>
        <v>839</v>
      </c>
      <c r="G17">
        <f>SUM(G5:G16)</f>
        <v>513</v>
      </c>
    </row>
    <row r="18" spans="2:7" x14ac:dyDescent="0.2">
      <c r="B18" t="s">
        <v>7</v>
      </c>
      <c r="C18">
        <f>STDEV(C5:C16)</f>
        <v>8.0467384697155406</v>
      </c>
      <c r="D18">
        <f>STDEV(D5:D16)</f>
        <v>7.6529851573214112</v>
      </c>
      <c r="E18" t="s">
        <v>7</v>
      </c>
      <c r="F18">
        <f>STDEV(F4:F15)</f>
        <v>17.987874703911967</v>
      </c>
      <c r="G18">
        <f>STDEV(G5:G16)</f>
        <v>9.3626433718844009</v>
      </c>
    </row>
    <row r="19" spans="2:7" x14ac:dyDescent="0.2">
      <c r="B19" t="s">
        <v>8</v>
      </c>
      <c r="C19">
        <f>C18/SQRT(COUNT(C5:C16))</f>
        <v>2.3228933107943925</v>
      </c>
      <c r="D19">
        <f>D18/SQRT(COUNT(D5:D16))</f>
        <v>2.209226520341864</v>
      </c>
      <c r="E19" t="s">
        <v>8</v>
      </c>
      <c r="F19">
        <f>F18/SQRT(COUNT(F4:F16))</f>
        <v>5.192652151226417</v>
      </c>
      <c r="G19">
        <f>G18/SQRT(COUNT(G5:G16))</f>
        <v>2.7027623355419621</v>
      </c>
    </row>
    <row r="20" spans="2:7" x14ac:dyDescent="0.2">
      <c r="B20" t="s">
        <v>9</v>
      </c>
      <c r="C20">
        <f>AVERAGE(C5:C16)</f>
        <v>14.75</v>
      </c>
      <c r="D20">
        <f>AVERAGE(D5:D16)</f>
        <v>31.75</v>
      </c>
      <c r="E20" t="s">
        <v>9</v>
      </c>
      <c r="F20">
        <f>AVERAGE(F5:F16)</f>
        <v>69.916666666666671</v>
      </c>
      <c r="G20">
        <f>AVERAGE(G5:G16)</f>
        <v>42.75</v>
      </c>
    </row>
    <row r="21" spans="2:7" x14ac:dyDescent="0.2">
      <c r="B21" t="s">
        <v>10</v>
      </c>
      <c r="C21">
        <f>C20/D20</f>
        <v>0.46456692913385828</v>
      </c>
      <c r="D21">
        <f>D20/D20</f>
        <v>1</v>
      </c>
      <c r="E21" t="s">
        <v>10</v>
      </c>
      <c r="F21">
        <f>F20/G20</f>
        <v>1.635477582846004</v>
      </c>
      <c r="G21">
        <f>G20/G20</f>
        <v>1</v>
      </c>
    </row>
    <row r="22" spans="2:7" x14ac:dyDescent="0.2">
      <c r="B22" s="1" t="s">
        <v>11</v>
      </c>
      <c r="D22">
        <f>TTEST(C5:C16,D5:D16,2,3)</f>
        <v>2.5574048855195337E-5</v>
      </c>
      <c r="G22">
        <f>TTEST(F5:F16,G5:G16,2,3)</f>
        <v>5.2928284102798115E-4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Figure 2 D</vt:lpstr>
      <vt:lpstr>Figure 2 E</vt:lpstr>
      <vt:lpstr>Figure 3 A</vt:lpstr>
      <vt:lpstr>Figure 3 B</vt:lpstr>
      <vt:lpstr>Figure 3 C</vt:lpstr>
      <vt:lpstr>Figure 4 A</vt:lpstr>
      <vt:lpstr>Figure 4 B</vt:lpstr>
      <vt:lpstr>Figure 4 C</vt:lpstr>
      <vt:lpstr>Figure 4 D</vt:lpstr>
      <vt:lpstr>Figure 4 E</vt:lpstr>
      <vt:lpstr>Figure 4 F</vt:lpstr>
      <vt:lpstr>Figure 4 G</vt:lpstr>
      <vt:lpstr>Figure 4 H</vt:lpstr>
      <vt:lpstr>Figure 4 I</vt:lpstr>
      <vt:lpstr>Figure 4 J</vt:lpstr>
      <vt:lpstr>Figure 4 K</vt:lpstr>
      <vt:lpstr>Figure 4 L</vt:lpstr>
      <vt:lpstr>S Figure 1 A</vt:lpstr>
      <vt:lpstr>S Figure 1 B</vt:lpstr>
      <vt:lpstr>S Figure 1 C</vt:lpstr>
      <vt:lpstr>S Figure 4 A</vt:lpstr>
      <vt:lpstr>S Figure 4 B</vt:lpstr>
      <vt:lpstr>S Figure 4 C</vt:lpstr>
      <vt:lpstr>S Figure 4 D</vt:lpstr>
      <vt:lpstr>S Figure 5 A</vt:lpstr>
      <vt:lpstr>S Figure 5 B</vt:lpstr>
      <vt:lpstr>S Figure 5 C</vt:lpstr>
      <vt:lpstr>S Figure 5 D</vt:lpstr>
      <vt:lpstr>S Figure 6 A</vt:lpstr>
      <vt:lpstr>S Figure 6 B</vt:lpstr>
      <vt:lpstr>S Figure 6 C</vt:lpstr>
      <vt:lpstr>S Figure 6 D</vt:lpstr>
      <vt:lpstr>S Figure 6 E</vt:lpstr>
      <vt:lpstr>S Figure 6 F</vt:lpstr>
      <vt:lpstr>S Figure 6 G</vt:lpstr>
      <vt:lpstr>S Figure 6 H</vt:lpstr>
      <vt:lpstr>S Figure 6 I</vt:lpstr>
      <vt:lpstr>S Figure 6 J</vt:lpstr>
      <vt:lpstr>S Figure 6 K</vt:lpstr>
      <vt:lpstr>S Figure 6 L</vt:lpstr>
      <vt:lpstr>S Figure 6 M</vt:lpstr>
      <vt:lpstr>S Figure 6 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Balint Kacsoh</dc:creator>
  <cp:lastModifiedBy>Balint Kacsoh</cp:lastModifiedBy>
  <dcterms:created xsi:type="dcterms:W3CDTF">2018-08-21T19:31:50Z</dcterms:created>
  <dcterms:modified xsi:type="dcterms:W3CDTF">2018-11-02T21:23:34Z</dcterms:modified>
</cp:coreProperties>
</file>