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5385" yWindow="3345" windowWidth="20730" windowHeight="11760" activeTab="2"/>
  </bookViews>
  <sheets>
    <sheet name="Figure 2" sheetId="11" r:id="rId1"/>
    <sheet name="Figure 4" sheetId="1" r:id="rId2"/>
    <sheet name="Figure 6" sheetId="12" r:id="rId3"/>
    <sheet name="Figure 7" sheetId="8" r:id="rId4"/>
    <sheet name="Figure 8" sheetId="7" r:id="rId5"/>
    <sheet name="Figure S2" sheetId="4" r:id="rId6"/>
    <sheet name="Segregation defects" sheetId="10" r:id="rId7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5" i="1" l="1"/>
  <c r="R25" i="1"/>
  <c r="P25" i="1"/>
  <c r="Q24" i="1"/>
  <c r="R24" i="1"/>
  <c r="P24" i="1"/>
  <c r="J25" i="1"/>
  <c r="K25" i="1"/>
  <c r="L25" i="1"/>
  <c r="I25" i="1"/>
  <c r="J24" i="1"/>
  <c r="K24" i="1"/>
  <c r="L24" i="1"/>
  <c r="I24" i="1"/>
  <c r="C23" i="1"/>
  <c r="D23" i="1"/>
  <c r="B23" i="1"/>
  <c r="C22" i="1"/>
  <c r="D22" i="1"/>
  <c r="B22" i="1"/>
  <c r="G17" i="10"/>
  <c r="F17" i="10"/>
  <c r="H17" i="10"/>
  <c r="G7" i="10"/>
  <c r="F7" i="10"/>
  <c r="H7" i="10"/>
  <c r="G2" i="10"/>
  <c r="F2" i="10"/>
  <c r="H2" i="10"/>
  <c r="I10" i="1"/>
  <c r="J10" i="1"/>
  <c r="K10" i="1"/>
  <c r="L10" i="1"/>
  <c r="M10" i="1"/>
  <c r="Q10" i="1"/>
  <c r="R10" i="1"/>
  <c r="S10" i="1"/>
  <c r="T10" i="1"/>
  <c r="I9" i="1"/>
  <c r="J9" i="1"/>
  <c r="K9" i="1"/>
  <c r="L9" i="1"/>
  <c r="M9" i="1"/>
  <c r="Q9" i="1"/>
  <c r="R9" i="1"/>
  <c r="S9" i="1"/>
  <c r="T9" i="1"/>
  <c r="E10" i="1"/>
  <c r="C10" i="1"/>
  <c r="D10" i="1"/>
  <c r="B10" i="1"/>
  <c r="C9" i="1"/>
  <c r="D9" i="1"/>
  <c r="E9" i="1"/>
  <c r="B9" i="1"/>
</calcChain>
</file>

<file path=xl/sharedStrings.xml><?xml version="1.0" encoding="utf-8"?>
<sst xmlns="http://schemas.openxmlformats.org/spreadsheetml/2006/main" count="184" uniqueCount="92">
  <si>
    <t>Quantification of cell cycle length</t>
  </si>
  <si>
    <t>WT</t>
  </si>
  <si>
    <t>X9 14div</t>
  </si>
  <si>
    <t>X9 13div</t>
  </si>
  <si>
    <t>embryo</t>
  </si>
  <si>
    <t>NC10</t>
  </si>
  <si>
    <t>NC11</t>
  </si>
  <si>
    <t>NC12</t>
  </si>
  <si>
    <t>NC13</t>
  </si>
  <si>
    <t>NC14</t>
  </si>
  <si>
    <t>min</t>
  </si>
  <si>
    <t>Embryo</t>
  </si>
  <si>
    <t>Larvae</t>
  </si>
  <si>
    <t>Pupae</t>
  </si>
  <si>
    <t>Adult</t>
  </si>
  <si>
    <t>PpV/ovo x FM7/Y</t>
  </si>
  <si>
    <t>FM7/+ x FM7/Y</t>
  </si>
  <si>
    <t>X9/FM7 x FM7/Y</t>
  </si>
  <si>
    <t>NC nuclear cycle</t>
  </si>
  <si>
    <t>Mean</t>
  </si>
  <si>
    <t>SD</t>
  </si>
  <si>
    <t>total</t>
  </si>
  <si>
    <t>ddH2O</t>
  </si>
  <si>
    <t>trbl mRNA</t>
  </si>
  <si>
    <t>trbl RNAi</t>
  </si>
  <si>
    <t>X9</t>
  </si>
  <si>
    <t>&lt;14NC</t>
  </si>
  <si>
    <t>14NC</t>
  </si>
  <si>
    <t>&gt;14NC</t>
  </si>
  <si>
    <t>MLN8054</t>
  </si>
  <si>
    <t>SD standard deviation</t>
  </si>
  <si>
    <t>segregation defects</t>
  </si>
  <si>
    <t>defects</t>
  </si>
  <si>
    <t>proportion</t>
  </si>
  <si>
    <t>m13</t>
  </si>
  <si>
    <t>m14</t>
  </si>
  <si>
    <t>X9 14 divisions</t>
  </si>
  <si>
    <t>X9 13 divisions</t>
  </si>
  <si>
    <t>Embryo1</t>
  </si>
  <si>
    <t>Embryo2</t>
  </si>
  <si>
    <t>Embryo3</t>
  </si>
  <si>
    <t>Embryo4</t>
  </si>
  <si>
    <t>Embryo5</t>
  </si>
  <si>
    <t>Embryo6</t>
  </si>
  <si>
    <t>Embryo7</t>
  </si>
  <si>
    <t>Embryo8</t>
  </si>
  <si>
    <t>Embryo9</t>
  </si>
  <si>
    <t>Embryo10</t>
  </si>
  <si>
    <t>mitosis</t>
  </si>
  <si>
    <t>Nr nuclei scored</t>
  </si>
  <si>
    <t xml:space="preserve">Quantification of nuclei density </t>
  </si>
  <si>
    <t>NC15</t>
  </si>
  <si>
    <t>Number of nuclei in 100µm2</t>
  </si>
  <si>
    <t>control</t>
  </si>
  <si>
    <t>WT/WT</t>
  </si>
  <si>
    <t>nlsGFP/nlsGFP</t>
  </si>
  <si>
    <t>image 2</t>
  </si>
  <si>
    <t>image 3</t>
  </si>
  <si>
    <t>image 4</t>
  </si>
  <si>
    <t>image 5</t>
  </si>
  <si>
    <t>image 6</t>
  </si>
  <si>
    <t>image 7</t>
  </si>
  <si>
    <t>image 8</t>
  </si>
  <si>
    <t>X9/X9</t>
  </si>
  <si>
    <t>image 9</t>
  </si>
  <si>
    <t>image 11</t>
  </si>
  <si>
    <t>image 12</t>
  </si>
  <si>
    <t>image 13</t>
  </si>
  <si>
    <t>image 14</t>
  </si>
  <si>
    <t>image 15</t>
  </si>
  <si>
    <t>image 16</t>
  </si>
  <si>
    <t>image 17</t>
  </si>
  <si>
    <t>Image1</t>
  </si>
  <si>
    <t>Image2</t>
  </si>
  <si>
    <t>Image3</t>
  </si>
  <si>
    <t>Image5</t>
  </si>
  <si>
    <t>Image6</t>
  </si>
  <si>
    <t>Image14</t>
  </si>
  <si>
    <t>Image15</t>
  </si>
  <si>
    <t>Image18</t>
  </si>
  <si>
    <t>Image21</t>
  </si>
  <si>
    <t>Image22</t>
  </si>
  <si>
    <t>Image24</t>
  </si>
  <si>
    <t>Image7</t>
  </si>
  <si>
    <t>Image27</t>
  </si>
  <si>
    <t>Image12</t>
  </si>
  <si>
    <t>Image19</t>
  </si>
  <si>
    <t>Image20</t>
  </si>
  <si>
    <t>Number of WT clones</t>
  </si>
  <si>
    <t>Number of GFP clones</t>
  </si>
  <si>
    <t>Number of PpV clones</t>
  </si>
  <si>
    <t>PpV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</si>
</sst>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 (Textkörper)"/>
    </font>
    <font>
      <sz val="11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17" sqref="D17"/>
    </sheetView>
  </sheetViews>
  <sheetFormatPr defaultRowHeight="15"/>
  <sheetData>
    <row r="1" spans="1:7">
      <c r="A1" t="s">
        <v>53</v>
      </c>
      <c r="B1" t="s">
        <v>54</v>
      </c>
      <c r="C1" t="s">
        <v>55</v>
      </c>
      <c r="E1" t="s">
        <v>25</v>
      </c>
      <c r="F1" t="s">
        <v>63</v>
      </c>
      <c r="G1" t="s">
        <v>55</v>
      </c>
    </row>
    <row r="2" spans="1:7">
      <c r="A2" t="s">
        <v>56</v>
      </c>
      <c r="B2">
        <v>8</v>
      </c>
      <c r="C2">
        <v>5</v>
      </c>
      <c r="E2" t="s">
        <v>62</v>
      </c>
      <c r="F2">
        <v>51</v>
      </c>
      <c r="G2">
        <v>56</v>
      </c>
    </row>
    <row r="3" spans="1:7">
      <c r="A3" t="s">
        <v>57</v>
      </c>
      <c r="B3">
        <v>8</v>
      </c>
      <c r="C3">
        <v>11</v>
      </c>
      <c r="E3" t="s">
        <v>64</v>
      </c>
      <c r="F3">
        <v>25</v>
      </c>
      <c r="G3">
        <v>32</v>
      </c>
    </row>
    <row r="4" spans="1:7">
      <c r="A4" t="s">
        <v>58</v>
      </c>
      <c r="B4">
        <v>32</v>
      </c>
      <c r="C4">
        <v>40</v>
      </c>
      <c r="E4" t="s">
        <v>65</v>
      </c>
      <c r="F4">
        <v>79</v>
      </c>
      <c r="G4">
        <v>48</v>
      </c>
    </row>
    <row r="5" spans="1:7">
      <c r="A5" t="s">
        <v>59</v>
      </c>
      <c r="B5">
        <v>20</v>
      </c>
      <c r="C5">
        <v>22</v>
      </c>
      <c r="E5" t="s">
        <v>66</v>
      </c>
      <c r="F5">
        <v>15</v>
      </c>
      <c r="G5">
        <v>30</v>
      </c>
    </row>
    <row r="6" spans="1:7">
      <c r="A6" t="s">
        <v>60</v>
      </c>
      <c r="B6">
        <v>17</v>
      </c>
      <c r="C6">
        <v>20</v>
      </c>
      <c r="E6" t="s">
        <v>67</v>
      </c>
      <c r="F6">
        <v>22</v>
      </c>
      <c r="G6">
        <v>19</v>
      </c>
    </row>
    <row r="7" spans="1:7">
      <c r="A7" t="s">
        <v>61</v>
      </c>
      <c r="B7">
        <v>37</v>
      </c>
      <c r="C7">
        <v>45</v>
      </c>
      <c r="E7" t="s">
        <v>68</v>
      </c>
      <c r="F7">
        <v>18</v>
      </c>
      <c r="G7">
        <v>61</v>
      </c>
    </row>
    <row r="8" spans="1:7">
      <c r="A8" t="s">
        <v>62</v>
      </c>
      <c r="B8">
        <v>35</v>
      </c>
      <c r="C8">
        <v>26</v>
      </c>
      <c r="E8" t="s">
        <v>69</v>
      </c>
      <c r="F8">
        <v>20</v>
      </c>
      <c r="G8">
        <v>22</v>
      </c>
    </row>
    <row r="9" spans="1:7">
      <c r="E9" t="s">
        <v>70</v>
      </c>
      <c r="F9">
        <v>16</v>
      </c>
      <c r="G9">
        <v>14</v>
      </c>
    </row>
    <row r="10" spans="1:7">
      <c r="E10" t="s">
        <v>71</v>
      </c>
      <c r="F10">
        <v>73</v>
      </c>
      <c r="G10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selection activeCell="M13" sqref="M13"/>
    </sheetView>
  </sheetViews>
  <sheetFormatPr defaultColWidth="8.85546875" defaultRowHeight="15"/>
  <sheetData>
    <row r="1" spans="1:21">
      <c r="A1" t="s">
        <v>0</v>
      </c>
    </row>
    <row r="2" spans="1:21">
      <c r="A2" t="s">
        <v>1</v>
      </c>
      <c r="D2" s="1"/>
      <c r="H2" t="s">
        <v>2</v>
      </c>
      <c r="K2" s="1"/>
      <c r="P2" t="s">
        <v>3</v>
      </c>
      <c r="S2" s="1"/>
    </row>
    <row r="3" spans="1:21">
      <c r="A3" t="s">
        <v>4</v>
      </c>
      <c r="B3" t="s">
        <v>5</v>
      </c>
      <c r="C3" t="s">
        <v>6</v>
      </c>
      <c r="D3" t="s">
        <v>7</v>
      </c>
      <c r="E3" t="s">
        <v>8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P3" t="s">
        <v>4</v>
      </c>
      <c r="Q3" t="s">
        <v>5</v>
      </c>
      <c r="R3" t="s">
        <v>6</v>
      </c>
      <c r="S3" t="s">
        <v>7</v>
      </c>
      <c r="T3" t="s">
        <v>8</v>
      </c>
    </row>
    <row r="4" spans="1:21">
      <c r="A4">
        <v>1</v>
      </c>
      <c r="C4">
        <v>10</v>
      </c>
      <c r="D4">
        <v>16</v>
      </c>
      <c r="E4">
        <v>20</v>
      </c>
      <c r="F4" t="s">
        <v>10</v>
      </c>
      <c r="H4">
        <v>1</v>
      </c>
      <c r="I4">
        <v>14</v>
      </c>
      <c r="J4">
        <v>16</v>
      </c>
      <c r="K4">
        <v>19</v>
      </c>
      <c r="L4">
        <v>27</v>
      </c>
      <c r="M4">
        <v>27</v>
      </c>
      <c r="N4" t="s">
        <v>10</v>
      </c>
      <c r="P4">
        <v>1</v>
      </c>
      <c r="Q4">
        <v>12</v>
      </c>
      <c r="R4">
        <v>14</v>
      </c>
      <c r="S4">
        <v>18</v>
      </c>
      <c r="T4">
        <v>21</v>
      </c>
      <c r="U4" t="s">
        <v>10</v>
      </c>
    </row>
    <row r="5" spans="1:21">
      <c r="A5">
        <v>2</v>
      </c>
      <c r="B5">
        <v>10</v>
      </c>
      <c r="C5">
        <v>13</v>
      </c>
      <c r="D5">
        <v>16</v>
      </c>
      <c r="E5">
        <v>27</v>
      </c>
      <c r="H5">
        <v>2</v>
      </c>
      <c r="J5">
        <v>13</v>
      </c>
      <c r="K5">
        <v>16</v>
      </c>
      <c r="L5">
        <v>20</v>
      </c>
      <c r="M5">
        <v>31</v>
      </c>
      <c r="P5">
        <v>2</v>
      </c>
      <c r="T5">
        <v>32</v>
      </c>
    </row>
    <row r="6" spans="1:21">
      <c r="A6">
        <v>3</v>
      </c>
      <c r="C6">
        <v>12</v>
      </c>
      <c r="D6">
        <v>14</v>
      </c>
      <c r="E6">
        <v>21</v>
      </c>
      <c r="H6">
        <v>3</v>
      </c>
      <c r="I6">
        <v>11</v>
      </c>
      <c r="J6">
        <v>15</v>
      </c>
      <c r="K6">
        <v>16</v>
      </c>
      <c r="L6">
        <v>20</v>
      </c>
      <c r="M6">
        <v>29</v>
      </c>
      <c r="P6">
        <v>3</v>
      </c>
      <c r="R6">
        <v>12</v>
      </c>
      <c r="S6">
        <v>16</v>
      </c>
      <c r="T6">
        <v>26</v>
      </c>
    </row>
    <row r="7" spans="1:21">
      <c r="A7">
        <v>4</v>
      </c>
      <c r="D7">
        <v>13</v>
      </c>
      <c r="E7">
        <v>22</v>
      </c>
      <c r="H7">
        <v>4</v>
      </c>
      <c r="J7">
        <v>12</v>
      </c>
      <c r="K7">
        <v>14</v>
      </c>
      <c r="L7">
        <v>19</v>
      </c>
      <c r="M7">
        <v>25</v>
      </c>
      <c r="P7">
        <v>4</v>
      </c>
      <c r="T7">
        <v>28</v>
      </c>
    </row>
    <row r="8" spans="1:21">
      <c r="A8">
        <v>5</v>
      </c>
      <c r="C8">
        <v>11</v>
      </c>
      <c r="D8">
        <v>15</v>
      </c>
      <c r="E8">
        <v>22</v>
      </c>
      <c r="H8">
        <v>5</v>
      </c>
      <c r="J8">
        <v>12</v>
      </c>
      <c r="K8">
        <v>15</v>
      </c>
      <c r="L8">
        <v>23</v>
      </c>
      <c r="M8">
        <v>25</v>
      </c>
    </row>
    <row r="9" spans="1:21">
      <c r="A9" s="2" t="s">
        <v>19</v>
      </c>
      <c r="B9">
        <f>AVERAGE(B4:B8)</f>
        <v>10</v>
      </c>
      <c r="C9">
        <f t="shared" ref="C9:E9" si="0">AVERAGE(C4:C8)</f>
        <v>11.5</v>
      </c>
      <c r="D9">
        <f t="shared" si="0"/>
        <v>14.8</v>
      </c>
      <c r="E9">
        <f t="shared" si="0"/>
        <v>22.4</v>
      </c>
      <c r="I9">
        <f t="shared" ref="I9" si="1">AVERAGE(I4:I8)</f>
        <v>12.5</v>
      </c>
      <c r="J9">
        <f t="shared" ref="J9" si="2">AVERAGE(J4:J8)</f>
        <v>13.6</v>
      </c>
      <c r="K9">
        <f t="shared" ref="K9" si="3">AVERAGE(K4:K8)</f>
        <v>16</v>
      </c>
      <c r="L9">
        <f t="shared" ref="L9" si="4">AVERAGE(L4:L8)</f>
        <v>21.8</v>
      </c>
      <c r="M9">
        <f t="shared" ref="M9" si="5">AVERAGE(M4:M8)</f>
        <v>27.4</v>
      </c>
      <c r="Q9">
        <f t="shared" ref="Q9" si="6">AVERAGE(Q4:Q8)</f>
        <v>12</v>
      </c>
      <c r="R9">
        <f t="shared" ref="R9" si="7">AVERAGE(R4:R8)</f>
        <v>13</v>
      </c>
      <c r="S9">
        <f t="shared" ref="S9" si="8">AVERAGE(S4:S8)</f>
        <v>17</v>
      </c>
      <c r="T9">
        <f t="shared" ref="T9" si="9">AVERAGE(T4:T8)</f>
        <v>26.75</v>
      </c>
    </row>
    <row r="10" spans="1:21">
      <c r="A10" t="s">
        <v>20</v>
      </c>
      <c r="B10">
        <f>_xlfn.STDEV.P(B4:B8)</f>
        <v>0</v>
      </c>
      <c r="C10">
        <f t="shared" ref="C10:T10" si="10">_xlfn.STDEV.P(C4:C8)</f>
        <v>1.1180339887498949</v>
      </c>
      <c r="D10">
        <f t="shared" si="10"/>
        <v>1.16619037896906</v>
      </c>
      <c r="E10">
        <f t="shared" si="10"/>
        <v>2.4166091947189146</v>
      </c>
      <c r="I10">
        <f t="shared" si="10"/>
        <v>1.5</v>
      </c>
      <c r="J10">
        <f t="shared" si="10"/>
        <v>1.6248076809271921</v>
      </c>
      <c r="K10">
        <f t="shared" si="10"/>
        <v>1.6733200530681511</v>
      </c>
      <c r="L10">
        <f t="shared" si="10"/>
        <v>2.925747767665559</v>
      </c>
      <c r="M10">
        <f t="shared" si="10"/>
        <v>2.3323807579381199</v>
      </c>
      <c r="Q10">
        <f t="shared" si="10"/>
        <v>0</v>
      </c>
      <c r="R10">
        <f t="shared" si="10"/>
        <v>1</v>
      </c>
      <c r="S10">
        <f t="shared" si="10"/>
        <v>1</v>
      </c>
      <c r="T10">
        <f t="shared" si="10"/>
        <v>3.9607448794387148</v>
      </c>
    </row>
    <row r="11" spans="1:21">
      <c r="A11" t="s">
        <v>18</v>
      </c>
    </row>
    <row r="12" spans="1:21">
      <c r="A12" t="s">
        <v>30</v>
      </c>
    </row>
    <row r="15" spans="1:21">
      <c r="A15" t="s">
        <v>50</v>
      </c>
      <c r="E15" t="s">
        <v>52</v>
      </c>
    </row>
    <row r="16" spans="1:21">
      <c r="A16" t="s">
        <v>1</v>
      </c>
      <c r="H16" t="s">
        <v>2</v>
      </c>
      <c r="O16" t="s">
        <v>3</v>
      </c>
    </row>
    <row r="17" spans="1:18">
      <c r="A17" t="s">
        <v>4</v>
      </c>
      <c r="B17" t="s">
        <v>7</v>
      </c>
      <c r="C17" t="s">
        <v>8</v>
      </c>
      <c r="D17" t="s">
        <v>9</v>
      </c>
      <c r="H17" t="s">
        <v>4</v>
      </c>
      <c r="I17" t="s">
        <v>7</v>
      </c>
      <c r="J17" t="s">
        <v>8</v>
      </c>
      <c r="K17" t="s">
        <v>9</v>
      </c>
      <c r="L17" t="s">
        <v>51</v>
      </c>
      <c r="O17" t="s">
        <v>4</v>
      </c>
      <c r="P17" t="s">
        <v>7</v>
      </c>
      <c r="Q17" t="s">
        <v>8</v>
      </c>
      <c r="R17" t="s">
        <v>9</v>
      </c>
    </row>
    <row r="18" spans="1:18">
      <c r="A18">
        <v>1</v>
      </c>
      <c r="B18">
        <v>0.8</v>
      </c>
      <c r="C18">
        <v>1.58</v>
      </c>
      <c r="D18">
        <v>2.98</v>
      </c>
      <c r="H18">
        <v>1</v>
      </c>
      <c r="I18">
        <v>0.6</v>
      </c>
      <c r="J18">
        <v>1.02</v>
      </c>
      <c r="K18">
        <v>1.44</v>
      </c>
      <c r="L18">
        <v>2.2000000000000002</v>
      </c>
      <c r="O18">
        <v>1</v>
      </c>
      <c r="P18">
        <v>0.6</v>
      </c>
      <c r="Q18">
        <v>1.18</v>
      </c>
      <c r="R18">
        <v>2.02</v>
      </c>
    </row>
    <row r="19" spans="1:18">
      <c r="A19">
        <v>2</v>
      </c>
      <c r="B19">
        <v>0.8</v>
      </c>
      <c r="C19">
        <v>1.44</v>
      </c>
      <c r="D19">
        <v>2.68</v>
      </c>
      <c r="H19">
        <v>2</v>
      </c>
      <c r="I19">
        <v>0.52</v>
      </c>
      <c r="J19">
        <v>0.96</v>
      </c>
      <c r="K19">
        <v>1.9</v>
      </c>
      <c r="L19">
        <v>2.2200000000000002</v>
      </c>
      <c r="O19">
        <v>2</v>
      </c>
      <c r="P19">
        <v>0.62</v>
      </c>
      <c r="Q19">
        <v>1.22</v>
      </c>
      <c r="R19">
        <v>1.98</v>
      </c>
    </row>
    <row r="20" spans="1:18">
      <c r="A20">
        <v>3</v>
      </c>
      <c r="B20">
        <v>0.84</v>
      </c>
      <c r="C20">
        <v>1.58</v>
      </c>
      <c r="D20">
        <v>2.84</v>
      </c>
      <c r="H20">
        <v>3</v>
      </c>
      <c r="I20">
        <v>0.48</v>
      </c>
      <c r="J20">
        <v>0.76</v>
      </c>
      <c r="K20">
        <v>1.54</v>
      </c>
      <c r="L20">
        <v>2.16</v>
      </c>
      <c r="O20">
        <v>3</v>
      </c>
      <c r="Q20">
        <v>1.26</v>
      </c>
      <c r="R20">
        <v>1.88</v>
      </c>
    </row>
    <row r="21" spans="1:18">
      <c r="A21">
        <v>4</v>
      </c>
      <c r="B21">
        <v>0.74</v>
      </c>
      <c r="C21">
        <v>1.62</v>
      </c>
      <c r="D21">
        <v>2.68</v>
      </c>
      <c r="H21">
        <v>4</v>
      </c>
      <c r="I21">
        <v>0.56000000000000005</v>
      </c>
      <c r="J21">
        <v>1</v>
      </c>
      <c r="K21">
        <v>1.7</v>
      </c>
      <c r="L21">
        <v>1.9</v>
      </c>
      <c r="O21">
        <v>4</v>
      </c>
      <c r="P21">
        <v>0.36</v>
      </c>
      <c r="Q21">
        <v>0.68</v>
      </c>
      <c r="R21">
        <v>1.28</v>
      </c>
    </row>
    <row r="22" spans="1:18">
      <c r="A22" t="s">
        <v>19</v>
      </c>
      <c r="B22">
        <f>AVERAGE(B18:B21)</f>
        <v>0.79499999999999993</v>
      </c>
      <c r="C22">
        <f t="shared" ref="C22:D22" si="11">AVERAGE(C18:C21)</f>
        <v>1.5549999999999999</v>
      </c>
      <c r="D22">
        <f t="shared" si="11"/>
        <v>2.7949999999999999</v>
      </c>
      <c r="H22">
        <v>5</v>
      </c>
      <c r="J22">
        <v>0.94</v>
      </c>
      <c r="K22">
        <v>1.42</v>
      </c>
      <c r="L22">
        <v>1.1000000000000001</v>
      </c>
      <c r="O22">
        <v>5</v>
      </c>
      <c r="P22">
        <v>0.62</v>
      </c>
      <c r="Q22">
        <v>0.96</v>
      </c>
      <c r="R22">
        <v>1.58</v>
      </c>
    </row>
    <row r="23" spans="1:18">
      <c r="A23" t="s">
        <v>20</v>
      </c>
      <c r="B23">
        <f>_xlfn.STDEV.S(B18:B21)</f>
        <v>4.1231056256176596E-2</v>
      </c>
      <c r="C23">
        <f t="shared" ref="C23:D23" si="12">_xlfn.STDEV.S(C18:C21)</f>
        <v>7.8951461882180149E-2</v>
      </c>
      <c r="D23">
        <f t="shared" si="12"/>
        <v>0.1445683229480095</v>
      </c>
      <c r="H23">
        <v>6</v>
      </c>
      <c r="I23">
        <v>0.54</v>
      </c>
      <c r="J23">
        <v>0.98</v>
      </c>
      <c r="K23">
        <v>1.54</v>
      </c>
      <c r="L23">
        <v>1.46</v>
      </c>
      <c r="O23">
        <v>6</v>
      </c>
      <c r="P23">
        <v>0.57999999999999996</v>
      </c>
      <c r="Q23">
        <v>1.08</v>
      </c>
      <c r="R23">
        <v>1.32</v>
      </c>
    </row>
    <row r="24" spans="1:18">
      <c r="H24" t="s">
        <v>19</v>
      </c>
      <c r="I24">
        <f>AVERAGE(I18:I23)</f>
        <v>0.54</v>
      </c>
      <c r="J24">
        <f t="shared" ref="J24:L24" si="13">AVERAGE(J18:J23)</f>
        <v>0.94333333333333336</v>
      </c>
      <c r="K24">
        <f t="shared" si="13"/>
        <v>1.5899999999999999</v>
      </c>
      <c r="L24">
        <f t="shared" si="13"/>
        <v>1.8399999999999999</v>
      </c>
      <c r="O24" t="s">
        <v>19</v>
      </c>
      <c r="P24">
        <f>AVERAGE(P18:P23)</f>
        <v>0.55600000000000005</v>
      </c>
      <c r="Q24">
        <f t="shared" ref="Q24:R24" si="14">AVERAGE(Q18:Q23)</f>
        <v>1.0633333333333332</v>
      </c>
      <c r="R24">
        <f t="shared" si="14"/>
        <v>1.6766666666666667</v>
      </c>
    </row>
    <row r="25" spans="1:18">
      <c r="H25" t="s">
        <v>20</v>
      </c>
      <c r="I25">
        <f>_xlfn.STDEV.S(I18:I23)</f>
        <v>4.4721359549995801E-2</v>
      </c>
      <c r="J25">
        <f t="shared" ref="J25:L25" si="15">_xlfn.STDEV.S(J18:J23)</f>
        <v>9.4162979278836892E-2</v>
      </c>
      <c r="K25">
        <f t="shared" si="15"/>
        <v>0.1814386948806696</v>
      </c>
      <c r="L25">
        <f t="shared" si="15"/>
        <v>0.46303347611160961</v>
      </c>
      <c r="O25" t="s">
        <v>20</v>
      </c>
      <c r="P25">
        <f>_xlfn.STDEV.S(P18:P23)</f>
        <v>0.11081516141756011</v>
      </c>
      <c r="Q25">
        <f t="shared" ref="Q25:R25" si="16">_xlfn.STDEV.S(Q18:Q23)</f>
        <v>0.21667179481110724</v>
      </c>
      <c r="R25">
        <f t="shared" si="16"/>
        <v>0.33019186341681173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9" sqref="G19"/>
    </sheetView>
  </sheetViews>
  <sheetFormatPr defaultRowHeight="15"/>
  <cols>
    <col min="2" max="2" width="17.28515625" customWidth="1"/>
    <col min="3" max="3" width="13.140625" customWidth="1"/>
    <col min="4" max="4" width="11.140625" customWidth="1"/>
    <col min="6" max="6" width="16.42578125" customWidth="1"/>
    <col min="7" max="7" width="16.7109375" customWidth="1"/>
  </cols>
  <sheetData>
    <row r="1" spans="1:7">
      <c r="A1" t="s">
        <v>1</v>
      </c>
      <c r="B1" t="s">
        <v>88</v>
      </c>
      <c r="C1" t="s">
        <v>89</v>
      </c>
      <c r="E1" t="s">
        <v>91</v>
      </c>
      <c r="F1" t="s">
        <v>90</v>
      </c>
      <c r="G1" t="s">
        <v>89</v>
      </c>
    </row>
    <row r="2" spans="1:7">
      <c r="A2" t="s">
        <v>72</v>
      </c>
      <c r="B2">
        <v>49</v>
      </c>
      <c r="C2">
        <v>46</v>
      </c>
      <c r="E2" t="s">
        <v>77</v>
      </c>
      <c r="F2">
        <v>22</v>
      </c>
      <c r="G2">
        <v>27</v>
      </c>
    </row>
    <row r="3" spans="1:7">
      <c r="A3" t="s">
        <v>73</v>
      </c>
      <c r="B3">
        <v>16</v>
      </c>
      <c r="C3">
        <v>14</v>
      </c>
      <c r="E3" t="s">
        <v>78</v>
      </c>
      <c r="F3">
        <v>16</v>
      </c>
      <c r="G3">
        <v>19</v>
      </c>
    </row>
    <row r="4" spans="1:7">
      <c r="A4" t="s">
        <v>74</v>
      </c>
      <c r="B4">
        <v>23</v>
      </c>
      <c r="C4">
        <v>28</v>
      </c>
      <c r="E4" t="s">
        <v>79</v>
      </c>
      <c r="F4">
        <v>19</v>
      </c>
      <c r="G4">
        <v>30</v>
      </c>
    </row>
    <row r="5" spans="1:7">
      <c r="A5" t="s">
        <v>75</v>
      </c>
      <c r="B5">
        <v>25</v>
      </c>
      <c r="C5">
        <v>23</v>
      </c>
      <c r="E5" t="s">
        <v>80</v>
      </c>
      <c r="F5">
        <v>18</v>
      </c>
      <c r="G5">
        <v>13</v>
      </c>
    </row>
    <row r="6" spans="1:7">
      <c r="A6" t="s">
        <v>76</v>
      </c>
      <c r="B6">
        <v>22</v>
      </c>
      <c r="C6">
        <v>18</v>
      </c>
      <c r="E6" t="s">
        <v>81</v>
      </c>
      <c r="F6">
        <v>15</v>
      </c>
      <c r="G6">
        <v>20</v>
      </c>
    </row>
    <row r="7" spans="1:7">
      <c r="A7" t="s">
        <v>83</v>
      </c>
      <c r="B7">
        <v>56</v>
      </c>
      <c r="C7">
        <v>62</v>
      </c>
      <c r="E7" t="s">
        <v>82</v>
      </c>
      <c r="F7">
        <v>13</v>
      </c>
      <c r="G7">
        <v>17</v>
      </c>
    </row>
    <row r="8" spans="1:7">
      <c r="A8" t="s">
        <v>84</v>
      </c>
      <c r="B8">
        <v>174</v>
      </c>
      <c r="C8">
        <v>278</v>
      </c>
      <c r="E8" t="s">
        <v>85</v>
      </c>
      <c r="F8">
        <v>138</v>
      </c>
      <c r="G8">
        <v>271</v>
      </c>
    </row>
    <row r="9" spans="1:7">
      <c r="A9" t="s">
        <v>82</v>
      </c>
      <c r="B9">
        <v>230</v>
      </c>
      <c r="C9">
        <v>312</v>
      </c>
      <c r="E9" t="s">
        <v>86</v>
      </c>
      <c r="F9">
        <v>169</v>
      </c>
      <c r="G9">
        <v>197</v>
      </c>
    </row>
    <row r="10" spans="1:7">
      <c r="E10" t="s">
        <v>87</v>
      </c>
      <c r="F10">
        <v>74</v>
      </c>
      <c r="G10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G10" sqref="G10"/>
    </sheetView>
  </sheetViews>
  <sheetFormatPr defaultColWidth="8.85546875" defaultRowHeight="15"/>
  <sheetData>
    <row r="1" spans="1:5">
      <c r="A1" t="s">
        <v>1</v>
      </c>
      <c r="B1" s="3" t="s">
        <v>26</v>
      </c>
      <c r="C1" s="4" t="s">
        <v>27</v>
      </c>
      <c r="D1" s="3" t="s">
        <v>28</v>
      </c>
      <c r="E1" s="3" t="s">
        <v>21</v>
      </c>
    </row>
    <row r="2" spans="1:5">
      <c r="A2" t="s">
        <v>22</v>
      </c>
      <c r="B2">
        <v>0</v>
      </c>
      <c r="C2">
        <v>21</v>
      </c>
      <c r="D2">
        <v>0</v>
      </c>
      <c r="E2">
        <v>21</v>
      </c>
    </row>
    <row r="3" spans="1:5">
      <c r="A3" t="s">
        <v>29</v>
      </c>
      <c r="B3">
        <v>0</v>
      </c>
      <c r="C3">
        <v>20</v>
      </c>
      <c r="D3">
        <v>0</v>
      </c>
      <c r="E3">
        <v>20</v>
      </c>
    </row>
    <row r="5" spans="1:5">
      <c r="A5" t="s">
        <v>25</v>
      </c>
      <c r="B5" s="3" t="s">
        <v>26</v>
      </c>
      <c r="C5" s="4" t="s">
        <v>27</v>
      </c>
      <c r="D5" s="3" t="s">
        <v>28</v>
      </c>
      <c r="E5" s="3" t="s">
        <v>21</v>
      </c>
    </row>
    <row r="6" spans="1:5">
      <c r="A6" t="s">
        <v>22</v>
      </c>
      <c r="B6">
        <v>1</v>
      </c>
      <c r="C6">
        <v>10</v>
      </c>
      <c r="D6">
        <v>8</v>
      </c>
      <c r="E6">
        <v>19</v>
      </c>
    </row>
    <row r="7" spans="1:5">
      <c r="A7" t="s">
        <v>29</v>
      </c>
      <c r="B7">
        <v>0</v>
      </c>
      <c r="C7">
        <v>11</v>
      </c>
      <c r="D7">
        <v>7</v>
      </c>
      <c r="E7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G20" sqref="G20"/>
    </sheetView>
  </sheetViews>
  <sheetFormatPr defaultColWidth="8.85546875" defaultRowHeight="15"/>
  <cols>
    <col min="1" max="1" width="12.85546875" customWidth="1"/>
  </cols>
  <sheetData>
    <row r="1" spans="1:5">
      <c r="A1" t="s">
        <v>1</v>
      </c>
      <c r="B1" s="3" t="s">
        <v>26</v>
      </c>
      <c r="C1" s="4" t="s">
        <v>27</v>
      </c>
      <c r="D1" s="3" t="s">
        <v>28</v>
      </c>
      <c r="E1" s="3" t="s">
        <v>21</v>
      </c>
    </row>
    <row r="2" spans="1:5">
      <c r="A2" t="s">
        <v>22</v>
      </c>
      <c r="B2">
        <v>0</v>
      </c>
      <c r="C2">
        <v>21</v>
      </c>
      <c r="D2">
        <v>0</v>
      </c>
      <c r="E2">
        <v>21</v>
      </c>
    </row>
    <row r="3" spans="1:5">
      <c r="A3" t="s">
        <v>23</v>
      </c>
      <c r="B3">
        <v>19</v>
      </c>
      <c r="C3">
        <v>7</v>
      </c>
      <c r="D3">
        <v>0</v>
      </c>
      <c r="E3">
        <v>26</v>
      </c>
    </row>
    <row r="4" spans="1:5">
      <c r="A4" t="s">
        <v>24</v>
      </c>
      <c r="B4">
        <v>0</v>
      </c>
      <c r="C4">
        <v>9</v>
      </c>
      <c r="D4">
        <v>0</v>
      </c>
      <c r="E4">
        <v>9</v>
      </c>
    </row>
    <row r="7" spans="1:5">
      <c r="A7" t="s">
        <v>25</v>
      </c>
      <c r="B7" s="3" t="s">
        <v>26</v>
      </c>
      <c r="C7" s="4" t="s">
        <v>27</v>
      </c>
      <c r="D7" s="3" t="s">
        <v>28</v>
      </c>
      <c r="E7" s="3" t="s">
        <v>21</v>
      </c>
    </row>
    <row r="8" spans="1:5">
      <c r="A8" t="s">
        <v>22</v>
      </c>
      <c r="B8">
        <v>1</v>
      </c>
      <c r="C8">
        <v>10</v>
      </c>
      <c r="D8">
        <v>8</v>
      </c>
      <c r="E8">
        <v>19</v>
      </c>
    </row>
    <row r="9" spans="1:5">
      <c r="A9" t="s">
        <v>23</v>
      </c>
      <c r="B9">
        <v>15</v>
      </c>
      <c r="C9">
        <v>10</v>
      </c>
      <c r="D9">
        <v>2</v>
      </c>
      <c r="E9">
        <v>27</v>
      </c>
    </row>
    <row r="10" spans="1:5">
      <c r="A10" t="s">
        <v>24</v>
      </c>
      <c r="B10">
        <v>4</v>
      </c>
      <c r="C10">
        <v>9</v>
      </c>
      <c r="D10">
        <v>21</v>
      </c>
      <c r="E10">
        <v>34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H13" sqref="H13"/>
    </sheetView>
  </sheetViews>
  <sheetFormatPr defaultColWidth="8.85546875" defaultRowHeight="15"/>
  <cols>
    <col min="1" max="1" width="16" customWidth="1"/>
    <col min="2" max="2" width="10.42578125" customWidth="1"/>
  </cols>
  <sheetData>
    <row r="1" spans="1:5">
      <c r="B1" t="s">
        <v>11</v>
      </c>
      <c r="C1" t="s">
        <v>12</v>
      </c>
      <c r="D1" t="s">
        <v>13</v>
      </c>
      <c r="E1" t="s">
        <v>14</v>
      </c>
    </row>
    <row r="2" spans="1:5">
      <c r="A2" t="s">
        <v>15</v>
      </c>
      <c r="B2">
        <v>100</v>
      </c>
      <c r="C2">
        <v>0</v>
      </c>
      <c r="D2">
        <v>0</v>
      </c>
      <c r="E2">
        <v>0</v>
      </c>
    </row>
    <row r="3" spans="1:5">
      <c r="A3" t="s">
        <v>16</v>
      </c>
      <c r="B3">
        <v>100</v>
      </c>
      <c r="C3">
        <v>99</v>
      </c>
      <c r="D3">
        <v>96</v>
      </c>
      <c r="E3">
        <v>89</v>
      </c>
    </row>
    <row r="4" spans="1:5">
      <c r="A4" t="s">
        <v>17</v>
      </c>
      <c r="B4">
        <v>100</v>
      </c>
      <c r="C4">
        <v>89</v>
      </c>
      <c r="D4">
        <v>67</v>
      </c>
      <c r="E4">
        <v>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K17" sqref="K17"/>
    </sheetView>
  </sheetViews>
  <sheetFormatPr defaultColWidth="8.85546875" defaultRowHeight="15"/>
  <cols>
    <col min="1" max="1" width="20.7109375" customWidth="1"/>
    <col min="2" max="3" width="14.28515625" customWidth="1"/>
    <col min="4" max="4" width="18.140625" customWidth="1"/>
    <col min="8" max="8" width="17.42578125" style="5" customWidth="1"/>
  </cols>
  <sheetData>
    <row r="1" spans="1:8">
      <c r="A1" t="s">
        <v>1</v>
      </c>
      <c r="B1" t="s">
        <v>48</v>
      </c>
      <c r="C1" t="s">
        <v>49</v>
      </c>
      <c r="D1" t="s">
        <v>31</v>
      </c>
      <c r="F1" t="s">
        <v>21</v>
      </c>
      <c r="G1" t="s">
        <v>32</v>
      </c>
      <c r="H1" s="5" t="s">
        <v>33</v>
      </c>
    </row>
    <row r="2" spans="1:8">
      <c r="A2" t="s">
        <v>38</v>
      </c>
      <c r="B2" t="s">
        <v>34</v>
      </c>
      <c r="C2">
        <v>151</v>
      </c>
      <c r="D2">
        <v>1</v>
      </c>
      <c r="F2">
        <f>C2+C3+C4</f>
        <v>349</v>
      </c>
      <c r="G2">
        <f>D2+D3+D4</f>
        <v>4</v>
      </c>
      <c r="H2" s="5">
        <f>G2/F2</f>
        <v>1.1461318051575931E-2</v>
      </c>
    </row>
    <row r="3" spans="1:8">
      <c r="A3" t="s">
        <v>39</v>
      </c>
      <c r="B3" t="s">
        <v>34</v>
      </c>
      <c r="C3">
        <v>76</v>
      </c>
      <c r="D3">
        <v>2</v>
      </c>
    </row>
    <row r="4" spans="1:8">
      <c r="A4" t="s">
        <v>40</v>
      </c>
      <c r="B4" t="s">
        <v>34</v>
      </c>
      <c r="C4">
        <v>122</v>
      </c>
      <c r="D4">
        <v>1</v>
      </c>
    </row>
    <row r="6" spans="1:8">
      <c r="A6" t="s">
        <v>36</v>
      </c>
    </row>
    <row r="7" spans="1:8">
      <c r="A7" t="s">
        <v>38</v>
      </c>
      <c r="B7" t="s">
        <v>35</v>
      </c>
      <c r="C7">
        <v>65</v>
      </c>
      <c r="D7">
        <v>7</v>
      </c>
      <c r="F7">
        <f>SUM(C7:C14)</f>
        <v>533</v>
      </c>
      <c r="G7">
        <f>SUM(D7:D14)</f>
        <v>47</v>
      </c>
      <c r="H7" s="5">
        <f>G7/F7</f>
        <v>8.8180112570356475E-2</v>
      </c>
    </row>
    <row r="8" spans="1:8">
      <c r="A8" t="s">
        <v>39</v>
      </c>
      <c r="B8" t="s">
        <v>35</v>
      </c>
      <c r="C8">
        <v>67</v>
      </c>
      <c r="D8">
        <v>5</v>
      </c>
    </row>
    <row r="9" spans="1:8">
      <c r="A9" t="s">
        <v>40</v>
      </c>
      <c r="B9" t="s">
        <v>35</v>
      </c>
      <c r="C9">
        <v>194</v>
      </c>
      <c r="D9">
        <v>4</v>
      </c>
    </row>
    <row r="10" spans="1:8">
      <c r="A10" t="s">
        <v>41</v>
      </c>
      <c r="B10" t="s">
        <v>35</v>
      </c>
      <c r="C10">
        <v>53</v>
      </c>
      <c r="D10">
        <v>4</v>
      </c>
    </row>
    <row r="11" spans="1:8">
      <c r="A11" t="s">
        <v>42</v>
      </c>
      <c r="B11" t="s">
        <v>35</v>
      </c>
      <c r="C11">
        <v>49</v>
      </c>
      <c r="D11">
        <v>2</v>
      </c>
    </row>
    <row r="12" spans="1:8">
      <c r="A12" t="s">
        <v>43</v>
      </c>
      <c r="B12" t="s">
        <v>35</v>
      </c>
      <c r="C12">
        <v>19</v>
      </c>
      <c r="D12">
        <v>10</v>
      </c>
    </row>
    <row r="13" spans="1:8">
      <c r="A13" t="s">
        <v>44</v>
      </c>
      <c r="B13" t="s">
        <v>35</v>
      </c>
      <c r="C13">
        <v>16</v>
      </c>
      <c r="D13">
        <v>5</v>
      </c>
    </row>
    <row r="14" spans="1:8">
      <c r="A14" t="s">
        <v>45</v>
      </c>
      <c r="B14" t="s">
        <v>35</v>
      </c>
      <c r="C14">
        <v>70</v>
      </c>
      <c r="D14">
        <v>10</v>
      </c>
    </row>
    <row r="16" spans="1:8">
      <c r="A16" t="s">
        <v>37</v>
      </c>
    </row>
    <row r="17" spans="1:8">
      <c r="A17" t="s">
        <v>38</v>
      </c>
      <c r="B17" t="s">
        <v>34</v>
      </c>
      <c r="C17">
        <v>51</v>
      </c>
      <c r="D17">
        <v>9</v>
      </c>
      <c r="F17">
        <f>SUM(C17:C26)</f>
        <v>532</v>
      </c>
      <c r="G17">
        <f>SUM(D17:D26)</f>
        <v>45</v>
      </c>
      <c r="H17" s="5">
        <f>G17/F17</f>
        <v>8.4586466165413529E-2</v>
      </c>
    </row>
    <row r="18" spans="1:8">
      <c r="A18" t="s">
        <v>39</v>
      </c>
      <c r="B18" t="s">
        <v>34</v>
      </c>
      <c r="C18">
        <v>77</v>
      </c>
      <c r="D18">
        <v>8</v>
      </c>
    </row>
    <row r="19" spans="1:8">
      <c r="A19" t="s">
        <v>40</v>
      </c>
      <c r="B19" t="s">
        <v>34</v>
      </c>
      <c r="C19">
        <v>56</v>
      </c>
      <c r="D19">
        <v>4</v>
      </c>
    </row>
    <row r="20" spans="1:8">
      <c r="A20" t="s">
        <v>41</v>
      </c>
      <c r="B20" t="s">
        <v>34</v>
      </c>
      <c r="C20">
        <v>50</v>
      </c>
      <c r="D20">
        <v>7</v>
      </c>
    </row>
    <row r="21" spans="1:8">
      <c r="A21" t="s">
        <v>42</v>
      </c>
      <c r="B21" t="s">
        <v>34</v>
      </c>
      <c r="C21">
        <v>31</v>
      </c>
      <c r="D21">
        <v>0</v>
      </c>
    </row>
    <row r="22" spans="1:8">
      <c r="A22" t="s">
        <v>43</v>
      </c>
      <c r="B22" t="s">
        <v>34</v>
      </c>
      <c r="C22">
        <v>74</v>
      </c>
      <c r="D22">
        <v>8</v>
      </c>
    </row>
    <row r="23" spans="1:8">
      <c r="A23" t="s">
        <v>44</v>
      </c>
      <c r="B23" t="s">
        <v>34</v>
      </c>
      <c r="C23">
        <v>33</v>
      </c>
      <c r="D23">
        <v>1</v>
      </c>
    </row>
    <row r="24" spans="1:8">
      <c r="A24" t="s">
        <v>45</v>
      </c>
      <c r="B24" t="s">
        <v>34</v>
      </c>
      <c r="C24">
        <v>53</v>
      </c>
      <c r="D24">
        <v>2</v>
      </c>
    </row>
    <row r="25" spans="1:8">
      <c r="A25" t="s">
        <v>46</v>
      </c>
      <c r="B25" t="s">
        <v>34</v>
      </c>
      <c r="C25">
        <v>53</v>
      </c>
      <c r="D25">
        <v>4</v>
      </c>
    </row>
    <row r="26" spans="1:8">
      <c r="A26" t="s">
        <v>47</v>
      </c>
      <c r="B26" t="s">
        <v>34</v>
      </c>
      <c r="C26">
        <v>54</v>
      </c>
      <c r="D2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Figure 2</vt:lpstr>
      <vt:lpstr>Figure 4</vt:lpstr>
      <vt:lpstr>Figure 6</vt:lpstr>
      <vt:lpstr>Figure 7</vt:lpstr>
      <vt:lpstr>Figure 8</vt:lpstr>
      <vt:lpstr>Figure S2</vt:lpstr>
      <vt:lpstr>Segregation defects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2019-08-19T11:59:34Z</dcterms:modified>
</cp:coreProperties>
</file>