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3920" tabRatio="500"/>
  </bookViews>
  <sheets>
    <sheet name="Table S2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17" i="1" l="1"/>
  <c r="AB6" i="1"/>
  <c r="AB7" i="1"/>
  <c r="AB8" i="1"/>
  <c r="AB9" i="1"/>
  <c r="AB10" i="1"/>
  <c r="AB11" i="1"/>
  <c r="AB12" i="1"/>
  <c r="AB13" i="1"/>
  <c r="AB14" i="1"/>
  <c r="AB15" i="1"/>
  <c r="AB16" i="1"/>
  <c r="AB5" i="1"/>
  <c r="AA17" i="1"/>
  <c r="AA6" i="1"/>
  <c r="AA7" i="1"/>
  <c r="AA8" i="1"/>
  <c r="AA9" i="1"/>
  <c r="AA10" i="1"/>
  <c r="AA11" i="1"/>
  <c r="AA12" i="1"/>
  <c r="AA13" i="1"/>
  <c r="AA14" i="1"/>
  <c r="AA15" i="1"/>
  <c r="AA16" i="1"/>
  <c r="AA5" i="1"/>
  <c r="Z17" i="1"/>
  <c r="Z5" i="1"/>
  <c r="Z6" i="1"/>
  <c r="Z7" i="1"/>
  <c r="Z8" i="1"/>
  <c r="Z9" i="1"/>
  <c r="Z10" i="1"/>
  <c r="Z11" i="1"/>
  <c r="Z12" i="1"/>
  <c r="Z13" i="1"/>
  <c r="Z14" i="1"/>
  <c r="Z15" i="1"/>
  <c r="Z16" i="1"/>
  <c r="Z4" i="1"/>
  <c r="P17" i="1"/>
  <c r="N17" i="1"/>
  <c r="J17" i="1"/>
  <c r="R17" i="1"/>
  <c r="Q17" i="1"/>
  <c r="P5" i="1"/>
  <c r="P6" i="1"/>
  <c r="P7" i="1"/>
  <c r="P8" i="1"/>
  <c r="P9" i="1"/>
  <c r="P10" i="1"/>
  <c r="P11" i="1"/>
  <c r="P12" i="1"/>
  <c r="P13" i="1"/>
  <c r="P14" i="1"/>
  <c r="P15" i="1"/>
  <c r="P16" i="1"/>
  <c r="Y17" i="1"/>
  <c r="X17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V17" i="1"/>
  <c r="U17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N5" i="1"/>
  <c r="H5" i="1"/>
  <c r="S17" i="1"/>
  <c r="M17" i="1"/>
  <c r="G17" i="1"/>
  <c r="O17" i="1"/>
  <c r="L17" i="1"/>
  <c r="F17" i="1"/>
  <c r="K17" i="1"/>
  <c r="D17" i="1"/>
  <c r="C17" i="1"/>
  <c r="I17" i="1"/>
  <c r="E17" i="1"/>
  <c r="H17" i="1"/>
  <c r="O16" i="1"/>
  <c r="N16" i="1"/>
  <c r="J16" i="1"/>
  <c r="I16" i="1"/>
  <c r="H16" i="1"/>
  <c r="O15" i="1"/>
  <c r="N15" i="1"/>
  <c r="J15" i="1"/>
  <c r="I15" i="1"/>
  <c r="H15" i="1"/>
  <c r="O14" i="1"/>
  <c r="N14" i="1"/>
  <c r="J14" i="1"/>
  <c r="I14" i="1"/>
  <c r="H14" i="1"/>
  <c r="O13" i="1"/>
  <c r="N13" i="1"/>
  <c r="J13" i="1"/>
  <c r="I13" i="1"/>
  <c r="H13" i="1"/>
  <c r="O12" i="1"/>
  <c r="N12" i="1"/>
  <c r="J12" i="1"/>
  <c r="I12" i="1"/>
  <c r="H12" i="1"/>
  <c r="O11" i="1"/>
  <c r="N11" i="1"/>
  <c r="J11" i="1"/>
  <c r="I11" i="1"/>
  <c r="H11" i="1"/>
  <c r="O10" i="1"/>
  <c r="N10" i="1"/>
  <c r="J10" i="1"/>
  <c r="I10" i="1"/>
  <c r="H10" i="1"/>
  <c r="O9" i="1"/>
  <c r="N9" i="1"/>
  <c r="J9" i="1"/>
  <c r="I9" i="1"/>
  <c r="H9" i="1"/>
  <c r="O8" i="1"/>
  <c r="N8" i="1"/>
  <c r="J8" i="1"/>
  <c r="I8" i="1"/>
  <c r="H8" i="1"/>
  <c r="O7" i="1"/>
  <c r="N7" i="1"/>
  <c r="J7" i="1"/>
  <c r="I7" i="1"/>
  <c r="H7" i="1"/>
  <c r="O6" i="1"/>
  <c r="N6" i="1"/>
  <c r="J6" i="1"/>
  <c r="I6" i="1"/>
  <c r="H6" i="1"/>
  <c r="O5" i="1"/>
  <c r="J5" i="1"/>
  <c r="I5" i="1"/>
  <c r="H4" i="1"/>
</calcChain>
</file>

<file path=xl/sharedStrings.xml><?xml version="1.0" encoding="utf-8"?>
<sst xmlns="http://schemas.openxmlformats.org/spreadsheetml/2006/main" count="39" uniqueCount="24">
  <si>
    <t>Expected sites</t>
    <phoneticPr fontId="2" type="noConversion"/>
  </si>
  <si>
    <t>Sequenced sites</t>
    <phoneticPr fontId="2" type="noConversion"/>
  </si>
  <si>
    <t>Proportion of sequenced sites</t>
    <phoneticPr fontId="2" type="noConversion"/>
  </si>
  <si>
    <t>Sites containing SNP</t>
    <phoneticPr fontId="2" type="noConversion"/>
  </si>
  <si>
    <t>Proportion of sites with SNP</t>
    <phoneticPr fontId="2" type="noConversion"/>
  </si>
  <si>
    <t>Chr.</t>
    <phoneticPr fontId="2" type="noConversion"/>
  </si>
  <si>
    <t>All</t>
    <phoneticPr fontId="2" type="noConversion"/>
  </si>
  <si>
    <t>Heterochmatin</t>
    <phoneticPr fontId="2" type="noConversion"/>
  </si>
  <si>
    <t>Euchromatin</t>
    <phoneticPr fontId="2" type="noConversion"/>
  </si>
  <si>
    <t>All</t>
    <phoneticPr fontId="2" type="noConversion"/>
  </si>
  <si>
    <t>Heterochmatin</t>
    <phoneticPr fontId="2" type="noConversion"/>
  </si>
  <si>
    <t>Euchromatin</t>
    <phoneticPr fontId="2" type="noConversion"/>
  </si>
  <si>
    <t>Heterochromatin</t>
    <phoneticPr fontId="2" type="noConversion"/>
  </si>
  <si>
    <t>Euchromatin</t>
    <phoneticPr fontId="2" type="noConversion"/>
  </si>
  <si>
    <t>Heterochmatin</t>
    <phoneticPr fontId="2" type="noConversion"/>
  </si>
  <si>
    <t>Heterochromatin</t>
    <phoneticPr fontId="2" type="noConversion"/>
  </si>
  <si>
    <t>Total</t>
    <phoneticPr fontId="2" type="noConversion"/>
  </si>
  <si>
    <t>Proportion of sequenced genes</t>
    <phoneticPr fontId="2" type="noConversion"/>
  </si>
  <si>
    <t>Genes in sequenced regions</t>
    <phoneticPr fontId="2" type="noConversion"/>
  </si>
  <si>
    <t>Genes with SNP</t>
    <phoneticPr fontId="2" type="noConversion"/>
  </si>
  <si>
    <r>
      <t xml:space="preserve">Expected genes in expected </t>
    </r>
    <r>
      <rPr>
        <i/>
        <sz val="12"/>
        <color indexed="8"/>
        <rFont val="Arial"/>
      </rPr>
      <t>Pst</t>
    </r>
    <r>
      <rPr>
        <sz val="12"/>
        <color indexed="8"/>
        <rFont val="Arial"/>
      </rPr>
      <t>I</t>
    </r>
    <r>
      <rPr>
        <i/>
        <sz val="12"/>
        <color indexed="8"/>
        <rFont val="Arial"/>
      </rPr>
      <t xml:space="preserve"> </t>
    </r>
    <r>
      <rPr>
        <sz val="12"/>
        <color indexed="8"/>
        <rFont val="Arial"/>
      </rPr>
      <t>RADseq regions</t>
    </r>
    <phoneticPr fontId="2" type="noConversion"/>
  </si>
  <si>
    <t>All</t>
    <phoneticPr fontId="2" type="noConversion"/>
  </si>
  <si>
    <t>Total genes</t>
    <phoneticPr fontId="2" type="noConversion"/>
  </si>
  <si>
    <r>
      <t>Table S2. The statistical summaries of expected sites and sequenced sites of</t>
    </r>
    <r>
      <rPr>
        <b/>
        <i/>
        <sz val="12"/>
        <color theme="1"/>
        <rFont val="Arial"/>
      </rPr>
      <t xml:space="preserve"> Pst</t>
    </r>
    <r>
      <rPr>
        <b/>
        <sz val="12"/>
        <color theme="1"/>
        <rFont val="Arial"/>
      </rPr>
      <t>I, the sites targeted by SNP and the sequenced genes.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</si>
</sst>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_-* #,##0_-;\-* #,##0_-;_-* &quot;-&quot;??_-;_-@_-"/>
  </numFmts>
  <fonts count="1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Arial"/>
    </font>
    <font>
      <b/>
      <i/>
      <sz val="12"/>
      <color theme="1"/>
      <name val="Arial"/>
    </font>
    <font>
      <sz val="12"/>
      <color theme="1"/>
      <name val="Arial"/>
    </font>
    <font>
      <i/>
      <sz val="12"/>
      <color indexed="8"/>
      <name val="Arial"/>
    </font>
    <font>
      <sz val="12"/>
      <color indexed="8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sz val="12"/>
      <color indexed="8"/>
      <name val="Arial"/>
    </font>
    <font>
      <u/>
      <sz val="12"/>
      <color theme="10"/>
      <name val="新細明體"/>
      <family val="2"/>
      <charset val="136"/>
      <scheme val="minor"/>
    </font>
    <font>
      <u/>
      <sz val="12"/>
      <color theme="11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5" fillId="0" borderId="0" xfId="0" applyFont="1"/>
    <xf numFmtId="176" fontId="5" fillId="0" borderId="0" xfId="1" applyNumberFormat="1" applyFont="1"/>
    <xf numFmtId="176" fontId="8" fillId="0" borderId="0" xfId="1" applyNumberFormat="1" applyFont="1" applyFill="1" applyBorder="1" applyAlignment="1">
      <alignment horizontal="right" vertical="center"/>
    </xf>
    <xf numFmtId="10" fontId="5" fillId="0" borderId="0" xfId="2" applyNumberFormat="1" applyFont="1"/>
    <xf numFmtId="176" fontId="7" fillId="0" borderId="0" xfId="1" applyNumberFormat="1" applyFont="1" applyFill="1" applyBorder="1" applyAlignment="1">
      <alignment vertical="center"/>
    </xf>
    <xf numFmtId="10" fontId="5" fillId="0" borderId="0" xfId="0" applyNumberFormat="1" applyFont="1"/>
    <xf numFmtId="176" fontId="3" fillId="0" borderId="1" xfId="1" applyNumberFormat="1" applyFont="1" applyBorder="1"/>
    <xf numFmtId="176" fontId="9" fillId="0" borderId="1" xfId="1" applyNumberFormat="1" applyFont="1" applyFill="1" applyBorder="1" applyAlignment="1">
      <alignment horizontal="right" vertical="center"/>
    </xf>
    <xf numFmtId="10" fontId="3" fillId="0" borderId="1" xfId="2" applyNumberFormat="1" applyFont="1" applyBorder="1"/>
    <xf numFmtId="10" fontId="3" fillId="0" borderId="1" xfId="0" applyNumberFormat="1" applyFont="1" applyBorder="1"/>
    <xf numFmtId="176" fontId="10" fillId="0" borderId="1" xfId="1" applyNumberFormat="1" applyFont="1" applyFill="1" applyBorder="1" applyAlignment="1">
      <alignment vertical="center"/>
    </xf>
    <xf numFmtId="0" fontId="5" fillId="0" borderId="1" xfId="0" applyFont="1" applyBorder="1"/>
    <xf numFmtId="176" fontId="3" fillId="0" borderId="1" xfId="1" applyNumberFormat="1" applyFont="1" applyBorder="1" applyAlignment="1"/>
    <xf numFmtId="10" fontId="5" fillId="0" borderId="0" xfId="1" applyNumberFormat="1" applyFont="1"/>
    <xf numFmtId="10" fontId="3" fillId="0" borderId="1" xfId="1" applyNumberFormat="1" applyFont="1" applyBorder="1" applyAlignment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3" fillId="0" borderId="4" xfId="0" applyFont="1" applyBorder="1"/>
    <xf numFmtId="176" fontId="5" fillId="0" borderId="5" xfId="1" applyNumberFormat="1" applyFont="1" applyBorder="1"/>
    <xf numFmtId="176" fontId="3" fillId="0" borderId="4" xfId="1" applyNumberFormat="1" applyFont="1" applyBorder="1"/>
    <xf numFmtId="10" fontId="5" fillId="0" borderId="5" xfId="0" applyNumberFormat="1" applyFont="1" applyBorder="1"/>
    <xf numFmtId="10" fontId="3" fillId="0" borderId="4" xfId="0" applyNumberFormat="1" applyFont="1" applyBorder="1"/>
    <xf numFmtId="0" fontId="5" fillId="0" borderId="1" xfId="0" applyFont="1" applyBorder="1" applyAlignment="1">
      <alignment horizontal="center" wrapText="1"/>
    </xf>
    <xf numFmtId="176" fontId="5" fillId="0" borderId="2" xfId="1" applyNumberFormat="1" applyFont="1" applyBorder="1" applyAlignment="1">
      <alignment horizontal="left"/>
    </xf>
    <xf numFmtId="0" fontId="5" fillId="0" borderId="0" xfId="0" applyFont="1" applyBorder="1"/>
    <xf numFmtId="10" fontId="3" fillId="0" borderId="1" xfId="1" applyNumberFormat="1" applyFont="1" applyBorder="1"/>
    <xf numFmtId="0" fontId="5" fillId="0" borderId="0" xfId="0" applyNumberFormat="1" applyFont="1"/>
    <xf numFmtId="10" fontId="5" fillId="0" borderId="0" xfId="1" applyNumberFormat="1" applyFont="1" applyBorder="1"/>
    <xf numFmtId="10" fontId="3" fillId="0" borderId="0" xfId="1" applyNumberFormat="1" applyFont="1" applyBorder="1" applyAlignment="1"/>
    <xf numFmtId="10" fontId="5" fillId="0" borderId="2" xfId="1" applyNumberFormat="1" applyFont="1" applyBorder="1" applyAlignment="1">
      <alignment horizontal="right"/>
    </xf>
    <xf numFmtId="176" fontId="5" fillId="0" borderId="2" xfId="1" applyNumberFormat="1" applyFont="1" applyBorder="1" applyAlignment="1"/>
    <xf numFmtId="176" fontId="5" fillId="0" borderId="3" xfId="1" applyNumberFormat="1" applyFont="1" applyBorder="1" applyAlignment="1"/>
    <xf numFmtId="176" fontId="3" fillId="0" borderId="4" xfId="1" applyNumberFormat="1" applyFont="1" applyBorder="1" applyAlignment="1"/>
    <xf numFmtId="176" fontId="7" fillId="0" borderId="9" xfId="1" applyNumberFormat="1" applyFont="1" applyFill="1" applyBorder="1" applyAlignment="1">
      <alignment vertical="center"/>
    </xf>
    <xf numFmtId="176" fontId="10" fillId="0" borderId="8" xfId="1" applyNumberFormat="1" applyFont="1" applyFill="1" applyBorder="1" applyAlignment="1">
      <alignment vertical="center"/>
    </xf>
    <xf numFmtId="10" fontId="5" fillId="0" borderId="2" xfId="1" applyNumberFormat="1" applyFont="1" applyBorder="1" applyAlignment="1"/>
    <xf numFmtId="10" fontId="5" fillId="0" borderId="3" xfId="1" applyNumberFormat="1" applyFont="1" applyBorder="1" applyAlignment="1"/>
    <xf numFmtId="10" fontId="5" fillId="0" borderId="5" xfId="1" applyNumberFormat="1" applyFont="1" applyBorder="1"/>
    <xf numFmtId="10" fontId="3" fillId="0" borderId="4" xfId="1" applyNumberFormat="1" applyFont="1" applyBorder="1" applyAlignment="1"/>
    <xf numFmtId="43" fontId="5" fillId="0" borderId="0" xfId="0" applyNumberFormat="1" applyFont="1"/>
    <xf numFmtId="0" fontId="5" fillId="0" borderId="0" xfId="0" applyFont="1" applyBorder="1" applyAlignment="1">
      <alignment horizontal="center"/>
    </xf>
    <xf numFmtId="10" fontId="5" fillId="0" borderId="0" xfId="1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</cellXfs>
  <cellStyles count="59">
    <cellStyle name="一般" xfId="0" builtinId="0"/>
    <cellStyle name="已瀏覽過的超連結" xfId="4" builtinId="9" hidden="1"/>
    <cellStyle name="已瀏覽過的超連結" xfId="6" builtinId="9" hidden="1"/>
    <cellStyle name="已瀏覽過的超連結" xfId="8" builtinId="9" hidden="1"/>
    <cellStyle name="已瀏覽過的超連結" xfId="10" builtinId="9" hidden="1"/>
    <cellStyle name="已瀏覽過的超連結" xfId="12" builtinId="9" hidden="1"/>
    <cellStyle name="已瀏覽過的超連結" xfId="14" builtinId="9" hidden="1"/>
    <cellStyle name="已瀏覽過的超連結" xfId="16" builtinId="9" hidden="1"/>
    <cellStyle name="已瀏覽過的超連結" xfId="18" builtinId="9" hidden="1"/>
    <cellStyle name="已瀏覽過的超連結" xfId="20" builtinId="9" hidden="1"/>
    <cellStyle name="已瀏覽過的超連結" xfId="22" builtinId="9" hidden="1"/>
    <cellStyle name="已瀏覽過的超連結" xfId="24" builtinId="9" hidden="1"/>
    <cellStyle name="已瀏覽過的超連結" xfId="26" builtinId="9" hidden="1"/>
    <cellStyle name="已瀏覽過的超連結" xfId="28" builtinId="9" hidden="1"/>
    <cellStyle name="已瀏覽過的超連結" xfId="30" builtinId="9" hidden="1"/>
    <cellStyle name="已瀏覽過的超連結" xfId="32" builtinId="9" hidden="1"/>
    <cellStyle name="已瀏覽過的超連結" xfId="34" builtinId="9" hidden="1"/>
    <cellStyle name="已瀏覽過的超連結" xfId="36" builtinId="9" hidden="1"/>
    <cellStyle name="已瀏覽過的超連結" xfId="38" builtinId="9" hidden="1"/>
    <cellStyle name="已瀏覽過的超連結" xfId="40" builtinId="9" hidden="1"/>
    <cellStyle name="已瀏覽過的超連結" xfId="42" builtinId="9" hidden="1"/>
    <cellStyle name="已瀏覽過的超連結" xfId="44" builtinId="9" hidden="1"/>
    <cellStyle name="已瀏覽過的超連結" xfId="46" builtinId="9" hidden="1"/>
    <cellStyle name="已瀏覽過的超連結" xfId="48" builtinId="9" hidden="1"/>
    <cellStyle name="已瀏覽過的超連結" xfId="50" builtinId="9" hidden="1"/>
    <cellStyle name="已瀏覽過的超連結" xfId="52" builtinId="9" hidden="1"/>
    <cellStyle name="已瀏覽過的超連結" xfId="54" builtinId="9" hidden="1"/>
    <cellStyle name="已瀏覽過的超連結" xfId="56" builtinId="9" hidden="1"/>
    <cellStyle name="已瀏覽過的超連結" xfId="58" builtinId="9" hidden="1"/>
    <cellStyle name="百分比" xfId="2" builtinId="5"/>
    <cellStyle name="逗號" xfId="1" builtinId="3"/>
    <cellStyle name="超連結" xfId="3" builtinId="8" hidden="1"/>
    <cellStyle name="超連結" xfId="5" builtinId="8" hidden="1"/>
    <cellStyle name="超連結" xfId="7" builtinId="8" hidden="1"/>
    <cellStyle name="超連結" xfId="9" builtinId="8" hidden="1"/>
    <cellStyle name="超連結" xfId="11" builtinId="8" hidden="1"/>
    <cellStyle name="超連結" xfId="13" builtinId="8" hidden="1"/>
    <cellStyle name="超連結" xfId="15" builtinId="8" hidden="1"/>
    <cellStyle name="超連結" xfId="17" builtinId="8" hidden="1"/>
    <cellStyle name="超連結" xfId="19" builtinId="8" hidden="1"/>
    <cellStyle name="超連結" xfId="21" builtinId="8" hidden="1"/>
    <cellStyle name="超連結" xfId="23" builtinId="8" hidden="1"/>
    <cellStyle name="超連結" xfId="25" builtinId="8" hidden="1"/>
    <cellStyle name="超連結" xfId="27" builtinId="8" hidden="1"/>
    <cellStyle name="超連結" xfId="29" builtinId="8" hidden="1"/>
    <cellStyle name="超連結" xfId="31" builtinId="8" hidden="1"/>
    <cellStyle name="超連結" xfId="33" builtinId="8" hidden="1"/>
    <cellStyle name="超連結" xfId="35" builtinId="8" hidden="1"/>
    <cellStyle name="超連結" xfId="37" builtinId="8" hidden="1"/>
    <cellStyle name="超連結" xfId="39" builtinId="8" hidden="1"/>
    <cellStyle name="超連結" xfId="41" builtinId="8" hidden="1"/>
    <cellStyle name="超連結" xfId="43" builtinId="8" hidden="1"/>
    <cellStyle name="超連結" xfId="45" builtinId="8" hidden="1"/>
    <cellStyle name="超連結" xfId="47" builtinId="8" hidden="1"/>
    <cellStyle name="超連結" xfId="49" builtinId="8" hidden="1"/>
    <cellStyle name="超連結" xfId="51" builtinId="8" hidden="1"/>
    <cellStyle name="超連結" xfId="53" builtinId="8" hidden="1"/>
    <cellStyle name="超連結" xfId="55" builtinId="8" hidden="1"/>
    <cellStyle name="超連結" xfId="57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abSelected="1" workbookViewId="0"/>
  </sheetViews>
  <sheetFormatPr baseColWidth="10" defaultRowHeight="15" x14ac:dyDescent="0"/>
  <cols>
    <col min="1" max="1" width="7.83203125" style="2" customWidth="1"/>
    <col min="2" max="2" width="9" style="2" bestFit="1" customWidth="1"/>
    <col min="3" max="3" width="16.1640625" style="2" bestFit="1" customWidth="1"/>
    <col min="4" max="4" width="13.83203125" style="2" bestFit="1" customWidth="1"/>
    <col min="5" max="5" width="9" style="2" bestFit="1" customWidth="1"/>
    <col min="6" max="6" width="16.1640625" style="2" bestFit="1" customWidth="1"/>
    <col min="7" max="7" width="13.83203125" style="2" bestFit="1" customWidth="1"/>
    <col min="8" max="8" width="8.33203125" style="2" bestFit="1" customWidth="1"/>
    <col min="9" max="9" width="18.1640625" style="2" bestFit="1" customWidth="1"/>
    <col min="10" max="10" width="13.83203125" style="2" bestFit="1" customWidth="1"/>
    <col min="11" max="11" width="9" style="2" bestFit="1" customWidth="1"/>
    <col min="12" max="12" width="16.1640625" style="2" bestFit="1" customWidth="1"/>
    <col min="13" max="13" width="13.83203125" style="2" bestFit="1" customWidth="1"/>
    <col min="14" max="14" width="18.1640625" style="2" bestFit="1" customWidth="1"/>
    <col min="15" max="15" width="13.83203125" style="2" bestFit="1" customWidth="1"/>
    <col min="16" max="16" width="9" style="2" bestFit="1" customWidth="1"/>
    <col min="17" max="17" width="18.1640625" style="2" bestFit="1" customWidth="1"/>
    <col min="18" max="18" width="13.83203125" style="2" bestFit="1" customWidth="1"/>
    <col min="19" max="19" width="26" style="2" customWidth="1"/>
    <col min="20" max="20" width="9" style="2" bestFit="1" customWidth="1"/>
    <col min="21" max="21" width="18.1640625" style="2" bestFit="1" customWidth="1"/>
    <col min="22" max="22" width="13.83203125" style="2" bestFit="1" customWidth="1"/>
    <col min="23" max="23" width="8" style="2" bestFit="1" customWidth="1"/>
    <col min="24" max="24" width="18.1640625" style="2" bestFit="1" customWidth="1"/>
    <col min="25" max="25" width="13.83203125" style="2" bestFit="1" customWidth="1"/>
    <col min="26" max="26" width="8.33203125" style="2" bestFit="1" customWidth="1"/>
    <col min="27" max="27" width="18.1640625" style="2" bestFit="1" customWidth="1"/>
    <col min="28" max="28" width="13.83203125" style="2" bestFit="1" customWidth="1"/>
    <col min="29" max="29" width="19.83203125" style="27" customWidth="1"/>
    <col min="30" max="30" width="21" style="27" customWidth="1"/>
    <col min="31" max="16384" width="10.83203125" style="2"/>
  </cols>
  <sheetData>
    <row r="1" spans="1:30">
      <c r="A1" s="1" t="s">
        <v>23</v>
      </c>
    </row>
    <row r="2" spans="1:30">
      <c r="A2" s="17"/>
      <c r="B2" s="45" t="s">
        <v>0</v>
      </c>
      <c r="C2" s="46"/>
      <c r="D2" s="47"/>
      <c r="E2" s="45" t="s">
        <v>1</v>
      </c>
      <c r="F2" s="46"/>
      <c r="G2" s="47"/>
      <c r="H2" s="45" t="s">
        <v>2</v>
      </c>
      <c r="I2" s="46"/>
      <c r="J2" s="47"/>
      <c r="K2" s="46" t="s">
        <v>3</v>
      </c>
      <c r="L2" s="46"/>
      <c r="M2" s="47"/>
      <c r="N2" s="46" t="s">
        <v>4</v>
      </c>
      <c r="O2" s="47"/>
      <c r="P2" s="45" t="s">
        <v>22</v>
      </c>
      <c r="Q2" s="46"/>
      <c r="R2" s="47"/>
      <c r="S2" s="48" t="s">
        <v>20</v>
      </c>
      <c r="T2" s="46" t="s">
        <v>18</v>
      </c>
      <c r="U2" s="46"/>
      <c r="V2" s="47"/>
      <c r="W2" s="45" t="s">
        <v>19</v>
      </c>
      <c r="X2" s="46"/>
      <c r="Y2" s="47"/>
      <c r="Z2" s="45" t="s">
        <v>17</v>
      </c>
      <c r="AA2" s="46"/>
      <c r="AB2" s="47"/>
      <c r="AC2" s="43"/>
      <c r="AD2" s="43"/>
    </row>
    <row r="3" spans="1:30">
      <c r="A3" s="18" t="s">
        <v>5</v>
      </c>
      <c r="B3" s="13" t="s">
        <v>6</v>
      </c>
      <c r="C3" s="13" t="s">
        <v>7</v>
      </c>
      <c r="D3" s="18" t="s">
        <v>8</v>
      </c>
      <c r="E3" s="13" t="s">
        <v>9</v>
      </c>
      <c r="F3" s="13" t="s">
        <v>10</v>
      </c>
      <c r="G3" s="18" t="s">
        <v>11</v>
      </c>
      <c r="H3" s="13" t="s">
        <v>9</v>
      </c>
      <c r="I3" s="13" t="s">
        <v>12</v>
      </c>
      <c r="J3" s="18" t="s">
        <v>13</v>
      </c>
      <c r="K3" s="13" t="s">
        <v>6</v>
      </c>
      <c r="L3" s="13" t="s">
        <v>14</v>
      </c>
      <c r="M3" s="18" t="s">
        <v>13</v>
      </c>
      <c r="N3" s="13" t="s">
        <v>15</v>
      </c>
      <c r="O3" s="18" t="s">
        <v>13</v>
      </c>
      <c r="P3" s="13" t="s">
        <v>21</v>
      </c>
      <c r="Q3" s="13" t="s">
        <v>12</v>
      </c>
      <c r="R3" s="13" t="s">
        <v>8</v>
      </c>
      <c r="S3" s="49"/>
      <c r="T3" s="25" t="s">
        <v>21</v>
      </c>
      <c r="U3" s="13" t="s">
        <v>12</v>
      </c>
      <c r="V3" s="18" t="s">
        <v>8</v>
      </c>
      <c r="W3" s="13" t="s">
        <v>21</v>
      </c>
      <c r="X3" s="13" t="s">
        <v>12</v>
      </c>
      <c r="Y3" s="18" t="s">
        <v>8</v>
      </c>
      <c r="Z3" s="13" t="s">
        <v>21</v>
      </c>
      <c r="AA3" s="13" t="s">
        <v>12</v>
      </c>
      <c r="AB3" s="18" t="s">
        <v>8</v>
      </c>
    </row>
    <row r="4" spans="1:30">
      <c r="A4" s="19">
        <v>0</v>
      </c>
      <c r="B4" s="3">
        <v>2276</v>
      </c>
      <c r="C4" s="3"/>
      <c r="D4" s="21"/>
      <c r="E4" s="4">
        <v>124</v>
      </c>
      <c r="G4" s="19"/>
      <c r="H4" s="5">
        <f>E4/B4</f>
        <v>5.4481546572934976E-2</v>
      </c>
      <c r="J4" s="19"/>
      <c r="K4" s="3">
        <v>76</v>
      </c>
      <c r="L4" s="3"/>
      <c r="M4" s="21"/>
      <c r="O4" s="19"/>
      <c r="P4" s="26">
        <v>887</v>
      </c>
      <c r="Q4" s="33"/>
      <c r="R4" s="34"/>
      <c r="S4" s="36">
        <v>216</v>
      </c>
      <c r="T4" s="6">
        <v>62</v>
      </c>
      <c r="U4" s="33"/>
      <c r="V4" s="34"/>
      <c r="W4" s="26">
        <v>25</v>
      </c>
      <c r="X4" s="33"/>
      <c r="Y4" s="34"/>
      <c r="Z4" s="32">
        <f>T4/P4</f>
        <v>6.9898534385569339E-2</v>
      </c>
      <c r="AA4" s="38"/>
      <c r="AB4" s="39"/>
      <c r="AC4" s="44"/>
      <c r="AD4" s="44"/>
    </row>
    <row r="5" spans="1:30">
      <c r="A5" s="19">
        <v>1</v>
      </c>
      <c r="B5" s="3">
        <v>9745</v>
      </c>
      <c r="C5" s="3">
        <v>4680</v>
      </c>
      <c r="D5" s="21">
        <v>5065</v>
      </c>
      <c r="E5" s="4">
        <v>3197</v>
      </c>
      <c r="F5" s="3">
        <v>312</v>
      </c>
      <c r="G5" s="21">
        <v>2885</v>
      </c>
      <c r="H5" s="5">
        <f>E5/B5</f>
        <v>0.32806567470497688</v>
      </c>
      <c r="I5" s="7">
        <f t="shared" ref="I5:I17" si="0">F5/C5</f>
        <v>6.6666666666666666E-2</v>
      </c>
      <c r="J5" s="23">
        <f t="shared" ref="J5:J16" si="1">G5/D5</f>
        <v>0.56959526159921026</v>
      </c>
      <c r="K5" s="3">
        <v>2178</v>
      </c>
      <c r="L5" s="3">
        <v>198</v>
      </c>
      <c r="M5" s="21">
        <v>1980</v>
      </c>
      <c r="N5" s="7">
        <f>L5/F5</f>
        <v>0.63461538461538458</v>
      </c>
      <c r="O5" s="23">
        <f t="shared" ref="O5:O17" si="2">M5/G5</f>
        <v>0.68630849220103984</v>
      </c>
      <c r="P5" s="3">
        <f>Q5+R5</f>
        <v>4293</v>
      </c>
      <c r="Q5" s="3">
        <v>871</v>
      </c>
      <c r="R5" s="21">
        <v>3422</v>
      </c>
      <c r="S5" s="36">
        <v>1914</v>
      </c>
      <c r="T5" s="6">
        <f>U5+V5</f>
        <v>1742</v>
      </c>
      <c r="U5" s="3">
        <v>120</v>
      </c>
      <c r="V5" s="21">
        <v>1622</v>
      </c>
      <c r="W5" s="3">
        <f>X5+Y5</f>
        <v>1029</v>
      </c>
      <c r="X5" s="3">
        <v>55</v>
      </c>
      <c r="Y5" s="21">
        <v>974</v>
      </c>
      <c r="Z5" s="15">
        <f>T5/P5</f>
        <v>0.40577684602841835</v>
      </c>
      <c r="AA5" s="15">
        <f>U5/Q5</f>
        <v>0.13777267508610791</v>
      </c>
      <c r="AB5" s="40">
        <f>V5/R5</f>
        <v>0.47399181765049681</v>
      </c>
      <c r="AC5" s="30"/>
      <c r="AD5" s="30"/>
    </row>
    <row r="6" spans="1:30">
      <c r="A6" s="19">
        <v>2</v>
      </c>
      <c r="B6" s="3">
        <v>5746</v>
      </c>
      <c r="C6" s="3">
        <v>1826</v>
      </c>
      <c r="D6" s="21">
        <v>3920</v>
      </c>
      <c r="E6" s="4">
        <v>2599</v>
      </c>
      <c r="F6" s="3">
        <v>244</v>
      </c>
      <c r="G6" s="21">
        <v>2355</v>
      </c>
      <c r="H6" s="5">
        <f t="shared" ref="H6:H17" si="3">E6/B6</f>
        <v>0.45231465367211976</v>
      </c>
      <c r="I6" s="7">
        <f t="shared" si="0"/>
        <v>0.13362541073384446</v>
      </c>
      <c r="J6" s="23">
        <f t="shared" si="1"/>
        <v>0.60076530612244894</v>
      </c>
      <c r="K6" s="3">
        <v>1737</v>
      </c>
      <c r="L6" s="3">
        <v>127</v>
      </c>
      <c r="M6" s="21">
        <v>1610</v>
      </c>
      <c r="N6" s="7">
        <f t="shared" ref="N6:N16" si="4">L6/F6</f>
        <v>0.52049180327868849</v>
      </c>
      <c r="O6" s="23">
        <f t="shared" si="2"/>
        <v>0.68365180467091291</v>
      </c>
      <c r="P6" s="3">
        <f t="shared" ref="P6:P16" si="5">Q6+R6</f>
        <v>3348</v>
      </c>
      <c r="Q6" s="3">
        <v>478</v>
      </c>
      <c r="R6" s="21">
        <v>2870</v>
      </c>
      <c r="S6" s="36">
        <v>1501</v>
      </c>
      <c r="T6" s="6">
        <f t="shared" ref="T6:T16" si="6">U6+V6</f>
        <v>1400</v>
      </c>
      <c r="U6" s="3">
        <v>91</v>
      </c>
      <c r="V6" s="21">
        <v>1309</v>
      </c>
      <c r="W6" s="3">
        <f t="shared" ref="W6:W16" si="7">X6+Y6</f>
        <v>803</v>
      </c>
      <c r="X6" s="3">
        <v>35</v>
      </c>
      <c r="Y6" s="21">
        <v>768</v>
      </c>
      <c r="Z6" s="15">
        <f t="shared" ref="Z6:Z16" si="8">T6/P6</f>
        <v>0.41816009557945044</v>
      </c>
      <c r="AA6" s="15">
        <f t="shared" ref="AA6:AA16" si="9">U6/Q6</f>
        <v>0.1903765690376569</v>
      </c>
      <c r="AB6" s="40">
        <f t="shared" ref="AB6:AB16" si="10">V6/R6</f>
        <v>0.45609756097560977</v>
      </c>
      <c r="AC6" s="30"/>
      <c r="AD6" s="30"/>
    </row>
    <row r="7" spans="1:30">
      <c r="A7" s="19">
        <v>3</v>
      </c>
      <c r="B7" s="3">
        <v>7391</v>
      </c>
      <c r="C7" s="3">
        <v>2670</v>
      </c>
      <c r="D7" s="21">
        <v>4721</v>
      </c>
      <c r="E7" s="4">
        <v>2522</v>
      </c>
      <c r="F7" s="3">
        <v>231</v>
      </c>
      <c r="G7" s="21">
        <v>2291</v>
      </c>
      <c r="H7" s="5">
        <f t="shared" si="3"/>
        <v>0.34122581518062506</v>
      </c>
      <c r="I7" s="7">
        <f t="shared" si="0"/>
        <v>8.6516853932584264E-2</v>
      </c>
      <c r="J7" s="23">
        <f t="shared" si="1"/>
        <v>0.48527854268163523</v>
      </c>
      <c r="K7" s="3">
        <v>1665</v>
      </c>
      <c r="L7" s="3">
        <v>113</v>
      </c>
      <c r="M7" s="21">
        <v>1552</v>
      </c>
      <c r="N7" s="7">
        <f t="shared" si="4"/>
        <v>0.48917748917748916</v>
      </c>
      <c r="O7" s="23">
        <f t="shared" si="2"/>
        <v>0.67743343518114363</v>
      </c>
      <c r="P7" s="3">
        <f t="shared" si="5"/>
        <v>3350</v>
      </c>
      <c r="Q7" s="3">
        <v>475</v>
      </c>
      <c r="R7" s="21">
        <v>2875</v>
      </c>
      <c r="S7" s="36">
        <v>1526</v>
      </c>
      <c r="T7" s="6">
        <f t="shared" si="6"/>
        <v>1389</v>
      </c>
      <c r="U7" s="3">
        <v>96</v>
      </c>
      <c r="V7" s="21">
        <v>1293</v>
      </c>
      <c r="W7" s="3">
        <f t="shared" si="7"/>
        <v>812</v>
      </c>
      <c r="X7" s="3">
        <v>42</v>
      </c>
      <c r="Y7" s="21">
        <v>770</v>
      </c>
      <c r="Z7" s="15">
        <f t="shared" si="8"/>
        <v>0.41462686567164181</v>
      </c>
      <c r="AA7" s="15">
        <f t="shared" si="9"/>
        <v>0.20210526315789473</v>
      </c>
      <c r="AB7" s="40">
        <f t="shared" si="10"/>
        <v>0.44973913043478259</v>
      </c>
      <c r="AC7" s="30"/>
      <c r="AD7" s="30"/>
    </row>
    <row r="8" spans="1:30">
      <c r="A8" s="19">
        <v>4</v>
      </c>
      <c r="B8" s="3">
        <v>6525</v>
      </c>
      <c r="C8" s="3">
        <v>3716</v>
      </c>
      <c r="D8" s="21">
        <v>2809</v>
      </c>
      <c r="E8" s="4">
        <v>2032</v>
      </c>
      <c r="F8" s="3">
        <v>399</v>
      </c>
      <c r="G8" s="21">
        <v>1633</v>
      </c>
      <c r="H8" s="5">
        <f t="shared" si="3"/>
        <v>0.3114176245210728</v>
      </c>
      <c r="I8" s="7">
        <f t="shared" si="0"/>
        <v>0.1073735199138859</v>
      </c>
      <c r="J8" s="23">
        <f t="shared" si="1"/>
        <v>0.58134567461730158</v>
      </c>
      <c r="K8" s="3">
        <v>1354</v>
      </c>
      <c r="L8" s="3">
        <v>246</v>
      </c>
      <c r="M8" s="21">
        <v>1108</v>
      </c>
      <c r="N8" s="7">
        <f t="shared" si="4"/>
        <v>0.61654135338345861</v>
      </c>
      <c r="O8" s="23">
        <f t="shared" si="2"/>
        <v>0.67850581751377836</v>
      </c>
      <c r="P8" s="3">
        <f t="shared" si="5"/>
        <v>2742</v>
      </c>
      <c r="Q8" s="3">
        <v>686</v>
      </c>
      <c r="R8" s="21">
        <v>2056</v>
      </c>
      <c r="S8" s="36">
        <v>1152</v>
      </c>
      <c r="T8" s="6">
        <f t="shared" si="6"/>
        <v>1054</v>
      </c>
      <c r="U8" s="3">
        <v>157</v>
      </c>
      <c r="V8" s="21">
        <v>897</v>
      </c>
      <c r="W8" s="3">
        <f t="shared" si="7"/>
        <v>611</v>
      </c>
      <c r="X8" s="3">
        <v>90</v>
      </c>
      <c r="Y8" s="21">
        <v>521</v>
      </c>
      <c r="Z8" s="15">
        <f t="shared" si="8"/>
        <v>0.38439095550692925</v>
      </c>
      <c r="AA8" s="15">
        <f t="shared" si="9"/>
        <v>0.22886297376093295</v>
      </c>
      <c r="AB8" s="40">
        <f t="shared" si="10"/>
        <v>0.43628404669260701</v>
      </c>
      <c r="AC8" s="30"/>
      <c r="AD8" s="30"/>
    </row>
    <row r="9" spans="1:30">
      <c r="A9" s="19">
        <v>5</v>
      </c>
      <c r="B9" s="3">
        <v>6561</v>
      </c>
      <c r="C9" s="3">
        <v>4343</v>
      </c>
      <c r="D9" s="21">
        <v>2218</v>
      </c>
      <c r="E9" s="4">
        <v>1488</v>
      </c>
      <c r="F9" s="3">
        <v>363</v>
      </c>
      <c r="G9" s="21">
        <v>1125</v>
      </c>
      <c r="H9" s="5">
        <f t="shared" si="3"/>
        <v>0.22679469593049839</v>
      </c>
      <c r="I9" s="7">
        <f t="shared" si="0"/>
        <v>8.3582776882339394E-2</v>
      </c>
      <c r="J9" s="23">
        <f t="shared" si="1"/>
        <v>0.50721370604147886</v>
      </c>
      <c r="K9" s="3">
        <v>999</v>
      </c>
      <c r="L9" s="3">
        <v>231</v>
      </c>
      <c r="M9" s="21">
        <v>768</v>
      </c>
      <c r="N9" s="7">
        <f t="shared" si="4"/>
        <v>0.63636363636363635</v>
      </c>
      <c r="O9" s="23">
        <f t="shared" si="2"/>
        <v>0.68266666666666664</v>
      </c>
      <c r="P9" s="3">
        <f t="shared" si="5"/>
        <v>2418</v>
      </c>
      <c r="Q9" s="3">
        <v>759</v>
      </c>
      <c r="R9" s="21">
        <v>1659</v>
      </c>
      <c r="S9" s="36">
        <v>889</v>
      </c>
      <c r="T9" s="6">
        <f t="shared" si="6"/>
        <v>783</v>
      </c>
      <c r="U9" s="3">
        <v>141</v>
      </c>
      <c r="V9" s="21">
        <v>642</v>
      </c>
      <c r="W9" s="3">
        <f t="shared" si="7"/>
        <v>437</v>
      </c>
      <c r="X9" s="3">
        <v>73</v>
      </c>
      <c r="Y9" s="21">
        <v>364</v>
      </c>
      <c r="Z9" s="15">
        <f t="shared" si="8"/>
        <v>0.32382133995037221</v>
      </c>
      <c r="AA9" s="15">
        <f t="shared" si="9"/>
        <v>0.1857707509881423</v>
      </c>
      <c r="AB9" s="40">
        <f t="shared" si="10"/>
        <v>0.38698010849909587</v>
      </c>
      <c r="AC9" s="30"/>
      <c r="AD9" s="30"/>
    </row>
    <row r="10" spans="1:30">
      <c r="A10" s="19">
        <v>6</v>
      </c>
      <c r="B10" s="3">
        <v>5380</v>
      </c>
      <c r="C10" s="3">
        <v>1943</v>
      </c>
      <c r="D10" s="21">
        <v>3437</v>
      </c>
      <c r="E10" s="4">
        <v>2149</v>
      </c>
      <c r="F10" s="3">
        <v>273</v>
      </c>
      <c r="G10" s="21">
        <v>1876</v>
      </c>
      <c r="H10" s="5">
        <f t="shared" si="3"/>
        <v>0.39944237918215614</v>
      </c>
      <c r="I10" s="7">
        <f t="shared" si="0"/>
        <v>0.14050437467833249</v>
      </c>
      <c r="J10" s="23">
        <f t="shared" si="1"/>
        <v>0.54582484725050917</v>
      </c>
      <c r="K10" s="3">
        <v>1435</v>
      </c>
      <c r="L10" s="3">
        <v>170</v>
      </c>
      <c r="M10" s="21">
        <v>1265</v>
      </c>
      <c r="N10" s="7">
        <f t="shared" si="4"/>
        <v>0.62271062271062272</v>
      </c>
      <c r="O10" s="23">
        <f t="shared" si="2"/>
        <v>0.67430703624733479</v>
      </c>
      <c r="P10" s="3">
        <f t="shared" si="5"/>
        <v>2813</v>
      </c>
      <c r="Q10" s="3">
        <v>503</v>
      </c>
      <c r="R10" s="21">
        <v>2310</v>
      </c>
      <c r="S10" s="36">
        <v>1290</v>
      </c>
      <c r="T10" s="6">
        <f t="shared" si="6"/>
        <v>1195</v>
      </c>
      <c r="U10" s="3">
        <v>145</v>
      </c>
      <c r="V10" s="21">
        <v>1050</v>
      </c>
      <c r="W10" s="3">
        <f t="shared" si="7"/>
        <v>673</v>
      </c>
      <c r="X10" s="3">
        <v>80</v>
      </c>
      <c r="Y10" s="21">
        <v>593</v>
      </c>
      <c r="Z10" s="15">
        <f t="shared" si="8"/>
        <v>0.42481336651261997</v>
      </c>
      <c r="AA10" s="15">
        <f t="shared" si="9"/>
        <v>0.28827037773359843</v>
      </c>
      <c r="AB10" s="40">
        <f t="shared" si="10"/>
        <v>0.45454545454545453</v>
      </c>
      <c r="AC10" s="30"/>
      <c r="AD10" s="30"/>
    </row>
    <row r="11" spans="1:30">
      <c r="A11" s="19">
        <v>7</v>
      </c>
      <c r="B11" s="3">
        <v>6779</v>
      </c>
      <c r="C11" s="3">
        <v>3853</v>
      </c>
      <c r="D11" s="21">
        <v>2926</v>
      </c>
      <c r="E11" s="4">
        <v>1698</v>
      </c>
      <c r="F11" s="3">
        <v>241</v>
      </c>
      <c r="G11" s="21">
        <v>1457</v>
      </c>
      <c r="H11" s="5">
        <f t="shared" si="3"/>
        <v>0.25047942174361998</v>
      </c>
      <c r="I11" s="7">
        <f t="shared" si="0"/>
        <v>6.2548663379185049E-2</v>
      </c>
      <c r="J11" s="23">
        <f t="shared" si="1"/>
        <v>0.49794941900205059</v>
      </c>
      <c r="K11" s="3">
        <v>1182</v>
      </c>
      <c r="L11" s="3">
        <v>160</v>
      </c>
      <c r="M11" s="21">
        <v>1022</v>
      </c>
      <c r="N11" s="7">
        <f t="shared" si="4"/>
        <v>0.66390041493775931</v>
      </c>
      <c r="O11" s="23">
        <f t="shared" si="2"/>
        <v>0.70144131777625263</v>
      </c>
      <c r="P11" s="3">
        <f t="shared" si="5"/>
        <v>2493</v>
      </c>
      <c r="Q11" s="3">
        <v>537</v>
      </c>
      <c r="R11" s="21">
        <v>1956</v>
      </c>
      <c r="S11" s="36">
        <v>1020</v>
      </c>
      <c r="T11" s="6">
        <f t="shared" si="6"/>
        <v>902</v>
      </c>
      <c r="U11" s="3">
        <v>100</v>
      </c>
      <c r="V11" s="21">
        <v>802</v>
      </c>
      <c r="W11" s="3">
        <f t="shared" si="7"/>
        <v>535</v>
      </c>
      <c r="X11" s="3">
        <v>54</v>
      </c>
      <c r="Y11" s="21">
        <v>481</v>
      </c>
      <c r="Z11" s="15">
        <f t="shared" si="8"/>
        <v>0.36181307661452067</v>
      </c>
      <c r="AA11" s="15">
        <f t="shared" si="9"/>
        <v>0.18621973929236499</v>
      </c>
      <c r="AB11" s="40">
        <f t="shared" si="10"/>
        <v>0.41002044989775049</v>
      </c>
      <c r="AC11" s="30"/>
      <c r="AD11" s="30"/>
    </row>
    <row r="12" spans="1:30">
      <c r="A12" s="19">
        <v>8</v>
      </c>
      <c r="B12" s="3">
        <v>6585</v>
      </c>
      <c r="C12" s="3">
        <v>3875</v>
      </c>
      <c r="D12" s="21">
        <v>2710</v>
      </c>
      <c r="E12" s="4">
        <v>1779</v>
      </c>
      <c r="F12" s="3">
        <v>344</v>
      </c>
      <c r="G12" s="21">
        <v>1435</v>
      </c>
      <c r="H12" s="5">
        <f t="shared" si="3"/>
        <v>0.27015945330296126</v>
      </c>
      <c r="I12" s="7">
        <f t="shared" si="0"/>
        <v>8.8774193548387101E-2</v>
      </c>
      <c r="J12" s="23">
        <f t="shared" si="1"/>
        <v>0.52952029520295207</v>
      </c>
      <c r="K12" s="3">
        <v>1195</v>
      </c>
      <c r="L12" s="3">
        <v>208</v>
      </c>
      <c r="M12" s="21">
        <v>987</v>
      </c>
      <c r="N12" s="7">
        <f t="shared" si="4"/>
        <v>0.60465116279069764</v>
      </c>
      <c r="O12" s="23">
        <f t="shared" si="2"/>
        <v>0.68780487804878043</v>
      </c>
      <c r="P12" s="3">
        <f t="shared" si="5"/>
        <v>2460</v>
      </c>
      <c r="Q12" s="3">
        <v>649</v>
      </c>
      <c r="R12" s="21">
        <v>1811</v>
      </c>
      <c r="S12" s="36">
        <v>1077</v>
      </c>
      <c r="T12" s="6">
        <f t="shared" si="6"/>
        <v>952</v>
      </c>
      <c r="U12" s="3">
        <v>143</v>
      </c>
      <c r="V12" s="21">
        <v>809</v>
      </c>
      <c r="W12" s="3">
        <f t="shared" si="7"/>
        <v>599</v>
      </c>
      <c r="X12" s="3">
        <v>80</v>
      </c>
      <c r="Y12" s="21">
        <v>519</v>
      </c>
      <c r="Z12" s="15">
        <f t="shared" si="8"/>
        <v>0.38699186991869916</v>
      </c>
      <c r="AA12" s="15">
        <f t="shared" si="9"/>
        <v>0.22033898305084745</v>
      </c>
      <c r="AB12" s="40">
        <f t="shared" si="10"/>
        <v>0.4467145223633352</v>
      </c>
      <c r="AC12" s="30"/>
      <c r="AD12" s="30"/>
    </row>
    <row r="13" spans="1:30">
      <c r="A13" s="19">
        <v>9</v>
      </c>
      <c r="B13" s="3">
        <v>7054</v>
      </c>
      <c r="C13" s="3">
        <v>3818</v>
      </c>
      <c r="D13" s="21">
        <v>3236</v>
      </c>
      <c r="E13" s="4">
        <v>1697</v>
      </c>
      <c r="F13" s="3">
        <v>256</v>
      </c>
      <c r="G13" s="21">
        <v>1441</v>
      </c>
      <c r="H13" s="5">
        <f t="shared" si="3"/>
        <v>0.24057272469520838</v>
      </c>
      <c r="I13" s="7">
        <f t="shared" si="0"/>
        <v>6.7050811943425881E-2</v>
      </c>
      <c r="J13" s="23">
        <f t="shared" si="1"/>
        <v>0.44530284301606921</v>
      </c>
      <c r="K13" s="3">
        <v>1121</v>
      </c>
      <c r="L13" s="3">
        <v>122</v>
      </c>
      <c r="M13" s="21">
        <v>999</v>
      </c>
      <c r="N13" s="7">
        <f t="shared" si="4"/>
        <v>0.4765625</v>
      </c>
      <c r="O13" s="23">
        <f t="shared" si="2"/>
        <v>0.69326856349757116</v>
      </c>
      <c r="P13" s="3">
        <f t="shared" si="5"/>
        <v>2510</v>
      </c>
      <c r="Q13" s="3">
        <v>591</v>
      </c>
      <c r="R13" s="21">
        <v>1919</v>
      </c>
      <c r="S13" s="36">
        <v>1003</v>
      </c>
      <c r="T13" s="6">
        <f t="shared" si="6"/>
        <v>877</v>
      </c>
      <c r="U13" s="3">
        <v>105</v>
      </c>
      <c r="V13" s="21">
        <v>772</v>
      </c>
      <c r="W13" s="3">
        <f t="shared" si="7"/>
        <v>507</v>
      </c>
      <c r="X13" s="3">
        <v>25</v>
      </c>
      <c r="Y13" s="21">
        <v>482</v>
      </c>
      <c r="Z13" s="15">
        <f t="shared" si="8"/>
        <v>0.349402390438247</v>
      </c>
      <c r="AA13" s="15">
        <f t="shared" si="9"/>
        <v>0.17766497461928935</v>
      </c>
      <c r="AB13" s="40">
        <f t="shared" si="10"/>
        <v>0.40229286086503385</v>
      </c>
      <c r="AC13" s="30"/>
      <c r="AD13" s="30"/>
    </row>
    <row r="14" spans="1:30">
      <c r="A14" s="19">
        <v>10</v>
      </c>
      <c r="B14" s="3">
        <v>6408</v>
      </c>
      <c r="C14" s="3">
        <v>4188</v>
      </c>
      <c r="D14" s="21">
        <v>2220</v>
      </c>
      <c r="E14" s="4">
        <v>1541</v>
      </c>
      <c r="F14" s="3">
        <v>395</v>
      </c>
      <c r="G14" s="21">
        <v>1146</v>
      </c>
      <c r="H14" s="5">
        <f t="shared" si="3"/>
        <v>0.24048064918851436</v>
      </c>
      <c r="I14" s="7">
        <f t="shared" si="0"/>
        <v>9.4317096466093597E-2</v>
      </c>
      <c r="J14" s="23">
        <f t="shared" si="1"/>
        <v>0.51621621621621616</v>
      </c>
      <c r="K14" s="3">
        <v>1062</v>
      </c>
      <c r="L14" s="3">
        <v>247</v>
      </c>
      <c r="M14" s="21">
        <v>815</v>
      </c>
      <c r="N14" s="7">
        <f t="shared" si="4"/>
        <v>0.62531645569620253</v>
      </c>
      <c r="O14" s="23">
        <f t="shared" si="2"/>
        <v>0.71116928446771377</v>
      </c>
      <c r="P14" s="3">
        <f t="shared" si="5"/>
        <v>2546</v>
      </c>
      <c r="Q14" s="3">
        <v>927</v>
      </c>
      <c r="R14" s="21">
        <v>1619</v>
      </c>
      <c r="S14" s="36">
        <v>952</v>
      </c>
      <c r="T14" s="6">
        <f t="shared" si="6"/>
        <v>812</v>
      </c>
      <c r="U14" s="3">
        <v>163</v>
      </c>
      <c r="V14" s="21">
        <v>649</v>
      </c>
      <c r="W14" s="3">
        <f t="shared" si="7"/>
        <v>444</v>
      </c>
      <c r="X14" s="3">
        <v>71</v>
      </c>
      <c r="Y14" s="21">
        <v>373</v>
      </c>
      <c r="Z14" s="15">
        <f t="shared" si="8"/>
        <v>0.31893165750196384</v>
      </c>
      <c r="AA14" s="15">
        <f t="shared" si="9"/>
        <v>0.17583603020496225</v>
      </c>
      <c r="AB14" s="40">
        <f t="shared" si="10"/>
        <v>0.40086473131562694</v>
      </c>
      <c r="AC14" s="30"/>
      <c r="AD14" s="30"/>
    </row>
    <row r="15" spans="1:30">
      <c r="A15" s="19">
        <v>11</v>
      </c>
      <c r="B15" s="3">
        <v>5911</v>
      </c>
      <c r="C15" s="3">
        <v>3377</v>
      </c>
      <c r="D15" s="21">
        <v>2534</v>
      </c>
      <c r="E15" s="4">
        <v>1672</v>
      </c>
      <c r="F15" s="3">
        <v>361</v>
      </c>
      <c r="G15" s="21">
        <v>1311</v>
      </c>
      <c r="H15" s="5">
        <f t="shared" si="3"/>
        <v>0.28286245982067332</v>
      </c>
      <c r="I15" s="7">
        <f t="shared" si="0"/>
        <v>0.10689961504293752</v>
      </c>
      <c r="J15" s="23">
        <f t="shared" si="1"/>
        <v>0.51736385161799525</v>
      </c>
      <c r="K15" s="3">
        <v>1142</v>
      </c>
      <c r="L15" s="3">
        <v>217</v>
      </c>
      <c r="M15" s="21">
        <v>925</v>
      </c>
      <c r="N15" s="7">
        <f t="shared" si="4"/>
        <v>0.60110803324099726</v>
      </c>
      <c r="O15" s="23">
        <f t="shared" si="2"/>
        <v>0.70556826849733023</v>
      </c>
      <c r="P15" s="3">
        <f t="shared" si="5"/>
        <v>2385</v>
      </c>
      <c r="Q15" s="3">
        <v>736</v>
      </c>
      <c r="R15" s="21">
        <v>1649</v>
      </c>
      <c r="S15" s="36">
        <v>941</v>
      </c>
      <c r="T15" s="6">
        <f t="shared" si="6"/>
        <v>834</v>
      </c>
      <c r="U15" s="3">
        <v>138</v>
      </c>
      <c r="V15" s="21">
        <v>696</v>
      </c>
      <c r="W15" s="3">
        <f t="shared" si="7"/>
        <v>466</v>
      </c>
      <c r="X15" s="3">
        <v>48</v>
      </c>
      <c r="Y15" s="21">
        <v>418</v>
      </c>
      <c r="Z15" s="15">
        <f t="shared" si="8"/>
        <v>0.34968553459119495</v>
      </c>
      <c r="AA15" s="15">
        <f t="shared" si="9"/>
        <v>0.1875</v>
      </c>
      <c r="AB15" s="40">
        <f t="shared" si="10"/>
        <v>0.4220739842328684</v>
      </c>
      <c r="AC15" s="30"/>
      <c r="AD15" s="30"/>
    </row>
    <row r="16" spans="1:30">
      <c r="A16" s="19">
        <v>12</v>
      </c>
      <c r="B16" s="3">
        <v>6453</v>
      </c>
      <c r="C16" s="3">
        <v>3389</v>
      </c>
      <c r="D16" s="21">
        <v>3064</v>
      </c>
      <c r="E16" s="4">
        <v>1490</v>
      </c>
      <c r="F16" s="3">
        <v>402</v>
      </c>
      <c r="G16" s="21">
        <v>1088</v>
      </c>
      <c r="H16" s="5">
        <f t="shared" si="3"/>
        <v>0.23090035642336898</v>
      </c>
      <c r="I16" s="7">
        <f t="shared" si="0"/>
        <v>0.11861906167010917</v>
      </c>
      <c r="J16" s="23">
        <f t="shared" si="1"/>
        <v>0.35509138381201044</v>
      </c>
      <c r="K16" s="3">
        <v>1045</v>
      </c>
      <c r="L16" s="3">
        <v>276</v>
      </c>
      <c r="M16" s="21">
        <v>769</v>
      </c>
      <c r="N16" s="7">
        <f t="shared" si="4"/>
        <v>0.68656716417910446</v>
      </c>
      <c r="O16" s="23">
        <f t="shared" si="2"/>
        <v>0.70680147058823528</v>
      </c>
      <c r="P16" s="3">
        <f t="shared" si="5"/>
        <v>2480</v>
      </c>
      <c r="Q16" s="3">
        <v>776</v>
      </c>
      <c r="R16" s="21">
        <v>1704</v>
      </c>
      <c r="S16" s="36">
        <v>936</v>
      </c>
      <c r="T16" s="6">
        <f t="shared" si="6"/>
        <v>788</v>
      </c>
      <c r="U16" s="3">
        <v>179</v>
      </c>
      <c r="V16" s="21">
        <v>609</v>
      </c>
      <c r="W16" s="3">
        <f t="shared" si="7"/>
        <v>440</v>
      </c>
      <c r="X16" s="3">
        <v>81</v>
      </c>
      <c r="Y16" s="21">
        <v>359</v>
      </c>
      <c r="Z16" s="15">
        <f t="shared" si="8"/>
        <v>0.31774193548387097</v>
      </c>
      <c r="AA16" s="15">
        <f t="shared" si="9"/>
        <v>0.23067010309278352</v>
      </c>
      <c r="AB16" s="40">
        <f t="shared" si="10"/>
        <v>0.35739436619718312</v>
      </c>
      <c r="AC16" s="30"/>
      <c r="AD16" s="30"/>
    </row>
    <row r="17" spans="1:30">
      <c r="A17" s="20" t="s">
        <v>16</v>
      </c>
      <c r="B17" s="8">
        <v>82814</v>
      </c>
      <c r="C17" s="8">
        <f>SUM(C5:C16)</f>
        <v>41678</v>
      </c>
      <c r="D17" s="22">
        <f t="shared" ref="D17:M17" si="11">SUM(D5:D16)</f>
        <v>38860</v>
      </c>
      <c r="E17" s="9">
        <f>SUM(E4:E16)</f>
        <v>23988</v>
      </c>
      <c r="F17" s="8">
        <f t="shared" ref="F17:G17" si="12">SUM(F5:F16)</f>
        <v>3821</v>
      </c>
      <c r="G17" s="22">
        <f t="shared" si="12"/>
        <v>20043</v>
      </c>
      <c r="H17" s="10">
        <f t="shared" si="3"/>
        <v>0.28966116840147799</v>
      </c>
      <c r="I17" s="11">
        <f t="shared" si="0"/>
        <v>9.1679063294783814E-2</v>
      </c>
      <c r="J17" s="24">
        <f>G17/D17</f>
        <v>0.51577457539886773</v>
      </c>
      <c r="K17" s="8">
        <f>SUM(K4:K16)</f>
        <v>16191</v>
      </c>
      <c r="L17" s="8">
        <f t="shared" si="11"/>
        <v>2315</v>
      </c>
      <c r="M17" s="22">
        <f t="shared" si="11"/>
        <v>13800</v>
      </c>
      <c r="N17" s="11">
        <f>L17/F17</f>
        <v>0.60586233970164882</v>
      </c>
      <c r="O17" s="24">
        <f t="shared" si="2"/>
        <v>0.68851968268223318</v>
      </c>
      <c r="P17" s="14">
        <f>SUM(P4:P16)</f>
        <v>34725</v>
      </c>
      <c r="Q17" s="14">
        <f>SUM(Q5:Q16)</f>
        <v>7988</v>
      </c>
      <c r="R17" s="35">
        <f>SUM(R5:R16)</f>
        <v>25850</v>
      </c>
      <c r="S17" s="37">
        <f>SUM(S4:S16)</f>
        <v>14417</v>
      </c>
      <c r="T17" s="12">
        <f>SUM(T4:T16)</f>
        <v>12790</v>
      </c>
      <c r="U17" s="14">
        <f>SUM(U5:U16)</f>
        <v>1578</v>
      </c>
      <c r="V17" s="35">
        <f>SUM(V5:V16)</f>
        <v>11150</v>
      </c>
      <c r="W17" s="14">
        <f>SUM(W4:W16)</f>
        <v>7381</v>
      </c>
      <c r="X17" s="14">
        <f>SUM(X5:X16)</f>
        <v>734</v>
      </c>
      <c r="Y17" s="35">
        <f>SUM(Y5:Y16)</f>
        <v>6622</v>
      </c>
      <c r="Z17" s="28">
        <f>T17/P17</f>
        <v>0.36832253419726424</v>
      </c>
      <c r="AA17" s="16">
        <f>U17/Q17</f>
        <v>0.19754631947921883</v>
      </c>
      <c r="AB17" s="41">
        <f>V17/R17</f>
        <v>0.43133462282398455</v>
      </c>
      <c r="AC17" s="31"/>
      <c r="AD17" s="31"/>
    </row>
    <row r="19" spans="1:30">
      <c r="Q19" s="42"/>
      <c r="R19" s="42"/>
      <c r="U19" s="7"/>
      <c r="V19" s="29"/>
      <c r="W19" s="7"/>
    </row>
    <row r="21" spans="1:30">
      <c r="U21" s="3"/>
    </row>
    <row r="22" spans="1:30">
      <c r="U22" s="3"/>
    </row>
    <row r="23" spans="1:30">
      <c r="U23" s="3"/>
    </row>
    <row r="24" spans="1:30">
      <c r="U24" s="3"/>
    </row>
    <row r="25" spans="1:30">
      <c r="U25" s="3"/>
    </row>
    <row r="26" spans="1:30">
      <c r="U26" s="3"/>
    </row>
    <row r="27" spans="1:30">
      <c r="U27" s="3"/>
    </row>
    <row r="28" spans="1:30">
      <c r="U28" s="3"/>
    </row>
    <row r="29" spans="1:30">
      <c r="U29" s="3"/>
    </row>
    <row r="30" spans="1:30">
      <c r="U30" s="3"/>
    </row>
    <row r="31" spans="1:30">
      <c r="U31" s="3"/>
    </row>
    <row r="32" spans="1:30">
      <c r="U32" s="3"/>
    </row>
  </sheetData>
  <mergeCells count="12">
    <mergeCell ref="AC2:AD2"/>
    <mergeCell ref="AC4:AD4"/>
    <mergeCell ref="B2:D2"/>
    <mergeCell ref="E2:G2"/>
    <mergeCell ref="K2:M2"/>
    <mergeCell ref="N2:O2"/>
    <mergeCell ref="Z2:AB2"/>
    <mergeCell ref="S2:S3"/>
    <mergeCell ref="T2:V2"/>
    <mergeCell ref="W2:Y2"/>
    <mergeCell ref="H2:J2"/>
    <mergeCell ref="P2:R2"/>
  </mergeCells>
  <phoneticPr fontId="2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Jyen</dc:creator>
  <cp:lastModifiedBy>Jyen</cp:lastModifiedBy>
  <dcterms:created xsi:type="dcterms:W3CDTF">2018-03-07T08:09:02Z</dcterms:created>
  <dcterms:modified xsi:type="dcterms:W3CDTF">2018-12-10T03:41:45Z</dcterms:modified>
</cp:coreProperties>
</file>