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ny/Dropbox/_Manuscripts/nanopore-ISO1/_Revision-ISO1/"/>
    </mc:Choice>
  </mc:AlternateContent>
  <xr:revisionPtr revIDLastSave="0" documentId="13_ncr:1_{D78E917C-C769-FA47-8E77-600CBE4C6AA5}" xr6:coauthVersionLast="33" xr6:coauthVersionMax="33" xr10:uidLastSave="{00000000-0000-0000-0000-000000000000}"/>
  <bookViews>
    <workbookView xWindow="6500" yWindow="4960" windowWidth="23640" windowHeight="11940" xr2:uid="{30D4475B-1924-874A-9C21-666D4590F248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" l="1"/>
  <c r="M17" i="1"/>
  <c r="N16" i="1"/>
  <c r="M16" i="1"/>
  <c r="N15" i="1"/>
  <c r="M15" i="1"/>
  <c r="N14" i="1"/>
  <c r="M14" i="1"/>
  <c r="N13" i="1"/>
  <c r="M13" i="1"/>
  <c r="N12" i="1"/>
  <c r="M12" i="1"/>
  <c r="K17" i="1"/>
  <c r="K16" i="1"/>
  <c r="K15" i="1"/>
  <c r="K14" i="1"/>
  <c r="K13" i="1"/>
  <c r="K12" i="1"/>
  <c r="I17" i="1"/>
  <c r="I16" i="1"/>
  <c r="I15" i="1"/>
  <c r="I14" i="1"/>
  <c r="I13" i="1"/>
  <c r="I12" i="1"/>
  <c r="G17" i="1"/>
  <c r="G16" i="1"/>
  <c r="G15" i="1"/>
  <c r="G14" i="1"/>
  <c r="G13" i="1"/>
  <c r="G12" i="1"/>
  <c r="E17" i="1"/>
  <c r="E16" i="1"/>
  <c r="E15" i="1"/>
  <c r="E14" i="1"/>
  <c r="E13" i="1"/>
  <c r="E12" i="1"/>
  <c r="N10" i="1" l="1"/>
  <c r="N9" i="1"/>
  <c r="N8" i="1"/>
  <c r="N7" i="1"/>
  <c r="N6" i="1"/>
  <c r="M10" i="1"/>
  <c r="M9" i="1"/>
  <c r="M8" i="1"/>
  <c r="M7" i="1"/>
  <c r="M6" i="1"/>
  <c r="M5" i="1"/>
  <c r="K10" i="1"/>
  <c r="K9" i="1"/>
  <c r="K8" i="1"/>
  <c r="K7" i="1"/>
  <c r="K6" i="1"/>
  <c r="K5" i="1"/>
  <c r="I10" i="1"/>
  <c r="I9" i="1"/>
  <c r="I8" i="1"/>
  <c r="I7" i="1"/>
  <c r="I6" i="1"/>
  <c r="I5" i="1"/>
  <c r="G10" i="1"/>
  <c r="G9" i="1"/>
  <c r="G8" i="1"/>
  <c r="G7" i="1"/>
  <c r="G6" i="1"/>
  <c r="G5" i="1"/>
  <c r="E10" i="1"/>
  <c r="E9" i="1"/>
  <c r="E8" i="1"/>
  <c r="E7" i="1"/>
  <c r="E6" i="1"/>
  <c r="N5" i="1"/>
  <c r="E5" i="1"/>
</calcChain>
</file>

<file path=xl/sharedStrings.xml><?xml version="1.0" encoding="utf-8"?>
<sst xmlns="http://schemas.openxmlformats.org/spreadsheetml/2006/main" count="38" uniqueCount="19">
  <si>
    <t>Genes</t>
  </si>
  <si>
    <t>Genes &gt;99%</t>
  </si>
  <si>
    <t>Genes 100%</t>
  </si>
  <si>
    <t>Transposons</t>
  </si>
  <si>
    <t>Transposon &gt;99%</t>
  </si>
  <si>
    <t>Transposon 100%</t>
  </si>
  <si>
    <t>Release</t>
  </si>
  <si>
    <t>Total Count</t>
  </si>
  <si>
    <t>Category</t>
  </si>
  <si>
    <t>DBG2OLC</t>
  </si>
  <si>
    <t>Percent of ref</t>
  </si>
  <si>
    <t>Canu</t>
  </si>
  <si>
    <t>BioNano</t>
  </si>
  <si>
    <t>Genes mapped to assembly</t>
  </si>
  <si>
    <r>
      <t xml:space="preserve">Table S5: Gene model and transposon completeness assessment following Berlin </t>
    </r>
    <r>
      <rPr>
        <b/>
        <i/>
        <sz val="12"/>
        <color theme="1"/>
        <rFont val="Calibri"/>
        <family val="2"/>
        <scheme val="minor"/>
      </rPr>
      <t xml:space="preserve">et al. </t>
    </r>
    <r>
      <rPr>
        <b/>
        <sz val="12"/>
        <color theme="1"/>
        <rFont val="Calibri"/>
        <family val="2"/>
        <scheme val="minor"/>
      </rPr>
      <t>(2015).</t>
    </r>
  </si>
  <si>
    <t>Assembly</t>
  </si>
  <si>
    <t>Quickmerge</t>
  </si>
  <si>
    <r>
      <t xml:space="preserve">Koren </t>
    </r>
    <r>
      <rPr>
        <i/>
        <sz val="10"/>
        <color theme="1"/>
        <rFont val="Arial"/>
        <family val="2"/>
      </rPr>
      <t>et al.</t>
    </r>
  </si>
  <si>
    <r>
      <t xml:space="preserve">Difference between BioNano and Koren </t>
    </r>
    <r>
      <rPr>
        <b/>
        <i/>
        <sz val="10"/>
        <color theme="1"/>
        <rFont val="Arial"/>
        <family val="2"/>
      </rPr>
      <t>et 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</si>
</sst>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2"/>
      <color theme="1"/>
      <name val="Calibri"/>
      <family val="2"/>
      <scheme val="minor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164" fontId="3" fillId="0" borderId="0" xfId="1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E8817-04E3-E940-BC89-3A8629C58302}">
  <dimension ref="A1:N18"/>
  <sheetViews>
    <sheetView tabSelected="1" workbookViewId="0">
      <selection activeCell="A5" sqref="A5"/>
    </sheetView>
  </sheetViews>
  <sheetFormatPr baseColWidth="10" defaultRowHeight="16" x14ac:dyDescent="0.2"/>
  <cols>
    <col min="1" max="1" width="15.33203125" bestFit="1" customWidth="1"/>
    <col min="2" max="13" width="10.83203125" style="5"/>
    <col min="14" max="14" width="21.83203125" style="5" customWidth="1"/>
  </cols>
  <sheetData>
    <row r="1" spans="1:14" x14ac:dyDescent="0.2">
      <c r="A1" s="2" t="s">
        <v>14</v>
      </c>
    </row>
    <row r="3" spans="1:14" ht="40" x14ac:dyDescent="0.2">
      <c r="A3" s="2" t="s">
        <v>8</v>
      </c>
      <c r="B3" s="3" t="s">
        <v>6</v>
      </c>
      <c r="C3" s="4" t="s">
        <v>7</v>
      </c>
      <c r="D3" s="10" t="s">
        <v>13</v>
      </c>
      <c r="E3" s="10" t="s">
        <v>10</v>
      </c>
      <c r="F3" s="10" t="s">
        <v>13</v>
      </c>
      <c r="G3" s="10" t="s">
        <v>10</v>
      </c>
      <c r="H3" s="10" t="s">
        <v>13</v>
      </c>
      <c r="I3" s="10" t="s">
        <v>10</v>
      </c>
      <c r="J3" s="10" t="s">
        <v>13</v>
      </c>
      <c r="K3" s="10" t="s">
        <v>10</v>
      </c>
      <c r="L3" s="10" t="s">
        <v>13</v>
      </c>
      <c r="M3" s="10" t="s">
        <v>10</v>
      </c>
      <c r="N3" s="10" t="s">
        <v>18</v>
      </c>
    </row>
    <row r="4" spans="1:14" x14ac:dyDescent="0.2">
      <c r="A4" t="s">
        <v>15</v>
      </c>
      <c r="C4" s="6"/>
      <c r="D4" s="6" t="s">
        <v>9</v>
      </c>
      <c r="E4" s="6" t="s">
        <v>9</v>
      </c>
      <c r="F4" s="6" t="s">
        <v>11</v>
      </c>
      <c r="G4" s="6" t="s">
        <v>11</v>
      </c>
      <c r="H4" s="6" t="s">
        <v>16</v>
      </c>
      <c r="I4" s="6" t="s">
        <v>16</v>
      </c>
      <c r="J4" s="6" t="s">
        <v>12</v>
      </c>
      <c r="K4" s="6" t="s">
        <v>12</v>
      </c>
      <c r="L4" s="6" t="s">
        <v>17</v>
      </c>
      <c r="M4" s="6" t="s">
        <v>17</v>
      </c>
      <c r="N4" s="6"/>
    </row>
    <row r="5" spans="1:14" x14ac:dyDescent="0.2">
      <c r="A5" s="1" t="s">
        <v>0</v>
      </c>
      <c r="B5" s="5">
        <v>6.16</v>
      </c>
      <c r="C5" s="7">
        <v>17730</v>
      </c>
      <c r="D5" s="7">
        <v>17023</v>
      </c>
      <c r="E5" s="8">
        <f>D5/$C5</f>
        <v>0.96012408347433731</v>
      </c>
      <c r="F5" s="7">
        <v>17227</v>
      </c>
      <c r="G5" s="8">
        <f>F5/$C5</f>
        <v>0.97163000564015789</v>
      </c>
      <c r="H5" s="7">
        <v>17205</v>
      </c>
      <c r="I5" s="8">
        <f>H5/$C5</f>
        <v>0.97038917089678511</v>
      </c>
      <c r="J5" s="7">
        <v>17204</v>
      </c>
      <c r="K5" s="8">
        <f>J5/$C5</f>
        <v>0.97033276931754087</v>
      </c>
      <c r="L5" s="7">
        <v>17461</v>
      </c>
      <c r="M5" s="8">
        <f>L5/$C5</f>
        <v>0.98482797518330512</v>
      </c>
      <c r="N5" s="8">
        <f>ABS(L5-J5)/C5</f>
        <v>1.4495205865764242E-2</v>
      </c>
    </row>
    <row r="6" spans="1:14" x14ac:dyDescent="0.2">
      <c r="A6" s="1" t="s">
        <v>1</v>
      </c>
      <c r="B6" s="5">
        <v>6.16</v>
      </c>
      <c r="C6" s="7">
        <v>17730</v>
      </c>
      <c r="D6" s="7">
        <v>16883</v>
      </c>
      <c r="E6" s="8">
        <f t="shared" ref="E6:G10" si="0">D6/$C6</f>
        <v>0.95222786238014667</v>
      </c>
      <c r="F6" s="7">
        <v>17138</v>
      </c>
      <c r="G6" s="8">
        <f t="shared" si="0"/>
        <v>0.96661026508742243</v>
      </c>
      <c r="H6" s="7">
        <v>17087</v>
      </c>
      <c r="I6" s="8">
        <f t="shared" ref="I6" si="1">H6/$C6</f>
        <v>0.96373378454596725</v>
      </c>
      <c r="J6" s="7">
        <v>17087</v>
      </c>
      <c r="K6" s="8">
        <f t="shared" ref="K6" si="2">J6/$C6</f>
        <v>0.96373378454596725</v>
      </c>
      <c r="L6" s="7">
        <v>17447</v>
      </c>
      <c r="M6" s="8">
        <f t="shared" ref="M6" si="3">L6/$C6</f>
        <v>0.9840383530738861</v>
      </c>
      <c r="N6" s="8">
        <f t="shared" ref="N6:N10" si="4">ABS(L6-J6)/C6</f>
        <v>2.030456852791878E-2</v>
      </c>
    </row>
    <row r="7" spans="1:14" x14ac:dyDescent="0.2">
      <c r="A7" s="1" t="s">
        <v>2</v>
      </c>
      <c r="B7" s="5">
        <v>6.16</v>
      </c>
      <c r="C7" s="7">
        <v>17730</v>
      </c>
      <c r="D7" s="7">
        <v>12908</v>
      </c>
      <c r="E7" s="8">
        <f t="shared" si="0"/>
        <v>0.7280315848843768</v>
      </c>
      <c r="F7" s="7">
        <v>12963</v>
      </c>
      <c r="G7" s="8">
        <f t="shared" si="0"/>
        <v>0.73113367174280874</v>
      </c>
      <c r="H7" s="7">
        <v>12891</v>
      </c>
      <c r="I7" s="8">
        <f t="shared" ref="I7" si="5">H7/$C7</f>
        <v>0.72707275803722504</v>
      </c>
      <c r="J7" s="7">
        <v>12891</v>
      </c>
      <c r="K7" s="8">
        <f t="shared" ref="K7" si="6">J7/$C7</f>
        <v>0.72707275803722504</v>
      </c>
      <c r="L7" s="7">
        <v>15627</v>
      </c>
      <c r="M7" s="8">
        <f t="shared" ref="M7" si="7">L7/$C7</f>
        <v>0.88138747884940782</v>
      </c>
      <c r="N7" s="8">
        <f t="shared" si="4"/>
        <v>0.15431472081218275</v>
      </c>
    </row>
    <row r="8" spans="1:14" x14ac:dyDescent="0.2">
      <c r="A8" s="1" t="s">
        <v>3</v>
      </c>
      <c r="B8" s="5">
        <v>6.16</v>
      </c>
      <c r="C8" s="6">
        <v>5392</v>
      </c>
      <c r="D8" s="7">
        <v>4256</v>
      </c>
      <c r="E8" s="8">
        <f t="shared" si="0"/>
        <v>0.78931750741839768</v>
      </c>
      <c r="F8" s="7">
        <v>4347</v>
      </c>
      <c r="G8" s="8">
        <f t="shared" si="0"/>
        <v>0.80619436201780414</v>
      </c>
      <c r="H8" s="7">
        <v>4335</v>
      </c>
      <c r="I8" s="8">
        <f t="shared" ref="I8" si="8">H8/$C8</f>
        <v>0.80396884272997038</v>
      </c>
      <c r="J8" s="7">
        <v>4338</v>
      </c>
      <c r="K8" s="8">
        <f t="shared" ref="K8" si="9">J8/$C8</f>
        <v>0.80452522255192882</v>
      </c>
      <c r="L8" s="7">
        <v>4664</v>
      </c>
      <c r="M8" s="8">
        <f t="shared" ref="M8" si="10">L8/$C8</f>
        <v>0.86498516320474772</v>
      </c>
      <c r="N8" s="8">
        <f t="shared" si="4"/>
        <v>6.045994065281899E-2</v>
      </c>
    </row>
    <row r="9" spans="1:14" x14ac:dyDescent="0.2">
      <c r="A9" s="1" t="s">
        <v>4</v>
      </c>
      <c r="B9" s="5">
        <v>6.16</v>
      </c>
      <c r="C9" s="6">
        <v>5392</v>
      </c>
      <c r="D9" s="7">
        <v>4195</v>
      </c>
      <c r="E9" s="8">
        <f t="shared" si="0"/>
        <v>0.77800445103857563</v>
      </c>
      <c r="F9" s="7">
        <v>4325</v>
      </c>
      <c r="G9" s="8">
        <f t="shared" si="0"/>
        <v>0.80211424332344217</v>
      </c>
      <c r="H9" s="7">
        <v>4301</v>
      </c>
      <c r="I9" s="8">
        <f t="shared" ref="I9" si="11">H9/$C9</f>
        <v>0.79766320474777452</v>
      </c>
      <c r="J9" s="7">
        <v>4302</v>
      </c>
      <c r="K9" s="8">
        <f t="shared" ref="K9" si="12">J9/$C9</f>
        <v>0.7978486646884273</v>
      </c>
      <c r="L9" s="7">
        <v>4661</v>
      </c>
      <c r="M9" s="8">
        <f t="shared" ref="M9" si="13">L9/$C9</f>
        <v>0.86442878338278928</v>
      </c>
      <c r="N9" s="8">
        <f t="shared" si="4"/>
        <v>6.658011869436202E-2</v>
      </c>
    </row>
    <row r="10" spans="1:14" x14ac:dyDescent="0.2">
      <c r="A10" s="1" t="s">
        <v>5</v>
      </c>
      <c r="B10" s="5">
        <v>6.16</v>
      </c>
      <c r="C10" s="6">
        <v>5392</v>
      </c>
      <c r="D10" s="7">
        <v>3512</v>
      </c>
      <c r="E10" s="8">
        <f t="shared" si="0"/>
        <v>0.6513353115727003</v>
      </c>
      <c r="F10" s="7">
        <v>3585</v>
      </c>
      <c r="G10" s="8">
        <f t="shared" si="0"/>
        <v>0.66487388724035612</v>
      </c>
      <c r="H10" s="7">
        <v>3575</v>
      </c>
      <c r="I10" s="8">
        <f t="shared" ref="I10" si="14">H10/$C10</f>
        <v>0.66301928783382791</v>
      </c>
      <c r="J10" s="7">
        <v>3575</v>
      </c>
      <c r="K10" s="8">
        <f t="shared" ref="K10" si="15">J10/$C10</f>
        <v>0.66301928783382791</v>
      </c>
      <c r="L10" s="7">
        <v>4411</v>
      </c>
      <c r="M10" s="8">
        <f t="shared" ref="M10" si="16">L10/$C10</f>
        <v>0.81806379821958453</v>
      </c>
      <c r="N10" s="8">
        <f t="shared" si="4"/>
        <v>0.15504451038575667</v>
      </c>
    </row>
    <row r="11" spans="1:14" x14ac:dyDescent="0.2">
      <c r="A11" s="1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x14ac:dyDescent="0.2">
      <c r="A12" s="1" t="s">
        <v>0</v>
      </c>
      <c r="B12" s="5">
        <v>5.57</v>
      </c>
      <c r="C12" s="7">
        <v>17294</v>
      </c>
      <c r="D12" s="7">
        <v>16603</v>
      </c>
      <c r="E12" s="8">
        <f>D12/$C12</f>
        <v>0.96004394587718289</v>
      </c>
      <c r="F12" s="7">
        <v>16787</v>
      </c>
      <c r="G12" s="8">
        <f>F12/$C12</f>
        <v>0.97068347403723831</v>
      </c>
      <c r="H12" s="7">
        <v>16762</v>
      </c>
      <c r="I12" s="8">
        <f>H12/$C12</f>
        <v>0.96923788597201344</v>
      </c>
      <c r="J12" s="7">
        <v>16761</v>
      </c>
      <c r="K12" s="8">
        <f>J12/$C12</f>
        <v>0.96918006244940447</v>
      </c>
      <c r="L12" s="7">
        <v>17013</v>
      </c>
      <c r="M12" s="8">
        <f>L12/$C12</f>
        <v>0.98375159014687175</v>
      </c>
      <c r="N12" s="8">
        <f>ABS(L12-J12)/C12</f>
        <v>1.4571527697467329E-2</v>
      </c>
    </row>
    <row r="13" spans="1:14" x14ac:dyDescent="0.2">
      <c r="A13" s="1" t="s">
        <v>1</v>
      </c>
      <c r="B13" s="5">
        <v>5.57</v>
      </c>
      <c r="C13" s="7">
        <v>17294</v>
      </c>
      <c r="D13" s="7">
        <v>16476</v>
      </c>
      <c r="E13" s="8">
        <f t="shared" ref="E13:E17" si="17">D13/$C13</f>
        <v>0.95270035850584023</v>
      </c>
      <c r="F13" s="7">
        <v>16712</v>
      </c>
      <c r="G13" s="8">
        <f t="shared" ref="G13:G17" si="18">F13/$C13</f>
        <v>0.96634670984156357</v>
      </c>
      <c r="H13" s="7">
        <v>16660</v>
      </c>
      <c r="I13" s="8">
        <f t="shared" ref="I13:I17" si="19">H13/$C13</f>
        <v>0.96333988666589565</v>
      </c>
      <c r="J13" s="7">
        <v>16660</v>
      </c>
      <c r="K13" s="8">
        <f t="shared" ref="K13:K17" si="20">J13/$C13</f>
        <v>0.96333988666589565</v>
      </c>
      <c r="L13" s="7">
        <v>16998</v>
      </c>
      <c r="M13" s="8">
        <f t="shared" ref="M13:M17" si="21">L13/$C13</f>
        <v>0.98288423730773677</v>
      </c>
      <c r="N13" s="8">
        <f t="shared" ref="N13:N17" si="22">ABS(L13-J13)/C13</f>
        <v>1.95443506418411E-2</v>
      </c>
    </row>
    <row r="14" spans="1:14" x14ac:dyDescent="0.2">
      <c r="A14" s="1" t="s">
        <v>2</v>
      </c>
      <c r="B14" s="5">
        <v>5.57</v>
      </c>
      <c r="C14" s="7">
        <v>17294</v>
      </c>
      <c r="D14" s="7">
        <v>12545</v>
      </c>
      <c r="E14" s="8">
        <f t="shared" si="17"/>
        <v>0.72539609112987158</v>
      </c>
      <c r="F14" s="7">
        <v>12575</v>
      </c>
      <c r="G14" s="8">
        <f t="shared" si="18"/>
        <v>0.72713079680814152</v>
      </c>
      <c r="H14" s="7">
        <v>12515</v>
      </c>
      <c r="I14" s="8">
        <f t="shared" si="19"/>
        <v>0.72366138545160175</v>
      </c>
      <c r="J14" s="7">
        <v>12515</v>
      </c>
      <c r="K14" s="8">
        <f t="shared" si="20"/>
        <v>0.72366138545160175</v>
      </c>
      <c r="L14" s="7">
        <v>15174</v>
      </c>
      <c r="M14" s="8">
        <f t="shared" si="21"/>
        <v>0.8774141320689256</v>
      </c>
      <c r="N14" s="8">
        <f t="shared" si="22"/>
        <v>0.15375274661732394</v>
      </c>
    </row>
    <row r="15" spans="1:14" x14ac:dyDescent="0.2">
      <c r="A15" s="1" t="s">
        <v>3</v>
      </c>
      <c r="B15" s="5">
        <v>5.57</v>
      </c>
      <c r="C15" s="7">
        <v>5409</v>
      </c>
      <c r="D15" s="7">
        <v>4269</v>
      </c>
      <c r="E15" s="8">
        <f t="shared" si="17"/>
        <v>0.78924015529672764</v>
      </c>
      <c r="F15" s="7">
        <v>4361</v>
      </c>
      <c r="G15" s="8">
        <f t="shared" si="18"/>
        <v>0.80624884451839529</v>
      </c>
      <c r="H15" s="7">
        <v>4349</v>
      </c>
      <c r="I15" s="8">
        <f t="shared" si="19"/>
        <v>0.80403031983730822</v>
      </c>
      <c r="J15" s="7">
        <v>4352</v>
      </c>
      <c r="K15" s="8">
        <f t="shared" si="20"/>
        <v>0.80458495100757998</v>
      </c>
      <c r="L15" s="7">
        <v>4680</v>
      </c>
      <c r="M15" s="8">
        <f t="shared" si="21"/>
        <v>0.86522462562396008</v>
      </c>
      <c r="N15" s="8">
        <f t="shared" si="22"/>
        <v>6.0639674616380104E-2</v>
      </c>
    </row>
    <row r="16" spans="1:14" x14ac:dyDescent="0.2">
      <c r="A16" s="1" t="s">
        <v>4</v>
      </c>
      <c r="B16" s="5">
        <v>5.57</v>
      </c>
      <c r="C16" s="7">
        <v>5409</v>
      </c>
      <c r="D16" s="7">
        <v>4208</v>
      </c>
      <c r="E16" s="8">
        <f t="shared" si="17"/>
        <v>0.77796265483453508</v>
      </c>
      <c r="F16" s="7">
        <v>4338</v>
      </c>
      <c r="G16" s="8">
        <f t="shared" si="18"/>
        <v>0.80199667221297832</v>
      </c>
      <c r="H16" s="7">
        <v>4315</v>
      </c>
      <c r="I16" s="8">
        <f t="shared" si="19"/>
        <v>0.79774449990756147</v>
      </c>
      <c r="J16" s="7">
        <v>4316</v>
      </c>
      <c r="K16" s="8">
        <f t="shared" si="20"/>
        <v>0.79792937696431876</v>
      </c>
      <c r="L16" s="7">
        <v>4677</v>
      </c>
      <c r="M16" s="8">
        <f t="shared" si="21"/>
        <v>0.86466999445368831</v>
      </c>
      <c r="N16" s="8">
        <f t="shared" si="22"/>
        <v>6.6740617489369575E-2</v>
      </c>
    </row>
    <row r="17" spans="1:14" x14ac:dyDescent="0.2">
      <c r="A17" s="1" t="s">
        <v>5</v>
      </c>
      <c r="B17" s="5">
        <v>5.57</v>
      </c>
      <c r="C17" s="7">
        <v>5409</v>
      </c>
      <c r="D17" s="7">
        <v>3520</v>
      </c>
      <c r="E17" s="8">
        <f t="shared" si="17"/>
        <v>0.65076723978554263</v>
      </c>
      <c r="F17" s="7">
        <v>3592</v>
      </c>
      <c r="G17" s="8">
        <f t="shared" si="18"/>
        <v>0.66407838787206508</v>
      </c>
      <c r="H17" s="7">
        <v>3579</v>
      </c>
      <c r="I17" s="8">
        <f t="shared" si="19"/>
        <v>0.66167498613422071</v>
      </c>
      <c r="J17" s="7">
        <v>3579</v>
      </c>
      <c r="K17" s="8">
        <f t="shared" si="20"/>
        <v>0.66167498613422071</v>
      </c>
      <c r="L17" s="7">
        <v>4418</v>
      </c>
      <c r="M17" s="8">
        <f t="shared" si="21"/>
        <v>0.8167868367535589</v>
      </c>
      <c r="N17" s="8">
        <f t="shared" si="22"/>
        <v>0.15511185061933813</v>
      </c>
    </row>
    <row r="18" spans="1:14" x14ac:dyDescent="0.2">
      <c r="A18" s="1"/>
      <c r="C18" s="6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Miller</dc:creator>
  <cp:lastModifiedBy>Danny Miller</cp:lastModifiedBy>
  <dcterms:created xsi:type="dcterms:W3CDTF">2018-05-25T09:15:20Z</dcterms:created>
  <dcterms:modified xsi:type="dcterms:W3CDTF">2018-06-01T04:25:00Z</dcterms:modified>
</cp:coreProperties>
</file>