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uqjgiaco/Desktop/Manuscripts and projects/Manuscript Large deletion/Figure/Supplemental table S03 - multiple injections template/"/>
    </mc:Choice>
  </mc:AlternateContent>
  <xr:revisionPtr revIDLastSave="0" documentId="13_ncr:1_{D48452C2-E364-E64B-924E-915490CD0CF2}" xr6:coauthVersionLast="46" xr6:coauthVersionMax="46" xr10:uidLastSave="{00000000-0000-0000-0000-000000000000}"/>
  <bookViews>
    <workbookView xWindow="600" yWindow="460" windowWidth="37800" windowHeight="21140" tabRatio="500" xr2:uid="{00000000-000D-0000-FFFF-FFFF00000000}"/>
  </bookViews>
  <sheets>
    <sheet name="Mix pre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" i="1" l="1"/>
  <c r="D14" i="1" l="1"/>
  <c r="C14" i="1" s="1"/>
  <c r="D22" i="1"/>
  <c r="E22" i="1"/>
  <c r="D9" i="1"/>
  <c r="D10" i="1"/>
  <c r="F22" i="1"/>
  <c r="C22" i="1" l="1"/>
  <c r="G22" i="1" l="1"/>
</calcChain>
</file>

<file path=xl/sharedStrings.xml><?xml version="1.0" encoding="utf-8"?>
<sst xmlns="http://schemas.openxmlformats.org/spreadsheetml/2006/main" count="27" uniqueCount="24">
  <si>
    <t>ID</t>
  </si>
  <si>
    <t>vol H2O</t>
  </si>
  <si>
    <t>Phenol red stock conc (%)</t>
  </si>
  <si>
    <t>vol Cas9</t>
  </si>
  <si>
    <t>Cas9 protein conc wanted (ug/ml)</t>
  </si>
  <si>
    <t>sgRNA length (bp)</t>
  </si>
  <si>
    <t>gRNA conc wanted - each guide (ng/ul)</t>
  </si>
  <si>
    <t>Ratio of Cas9</t>
  </si>
  <si>
    <t>Ratio of sgRNAs</t>
  </si>
  <si>
    <t>Vol PhenolRed</t>
  </si>
  <si>
    <t>Cas9 used - NEB EnGen® Spy Cas9 NLS - (3.22mg.ml) / 20µl</t>
  </si>
  <si>
    <t>Mix</t>
  </si>
  <si>
    <t>µM</t>
  </si>
  <si>
    <t>MIX_01 FOR 10µl</t>
  </si>
  <si>
    <t>XX - Not to modify</t>
  </si>
  <si>
    <t>XX - Modify as required</t>
  </si>
  <si>
    <t>Buffer (x10)</t>
  </si>
  <si>
    <t>#number of guides per tube</t>
  </si>
  <si>
    <t>Total Volume required (ul)</t>
  </si>
  <si>
    <t>[conc] of sgRNA stocks (ng/ul)</t>
  </si>
  <si>
    <t>[conc] of NEB Cas9 stock (ng/ul=mg/ml)</t>
  </si>
  <si>
    <t>µM equivalent</t>
  </si>
  <si>
    <t>vol each sgRNA</t>
  </si>
  <si>
    <t>Template for preparing multiple guides injection 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</si>
</sst>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Arial"/>
      <family val="2"/>
    </font>
    <font>
      <sz val="10"/>
      <color rgb="FF0705FE"/>
      <name val="Arial"/>
      <family val="2"/>
    </font>
    <font>
      <sz val="10"/>
      <color rgb="FFFE0100"/>
      <name val="Arial"/>
      <family val="2"/>
    </font>
    <font>
      <sz val="10"/>
      <color theme="1"/>
      <name val="Arial"/>
      <family val="2"/>
    </font>
    <font>
      <sz val="10"/>
      <color rgb="FF008000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8"/>
      <color theme="1"/>
      <name val="Arial"/>
      <family val="2"/>
    </font>
    <font>
      <sz val="10"/>
      <color rgb="FF3B17DA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E635E"/>
        <bgColor indexed="64"/>
      </patternFill>
    </fill>
    <fill>
      <patternFill patternType="solid">
        <fgColor rgb="FFEBF2D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4" fillId="0" borderId="0" xfId="0" applyFont="1" applyFill="1" applyAlignment="1">
      <alignment vertical="center"/>
    </xf>
    <xf numFmtId="0" fontId="5" fillId="5" borderId="1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7" fillId="5" borderId="4" xfId="0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9" fillId="3" borderId="9" xfId="0" applyFont="1" applyFill="1" applyBorder="1" applyAlignment="1">
      <alignment horizontal="right" vertical="center"/>
    </xf>
    <xf numFmtId="0" fontId="15" fillId="5" borderId="10" xfId="0" applyFont="1" applyFill="1" applyBorder="1" applyAlignment="1">
      <alignment horizontal="right" vertical="center"/>
    </xf>
    <xf numFmtId="0" fontId="15" fillId="5" borderId="11" xfId="0" applyFont="1" applyFill="1" applyBorder="1" applyAlignment="1">
      <alignment horizontal="right" vertical="center"/>
    </xf>
    <xf numFmtId="0" fontId="15" fillId="5" borderId="12" xfId="0" applyFont="1" applyFill="1" applyBorder="1" applyAlignment="1">
      <alignment horizontal="right" vertical="center"/>
    </xf>
    <xf numFmtId="0" fontId="15" fillId="5" borderId="2" xfId="0" applyFont="1" applyFill="1" applyBorder="1" applyAlignment="1">
      <alignment horizontal="right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left"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</cellXfs>
  <cellStyles count="2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Normal" xfId="0" builtinId="0"/>
  </cellStyles>
  <dxfs count="0"/>
  <tableStyles count="0" defaultTableStyle="TableStyleMedium9" defaultPivotStyle="PivotStyleMedium4"/>
  <colors>
    <mruColors>
      <color rgb="FFEBF2DE"/>
      <color rgb="FF3B17DA"/>
      <color rgb="FFFE635E"/>
      <color rgb="FFFE0100"/>
      <color rgb="FF0705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showRuler="0" zoomScale="150" zoomScaleNormal="150" zoomScalePageLayoutView="150" workbookViewId="0">
      <pane ySplit="21" topLeftCell="A22" activePane="bottomLeft" state="frozen"/>
      <selection pane="bottomLeft" activeCell="C10" sqref="C10"/>
    </sheetView>
  </sheetViews>
  <sheetFormatPr baseColWidth="10" defaultRowHeight="10" customHeight="1" x14ac:dyDescent="0.2"/>
  <cols>
    <col min="1" max="1" width="4.1640625" style="2" customWidth="1"/>
    <col min="2" max="2" width="35.1640625" style="2" customWidth="1"/>
    <col min="3" max="3" width="13.83203125" style="3" customWidth="1"/>
    <col min="4" max="4" width="15.5" style="3" customWidth="1"/>
    <col min="5" max="5" width="7.33203125" style="3" customWidth="1"/>
    <col min="6" max="6" width="10" style="2" customWidth="1"/>
    <col min="7" max="7" width="34.5" style="2" customWidth="1"/>
    <col min="8" max="8" width="9.83203125" style="2" customWidth="1"/>
    <col min="9" max="16384" width="10.83203125" style="2"/>
  </cols>
  <sheetData>
    <row r="1" spans="1:6" ht="19" customHeight="1" x14ac:dyDescent="0.2">
      <c r="B1" s="1" t="s">
        <v>23</v>
      </c>
    </row>
    <row r="3" spans="1:6" ht="16" customHeight="1" x14ac:dyDescent="0.2">
      <c r="B3" s="11" t="s">
        <v>14</v>
      </c>
    </row>
    <row r="4" spans="1:6" ht="16" customHeight="1" x14ac:dyDescent="0.2">
      <c r="B4" s="12" t="s">
        <v>15</v>
      </c>
    </row>
    <row r="5" spans="1:6" ht="16" customHeight="1" thickBot="1" x14ac:dyDescent="0.25">
      <c r="D5" s="3" t="s">
        <v>21</v>
      </c>
    </row>
    <row r="6" spans="1:6" ht="16" customHeight="1" x14ac:dyDescent="0.2">
      <c r="A6" s="4"/>
      <c r="B6" s="14" t="s">
        <v>17</v>
      </c>
      <c r="C6" s="15">
        <v>5</v>
      </c>
      <c r="D6" s="2"/>
      <c r="E6" s="2"/>
    </row>
    <row r="7" spans="1:6" ht="16" customHeight="1" x14ac:dyDescent="0.2">
      <c r="A7" s="4"/>
      <c r="B7" s="16" t="s">
        <v>18</v>
      </c>
      <c r="C7" s="17">
        <v>10</v>
      </c>
      <c r="D7" s="2"/>
      <c r="E7" s="2"/>
    </row>
    <row r="8" spans="1:6" ht="16" customHeight="1" thickBot="1" x14ac:dyDescent="0.25">
      <c r="A8" s="4"/>
      <c r="B8" s="16" t="s">
        <v>5</v>
      </c>
      <c r="C8" s="17">
        <v>117</v>
      </c>
      <c r="D8" s="2"/>
      <c r="E8" s="2"/>
    </row>
    <row r="9" spans="1:6" ht="16" customHeight="1" x14ac:dyDescent="0.2">
      <c r="A9" s="4"/>
      <c r="B9" s="16" t="s">
        <v>19</v>
      </c>
      <c r="C9" s="17">
        <v>1000</v>
      </c>
      <c r="D9" s="22">
        <f>ROUND((C9*1000)/((C8*321.47)+18.02),1)</f>
        <v>26.6</v>
      </c>
      <c r="E9" s="2" t="s">
        <v>12</v>
      </c>
    </row>
    <row r="10" spans="1:6" ht="16" customHeight="1" x14ac:dyDescent="0.2">
      <c r="A10" s="4"/>
      <c r="B10" s="16" t="s">
        <v>20</v>
      </c>
      <c r="C10" s="17">
        <v>3220</v>
      </c>
      <c r="D10" s="23">
        <f>(C10/3220)*20</f>
        <v>20</v>
      </c>
      <c r="E10" s="2" t="s">
        <v>12</v>
      </c>
      <c r="F10" s="10" t="s">
        <v>10</v>
      </c>
    </row>
    <row r="11" spans="1:6" ht="16" customHeight="1" thickBot="1" x14ac:dyDescent="0.25">
      <c r="A11" s="4"/>
      <c r="B11" s="16" t="s">
        <v>4</v>
      </c>
      <c r="C11" s="17">
        <v>400</v>
      </c>
      <c r="D11" s="24">
        <f>ROUND((C11/3220)*20,2)</f>
        <v>2.48</v>
      </c>
      <c r="E11" s="2" t="s">
        <v>12</v>
      </c>
    </row>
    <row r="12" spans="1:6" ht="16" customHeight="1" x14ac:dyDescent="0.2">
      <c r="A12" s="4"/>
      <c r="B12" s="16" t="s">
        <v>7</v>
      </c>
      <c r="C12" s="17">
        <v>1</v>
      </c>
      <c r="D12" s="13"/>
      <c r="E12" s="2"/>
    </row>
    <row r="13" spans="1:6" ht="16" customHeight="1" thickBot="1" x14ac:dyDescent="0.25">
      <c r="A13" s="4"/>
      <c r="B13" s="16" t="s">
        <v>8</v>
      </c>
      <c r="C13" s="17">
        <v>4</v>
      </c>
      <c r="D13" s="13"/>
      <c r="E13" s="2"/>
    </row>
    <row r="14" spans="1:6" ht="16" customHeight="1" thickBot="1" x14ac:dyDescent="0.25">
      <c r="A14" s="4"/>
      <c r="B14" s="18" t="s">
        <v>6</v>
      </c>
      <c r="C14" s="19">
        <f>(D14/100000)*((C8*32147)+18.02)</f>
        <v>74.622545676800002</v>
      </c>
      <c r="D14" s="25">
        <f>(D11*(C13/C12))/C6</f>
        <v>1.984</v>
      </c>
      <c r="E14" s="2" t="s">
        <v>12</v>
      </c>
    </row>
    <row r="15" spans="1:6" ht="16" customHeight="1" thickBot="1" x14ac:dyDescent="0.25">
      <c r="A15" s="4"/>
      <c r="B15" s="20" t="s">
        <v>2</v>
      </c>
      <c r="C15" s="21">
        <v>0.5</v>
      </c>
      <c r="D15" s="2"/>
      <c r="E15" s="2"/>
    </row>
    <row r="16" spans="1:6" ht="16" customHeight="1" x14ac:dyDescent="0.2">
      <c r="A16" s="4"/>
    </row>
    <row r="17" spans="1:8" ht="16" customHeight="1" x14ac:dyDescent="0.2">
      <c r="A17" s="4"/>
      <c r="C17" s="2"/>
      <c r="D17" s="2"/>
      <c r="E17" s="2"/>
    </row>
    <row r="18" spans="1:8" ht="16" customHeight="1" x14ac:dyDescent="0.2">
      <c r="A18" s="4"/>
      <c r="C18" s="2"/>
      <c r="D18" s="2"/>
      <c r="E18" s="2"/>
    </row>
    <row r="19" spans="1:8" ht="16" customHeight="1" x14ac:dyDescent="0.2">
      <c r="A19" s="4"/>
      <c r="C19" s="5"/>
      <c r="D19" s="6"/>
      <c r="E19" s="6"/>
      <c r="F19" s="6"/>
      <c r="G19" s="6"/>
      <c r="H19" s="7"/>
    </row>
    <row r="20" spans="1:8" ht="16" customHeight="1" thickBot="1" x14ac:dyDescent="0.25"/>
    <row r="21" spans="1:8" ht="18" customHeight="1" x14ac:dyDescent="0.2">
      <c r="A21" s="26" t="s">
        <v>0</v>
      </c>
      <c r="B21" s="27" t="s">
        <v>11</v>
      </c>
      <c r="C21" s="28" t="s">
        <v>22</v>
      </c>
      <c r="D21" s="28" t="s">
        <v>9</v>
      </c>
      <c r="E21" s="28" t="s">
        <v>3</v>
      </c>
      <c r="F21" s="28" t="s">
        <v>16</v>
      </c>
      <c r="G21" s="29" t="s">
        <v>1</v>
      </c>
    </row>
    <row r="22" spans="1:8" ht="18" customHeight="1" thickBot="1" x14ac:dyDescent="0.25">
      <c r="A22" s="30">
        <v>1</v>
      </c>
      <c r="B22" s="31" t="s">
        <v>13</v>
      </c>
      <c r="C22" s="32">
        <f>ROUND(($C$14/$C$9)*$C$7,1)</f>
        <v>0.7</v>
      </c>
      <c r="D22" s="32">
        <f>$C$7/5</f>
        <v>2</v>
      </c>
      <c r="E22" s="32">
        <f>ROUND(($C$11/$C$10*$C$7),1)</f>
        <v>1.2</v>
      </c>
      <c r="F22" s="32">
        <f>$C$7/10</f>
        <v>1</v>
      </c>
      <c r="G22" s="33">
        <f>$C$7-((C22*$C$6)+D22+E22+F22)</f>
        <v>2.2999999999999998</v>
      </c>
    </row>
    <row r="23" spans="1:8" ht="10" customHeight="1" x14ac:dyDescent="0.2">
      <c r="D23" s="8"/>
      <c r="E23" s="8"/>
      <c r="F23" s="9"/>
      <c r="G23" s="9"/>
    </row>
    <row r="25" spans="1:8" ht="19" customHeight="1" x14ac:dyDescent="0.2"/>
  </sheetData>
  <sortState xmlns:xlrd2="http://schemas.microsoft.com/office/spreadsheetml/2017/richdata2" ref="A13:G23">
    <sortCondition ref="A13:A23"/>
  </sortState>
  <phoneticPr fontId="3" type="noConversion"/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Mix prep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Hall</dc:creator>
  <cp:lastModifiedBy>JG</cp:lastModifiedBy>
  <cp:lastPrinted>2018-06-22T22:29:01Z</cp:lastPrinted>
  <dcterms:created xsi:type="dcterms:W3CDTF">2013-07-10T01:14:11Z</dcterms:created>
  <dcterms:modified xsi:type="dcterms:W3CDTF">2021-02-09T07:09:47Z</dcterms:modified>
</cp:coreProperties>
</file>